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'DC42'!$A$1:$Z$66</definedName>
    <definedName name="_xlnm.Print_Area" localSheetId="12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'GT482'!$A$1:$Z$66</definedName>
    <definedName name="_xlnm.Print_Area" localSheetId="10">'GT483'!$A$1:$Z$66</definedName>
    <definedName name="_xlnm.Print_Area" localSheetId="11">'GT484'!$A$1:$Z$66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<sst xmlns="http://schemas.openxmlformats.org/spreadsheetml/2006/main" count="1443" uniqueCount="103">
  <si>
    <t>Gauteng: Ekurhuleni Metro(EKU)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</si>
  <si>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</si>
  <si>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</si>
  <si>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</si>
  <si>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</si>
  <si>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</si>
  <si>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</si>
  <si>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</si>
  <si>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</si>
  <si>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</si>
  <si>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</si>
  <si>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</si>
  <si>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</si>
  <si>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</si>
  <si>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</si>
  <si>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</si>
  <si>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</si>
  <si>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</si>
  <si>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</si>
  <si>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</si>
  <si>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</si>
  <si>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</si>
  <si>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</si>
  <si>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</si>
  <si>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</si>
  <si>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</si>
  <si>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</si>
  <si>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</si>
  <si>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</si>
  <si>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</si>
  <si>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</si>
  <si>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</si>
  <si>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</si>
  <si>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</si>
  <si>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</si>
  <si>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</si>
  <si>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</si>
  <si>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</si>
  <si>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</si>
  <si>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</si>
  <si>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</si>
  <si>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</si>
  <si>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</si>
  <si>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</si>
  <si>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</si>
  <si>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</si>
  <si>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</si>
  <si>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</si>
  <si>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</si>
  <si>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</si>
  <si>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</si>
  <si>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</si>
  <si>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</si>
  <si>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</si>
  <si>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</si>
  <si>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</si>
  <si>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</si>
  <si>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</si>
  <si>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</si>
  <si>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</si>
  <si>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</si>
  <si>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</si>
  <si>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</si>
  <si>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</si>
  <si>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</si>
  <si>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</si>
  <si>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4th Quarter ended 30 June 2015 (Figures Finalised as at 2015/07/31)</t>
  </si>
  <si>
    <t>Gauteng: City Of Tshwane(TSH) - Table C1 Schedule Quarterly Budget Statement Summary for 4th Quarter ended 30 June 2015 (Figures Finalised as at 2015/07/31)</t>
  </si>
  <si>
    <t>Gauteng: Emfuleni(GT421) - Table C1 Schedule Quarterly Budget Statement Summary for 4th Quarter ended 30 June 2015 (Figures Finalised as at 2015/07/31)</t>
  </si>
  <si>
    <t>Gauteng: Midvaal(GT422) - Table C1 Schedule Quarterly Budget Statement Summary for 4th Quarter ended 30 June 2015 (Figures Finalised as at 2015/07/31)</t>
  </si>
  <si>
    <t>Gauteng: Lesedi(GT423) - Table C1 Schedule Quarterly Budget Statement Summary for 4th Quarter ended 30 June 2015 (Figures Finalised as at 2015/07/31)</t>
  </si>
  <si>
    <t>Gauteng: Sedibeng(DC42) - Table C1 Schedule Quarterly Budget Statement Summary for 4th Quarter ended 30 June 2015 (Figures Finalised as at 2015/07/31)</t>
  </si>
  <si>
    <t>Gauteng: Mogale City(GT481) - Table C1 Schedule Quarterly Budget Statement Summary for 4th Quarter ended 30 June 2015 (Figures Finalised as at 2015/07/31)</t>
  </si>
  <si>
    <t>Gauteng: Randfontein(GT482) - Table C1 Schedule Quarterly Budget Statement Summary for 4th Quarter ended 30 June 2015 (Figures Finalised as at 2015/07/31)</t>
  </si>
  <si>
    <t>Gauteng: Westonaria(GT483) - Table C1 Schedule Quarterly Budget Statement Summary for 4th Quarter ended 30 June 2015 (Figures Finalised as at 2015/07/31)</t>
  </si>
  <si>
    <t>Gauteng: Merafong City(GT484) - Table C1 Schedule Quarterly Budget Statement Summary for 4th Quarter ended 30 June 2015 (Figures Finalised as at 2015/07/31)</t>
  </si>
  <si>
    <t>Gauteng: West Rand(DC48) - Table C1 Schedule Quarterly Budget Statement Summary for 4th Quarter ended 30 June 2015 (Figures Finalised as at 2015/07/31)</t>
  </si>
  <si>
    <t>Summary - Table C1 Schedule Quarterly Budget Statement Summary for 4th Quarter ended 30 June 2015 (Figures Finalised as at 2015/07/31)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</si>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</sst>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16990483407</v>
      </c>
      <c r="C5" s="18">
        <v>0</v>
      </c>
      <c r="D5" s="58">
        <v>18299312161</v>
      </c>
      <c r="E5" s="59">
        <v>18319226916</v>
      </c>
      <c r="F5" s="59">
        <v>1407964664</v>
      </c>
      <c r="G5" s="59">
        <v>1443335975</v>
      </c>
      <c r="H5" s="59">
        <v>1513384343</v>
      </c>
      <c r="I5" s="59">
        <v>4364684982</v>
      </c>
      <c r="J5" s="59">
        <v>1461825498</v>
      </c>
      <c r="K5" s="59">
        <v>1454789612</v>
      </c>
      <c r="L5" s="59">
        <v>1497951982</v>
      </c>
      <c r="M5" s="59">
        <v>4414567092</v>
      </c>
      <c r="N5" s="59">
        <v>1739441229</v>
      </c>
      <c r="O5" s="59">
        <v>1331061940</v>
      </c>
      <c r="P5" s="59">
        <v>1998280031</v>
      </c>
      <c r="Q5" s="59">
        <v>5068783200</v>
      </c>
      <c r="R5" s="59">
        <v>1454785637</v>
      </c>
      <c r="S5" s="59">
        <v>1507593510</v>
      </c>
      <c r="T5" s="59">
        <v>1570549311</v>
      </c>
      <c r="U5" s="59">
        <v>4532928458</v>
      </c>
      <c r="V5" s="59">
        <v>18380963732</v>
      </c>
      <c r="W5" s="59">
        <v>18299312164</v>
      </c>
      <c r="X5" s="59">
        <v>81651568</v>
      </c>
      <c r="Y5" s="60">
        <v>0.45</v>
      </c>
      <c r="Z5" s="61">
        <v>18319226916</v>
      </c>
    </row>
    <row r="6" spans="1:26" ht="13.5">
      <c r="A6" s="57" t="s">
        <v>32</v>
      </c>
      <c r="B6" s="18">
        <v>52664927551</v>
      </c>
      <c r="C6" s="18">
        <v>0</v>
      </c>
      <c r="D6" s="58">
        <v>60782517281</v>
      </c>
      <c r="E6" s="59">
        <v>61046655108</v>
      </c>
      <c r="F6" s="59">
        <v>5299215419</v>
      </c>
      <c r="G6" s="59">
        <v>5311375425</v>
      </c>
      <c r="H6" s="59">
        <v>5177239591</v>
      </c>
      <c r="I6" s="59">
        <v>15787830435</v>
      </c>
      <c r="J6" s="59">
        <v>5132198387</v>
      </c>
      <c r="K6" s="59">
        <v>4831217748</v>
      </c>
      <c r="L6" s="59">
        <v>4374574562</v>
      </c>
      <c r="M6" s="59">
        <v>14337990697</v>
      </c>
      <c r="N6" s="59">
        <v>4363107137</v>
      </c>
      <c r="O6" s="59">
        <v>3709807985</v>
      </c>
      <c r="P6" s="59">
        <v>5586529832</v>
      </c>
      <c r="Q6" s="59">
        <v>13659444954</v>
      </c>
      <c r="R6" s="59">
        <v>5202232646</v>
      </c>
      <c r="S6" s="59">
        <v>4111804125</v>
      </c>
      <c r="T6" s="59">
        <v>5227490789</v>
      </c>
      <c r="U6" s="59">
        <v>14541527560</v>
      </c>
      <c r="V6" s="59">
        <v>58326793646</v>
      </c>
      <c r="W6" s="59">
        <v>60782518812</v>
      </c>
      <c r="X6" s="59">
        <v>-2455725166</v>
      </c>
      <c r="Y6" s="60">
        <v>-4.04</v>
      </c>
      <c r="Z6" s="61">
        <v>61046655108</v>
      </c>
    </row>
    <row r="7" spans="1:26" ht="13.5">
      <c r="A7" s="57" t="s">
        <v>33</v>
      </c>
      <c r="B7" s="18">
        <v>817232241</v>
      </c>
      <c r="C7" s="18">
        <v>0</v>
      </c>
      <c r="D7" s="58">
        <v>751034529</v>
      </c>
      <c r="E7" s="59">
        <v>809257155</v>
      </c>
      <c r="F7" s="59">
        <v>116236669</v>
      </c>
      <c r="G7" s="59">
        <v>64738557</v>
      </c>
      <c r="H7" s="59">
        <v>62698883</v>
      </c>
      <c r="I7" s="59">
        <v>243674109</v>
      </c>
      <c r="J7" s="59">
        <v>-12477089</v>
      </c>
      <c r="K7" s="59">
        <v>50058542</v>
      </c>
      <c r="L7" s="59">
        <v>290961828</v>
      </c>
      <c r="M7" s="59">
        <v>328543281</v>
      </c>
      <c r="N7" s="59">
        <v>24486788</v>
      </c>
      <c r="O7" s="59">
        <v>50126635</v>
      </c>
      <c r="P7" s="59">
        <v>149535988</v>
      </c>
      <c r="Q7" s="59">
        <v>224149411</v>
      </c>
      <c r="R7" s="59">
        <v>63937585</v>
      </c>
      <c r="S7" s="59">
        <v>79320627</v>
      </c>
      <c r="T7" s="59">
        <v>157440303</v>
      </c>
      <c r="U7" s="59">
        <v>300698515</v>
      </c>
      <c r="V7" s="59">
        <v>1097065316</v>
      </c>
      <c r="W7" s="59">
        <v>751034114</v>
      </c>
      <c r="X7" s="59">
        <v>346031202</v>
      </c>
      <c r="Y7" s="60">
        <v>46.07</v>
      </c>
      <c r="Z7" s="61">
        <v>809257155</v>
      </c>
    </row>
    <row r="8" spans="1:26" ht="13.5">
      <c r="A8" s="57" t="s">
        <v>34</v>
      </c>
      <c r="B8" s="18">
        <v>14252173502</v>
      </c>
      <c r="C8" s="18">
        <v>0</v>
      </c>
      <c r="D8" s="58">
        <v>13523588683</v>
      </c>
      <c r="E8" s="59">
        <v>14461748086</v>
      </c>
      <c r="F8" s="59">
        <v>2282333788</v>
      </c>
      <c r="G8" s="59">
        <v>796136762</v>
      </c>
      <c r="H8" s="59">
        <v>904041511</v>
      </c>
      <c r="I8" s="59">
        <v>3982512061</v>
      </c>
      <c r="J8" s="59">
        <v>507241649</v>
      </c>
      <c r="K8" s="59">
        <v>2134312044</v>
      </c>
      <c r="L8" s="59">
        <v>1069998184</v>
      </c>
      <c r="M8" s="59">
        <v>3711551877</v>
      </c>
      <c r="N8" s="59">
        <v>448577322</v>
      </c>
      <c r="O8" s="59">
        <v>865040982</v>
      </c>
      <c r="P8" s="59">
        <v>2953722663</v>
      </c>
      <c r="Q8" s="59">
        <v>4267340967</v>
      </c>
      <c r="R8" s="59">
        <v>267169585</v>
      </c>
      <c r="S8" s="59">
        <v>407344172</v>
      </c>
      <c r="T8" s="59">
        <v>861165534</v>
      </c>
      <c r="U8" s="59">
        <v>1535679291</v>
      </c>
      <c r="V8" s="59">
        <v>13497084196</v>
      </c>
      <c r="W8" s="59">
        <v>13523588184</v>
      </c>
      <c r="X8" s="59">
        <v>-26503988</v>
      </c>
      <c r="Y8" s="60">
        <v>-0.2</v>
      </c>
      <c r="Z8" s="61">
        <v>14461748086</v>
      </c>
    </row>
    <row r="9" spans="1:26" ht="13.5">
      <c r="A9" s="57" t="s">
        <v>35</v>
      </c>
      <c r="B9" s="18">
        <v>6957635971</v>
      </c>
      <c r="C9" s="18">
        <v>0</v>
      </c>
      <c r="D9" s="58">
        <v>8417495181</v>
      </c>
      <c r="E9" s="59">
        <v>9540451970</v>
      </c>
      <c r="F9" s="59">
        <v>509596498</v>
      </c>
      <c r="G9" s="59">
        <v>979543831</v>
      </c>
      <c r="H9" s="59">
        <v>539102280</v>
      </c>
      <c r="I9" s="59">
        <v>2028242609</v>
      </c>
      <c r="J9" s="59">
        <v>515138580</v>
      </c>
      <c r="K9" s="59">
        <v>457529925</v>
      </c>
      <c r="L9" s="59">
        <v>1609813477</v>
      </c>
      <c r="M9" s="59">
        <v>2582481982</v>
      </c>
      <c r="N9" s="59">
        <v>290809995</v>
      </c>
      <c r="O9" s="59">
        <v>1165781416</v>
      </c>
      <c r="P9" s="59">
        <v>1232047709</v>
      </c>
      <c r="Q9" s="59">
        <v>2688639120</v>
      </c>
      <c r="R9" s="59">
        <v>628196277</v>
      </c>
      <c r="S9" s="59">
        <v>647317658</v>
      </c>
      <c r="T9" s="59">
        <v>950127923</v>
      </c>
      <c r="U9" s="59">
        <v>2225641858</v>
      </c>
      <c r="V9" s="59">
        <v>9525005569</v>
      </c>
      <c r="W9" s="59">
        <v>7948880333</v>
      </c>
      <c r="X9" s="59">
        <v>1576125236</v>
      </c>
      <c r="Y9" s="60">
        <v>19.83</v>
      </c>
      <c r="Z9" s="61">
        <v>9540451970</v>
      </c>
    </row>
    <row r="10" spans="1:26" ht="25.5">
      <c r="A10" s="62" t="s">
        <v>87</v>
      </c>
      <c r="B10" s="63">
        <f>SUM(B5:B9)</f>
        <v>91682452672</v>
      </c>
      <c r="C10" s="63">
        <f>SUM(C5:C9)</f>
        <v>0</v>
      </c>
      <c r="D10" s="64">
        <f aca="true" t="shared" si="0" ref="D10:Z10">SUM(D5:D9)</f>
        <v>101773947835</v>
      </c>
      <c r="E10" s="65">
        <f t="shared" si="0"/>
        <v>104177339235</v>
      </c>
      <c r="F10" s="65">
        <f t="shared" si="0"/>
        <v>9615347038</v>
      </c>
      <c r="G10" s="65">
        <f t="shared" si="0"/>
        <v>8595130550</v>
      </c>
      <c r="H10" s="65">
        <f t="shared" si="0"/>
        <v>8196466608</v>
      </c>
      <c r="I10" s="65">
        <f t="shared" si="0"/>
        <v>26406944196</v>
      </c>
      <c r="J10" s="65">
        <f t="shared" si="0"/>
        <v>7603927025</v>
      </c>
      <c r="K10" s="65">
        <f t="shared" si="0"/>
        <v>8927907871</v>
      </c>
      <c r="L10" s="65">
        <f t="shared" si="0"/>
        <v>8843300033</v>
      </c>
      <c r="M10" s="65">
        <f t="shared" si="0"/>
        <v>25375134929</v>
      </c>
      <c r="N10" s="65">
        <f t="shared" si="0"/>
        <v>6866422471</v>
      </c>
      <c r="O10" s="65">
        <f t="shared" si="0"/>
        <v>7121818958</v>
      </c>
      <c r="P10" s="65">
        <f t="shared" si="0"/>
        <v>11920116223</v>
      </c>
      <c r="Q10" s="65">
        <f t="shared" si="0"/>
        <v>25908357652</v>
      </c>
      <c r="R10" s="65">
        <f t="shared" si="0"/>
        <v>7616321730</v>
      </c>
      <c r="S10" s="65">
        <f t="shared" si="0"/>
        <v>6753380092</v>
      </c>
      <c r="T10" s="65">
        <f t="shared" si="0"/>
        <v>8766773860</v>
      </c>
      <c r="U10" s="65">
        <f t="shared" si="0"/>
        <v>23136475682</v>
      </c>
      <c r="V10" s="65">
        <f t="shared" si="0"/>
        <v>100826912459</v>
      </c>
      <c r="W10" s="65">
        <f t="shared" si="0"/>
        <v>101305333607</v>
      </c>
      <c r="X10" s="65">
        <f t="shared" si="0"/>
        <v>-478421148</v>
      </c>
      <c r="Y10" s="66">
        <f>+IF(W10&lt;&gt;0,(X10/W10)*100,0)</f>
        <v>-0.47225662358111226</v>
      </c>
      <c r="Z10" s="67">
        <f t="shared" si="0"/>
        <v>104177339235</v>
      </c>
    </row>
    <row r="11" spans="1:26" ht="13.5">
      <c r="A11" s="57" t="s">
        <v>36</v>
      </c>
      <c r="B11" s="18">
        <v>22118563149</v>
      </c>
      <c r="C11" s="18">
        <v>0</v>
      </c>
      <c r="D11" s="58">
        <v>23716765668</v>
      </c>
      <c r="E11" s="59">
        <v>23679393031</v>
      </c>
      <c r="F11" s="59">
        <v>1846161385</v>
      </c>
      <c r="G11" s="59">
        <v>1829529019</v>
      </c>
      <c r="H11" s="59">
        <v>1823544244</v>
      </c>
      <c r="I11" s="59">
        <v>5499234648</v>
      </c>
      <c r="J11" s="59">
        <v>1981290436</v>
      </c>
      <c r="K11" s="59">
        <v>2305567985</v>
      </c>
      <c r="L11" s="59">
        <v>1868687104</v>
      </c>
      <c r="M11" s="59">
        <v>6155545525</v>
      </c>
      <c r="N11" s="59">
        <v>1797888690</v>
      </c>
      <c r="O11" s="59">
        <v>1854522338</v>
      </c>
      <c r="P11" s="59">
        <v>1904308537</v>
      </c>
      <c r="Q11" s="59">
        <v>5556719565</v>
      </c>
      <c r="R11" s="59">
        <v>1862226117</v>
      </c>
      <c r="S11" s="59">
        <v>1841065686</v>
      </c>
      <c r="T11" s="59">
        <v>1923849366</v>
      </c>
      <c r="U11" s="59">
        <v>5627141169</v>
      </c>
      <c r="V11" s="59">
        <v>22838640907</v>
      </c>
      <c r="W11" s="59">
        <v>23716765461</v>
      </c>
      <c r="X11" s="59">
        <v>-878124554</v>
      </c>
      <c r="Y11" s="60">
        <v>-3.7</v>
      </c>
      <c r="Z11" s="61">
        <v>23679393031</v>
      </c>
    </row>
    <row r="12" spans="1:26" ht="13.5">
      <c r="A12" s="57" t="s">
        <v>37</v>
      </c>
      <c r="B12" s="18">
        <v>457217972</v>
      </c>
      <c r="C12" s="18">
        <v>0</v>
      </c>
      <c r="D12" s="58">
        <v>508873398</v>
      </c>
      <c r="E12" s="59">
        <v>508090705</v>
      </c>
      <c r="F12" s="59">
        <v>37283026</v>
      </c>
      <c r="G12" s="59">
        <v>38303067</v>
      </c>
      <c r="H12" s="59">
        <v>37372155</v>
      </c>
      <c r="I12" s="59">
        <v>112958248</v>
      </c>
      <c r="J12" s="59">
        <v>37317648</v>
      </c>
      <c r="K12" s="59">
        <v>25939624</v>
      </c>
      <c r="L12" s="59">
        <v>49635220</v>
      </c>
      <c r="M12" s="59">
        <v>112892492</v>
      </c>
      <c r="N12" s="59">
        <v>36206946</v>
      </c>
      <c r="O12" s="59">
        <v>38819489</v>
      </c>
      <c r="P12" s="59">
        <v>37192296</v>
      </c>
      <c r="Q12" s="59">
        <v>112218731</v>
      </c>
      <c r="R12" s="59">
        <v>55948372</v>
      </c>
      <c r="S12" s="59">
        <v>42039653</v>
      </c>
      <c r="T12" s="59">
        <v>44305336</v>
      </c>
      <c r="U12" s="59">
        <v>142293361</v>
      </c>
      <c r="V12" s="59">
        <v>480362832</v>
      </c>
      <c r="W12" s="59">
        <v>508873623</v>
      </c>
      <c r="X12" s="59">
        <v>-28510791</v>
      </c>
      <c r="Y12" s="60">
        <v>-5.6</v>
      </c>
      <c r="Z12" s="61">
        <v>508090705</v>
      </c>
    </row>
    <row r="13" spans="1:26" ht="13.5">
      <c r="A13" s="57" t="s">
        <v>88</v>
      </c>
      <c r="B13" s="18">
        <v>6515941228</v>
      </c>
      <c r="C13" s="18">
        <v>0</v>
      </c>
      <c r="D13" s="58">
        <v>6412698154</v>
      </c>
      <c r="E13" s="59">
        <v>6263744176</v>
      </c>
      <c r="F13" s="59">
        <v>230954304</v>
      </c>
      <c r="G13" s="59">
        <v>542602970</v>
      </c>
      <c r="H13" s="59">
        <v>418408732</v>
      </c>
      <c r="I13" s="59">
        <v>1191966006</v>
      </c>
      <c r="J13" s="59">
        <v>389035270</v>
      </c>
      <c r="K13" s="59">
        <v>406229871</v>
      </c>
      <c r="L13" s="59">
        <v>532374740</v>
      </c>
      <c r="M13" s="59">
        <v>1327639881</v>
      </c>
      <c r="N13" s="59">
        <v>651868881</v>
      </c>
      <c r="O13" s="59">
        <v>428670437</v>
      </c>
      <c r="P13" s="59">
        <v>537493187</v>
      </c>
      <c r="Q13" s="59">
        <v>1618032505</v>
      </c>
      <c r="R13" s="59">
        <v>551643747</v>
      </c>
      <c r="S13" s="59">
        <v>423370761</v>
      </c>
      <c r="T13" s="59">
        <v>547600695</v>
      </c>
      <c r="U13" s="59">
        <v>1522615203</v>
      </c>
      <c r="V13" s="59">
        <v>5660253595</v>
      </c>
      <c r="W13" s="59">
        <v>6412698127</v>
      </c>
      <c r="X13" s="59">
        <v>-752444532</v>
      </c>
      <c r="Y13" s="60">
        <v>-11.73</v>
      </c>
      <c r="Z13" s="61">
        <v>6263744176</v>
      </c>
    </row>
    <row r="14" spans="1:26" ht="13.5">
      <c r="A14" s="57" t="s">
        <v>38</v>
      </c>
      <c r="B14" s="18">
        <v>2949878286</v>
      </c>
      <c r="C14" s="18">
        <v>0</v>
      </c>
      <c r="D14" s="58">
        <v>3538217170</v>
      </c>
      <c r="E14" s="59">
        <v>3486171112</v>
      </c>
      <c r="F14" s="59">
        <v>168492129</v>
      </c>
      <c r="G14" s="59">
        <v>145860425</v>
      </c>
      <c r="H14" s="59">
        <v>275028358</v>
      </c>
      <c r="I14" s="59">
        <v>589380912</v>
      </c>
      <c r="J14" s="59">
        <v>300338116</v>
      </c>
      <c r="K14" s="59">
        <v>170673378</v>
      </c>
      <c r="L14" s="59">
        <v>454258914</v>
      </c>
      <c r="M14" s="59">
        <v>925270408</v>
      </c>
      <c r="N14" s="59">
        <v>168476827</v>
      </c>
      <c r="O14" s="59">
        <v>180429624</v>
      </c>
      <c r="P14" s="59">
        <v>238972656</v>
      </c>
      <c r="Q14" s="59">
        <v>587879107</v>
      </c>
      <c r="R14" s="59">
        <v>293491336</v>
      </c>
      <c r="S14" s="59">
        <v>154228582</v>
      </c>
      <c r="T14" s="59">
        <v>500843859</v>
      </c>
      <c r="U14" s="59">
        <v>948563777</v>
      </c>
      <c r="V14" s="59">
        <v>3051094204</v>
      </c>
      <c r="W14" s="59">
        <v>3538217026</v>
      </c>
      <c r="X14" s="59">
        <v>-487122822</v>
      </c>
      <c r="Y14" s="60">
        <v>-13.77</v>
      </c>
      <c r="Z14" s="61">
        <v>3486171112</v>
      </c>
    </row>
    <row r="15" spans="1:26" ht="13.5">
      <c r="A15" s="57" t="s">
        <v>39</v>
      </c>
      <c r="B15" s="18">
        <v>33736003709</v>
      </c>
      <c r="C15" s="18">
        <v>0</v>
      </c>
      <c r="D15" s="58">
        <v>37869949832</v>
      </c>
      <c r="E15" s="59">
        <v>37903674773</v>
      </c>
      <c r="F15" s="59">
        <v>3171243860</v>
      </c>
      <c r="G15" s="59">
        <v>4779941170</v>
      </c>
      <c r="H15" s="59">
        <v>3371815215</v>
      </c>
      <c r="I15" s="59">
        <v>11323000245</v>
      </c>
      <c r="J15" s="59">
        <v>2805973011</v>
      </c>
      <c r="K15" s="59">
        <v>2725507776</v>
      </c>
      <c r="L15" s="59">
        <v>2557637434</v>
      </c>
      <c r="M15" s="59">
        <v>8089118221</v>
      </c>
      <c r="N15" s="59">
        <v>2536505200</v>
      </c>
      <c r="O15" s="59">
        <v>2615209459</v>
      </c>
      <c r="P15" s="59">
        <v>2709583037</v>
      </c>
      <c r="Q15" s="59">
        <v>7861297696</v>
      </c>
      <c r="R15" s="59">
        <v>2700329495</v>
      </c>
      <c r="S15" s="59">
        <v>2542179838</v>
      </c>
      <c r="T15" s="59">
        <v>4082096152</v>
      </c>
      <c r="U15" s="59">
        <v>9324605485</v>
      </c>
      <c r="V15" s="59">
        <v>36598021647</v>
      </c>
      <c r="W15" s="59">
        <v>37869950309</v>
      </c>
      <c r="X15" s="59">
        <v>-1271928662</v>
      </c>
      <c r="Y15" s="60">
        <v>-3.36</v>
      </c>
      <c r="Z15" s="61">
        <v>37903674773</v>
      </c>
    </row>
    <row r="16" spans="1:26" ht="13.5">
      <c r="A16" s="68" t="s">
        <v>40</v>
      </c>
      <c r="B16" s="18">
        <v>1590468036</v>
      </c>
      <c r="C16" s="18">
        <v>0</v>
      </c>
      <c r="D16" s="58">
        <v>1663592222</v>
      </c>
      <c r="E16" s="59">
        <v>2040099654</v>
      </c>
      <c r="F16" s="59">
        <v>25748631</v>
      </c>
      <c r="G16" s="59">
        <v>128550379</v>
      </c>
      <c r="H16" s="59">
        <v>125206565</v>
      </c>
      <c r="I16" s="59">
        <v>279505575</v>
      </c>
      <c r="J16" s="59">
        <v>161189552</v>
      </c>
      <c r="K16" s="59">
        <v>175497409</v>
      </c>
      <c r="L16" s="59">
        <v>220976421</v>
      </c>
      <c r="M16" s="59">
        <v>557663382</v>
      </c>
      <c r="N16" s="59">
        <v>38658244</v>
      </c>
      <c r="O16" s="59">
        <v>217362876</v>
      </c>
      <c r="P16" s="59">
        <v>138432760</v>
      </c>
      <c r="Q16" s="59">
        <v>394453880</v>
      </c>
      <c r="R16" s="59">
        <v>94426037</v>
      </c>
      <c r="S16" s="59">
        <v>146147857</v>
      </c>
      <c r="T16" s="59">
        <v>148803067</v>
      </c>
      <c r="U16" s="59">
        <v>389376961</v>
      </c>
      <c r="V16" s="59">
        <v>1620999798</v>
      </c>
      <c r="W16" s="59">
        <v>1663592222</v>
      </c>
      <c r="X16" s="59">
        <v>-42592424</v>
      </c>
      <c r="Y16" s="60">
        <v>-2.56</v>
      </c>
      <c r="Z16" s="61">
        <v>2040099654</v>
      </c>
    </row>
    <row r="17" spans="1:26" ht="13.5">
      <c r="A17" s="57" t="s">
        <v>41</v>
      </c>
      <c r="B17" s="18">
        <v>24308333789</v>
      </c>
      <c r="C17" s="18">
        <v>0</v>
      </c>
      <c r="D17" s="58">
        <v>24859515393</v>
      </c>
      <c r="E17" s="59">
        <v>28526086026</v>
      </c>
      <c r="F17" s="59">
        <v>879943028</v>
      </c>
      <c r="G17" s="59">
        <v>1968371779</v>
      </c>
      <c r="H17" s="59">
        <v>2068993598</v>
      </c>
      <c r="I17" s="59">
        <v>4917308405</v>
      </c>
      <c r="J17" s="59">
        <v>1782600280</v>
      </c>
      <c r="K17" s="59">
        <v>2707530023</v>
      </c>
      <c r="L17" s="59">
        <v>2271902573</v>
      </c>
      <c r="M17" s="59">
        <v>6762032876</v>
      </c>
      <c r="N17" s="59">
        <v>1379271922</v>
      </c>
      <c r="O17" s="59">
        <v>2111434759</v>
      </c>
      <c r="P17" s="59">
        <v>2676698919</v>
      </c>
      <c r="Q17" s="59">
        <v>6167405600</v>
      </c>
      <c r="R17" s="59">
        <v>1752887658</v>
      </c>
      <c r="S17" s="59">
        <v>1844990905</v>
      </c>
      <c r="T17" s="59">
        <v>4971777774</v>
      </c>
      <c r="U17" s="59">
        <v>8569656337</v>
      </c>
      <c r="V17" s="59">
        <v>26416403218</v>
      </c>
      <c r="W17" s="59">
        <v>24859514309</v>
      </c>
      <c r="X17" s="59">
        <v>1556888909</v>
      </c>
      <c r="Y17" s="60">
        <v>6.26</v>
      </c>
      <c r="Z17" s="61">
        <v>28526086026</v>
      </c>
    </row>
    <row r="18" spans="1:26" ht="13.5">
      <c r="A18" s="69" t="s">
        <v>42</v>
      </c>
      <c r="B18" s="70">
        <f>SUM(B11:B17)</f>
        <v>91676406169</v>
      </c>
      <c r="C18" s="70">
        <f>SUM(C11:C17)</f>
        <v>0</v>
      </c>
      <c r="D18" s="71">
        <f aca="true" t="shared" si="1" ref="D18:Z18">SUM(D11:D17)</f>
        <v>98569611837</v>
      </c>
      <c r="E18" s="72">
        <f t="shared" si="1"/>
        <v>102407259477</v>
      </c>
      <c r="F18" s="72">
        <f t="shared" si="1"/>
        <v>6359826363</v>
      </c>
      <c r="G18" s="72">
        <f t="shared" si="1"/>
        <v>9433158809</v>
      </c>
      <c r="H18" s="72">
        <f t="shared" si="1"/>
        <v>8120368867</v>
      </c>
      <c r="I18" s="72">
        <f t="shared" si="1"/>
        <v>23913354039</v>
      </c>
      <c r="J18" s="72">
        <f t="shared" si="1"/>
        <v>7457744313</v>
      </c>
      <c r="K18" s="72">
        <f t="shared" si="1"/>
        <v>8516946066</v>
      </c>
      <c r="L18" s="72">
        <f t="shared" si="1"/>
        <v>7955472406</v>
      </c>
      <c r="M18" s="72">
        <f t="shared" si="1"/>
        <v>23930162785</v>
      </c>
      <c r="N18" s="72">
        <f t="shared" si="1"/>
        <v>6608876710</v>
      </c>
      <c r="O18" s="72">
        <f t="shared" si="1"/>
        <v>7446448982</v>
      </c>
      <c r="P18" s="72">
        <f t="shared" si="1"/>
        <v>8242681392</v>
      </c>
      <c r="Q18" s="72">
        <f t="shared" si="1"/>
        <v>22298007084</v>
      </c>
      <c r="R18" s="72">
        <f t="shared" si="1"/>
        <v>7310952762</v>
      </c>
      <c r="S18" s="72">
        <f t="shared" si="1"/>
        <v>6994023282</v>
      </c>
      <c r="T18" s="72">
        <f t="shared" si="1"/>
        <v>12219276249</v>
      </c>
      <c r="U18" s="72">
        <f t="shared" si="1"/>
        <v>26524252293</v>
      </c>
      <c r="V18" s="72">
        <f t="shared" si="1"/>
        <v>96665776201</v>
      </c>
      <c r="W18" s="72">
        <f t="shared" si="1"/>
        <v>98569611077</v>
      </c>
      <c r="X18" s="72">
        <f t="shared" si="1"/>
        <v>-1903834876</v>
      </c>
      <c r="Y18" s="66">
        <f>+IF(W18&lt;&gt;0,(X18/W18)*100,0)</f>
        <v>-1.9314622987735786</v>
      </c>
      <c r="Z18" s="73">
        <f t="shared" si="1"/>
        <v>102407259477</v>
      </c>
    </row>
    <row r="19" spans="1:26" ht="13.5">
      <c r="A19" s="69" t="s">
        <v>43</v>
      </c>
      <c r="B19" s="74">
        <f>+B10-B18</f>
        <v>6046503</v>
      </c>
      <c r="C19" s="74">
        <f>+C10-C18</f>
        <v>0</v>
      </c>
      <c r="D19" s="75">
        <f aca="true" t="shared" si="2" ref="D19:Z19">+D10-D18</f>
        <v>3204335998</v>
      </c>
      <c r="E19" s="76">
        <f t="shared" si="2"/>
        <v>1770079758</v>
      </c>
      <c r="F19" s="76">
        <f t="shared" si="2"/>
        <v>3255520675</v>
      </c>
      <c r="G19" s="76">
        <f t="shared" si="2"/>
        <v>-838028259</v>
      </c>
      <c r="H19" s="76">
        <f t="shared" si="2"/>
        <v>76097741</v>
      </c>
      <c r="I19" s="76">
        <f t="shared" si="2"/>
        <v>2493590157</v>
      </c>
      <c r="J19" s="76">
        <f t="shared" si="2"/>
        <v>146182712</v>
      </c>
      <c r="K19" s="76">
        <f t="shared" si="2"/>
        <v>410961805</v>
      </c>
      <c r="L19" s="76">
        <f t="shared" si="2"/>
        <v>887827627</v>
      </c>
      <c r="M19" s="76">
        <f t="shared" si="2"/>
        <v>1444972144</v>
      </c>
      <c r="N19" s="76">
        <f t="shared" si="2"/>
        <v>257545761</v>
      </c>
      <c r="O19" s="76">
        <f t="shared" si="2"/>
        <v>-324630024</v>
      </c>
      <c r="P19" s="76">
        <f t="shared" si="2"/>
        <v>3677434831</v>
      </c>
      <c r="Q19" s="76">
        <f t="shared" si="2"/>
        <v>3610350568</v>
      </c>
      <c r="R19" s="76">
        <f t="shared" si="2"/>
        <v>305368968</v>
      </c>
      <c r="S19" s="76">
        <f t="shared" si="2"/>
        <v>-240643190</v>
      </c>
      <c r="T19" s="76">
        <f t="shared" si="2"/>
        <v>-3452502389</v>
      </c>
      <c r="U19" s="76">
        <f t="shared" si="2"/>
        <v>-3387776611</v>
      </c>
      <c r="V19" s="76">
        <f t="shared" si="2"/>
        <v>4161136258</v>
      </c>
      <c r="W19" s="76">
        <f>IF(E10=E18,0,W10-W18)</f>
        <v>2735722530</v>
      </c>
      <c r="X19" s="76">
        <f t="shared" si="2"/>
        <v>1425413728</v>
      </c>
      <c r="Y19" s="77">
        <f>+IF(W19&lt;&gt;0,(X19/W19)*100,0)</f>
        <v>52.10373904403236</v>
      </c>
      <c r="Z19" s="78">
        <f t="shared" si="2"/>
        <v>1770079758</v>
      </c>
    </row>
    <row r="20" spans="1:26" ht="13.5">
      <c r="A20" s="57" t="s">
        <v>44</v>
      </c>
      <c r="B20" s="18">
        <v>6718272915</v>
      </c>
      <c r="C20" s="18">
        <v>0</v>
      </c>
      <c r="D20" s="58">
        <v>7855338051</v>
      </c>
      <c r="E20" s="59">
        <v>7975069042</v>
      </c>
      <c r="F20" s="59">
        <v>-277687289</v>
      </c>
      <c r="G20" s="59">
        <v>577373108</v>
      </c>
      <c r="H20" s="59">
        <v>536466486</v>
      </c>
      <c r="I20" s="59">
        <v>836152305</v>
      </c>
      <c r="J20" s="59">
        <v>390358994</v>
      </c>
      <c r="K20" s="59">
        <v>471584800</v>
      </c>
      <c r="L20" s="59">
        <v>617482971</v>
      </c>
      <c r="M20" s="59">
        <v>1479426765</v>
      </c>
      <c r="N20" s="59">
        <v>209212357</v>
      </c>
      <c r="O20" s="59">
        <v>379137578</v>
      </c>
      <c r="P20" s="59">
        <v>1106144531</v>
      </c>
      <c r="Q20" s="59">
        <v>1694494466</v>
      </c>
      <c r="R20" s="59">
        <v>289340075</v>
      </c>
      <c r="S20" s="59">
        <v>654253783</v>
      </c>
      <c r="T20" s="59">
        <v>1771901905</v>
      </c>
      <c r="U20" s="59">
        <v>2715495763</v>
      </c>
      <c r="V20" s="59">
        <v>6725569299</v>
      </c>
      <c r="W20" s="59">
        <v>7855149138</v>
      </c>
      <c r="X20" s="59">
        <v>-1129579839</v>
      </c>
      <c r="Y20" s="60">
        <v>-14.38</v>
      </c>
      <c r="Z20" s="61">
        <v>7975069042</v>
      </c>
    </row>
    <row r="21" spans="1:26" ht="13.5">
      <c r="A21" s="57" t="s">
        <v>89</v>
      </c>
      <c r="B21" s="79">
        <v>0</v>
      </c>
      <c r="C21" s="79">
        <v>0</v>
      </c>
      <c r="D21" s="80">
        <v>-111800000</v>
      </c>
      <c r="E21" s="81">
        <v>-113000000</v>
      </c>
      <c r="F21" s="81">
        <v>-9416667</v>
      </c>
      <c r="G21" s="81">
        <v>-9416667</v>
      </c>
      <c r="H21" s="81">
        <v>-9416667</v>
      </c>
      <c r="I21" s="81">
        <v>-28250001</v>
      </c>
      <c r="J21" s="81">
        <v>0</v>
      </c>
      <c r="K21" s="81">
        <v>-18902149</v>
      </c>
      <c r="L21" s="81">
        <v>-9347852</v>
      </c>
      <c r="M21" s="81">
        <v>-28250001</v>
      </c>
      <c r="N21" s="81">
        <v>-9416667</v>
      </c>
      <c r="O21" s="81">
        <v>-9416667</v>
      </c>
      <c r="P21" s="81">
        <v>-9416667</v>
      </c>
      <c r="Q21" s="81">
        <v>-28250001</v>
      </c>
      <c r="R21" s="81">
        <v>-9416667</v>
      </c>
      <c r="S21" s="81">
        <v>-2167978</v>
      </c>
      <c r="T21" s="81">
        <v>-2340612</v>
      </c>
      <c r="U21" s="81">
        <v>-13925257</v>
      </c>
      <c r="V21" s="81">
        <v>-98675260</v>
      </c>
      <c r="W21" s="81">
        <v>356815000</v>
      </c>
      <c r="X21" s="81">
        <v>-455490260</v>
      </c>
      <c r="Y21" s="82">
        <v>-127.65</v>
      </c>
      <c r="Z21" s="83">
        <v>-113000000</v>
      </c>
    </row>
    <row r="22" spans="1:26" ht="25.5">
      <c r="A22" s="84" t="s">
        <v>90</v>
      </c>
      <c r="B22" s="85">
        <f>SUM(B19:B21)</f>
        <v>6724319418</v>
      </c>
      <c r="C22" s="85">
        <f>SUM(C19:C21)</f>
        <v>0</v>
      </c>
      <c r="D22" s="86">
        <f aca="true" t="shared" si="3" ref="D22:Z22">SUM(D19:D21)</f>
        <v>10947874049</v>
      </c>
      <c r="E22" s="87">
        <f t="shared" si="3"/>
        <v>9632148800</v>
      </c>
      <c r="F22" s="87">
        <f t="shared" si="3"/>
        <v>2968416719</v>
      </c>
      <c r="G22" s="87">
        <f t="shared" si="3"/>
        <v>-270071818</v>
      </c>
      <c r="H22" s="87">
        <f t="shared" si="3"/>
        <v>603147560</v>
      </c>
      <c r="I22" s="87">
        <f t="shared" si="3"/>
        <v>3301492461</v>
      </c>
      <c r="J22" s="87">
        <f t="shared" si="3"/>
        <v>536541706</v>
      </c>
      <c r="K22" s="87">
        <f t="shared" si="3"/>
        <v>863644456</v>
      </c>
      <c r="L22" s="87">
        <f t="shared" si="3"/>
        <v>1495962746</v>
      </c>
      <c r="M22" s="87">
        <f t="shared" si="3"/>
        <v>2896148908</v>
      </c>
      <c r="N22" s="87">
        <f t="shared" si="3"/>
        <v>457341451</v>
      </c>
      <c r="O22" s="87">
        <f t="shared" si="3"/>
        <v>45090887</v>
      </c>
      <c r="P22" s="87">
        <f t="shared" si="3"/>
        <v>4774162695</v>
      </c>
      <c r="Q22" s="87">
        <f t="shared" si="3"/>
        <v>5276595033</v>
      </c>
      <c r="R22" s="87">
        <f t="shared" si="3"/>
        <v>585292376</v>
      </c>
      <c r="S22" s="87">
        <f t="shared" si="3"/>
        <v>411442615</v>
      </c>
      <c r="T22" s="87">
        <f t="shared" si="3"/>
        <v>-1682941096</v>
      </c>
      <c r="U22" s="87">
        <f t="shared" si="3"/>
        <v>-686206105</v>
      </c>
      <c r="V22" s="87">
        <f t="shared" si="3"/>
        <v>10788030297</v>
      </c>
      <c r="W22" s="87">
        <f t="shared" si="3"/>
        <v>10947686668</v>
      </c>
      <c r="X22" s="87">
        <f t="shared" si="3"/>
        <v>-159656371</v>
      </c>
      <c r="Y22" s="88">
        <f>+IF(W22&lt;&gt;0,(X22/W22)*100,0)</f>
        <v>-1.4583571474206902</v>
      </c>
      <c r="Z22" s="89">
        <f t="shared" si="3"/>
        <v>9632148800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6724319418</v>
      </c>
      <c r="C24" s="74">
        <f>SUM(C22:C23)</f>
        <v>0</v>
      </c>
      <c r="D24" s="75">
        <f aca="true" t="shared" si="4" ref="D24:Z24">SUM(D22:D23)</f>
        <v>10947874049</v>
      </c>
      <c r="E24" s="76">
        <f t="shared" si="4"/>
        <v>9632148800</v>
      </c>
      <c r="F24" s="76">
        <f t="shared" si="4"/>
        <v>2968416719</v>
      </c>
      <c r="G24" s="76">
        <f t="shared" si="4"/>
        <v>-270071818</v>
      </c>
      <c r="H24" s="76">
        <f t="shared" si="4"/>
        <v>603147560</v>
      </c>
      <c r="I24" s="76">
        <f t="shared" si="4"/>
        <v>3301492461</v>
      </c>
      <c r="J24" s="76">
        <f t="shared" si="4"/>
        <v>536541706</v>
      </c>
      <c r="K24" s="76">
        <f t="shared" si="4"/>
        <v>863644456</v>
      </c>
      <c r="L24" s="76">
        <f t="shared" si="4"/>
        <v>1495962746</v>
      </c>
      <c r="M24" s="76">
        <f t="shared" si="4"/>
        <v>2896148908</v>
      </c>
      <c r="N24" s="76">
        <f t="shared" si="4"/>
        <v>457341451</v>
      </c>
      <c r="O24" s="76">
        <f t="shared" si="4"/>
        <v>45090887</v>
      </c>
      <c r="P24" s="76">
        <f t="shared" si="4"/>
        <v>4774162695</v>
      </c>
      <c r="Q24" s="76">
        <f t="shared" si="4"/>
        <v>5276595033</v>
      </c>
      <c r="R24" s="76">
        <f t="shared" si="4"/>
        <v>585292376</v>
      </c>
      <c r="S24" s="76">
        <f t="shared" si="4"/>
        <v>411442615</v>
      </c>
      <c r="T24" s="76">
        <f t="shared" si="4"/>
        <v>-1682941096</v>
      </c>
      <c r="U24" s="76">
        <f t="shared" si="4"/>
        <v>-686206105</v>
      </c>
      <c r="V24" s="76">
        <f t="shared" si="4"/>
        <v>10788030297</v>
      </c>
      <c r="W24" s="76">
        <f t="shared" si="4"/>
        <v>10947686668</v>
      </c>
      <c r="X24" s="76">
        <f t="shared" si="4"/>
        <v>-159656371</v>
      </c>
      <c r="Y24" s="77">
        <f>+IF(W24&lt;&gt;0,(X24/W24)*100,0)</f>
        <v>-1.4583571474206902</v>
      </c>
      <c r="Z24" s="78">
        <f t="shared" si="4"/>
        <v>9632148800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14944859247</v>
      </c>
      <c r="C27" s="21">
        <v>0</v>
      </c>
      <c r="D27" s="98">
        <v>20322740497</v>
      </c>
      <c r="E27" s="99">
        <v>20548774130</v>
      </c>
      <c r="F27" s="99">
        <v>487497882</v>
      </c>
      <c r="G27" s="99">
        <v>726749210</v>
      </c>
      <c r="H27" s="99">
        <v>869094716</v>
      </c>
      <c r="I27" s="99">
        <v>2083341808</v>
      </c>
      <c r="J27" s="99">
        <v>643398377</v>
      </c>
      <c r="K27" s="99">
        <v>802573578</v>
      </c>
      <c r="L27" s="99">
        <v>1094018547</v>
      </c>
      <c r="M27" s="99">
        <v>2539990502</v>
      </c>
      <c r="N27" s="99">
        <v>576541262</v>
      </c>
      <c r="O27" s="99">
        <v>1300115284</v>
      </c>
      <c r="P27" s="99">
        <v>1337300153</v>
      </c>
      <c r="Q27" s="99">
        <v>3213956699</v>
      </c>
      <c r="R27" s="99">
        <v>1090383469</v>
      </c>
      <c r="S27" s="99">
        <v>2404350717</v>
      </c>
      <c r="T27" s="99">
        <v>6251450110</v>
      </c>
      <c r="U27" s="99">
        <v>9746184296</v>
      </c>
      <c r="V27" s="99">
        <v>17583473305</v>
      </c>
      <c r="W27" s="99">
        <v>20548774130</v>
      </c>
      <c r="X27" s="99">
        <v>-2965300825</v>
      </c>
      <c r="Y27" s="100">
        <v>-14.43</v>
      </c>
      <c r="Z27" s="101">
        <v>20548774130</v>
      </c>
    </row>
    <row r="28" spans="1:26" ht="13.5">
      <c r="A28" s="102" t="s">
        <v>44</v>
      </c>
      <c r="B28" s="18">
        <v>6593477911</v>
      </c>
      <c r="C28" s="18">
        <v>0</v>
      </c>
      <c r="D28" s="58">
        <v>7983109575</v>
      </c>
      <c r="E28" s="59">
        <v>8314405515</v>
      </c>
      <c r="F28" s="59">
        <v>363749322</v>
      </c>
      <c r="G28" s="59">
        <v>505524128</v>
      </c>
      <c r="H28" s="59">
        <v>705259234</v>
      </c>
      <c r="I28" s="59">
        <v>1574532684</v>
      </c>
      <c r="J28" s="59">
        <v>380805534</v>
      </c>
      <c r="K28" s="59">
        <v>471532281</v>
      </c>
      <c r="L28" s="59">
        <v>88845800</v>
      </c>
      <c r="M28" s="59">
        <v>941183615</v>
      </c>
      <c r="N28" s="59">
        <v>426875658</v>
      </c>
      <c r="O28" s="59">
        <v>758681524</v>
      </c>
      <c r="P28" s="59">
        <v>335707529</v>
      </c>
      <c r="Q28" s="59">
        <v>1521264711</v>
      </c>
      <c r="R28" s="59">
        <v>729131384</v>
      </c>
      <c r="S28" s="59">
        <v>1090433855</v>
      </c>
      <c r="T28" s="59">
        <v>1290640767</v>
      </c>
      <c r="U28" s="59">
        <v>3110206006</v>
      </c>
      <c r="V28" s="59">
        <v>7147187016</v>
      </c>
      <c r="W28" s="59">
        <v>8314405515</v>
      </c>
      <c r="X28" s="59">
        <v>-1167218499</v>
      </c>
      <c r="Y28" s="60">
        <v>-14.04</v>
      </c>
      <c r="Z28" s="61">
        <v>8314405515</v>
      </c>
    </row>
    <row r="29" spans="1:26" ht="13.5">
      <c r="A29" s="57" t="s">
        <v>92</v>
      </c>
      <c r="B29" s="18">
        <v>786130686</v>
      </c>
      <c r="C29" s="18">
        <v>0</v>
      </c>
      <c r="D29" s="58">
        <v>551715000</v>
      </c>
      <c r="E29" s="59">
        <v>356296000</v>
      </c>
      <c r="F29" s="59">
        <v>580587</v>
      </c>
      <c r="G29" s="59">
        <v>2424697</v>
      </c>
      <c r="H29" s="59">
        <v>3945656</v>
      </c>
      <c r="I29" s="59">
        <v>6950940</v>
      </c>
      <c r="J29" s="59">
        <v>5343821</v>
      </c>
      <c r="K29" s="59">
        <v>9352874</v>
      </c>
      <c r="L29" s="59">
        <v>18244515</v>
      </c>
      <c r="M29" s="59">
        <v>32941210</v>
      </c>
      <c r="N29" s="59">
        <v>6964138</v>
      </c>
      <c r="O29" s="59">
        <v>216708941</v>
      </c>
      <c r="P29" s="59">
        <v>-209841439</v>
      </c>
      <c r="Q29" s="59">
        <v>13831640</v>
      </c>
      <c r="R29" s="59">
        <v>6304004</v>
      </c>
      <c r="S29" s="59">
        <v>320187537</v>
      </c>
      <c r="T29" s="59">
        <v>-22493823</v>
      </c>
      <c r="U29" s="59">
        <v>303997718</v>
      </c>
      <c r="V29" s="59">
        <v>357721508</v>
      </c>
      <c r="W29" s="59">
        <v>356296000</v>
      </c>
      <c r="X29" s="59">
        <v>1425508</v>
      </c>
      <c r="Y29" s="60">
        <v>0.4</v>
      </c>
      <c r="Z29" s="61">
        <v>356296000</v>
      </c>
    </row>
    <row r="30" spans="1:26" ht="13.5">
      <c r="A30" s="57" t="s">
        <v>48</v>
      </c>
      <c r="B30" s="18">
        <v>3578053479</v>
      </c>
      <c r="C30" s="18">
        <v>0</v>
      </c>
      <c r="D30" s="58">
        <v>6329910000</v>
      </c>
      <c r="E30" s="59">
        <v>6321789346</v>
      </c>
      <c r="F30" s="59">
        <v>88159454</v>
      </c>
      <c r="G30" s="59">
        <v>165891884</v>
      </c>
      <c r="H30" s="59">
        <v>169282743</v>
      </c>
      <c r="I30" s="59">
        <v>423334081</v>
      </c>
      <c r="J30" s="59">
        <v>174213499</v>
      </c>
      <c r="K30" s="59">
        <v>188751103</v>
      </c>
      <c r="L30" s="59">
        <v>364746345</v>
      </c>
      <c r="M30" s="59">
        <v>727710947</v>
      </c>
      <c r="N30" s="59">
        <v>69449524</v>
      </c>
      <c r="O30" s="59">
        <v>134181261</v>
      </c>
      <c r="P30" s="59">
        <v>848006317</v>
      </c>
      <c r="Q30" s="59">
        <v>1051637102</v>
      </c>
      <c r="R30" s="59">
        <v>287488826</v>
      </c>
      <c r="S30" s="59">
        <v>469895283</v>
      </c>
      <c r="T30" s="59">
        <v>2249537009</v>
      </c>
      <c r="U30" s="59">
        <v>3006921118</v>
      </c>
      <c r="V30" s="59">
        <v>5209603248</v>
      </c>
      <c r="W30" s="59">
        <v>6321789346</v>
      </c>
      <c r="X30" s="59">
        <v>-1112186098</v>
      </c>
      <c r="Y30" s="60">
        <v>-17.59</v>
      </c>
      <c r="Z30" s="61">
        <v>6321789346</v>
      </c>
    </row>
    <row r="31" spans="1:26" ht="13.5">
      <c r="A31" s="57" t="s">
        <v>49</v>
      </c>
      <c r="B31" s="18">
        <v>3987197171</v>
      </c>
      <c r="C31" s="18">
        <v>0</v>
      </c>
      <c r="D31" s="58">
        <v>5458005924</v>
      </c>
      <c r="E31" s="59">
        <v>5556283269</v>
      </c>
      <c r="F31" s="59">
        <v>35008519</v>
      </c>
      <c r="G31" s="59">
        <v>52908498</v>
      </c>
      <c r="H31" s="59">
        <v>-9392913</v>
      </c>
      <c r="I31" s="59">
        <v>78524104</v>
      </c>
      <c r="J31" s="59">
        <v>83035520</v>
      </c>
      <c r="K31" s="59">
        <v>132937323</v>
      </c>
      <c r="L31" s="59">
        <v>622181887</v>
      </c>
      <c r="M31" s="59">
        <v>838154730</v>
      </c>
      <c r="N31" s="59">
        <v>73251941</v>
      </c>
      <c r="O31" s="59">
        <v>190543560</v>
      </c>
      <c r="P31" s="59">
        <v>363427746</v>
      </c>
      <c r="Q31" s="59">
        <v>627223247</v>
      </c>
      <c r="R31" s="59">
        <v>67459258</v>
      </c>
      <c r="S31" s="59">
        <v>523834047</v>
      </c>
      <c r="T31" s="59">
        <v>2733766156</v>
      </c>
      <c r="U31" s="59">
        <v>3325059461</v>
      </c>
      <c r="V31" s="59">
        <v>4868961542</v>
      </c>
      <c r="W31" s="59">
        <v>5556283269</v>
      </c>
      <c r="X31" s="59">
        <v>-687321727</v>
      </c>
      <c r="Y31" s="60">
        <v>-12.37</v>
      </c>
      <c r="Z31" s="61">
        <v>5556283269</v>
      </c>
    </row>
    <row r="32" spans="1:26" ht="13.5">
      <c r="A32" s="69" t="s">
        <v>50</v>
      </c>
      <c r="B32" s="21">
        <f>SUM(B28:B31)</f>
        <v>14944859247</v>
      </c>
      <c r="C32" s="21">
        <f>SUM(C28:C31)</f>
        <v>0</v>
      </c>
      <c r="D32" s="98">
        <f aca="true" t="shared" si="5" ref="D32:Z32">SUM(D28:D31)</f>
        <v>20322740499</v>
      </c>
      <c r="E32" s="99">
        <f t="shared" si="5"/>
        <v>20548774130</v>
      </c>
      <c r="F32" s="99">
        <f t="shared" si="5"/>
        <v>487497882</v>
      </c>
      <c r="G32" s="99">
        <f t="shared" si="5"/>
        <v>726749207</v>
      </c>
      <c r="H32" s="99">
        <f t="shared" si="5"/>
        <v>869094720</v>
      </c>
      <c r="I32" s="99">
        <f t="shared" si="5"/>
        <v>2083341809</v>
      </c>
      <c r="J32" s="99">
        <f t="shared" si="5"/>
        <v>643398374</v>
      </c>
      <c r="K32" s="99">
        <f t="shared" si="5"/>
        <v>802573581</v>
      </c>
      <c r="L32" s="99">
        <f t="shared" si="5"/>
        <v>1094018547</v>
      </c>
      <c r="M32" s="99">
        <f t="shared" si="5"/>
        <v>2539990502</v>
      </c>
      <c r="N32" s="99">
        <f t="shared" si="5"/>
        <v>576541261</v>
      </c>
      <c r="O32" s="99">
        <f t="shared" si="5"/>
        <v>1300115286</v>
      </c>
      <c r="P32" s="99">
        <f t="shared" si="5"/>
        <v>1337300153</v>
      </c>
      <c r="Q32" s="99">
        <f t="shared" si="5"/>
        <v>3213956700</v>
      </c>
      <c r="R32" s="99">
        <f t="shared" si="5"/>
        <v>1090383472</v>
      </c>
      <c r="S32" s="99">
        <f t="shared" si="5"/>
        <v>2404350722</v>
      </c>
      <c r="T32" s="99">
        <f t="shared" si="5"/>
        <v>6251450109</v>
      </c>
      <c r="U32" s="99">
        <f t="shared" si="5"/>
        <v>9746184303</v>
      </c>
      <c r="V32" s="99">
        <f t="shared" si="5"/>
        <v>17583473314</v>
      </c>
      <c r="W32" s="99">
        <f t="shared" si="5"/>
        <v>20548774130</v>
      </c>
      <c r="X32" s="99">
        <f t="shared" si="5"/>
        <v>-2965300816</v>
      </c>
      <c r="Y32" s="100">
        <f>+IF(W32&lt;&gt;0,(X32/W32)*100,0)</f>
        <v>-14.430548495206025</v>
      </c>
      <c r="Z32" s="101">
        <f t="shared" si="5"/>
        <v>20548774130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33109596499</v>
      </c>
      <c r="C35" s="18">
        <v>0</v>
      </c>
      <c r="D35" s="58">
        <v>32180432909</v>
      </c>
      <c r="E35" s="59">
        <v>30807162347</v>
      </c>
      <c r="F35" s="59">
        <v>30517400344</v>
      </c>
      <c r="G35" s="59">
        <v>30028805079</v>
      </c>
      <c r="H35" s="59">
        <v>33303728996</v>
      </c>
      <c r="I35" s="59">
        <v>33303728996</v>
      </c>
      <c r="J35" s="59">
        <v>32321314339</v>
      </c>
      <c r="K35" s="59">
        <v>31666787949</v>
      </c>
      <c r="L35" s="59">
        <v>32224647431</v>
      </c>
      <c r="M35" s="59">
        <v>32224647431</v>
      </c>
      <c r="N35" s="59">
        <v>32135517997</v>
      </c>
      <c r="O35" s="59">
        <v>32692878931</v>
      </c>
      <c r="P35" s="59">
        <v>34426707672</v>
      </c>
      <c r="Q35" s="59">
        <v>34426707672</v>
      </c>
      <c r="R35" s="59">
        <v>37474803897</v>
      </c>
      <c r="S35" s="59">
        <v>35337857274</v>
      </c>
      <c r="T35" s="59">
        <v>35606179253</v>
      </c>
      <c r="U35" s="59">
        <v>37367599603</v>
      </c>
      <c r="V35" s="59">
        <v>37367599603</v>
      </c>
      <c r="W35" s="59">
        <v>30807162347</v>
      </c>
      <c r="X35" s="59">
        <v>6560437256</v>
      </c>
      <c r="Y35" s="60">
        <v>21.3</v>
      </c>
      <c r="Z35" s="61">
        <v>30807162347</v>
      </c>
    </row>
    <row r="36" spans="1:26" ht="13.5">
      <c r="A36" s="57" t="s">
        <v>53</v>
      </c>
      <c r="B36" s="18">
        <v>151872479134</v>
      </c>
      <c r="C36" s="18">
        <v>0</v>
      </c>
      <c r="D36" s="58">
        <v>168092513509</v>
      </c>
      <c r="E36" s="59">
        <v>168827926154</v>
      </c>
      <c r="F36" s="59">
        <v>151763163341</v>
      </c>
      <c r="G36" s="59">
        <v>152092588307</v>
      </c>
      <c r="H36" s="59">
        <v>152116317139</v>
      </c>
      <c r="I36" s="59">
        <v>152116317139</v>
      </c>
      <c r="J36" s="59">
        <v>152329229332</v>
      </c>
      <c r="K36" s="59">
        <v>152590511656</v>
      </c>
      <c r="L36" s="59">
        <v>153086216458</v>
      </c>
      <c r="M36" s="59">
        <v>153086216458</v>
      </c>
      <c r="N36" s="59">
        <v>151649546339</v>
      </c>
      <c r="O36" s="59">
        <v>154024762626</v>
      </c>
      <c r="P36" s="59">
        <v>156297474625</v>
      </c>
      <c r="Q36" s="59">
        <v>156297474625</v>
      </c>
      <c r="R36" s="59">
        <v>158830663079</v>
      </c>
      <c r="S36" s="59">
        <v>158532560465</v>
      </c>
      <c r="T36" s="59">
        <v>149285411834</v>
      </c>
      <c r="U36" s="59">
        <v>160668599856</v>
      </c>
      <c r="V36" s="59">
        <v>160668599856</v>
      </c>
      <c r="W36" s="59">
        <v>168827926154</v>
      </c>
      <c r="X36" s="59">
        <v>-8159326298</v>
      </c>
      <c r="Y36" s="60">
        <v>-4.83</v>
      </c>
      <c r="Z36" s="61">
        <v>168827926154</v>
      </c>
    </row>
    <row r="37" spans="1:26" ht="13.5">
      <c r="A37" s="57" t="s">
        <v>54</v>
      </c>
      <c r="B37" s="18">
        <v>29505761113</v>
      </c>
      <c r="C37" s="18">
        <v>0</v>
      </c>
      <c r="D37" s="58">
        <v>28127133016</v>
      </c>
      <c r="E37" s="59">
        <v>28302582327</v>
      </c>
      <c r="F37" s="59">
        <v>25652644405</v>
      </c>
      <c r="G37" s="59">
        <v>25627712139</v>
      </c>
      <c r="H37" s="59">
        <v>25161705294</v>
      </c>
      <c r="I37" s="59">
        <v>25161705294</v>
      </c>
      <c r="J37" s="59">
        <v>25903915868</v>
      </c>
      <c r="K37" s="59">
        <v>25088903315</v>
      </c>
      <c r="L37" s="59">
        <v>26554030720</v>
      </c>
      <c r="M37" s="59">
        <v>26554030720</v>
      </c>
      <c r="N37" s="59">
        <v>26155938234</v>
      </c>
      <c r="O37" s="59">
        <v>26442102150</v>
      </c>
      <c r="P37" s="59">
        <v>26765048868</v>
      </c>
      <c r="Q37" s="59">
        <v>26765048868</v>
      </c>
      <c r="R37" s="59">
        <v>28960642681</v>
      </c>
      <c r="S37" s="59">
        <v>26623225478</v>
      </c>
      <c r="T37" s="59">
        <v>27596868013</v>
      </c>
      <c r="U37" s="59">
        <v>28829628355</v>
      </c>
      <c r="V37" s="59">
        <v>28829628355</v>
      </c>
      <c r="W37" s="59">
        <v>28302582327</v>
      </c>
      <c r="X37" s="59">
        <v>527046028</v>
      </c>
      <c r="Y37" s="60">
        <v>1.86</v>
      </c>
      <c r="Z37" s="61">
        <v>28302582327</v>
      </c>
    </row>
    <row r="38" spans="1:26" ht="13.5">
      <c r="A38" s="57" t="s">
        <v>55</v>
      </c>
      <c r="B38" s="18">
        <v>38306222003</v>
      </c>
      <c r="C38" s="18">
        <v>0</v>
      </c>
      <c r="D38" s="58">
        <v>42442048716</v>
      </c>
      <c r="E38" s="59">
        <v>42727440766</v>
      </c>
      <c r="F38" s="59">
        <v>37037203434</v>
      </c>
      <c r="G38" s="59">
        <v>38139324360</v>
      </c>
      <c r="H38" s="59">
        <v>39338660666</v>
      </c>
      <c r="I38" s="59">
        <v>39338660666</v>
      </c>
      <c r="J38" s="59">
        <v>37858151827</v>
      </c>
      <c r="K38" s="59">
        <v>38407279344</v>
      </c>
      <c r="L38" s="59">
        <v>37820401858</v>
      </c>
      <c r="M38" s="59">
        <v>37820401858</v>
      </c>
      <c r="N38" s="59">
        <v>37843053001</v>
      </c>
      <c r="O38" s="59">
        <v>38898474968</v>
      </c>
      <c r="P38" s="59">
        <v>37831338569</v>
      </c>
      <c r="Q38" s="59">
        <v>37831338569</v>
      </c>
      <c r="R38" s="59">
        <v>39144534192</v>
      </c>
      <c r="S38" s="59">
        <v>39392665367</v>
      </c>
      <c r="T38" s="59">
        <v>42473612595</v>
      </c>
      <c r="U38" s="59">
        <v>42783253052</v>
      </c>
      <c r="V38" s="59">
        <v>42783253052</v>
      </c>
      <c r="W38" s="59">
        <v>42727440766</v>
      </c>
      <c r="X38" s="59">
        <v>55812286</v>
      </c>
      <c r="Y38" s="60">
        <v>0.13</v>
      </c>
      <c r="Z38" s="61">
        <v>42727440766</v>
      </c>
    </row>
    <row r="39" spans="1:26" ht="13.5">
      <c r="A39" s="57" t="s">
        <v>56</v>
      </c>
      <c r="B39" s="18">
        <v>117170092517</v>
      </c>
      <c r="C39" s="18">
        <v>0</v>
      </c>
      <c r="D39" s="58">
        <v>129703764686</v>
      </c>
      <c r="E39" s="59">
        <v>128605065409</v>
      </c>
      <c r="F39" s="59">
        <v>119590715846</v>
      </c>
      <c r="G39" s="59">
        <v>118354356891</v>
      </c>
      <c r="H39" s="59">
        <v>120919680174</v>
      </c>
      <c r="I39" s="59">
        <v>120919680174</v>
      </c>
      <c r="J39" s="59">
        <v>120888475976</v>
      </c>
      <c r="K39" s="59">
        <v>120761116944</v>
      </c>
      <c r="L39" s="59">
        <v>120936431309</v>
      </c>
      <c r="M39" s="59">
        <v>120936431309</v>
      </c>
      <c r="N39" s="59">
        <v>119786073102</v>
      </c>
      <c r="O39" s="59">
        <v>121377064438</v>
      </c>
      <c r="P39" s="59">
        <v>126127794860</v>
      </c>
      <c r="Q39" s="59">
        <v>126127794860</v>
      </c>
      <c r="R39" s="59">
        <v>128200290103</v>
      </c>
      <c r="S39" s="59">
        <v>127854526895</v>
      </c>
      <c r="T39" s="59">
        <v>114821110479</v>
      </c>
      <c r="U39" s="59">
        <v>126423318052</v>
      </c>
      <c r="V39" s="59">
        <v>126423318052</v>
      </c>
      <c r="W39" s="59">
        <v>128605065409</v>
      </c>
      <c r="X39" s="59">
        <v>-2181747357</v>
      </c>
      <c r="Y39" s="60">
        <v>-1.7</v>
      </c>
      <c r="Z39" s="61">
        <v>128605065409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12397553207</v>
      </c>
      <c r="C42" s="18">
        <v>0</v>
      </c>
      <c r="D42" s="58">
        <v>16932957396</v>
      </c>
      <c r="E42" s="59">
        <v>15509336897</v>
      </c>
      <c r="F42" s="59">
        <v>541782076</v>
      </c>
      <c r="G42" s="59">
        <v>-729567518</v>
      </c>
      <c r="H42" s="59">
        <v>-401143527</v>
      </c>
      <c r="I42" s="59">
        <v>-588928969</v>
      </c>
      <c r="J42" s="59">
        <v>560765402</v>
      </c>
      <c r="K42" s="59">
        <v>2012664541</v>
      </c>
      <c r="L42" s="59">
        <v>1688563416</v>
      </c>
      <c r="M42" s="59">
        <v>4261993359</v>
      </c>
      <c r="N42" s="59">
        <v>400021598</v>
      </c>
      <c r="O42" s="59">
        <v>744590124</v>
      </c>
      <c r="P42" s="59">
        <v>7188482314</v>
      </c>
      <c r="Q42" s="59">
        <v>8333094036</v>
      </c>
      <c r="R42" s="59">
        <v>730402453</v>
      </c>
      <c r="S42" s="59">
        <v>882518123</v>
      </c>
      <c r="T42" s="59">
        <v>2300545533</v>
      </c>
      <c r="U42" s="59">
        <v>3913466109</v>
      </c>
      <c r="V42" s="59">
        <v>15919624535</v>
      </c>
      <c r="W42" s="59">
        <v>15509336897</v>
      </c>
      <c r="X42" s="59">
        <v>410287638</v>
      </c>
      <c r="Y42" s="60">
        <v>2.65</v>
      </c>
      <c r="Z42" s="61">
        <v>15509336897</v>
      </c>
    </row>
    <row r="43" spans="1:26" ht="13.5">
      <c r="A43" s="57" t="s">
        <v>59</v>
      </c>
      <c r="B43" s="18">
        <v>-14607986583</v>
      </c>
      <c r="C43" s="18">
        <v>0</v>
      </c>
      <c r="D43" s="58">
        <v>-20663926931</v>
      </c>
      <c r="E43" s="59">
        <v>-20866886103</v>
      </c>
      <c r="F43" s="59">
        <v>-481131953</v>
      </c>
      <c r="G43" s="59">
        <v>-250061916</v>
      </c>
      <c r="H43" s="59">
        <v>-1832116849</v>
      </c>
      <c r="I43" s="59">
        <v>-2563310718</v>
      </c>
      <c r="J43" s="59">
        <v>-336484815</v>
      </c>
      <c r="K43" s="59">
        <v>-697167274</v>
      </c>
      <c r="L43" s="59">
        <v>-1239088569</v>
      </c>
      <c r="M43" s="59">
        <v>-2272740658</v>
      </c>
      <c r="N43" s="59">
        <v>-1035961890</v>
      </c>
      <c r="O43" s="59">
        <v>-669104747</v>
      </c>
      <c r="P43" s="59">
        <v>-1513269961</v>
      </c>
      <c r="Q43" s="59">
        <v>-3218336598</v>
      </c>
      <c r="R43" s="59">
        <v>-2516264164</v>
      </c>
      <c r="S43" s="59">
        <v>-1357131316</v>
      </c>
      <c r="T43" s="59">
        <v>-3345412708</v>
      </c>
      <c r="U43" s="59">
        <v>-7218808188</v>
      </c>
      <c r="V43" s="59">
        <v>-15273196162</v>
      </c>
      <c r="W43" s="59">
        <v>-20866886103</v>
      </c>
      <c r="X43" s="59">
        <v>5593689941</v>
      </c>
      <c r="Y43" s="60">
        <v>-26.81</v>
      </c>
      <c r="Z43" s="61">
        <v>-20866886103</v>
      </c>
    </row>
    <row r="44" spans="1:26" ht="13.5">
      <c r="A44" s="57" t="s">
        <v>60</v>
      </c>
      <c r="B44" s="18">
        <v>2578554465</v>
      </c>
      <c r="C44" s="18">
        <v>0</v>
      </c>
      <c r="D44" s="58">
        <v>4318982338</v>
      </c>
      <c r="E44" s="59">
        <v>4261743968</v>
      </c>
      <c r="F44" s="59">
        <v>-316573081</v>
      </c>
      <c r="G44" s="59">
        <v>568956631</v>
      </c>
      <c r="H44" s="59">
        <v>653027769</v>
      </c>
      <c r="I44" s="59">
        <v>905411319</v>
      </c>
      <c r="J44" s="59">
        <v>-1289895049</v>
      </c>
      <c r="K44" s="59">
        <v>-240067751</v>
      </c>
      <c r="L44" s="59">
        <v>-63401981</v>
      </c>
      <c r="M44" s="59">
        <v>-1593364781</v>
      </c>
      <c r="N44" s="59">
        <v>156821739</v>
      </c>
      <c r="O44" s="59">
        <v>-316951105</v>
      </c>
      <c r="P44" s="59">
        <v>-1338706651</v>
      </c>
      <c r="Q44" s="59">
        <v>-1498836017</v>
      </c>
      <c r="R44" s="59">
        <v>56569478</v>
      </c>
      <c r="S44" s="59">
        <v>210901052</v>
      </c>
      <c r="T44" s="59">
        <v>1490261525</v>
      </c>
      <c r="U44" s="59">
        <v>1757732055</v>
      </c>
      <c r="V44" s="59">
        <v>-429057424</v>
      </c>
      <c r="W44" s="59">
        <v>4261743968</v>
      </c>
      <c r="X44" s="59">
        <v>-4690801392</v>
      </c>
      <c r="Y44" s="60">
        <v>-110.07</v>
      </c>
      <c r="Z44" s="61">
        <v>4261743968</v>
      </c>
    </row>
    <row r="45" spans="1:26" ht="13.5">
      <c r="A45" s="69" t="s">
        <v>61</v>
      </c>
      <c r="B45" s="21">
        <v>12317355021</v>
      </c>
      <c r="C45" s="21">
        <v>0</v>
      </c>
      <c r="D45" s="98">
        <v>12597326660</v>
      </c>
      <c r="E45" s="99">
        <v>9540854152</v>
      </c>
      <c r="F45" s="99">
        <v>12008586261</v>
      </c>
      <c r="G45" s="99">
        <v>11597913458</v>
      </c>
      <c r="H45" s="99">
        <v>10017680851</v>
      </c>
      <c r="I45" s="99">
        <v>10017680851</v>
      </c>
      <c r="J45" s="99">
        <v>8952066389</v>
      </c>
      <c r="K45" s="99">
        <v>10027495905</v>
      </c>
      <c r="L45" s="99">
        <v>10413568771</v>
      </c>
      <c r="M45" s="99">
        <v>10413568771</v>
      </c>
      <c r="N45" s="99">
        <v>9934450218</v>
      </c>
      <c r="O45" s="99">
        <v>9692984490</v>
      </c>
      <c r="P45" s="99">
        <v>14029490192</v>
      </c>
      <c r="Q45" s="99">
        <v>9934450218</v>
      </c>
      <c r="R45" s="99">
        <v>12300197959</v>
      </c>
      <c r="S45" s="99">
        <v>12036485818</v>
      </c>
      <c r="T45" s="99">
        <v>12481880168</v>
      </c>
      <c r="U45" s="99">
        <v>12481880168</v>
      </c>
      <c r="V45" s="99">
        <v>12481880168</v>
      </c>
      <c r="W45" s="99">
        <v>9540854152</v>
      </c>
      <c r="X45" s="99">
        <v>2941026016</v>
      </c>
      <c r="Y45" s="100">
        <v>30.83</v>
      </c>
      <c r="Z45" s="101">
        <v>9540854152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6310940361</v>
      </c>
      <c r="C49" s="51">
        <v>0</v>
      </c>
      <c r="D49" s="128">
        <v>1698231209</v>
      </c>
      <c r="E49" s="53">
        <v>1358190396</v>
      </c>
      <c r="F49" s="53">
        <v>0</v>
      </c>
      <c r="G49" s="53">
        <v>0</v>
      </c>
      <c r="H49" s="53">
        <v>0</v>
      </c>
      <c r="I49" s="53">
        <v>5933182618</v>
      </c>
      <c r="J49" s="53">
        <v>0</v>
      </c>
      <c r="K49" s="53">
        <v>0</v>
      </c>
      <c r="L49" s="53">
        <v>0</v>
      </c>
      <c r="M49" s="53">
        <v>1031250247</v>
      </c>
      <c r="N49" s="53">
        <v>0</v>
      </c>
      <c r="O49" s="53">
        <v>0</v>
      </c>
      <c r="P49" s="53">
        <v>0</v>
      </c>
      <c r="Q49" s="53">
        <v>1301031791</v>
      </c>
      <c r="R49" s="53">
        <v>0</v>
      </c>
      <c r="S49" s="53">
        <v>0</v>
      </c>
      <c r="T49" s="53">
        <v>0</v>
      </c>
      <c r="U49" s="53">
        <v>5493118699</v>
      </c>
      <c r="V49" s="53">
        <v>23188065848</v>
      </c>
      <c r="W49" s="53">
        <v>46314011169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12704225544</v>
      </c>
      <c r="C51" s="51">
        <v>0</v>
      </c>
      <c r="D51" s="128">
        <v>320873656</v>
      </c>
      <c r="E51" s="53">
        <v>95079333</v>
      </c>
      <c r="F51" s="53">
        <v>0</v>
      </c>
      <c r="G51" s="53">
        <v>0</v>
      </c>
      <c r="H51" s="53">
        <v>0</v>
      </c>
      <c r="I51" s="53">
        <v>46335329</v>
      </c>
      <c r="J51" s="53">
        <v>0</v>
      </c>
      <c r="K51" s="53">
        <v>0</v>
      </c>
      <c r="L51" s="53">
        <v>0</v>
      </c>
      <c r="M51" s="53">
        <v>80505556</v>
      </c>
      <c r="N51" s="53">
        <v>0</v>
      </c>
      <c r="O51" s="53">
        <v>0</v>
      </c>
      <c r="P51" s="53">
        <v>0</v>
      </c>
      <c r="Q51" s="53">
        <v>24508454</v>
      </c>
      <c r="R51" s="53">
        <v>0</v>
      </c>
      <c r="S51" s="53">
        <v>0</v>
      </c>
      <c r="T51" s="53">
        <v>0</v>
      </c>
      <c r="U51" s="53">
        <v>2937157</v>
      </c>
      <c r="V51" s="53">
        <v>726966</v>
      </c>
      <c r="W51" s="53">
        <v>13275191995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94.57705638403816</v>
      </c>
      <c r="C58" s="5">
        <f>IF(C67=0,0,+(C76/C67)*100)</f>
        <v>0</v>
      </c>
      <c r="D58" s="6">
        <f aca="true" t="shared" si="6" ref="D58:Z58">IF(D67=0,0,+(D76/D67)*100)</f>
        <v>91.34916377574132</v>
      </c>
      <c r="E58" s="7">
        <f t="shared" si="6"/>
        <v>92.56695572501712</v>
      </c>
      <c r="F58" s="7">
        <f t="shared" si="6"/>
        <v>85.80828960240203</v>
      </c>
      <c r="G58" s="7">
        <f t="shared" si="6"/>
        <v>93.62893832359708</v>
      </c>
      <c r="H58" s="7">
        <f t="shared" si="6"/>
        <v>84.90615473414556</v>
      </c>
      <c r="I58" s="7">
        <f t="shared" si="6"/>
        <v>88.14006507474113</v>
      </c>
      <c r="J58" s="7">
        <f t="shared" si="6"/>
        <v>96.2040982239863</v>
      </c>
      <c r="K58" s="7">
        <f t="shared" si="6"/>
        <v>95.217519479703</v>
      </c>
      <c r="L58" s="7">
        <f t="shared" si="6"/>
        <v>94.91772661854708</v>
      </c>
      <c r="M58" s="7">
        <f t="shared" si="6"/>
        <v>95.46993964330913</v>
      </c>
      <c r="N58" s="7">
        <f t="shared" si="6"/>
        <v>74.88270184632235</v>
      </c>
      <c r="O58" s="7">
        <f t="shared" si="6"/>
        <v>77.56807782760919</v>
      </c>
      <c r="P58" s="7">
        <f t="shared" si="6"/>
        <v>101.70937537995263</v>
      </c>
      <c r="Q58" s="7">
        <f t="shared" si="6"/>
        <v>86.4362461511321</v>
      </c>
      <c r="R58" s="7">
        <f t="shared" si="6"/>
        <v>84.8116706748593</v>
      </c>
      <c r="S58" s="7">
        <f t="shared" si="6"/>
        <v>100.7138254437595</v>
      </c>
      <c r="T58" s="7">
        <f t="shared" si="6"/>
        <v>90.79622244561449</v>
      </c>
      <c r="U58" s="7">
        <f t="shared" si="6"/>
        <v>91.63421297333231</v>
      </c>
      <c r="V58" s="7">
        <f t="shared" si="6"/>
        <v>90.38654106656716</v>
      </c>
      <c r="W58" s="7">
        <f t="shared" si="6"/>
        <v>92.94146632742174</v>
      </c>
      <c r="X58" s="7">
        <f t="shared" si="6"/>
        <v>0</v>
      </c>
      <c r="Y58" s="7">
        <f t="shared" si="6"/>
        <v>0</v>
      </c>
      <c r="Z58" s="8">
        <f t="shared" si="6"/>
        <v>92.56695572501712</v>
      </c>
    </row>
    <row r="59" spans="1:26" ht="13.5">
      <c r="A59" s="36" t="s">
        <v>31</v>
      </c>
      <c r="B59" s="9">
        <f aca="true" t="shared" si="7" ref="B59:Z66">IF(B68=0,0,+(B77/B68)*100)</f>
        <v>213.37535652912104</v>
      </c>
      <c r="C59" s="9">
        <f t="shared" si="7"/>
        <v>0</v>
      </c>
      <c r="D59" s="2">
        <f t="shared" si="7"/>
        <v>88.22045836016976</v>
      </c>
      <c r="E59" s="10">
        <f t="shared" si="7"/>
        <v>94.83257172425536</v>
      </c>
      <c r="F59" s="10">
        <f t="shared" si="7"/>
        <v>94.14827553167</v>
      </c>
      <c r="G59" s="10">
        <f t="shared" si="7"/>
        <v>86.67150085931436</v>
      </c>
      <c r="H59" s="10">
        <f t="shared" si="7"/>
        <v>83.7518042068629</v>
      </c>
      <c r="I59" s="10">
        <f t="shared" si="7"/>
        <v>88.12103768876086</v>
      </c>
      <c r="J59" s="10">
        <f t="shared" si="7"/>
        <v>88.00104387676136</v>
      </c>
      <c r="K59" s="10">
        <f t="shared" si="7"/>
        <v>89.47812037651482</v>
      </c>
      <c r="L59" s="10">
        <f t="shared" si="7"/>
        <v>94.83619890847379</v>
      </c>
      <c r="M59" s="10">
        <f t="shared" si="7"/>
        <v>90.81599352481227</v>
      </c>
      <c r="N59" s="10">
        <f t="shared" si="7"/>
        <v>89.6262248171354</v>
      </c>
      <c r="O59" s="10">
        <f t="shared" si="7"/>
        <v>85.70851524667597</v>
      </c>
      <c r="P59" s="10">
        <f t="shared" si="7"/>
        <v>78.85158035942268</v>
      </c>
      <c r="Q59" s="10">
        <f t="shared" si="7"/>
        <v>84.35369054405687</v>
      </c>
      <c r="R59" s="10">
        <f t="shared" si="7"/>
        <v>107.41659112649313</v>
      </c>
      <c r="S59" s="10">
        <f t="shared" si="7"/>
        <v>96.51422726349028</v>
      </c>
      <c r="T59" s="10">
        <f t="shared" si="7"/>
        <v>92.42204038491367</v>
      </c>
      <c r="U59" s="10">
        <f t="shared" si="7"/>
        <v>98.59630190235038</v>
      </c>
      <c r="V59" s="10">
        <f t="shared" si="7"/>
        <v>90.31933336758408</v>
      </c>
      <c r="W59" s="10">
        <f t="shared" si="7"/>
        <v>94.94954826993724</v>
      </c>
      <c r="X59" s="10">
        <f t="shared" si="7"/>
        <v>0</v>
      </c>
      <c r="Y59" s="10">
        <f t="shared" si="7"/>
        <v>0</v>
      </c>
      <c r="Z59" s="11">
        <f t="shared" si="7"/>
        <v>94.83257172425536</v>
      </c>
    </row>
    <row r="60" spans="1:26" ht="13.5">
      <c r="A60" s="37" t="s">
        <v>32</v>
      </c>
      <c r="B60" s="12">
        <f t="shared" si="7"/>
        <v>57.02326523266957</v>
      </c>
      <c r="C60" s="12">
        <f t="shared" si="7"/>
        <v>0</v>
      </c>
      <c r="D60" s="3">
        <f t="shared" si="7"/>
        <v>92.41780890104626</v>
      </c>
      <c r="E60" s="13">
        <f t="shared" si="7"/>
        <v>91.98221242533144</v>
      </c>
      <c r="F60" s="13">
        <f t="shared" si="7"/>
        <v>83.4998922130061</v>
      </c>
      <c r="G60" s="13">
        <f t="shared" si="7"/>
        <v>95.41225743800628</v>
      </c>
      <c r="H60" s="13">
        <f t="shared" si="7"/>
        <v>85.17001723592823</v>
      </c>
      <c r="I60" s="13">
        <f t="shared" si="7"/>
        <v>88.05515277248416</v>
      </c>
      <c r="J60" s="13">
        <f t="shared" si="7"/>
        <v>98.52412955836112</v>
      </c>
      <c r="K60" s="13">
        <f t="shared" si="7"/>
        <v>96.8936765257139</v>
      </c>
      <c r="L60" s="13">
        <f t="shared" si="7"/>
        <v>94.88400892868356</v>
      </c>
      <c r="M60" s="13">
        <f t="shared" si="7"/>
        <v>96.86413038268971</v>
      </c>
      <c r="N60" s="13">
        <f t="shared" si="7"/>
        <v>68.58378456086947</v>
      </c>
      <c r="O60" s="13">
        <f t="shared" si="7"/>
        <v>74.2674000417302</v>
      </c>
      <c r="P60" s="13">
        <f t="shared" si="7"/>
        <v>109.8138971863992</v>
      </c>
      <c r="Q60" s="13">
        <f t="shared" si="7"/>
        <v>86.98997727957021</v>
      </c>
      <c r="R60" s="13">
        <f t="shared" si="7"/>
        <v>78.3572852154986</v>
      </c>
      <c r="S60" s="13">
        <f t="shared" si="7"/>
        <v>102.1459346631693</v>
      </c>
      <c r="T60" s="13">
        <f t="shared" si="7"/>
        <v>90.28683491765402</v>
      </c>
      <c r="U60" s="13">
        <f t="shared" si="7"/>
        <v>89.37235068583125</v>
      </c>
      <c r="V60" s="13">
        <f t="shared" si="7"/>
        <v>90.29953129201708</v>
      </c>
      <c r="W60" s="13">
        <f t="shared" si="7"/>
        <v>92.38192999812665</v>
      </c>
      <c r="X60" s="13">
        <f t="shared" si="7"/>
        <v>0</v>
      </c>
      <c r="Y60" s="13">
        <f t="shared" si="7"/>
        <v>0</v>
      </c>
      <c r="Z60" s="14">
        <f t="shared" si="7"/>
        <v>91.98221242533144</v>
      </c>
    </row>
    <row r="61" spans="1:26" ht="13.5">
      <c r="A61" s="38" t="s">
        <v>95</v>
      </c>
      <c r="B61" s="12">
        <f t="shared" si="7"/>
        <v>59.90271139259114</v>
      </c>
      <c r="C61" s="12">
        <f t="shared" si="7"/>
        <v>0</v>
      </c>
      <c r="D61" s="3">
        <f t="shared" si="7"/>
        <v>93.12314400544432</v>
      </c>
      <c r="E61" s="13">
        <f t="shared" si="7"/>
        <v>93.10557039759955</v>
      </c>
      <c r="F61" s="13">
        <f t="shared" si="7"/>
        <v>85.68915267591916</v>
      </c>
      <c r="G61" s="13">
        <f t="shared" si="7"/>
        <v>92.75032581605205</v>
      </c>
      <c r="H61" s="13">
        <f t="shared" si="7"/>
        <v>88.57447004682437</v>
      </c>
      <c r="I61" s="13">
        <f t="shared" si="7"/>
        <v>88.99963129414506</v>
      </c>
      <c r="J61" s="13">
        <f t="shared" si="7"/>
        <v>97.1992316400349</v>
      </c>
      <c r="K61" s="13">
        <f t="shared" si="7"/>
        <v>98.73706472400713</v>
      </c>
      <c r="L61" s="13">
        <f t="shared" si="7"/>
        <v>96.87181050974488</v>
      </c>
      <c r="M61" s="13">
        <f t="shared" si="7"/>
        <v>97.61180565538133</v>
      </c>
      <c r="N61" s="13">
        <f t="shared" si="7"/>
        <v>80.07122108266981</v>
      </c>
      <c r="O61" s="13">
        <f t="shared" si="7"/>
        <v>90.01219064208729</v>
      </c>
      <c r="P61" s="13">
        <f t="shared" si="7"/>
        <v>119.63608663731735</v>
      </c>
      <c r="Q61" s="13">
        <f t="shared" si="7"/>
        <v>99.9929391217649</v>
      </c>
      <c r="R61" s="13">
        <f t="shared" si="7"/>
        <v>89.94930340433976</v>
      </c>
      <c r="S61" s="13">
        <f t="shared" si="7"/>
        <v>103.34067659648431</v>
      </c>
      <c r="T61" s="13">
        <f t="shared" si="7"/>
        <v>95.23975083132609</v>
      </c>
      <c r="U61" s="13">
        <f t="shared" si="7"/>
        <v>95.60700376782913</v>
      </c>
      <c r="V61" s="13">
        <f t="shared" si="7"/>
        <v>95.16091031334636</v>
      </c>
      <c r="W61" s="13">
        <f t="shared" si="7"/>
        <v>93.2736379124497</v>
      </c>
      <c r="X61" s="13">
        <f t="shared" si="7"/>
        <v>0</v>
      </c>
      <c r="Y61" s="13">
        <f t="shared" si="7"/>
        <v>0</v>
      </c>
      <c r="Z61" s="14">
        <f t="shared" si="7"/>
        <v>93.10557039759955</v>
      </c>
    </row>
    <row r="62" spans="1:26" ht="13.5">
      <c r="A62" s="38" t="s">
        <v>96</v>
      </c>
      <c r="B62" s="12">
        <f t="shared" si="7"/>
        <v>56.969152818190814</v>
      </c>
      <c r="C62" s="12">
        <f t="shared" si="7"/>
        <v>0</v>
      </c>
      <c r="D62" s="3">
        <f t="shared" si="7"/>
        <v>90.04610775372188</v>
      </c>
      <c r="E62" s="13">
        <f t="shared" si="7"/>
        <v>89.86548449576807</v>
      </c>
      <c r="F62" s="13">
        <f t="shared" si="7"/>
        <v>80.68492804287776</v>
      </c>
      <c r="G62" s="13">
        <f t="shared" si="7"/>
        <v>98.75326472205637</v>
      </c>
      <c r="H62" s="13">
        <f t="shared" si="7"/>
        <v>78.60187700771834</v>
      </c>
      <c r="I62" s="13">
        <f t="shared" si="7"/>
        <v>85.7511056479341</v>
      </c>
      <c r="J62" s="13">
        <f t="shared" si="7"/>
        <v>81.9685750737985</v>
      </c>
      <c r="K62" s="13">
        <f t="shared" si="7"/>
        <v>87.27005131252751</v>
      </c>
      <c r="L62" s="13">
        <f t="shared" si="7"/>
        <v>91.36141256168368</v>
      </c>
      <c r="M62" s="13">
        <f t="shared" si="7"/>
        <v>86.45544603783416</v>
      </c>
      <c r="N62" s="13">
        <f t="shared" si="7"/>
        <v>52.77540409804797</v>
      </c>
      <c r="O62" s="13">
        <f t="shared" si="7"/>
        <v>79.9271698480008</v>
      </c>
      <c r="P62" s="13">
        <f t="shared" si="7"/>
        <v>69.72470208987566</v>
      </c>
      <c r="Q62" s="13">
        <f t="shared" si="7"/>
        <v>67.26429017401325</v>
      </c>
      <c r="R62" s="13">
        <f t="shared" si="7"/>
        <v>49.33430317638105</v>
      </c>
      <c r="S62" s="13">
        <f t="shared" si="7"/>
        <v>100.07083443802532</v>
      </c>
      <c r="T62" s="13">
        <f t="shared" si="7"/>
        <v>103.99775600526091</v>
      </c>
      <c r="U62" s="13">
        <f t="shared" si="7"/>
        <v>78.55007503035368</v>
      </c>
      <c r="V62" s="13">
        <f t="shared" si="7"/>
        <v>79.65230150617086</v>
      </c>
      <c r="W62" s="13">
        <f t="shared" si="7"/>
        <v>91.57285418683986</v>
      </c>
      <c r="X62" s="13">
        <f t="shared" si="7"/>
        <v>0</v>
      </c>
      <c r="Y62" s="13">
        <f t="shared" si="7"/>
        <v>0</v>
      </c>
      <c r="Z62" s="14">
        <f t="shared" si="7"/>
        <v>89.86548449576807</v>
      </c>
    </row>
    <row r="63" spans="1:26" ht="13.5">
      <c r="A63" s="38" t="s">
        <v>97</v>
      </c>
      <c r="B63" s="12">
        <f t="shared" si="7"/>
        <v>47.07822953701419</v>
      </c>
      <c r="C63" s="12">
        <f t="shared" si="7"/>
        <v>0</v>
      </c>
      <c r="D63" s="3">
        <f t="shared" si="7"/>
        <v>86.37786083124267</v>
      </c>
      <c r="E63" s="13">
        <f t="shared" si="7"/>
        <v>89.4787287407052</v>
      </c>
      <c r="F63" s="13">
        <f t="shared" si="7"/>
        <v>83.75244920935832</v>
      </c>
      <c r="G63" s="13">
        <f t="shared" si="7"/>
        <v>88.93672653959077</v>
      </c>
      <c r="H63" s="13">
        <f t="shared" si="7"/>
        <v>83.46760906919822</v>
      </c>
      <c r="I63" s="13">
        <f t="shared" si="7"/>
        <v>85.39993576453291</v>
      </c>
      <c r="J63" s="13">
        <f t="shared" si="7"/>
        <v>80.98964885902505</v>
      </c>
      <c r="K63" s="13">
        <f t="shared" si="7"/>
        <v>84.13334934871699</v>
      </c>
      <c r="L63" s="13">
        <f t="shared" si="7"/>
        <v>92.16813733090838</v>
      </c>
      <c r="M63" s="13">
        <f t="shared" si="7"/>
        <v>85.25516840889719</v>
      </c>
      <c r="N63" s="13">
        <f t="shared" si="7"/>
        <v>42.75514858276965</v>
      </c>
      <c r="O63" s="13">
        <f t="shared" si="7"/>
        <v>41.19832343547117</v>
      </c>
      <c r="P63" s="13">
        <f t="shared" si="7"/>
        <v>107.00817100578601</v>
      </c>
      <c r="Q63" s="13">
        <f t="shared" si="7"/>
        <v>65.38540112078213</v>
      </c>
      <c r="R63" s="13">
        <f t="shared" si="7"/>
        <v>130.66485353742158</v>
      </c>
      <c r="S63" s="13">
        <f t="shared" si="7"/>
        <v>83.2698830106049</v>
      </c>
      <c r="T63" s="13">
        <f t="shared" si="7"/>
        <v>60.692394109449154</v>
      </c>
      <c r="U63" s="13">
        <f t="shared" si="7"/>
        <v>82.33943895784589</v>
      </c>
      <c r="V63" s="13">
        <f t="shared" si="7"/>
        <v>79.4541276783668</v>
      </c>
      <c r="W63" s="13">
        <f t="shared" si="7"/>
        <v>90.86391301895263</v>
      </c>
      <c r="X63" s="13">
        <f t="shared" si="7"/>
        <v>0</v>
      </c>
      <c r="Y63" s="13">
        <f t="shared" si="7"/>
        <v>0</v>
      </c>
      <c r="Z63" s="14">
        <f t="shared" si="7"/>
        <v>89.4787287407052</v>
      </c>
    </row>
    <row r="64" spans="1:26" ht="13.5">
      <c r="A64" s="38" t="s">
        <v>98</v>
      </c>
      <c r="B64" s="12">
        <f t="shared" si="7"/>
        <v>56.15856816096766</v>
      </c>
      <c r="C64" s="12">
        <f t="shared" si="7"/>
        <v>0</v>
      </c>
      <c r="D64" s="3">
        <f t="shared" si="7"/>
        <v>90.9262533243744</v>
      </c>
      <c r="E64" s="13">
        <f t="shared" si="7"/>
        <v>88.71857709554666</v>
      </c>
      <c r="F64" s="13">
        <f t="shared" si="7"/>
        <v>79.12320265958734</v>
      </c>
      <c r="G64" s="13">
        <f t="shared" si="7"/>
        <v>87.12216158096497</v>
      </c>
      <c r="H64" s="13">
        <f t="shared" si="7"/>
        <v>93.0101507559471</v>
      </c>
      <c r="I64" s="13">
        <f t="shared" si="7"/>
        <v>86.43969649119147</v>
      </c>
      <c r="J64" s="13">
        <f t="shared" si="7"/>
        <v>85.70912546074047</v>
      </c>
      <c r="K64" s="13">
        <f t="shared" si="7"/>
        <v>78.60875054388865</v>
      </c>
      <c r="L64" s="13">
        <f t="shared" si="7"/>
        <v>87.34132207094545</v>
      </c>
      <c r="M64" s="13">
        <f t="shared" si="7"/>
        <v>83.71898040130839</v>
      </c>
      <c r="N64" s="13">
        <f t="shared" si="7"/>
        <v>52.683748589909854</v>
      </c>
      <c r="O64" s="13">
        <f t="shared" si="7"/>
        <v>78.54891063036267</v>
      </c>
      <c r="P64" s="13">
        <f t="shared" si="7"/>
        <v>80.41231949006286</v>
      </c>
      <c r="Q64" s="13">
        <f t="shared" si="7"/>
        <v>70.37651901763975</v>
      </c>
      <c r="R64" s="13">
        <f t="shared" si="7"/>
        <v>69.27914336964378</v>
      </c>
      <c r="S64" s="13">
        <f t="shared" si="7"/>
        <v>80.83890137228596</v>
      </c>
      <c r="T64" s="13">
        <f t="shared" si="7"/>
        <v>82.17047003961139</v>
      </c>
      <c r="U64" s="13">
        <f t="shared" si="7"/>
        <v>77.23165062691638</v>
      </c>
      <c r="V64" s="13">
        <f t="shared" si="7"/>
        <v>79.38470219933419</v>
      </c>
      <c r="W64" s="13">
        <f t="shared" si="7"/>
        <v>93.27354981934597</v>
      </c>
      <c r="X64" s="13">
        <f t="shared" si="7"/>
        <v>0</v>
      </c>
      <c r="Y64" s="13">
        <f t="shared" si="7"/>
        <v>0</v>
      </c>
      <c r="Z64" s="14">
        <f t="shared" si="7"/>
        <v>88.71857709554666</v>
      </c>
    </row>
    <row r="65" spans="1:26" ht="13.5">
      <c r="A65" s="38" t="s">
        <v>99</v>
      </c>
      <c r="B65" s="12">
        <f t="shared" si="7"/>
        <v>-25.718894690442113</v>
      </c>
      <c r="C65" s="12">
        <f t="shared" si="7"/>
        <v>0</v>
      </c>
      <c r="D65" s="3">
        <f t="shared" si="7"/>
        <v>156.94427180847416</v>
      </c>
      <c r="E65" s="13">
        <f t="shared" si="7"/>
        <v>106.05317046420855</v>
      </c>
      <c r="F65" s="13">
        <f t="shared" si="7"/>
        <v>-23.062052162212694</v>
      </c>
      <c r="G65" s="13">
        <f t="shared" si="7"/>
        <v>399.76871144868664</v>
      </c>
      <c r="H65" s="13">
        <f t="shared" si="7"/>
        <v>-20.480676191284893</v>
      </c>
      <c r="I65" s="13">
        <f t="shared" si="7"/>
        <v>101.2607029351098</v>
      </c>
      <c r="J65" s="13">
        <f t="shared" si="7"/>
        <v>1100.0413614378947</v>
      </c>
      <c r="K65" s="13">
        <f t="shared" si="7"/>
        <v>589.8119938658515</v>
      </c>
      <c r="L65" s="13">
        <f t="shared" si="7"/>
        <v>128.26014061193683</v>
      </c>
      <c r="M65" s="13">
        <f t="shared" si="7"/>
        <v>575.6808428584875</v>
      </c>
      <c r="N65" s="13">
        <f t="shared" si="7"/>
        <v>172.16438875239598</v>
      </c>
      <c r="O65" s="13">
        <f t="shared" si="7"/>
        <v>-723.5670941107621</v>
      </c>
      <c r="P65" s="13">
        <f t="shared" si="7"/>
        <v>414.4791229712032</v>
      </c>
      <c r="Q65" s="13">
        <f t="shared" si="7"/>
        <v>66.87596723242993</v>
      </c>
      <c r="R65" s="13">
        <f t="shared" si="7"/>
        <v>-12.586840222062362</v>
      </c>
      <c r="S65" s="13">
        <f t="shared" si="7"/>
        <v>-690.7249640693822</v>
      </c>
      <c r="T65" s="13">
        <f t="shared" si="7"/>
        <v>21.46529573832589</v>
      </c>
      <c r="U65" s="13">
        <f t="shared" si="7"/>
        <v>92.76692126375086</v>
      </c>
      <c r="V65" s="13">
        <f t="shared" si="7"/>
        <v>197.03699666802638</v>
      </c>
      <c r="W65" s="13">
        <f t="shared" si="7"/>
        <v>68.76642346913883</v>
      </c>
      <c r="X65" s="13">
        <f t="shared" si="7"/>
        <v>0</v>
      </c>
      <c r="Y65" s="13">
        <f t="shared" si="7"/>
        <v>0</v>
      </c>
      <c r="Z65" s="14">
        <f t="shared" si="7"/>
        <v>106.05317046420855</v>
      </c>
    </row>
    <row r="66" spans="1:26" ht="13.5">
      <c r="A66" s="39" t="s">
        <v>100</v>
      </c>
      <c r="B66" s="15">
        <f t="shared" si="7"/>
        <v>84.08744433699754</v>
      </c>
      <c r="C66" s="15">
        <f t="shared" si="7"/>
        <v>0</v>
      </c>
      <c r="D66" s="4">
        <f t="shared" si="7"/>
        <v>78.03249338098041</v>
      </c>
      <c r="E66" s="16">
        <f t="shared" si="7"/>
        <v>84.74373694185834</v>
      </c>
      <c r="F66" s="16">
        <f t="shared" si="7"/>
        <v>94.32191548596363</v>
      </c>
      <c r="G66" s="16">
        <f t="shared" si="7"/>
        <v>100.40447137975292</v>
      </c>
      <c r="H66" s="16">
        <f t="shared" si="7"/>
        <v>89.12294399214775</v>
      </c>
      <c r="I66" s="16">
        <f t="shared" si="7"/>
        <v>94.64121599435</v>
      </c>
      <c r="J66" s="16">
        <f t="shared" si="7"/>
        <v>95.18798907396456</v>
      </c>
      <c r="K66" s="16">
        <f t="shared" si="7"/>
        <v>97.29112942697643</v>
      </c>
      <c r="L66" s="16">
        <f t="shared" si="7"/>
        <v>98.51561028438329</v>
      </c>
      <c r="M66" s="16">
        <f t="shared" si="7"/>
        <v>97.02198547106468</v>
      </c>
      <c r="N66" s="16">
        <f t="shared" si="7"/>
        <v>97.67676495820957</v>
      </c>
      <c r="O66" s="16">
        <f t="shared" si="7"/>
        <v>98.22673419455097</v>
      </c>
      <c r="P66" s="16">
        <f t="shared" si="7"/>
        <v>99.15209476880312</v>
      </c>
      <c r="Q66" s="16">
        <f t="shared" si="7"/>
        <v>98.30039936332933</v>
      </c>
      <c r="R66" s="16">
        <f t="shared" si="7"/>
        <v>98.37680125895018</v>
      </c>
      <c r="S66" s="16">
        <f t="shared" si="7"/>
        <v>105.7963478083607</v>
      </c>
      <c r="T66" s="16">
        <f t="shared" si="7"/>
        <v>92.63921627346174</v>
      </c>
      <c r="U66" s="16">
        <f t="shared" si="7"/>
        <v>98.85711213068537</v>
      </c>
      <c r="V66" s="16">
        <f t="shared" si="7"/>
        <v>97.26353647664034</v>
      </c>
      <c r="W66" s="16">
        <f t="shared" si="7"/>
        <v>89.42088219871071</v>
      </c>
      <c r="X66" s="16">
        <f t="shared" si="7"/>
        <v>0</v>
      </c>
      <c r="Y66" s="16">
        <f t="shared" si="7"/>
        <v>0</v>
      </c>
      <c r="Z66" s="17">
        <f t="shared" si="7"/>
        <v>84.74373694185834</v>
      </c>
    </row>
    <row r="67" spans="1:26" ht="13.5" hidden="1">
      <c r="A67" s="40" t="s">
        <v>101</v>
      </c>
      <c r="B67" s="23">
        <v>70279249203</v>
      </c>
      <c r="C67" s="23"/>
      <c r="D67" s="24">
        <v>79471207705</v>
      </c>
      <c r="E67" s="25">
        <v>79792736187</v>
      </c>
      <c r="F67" s="25">
        <v>6764374005</v>
      </c>
      <c r="G67" s="25">
        <v>6814272739</v>
      </c>
      <c r="H67" s="25">
        <v>6688397537</v>
      </c>
      <c r="I67" s="25">
        <v>20267044281</v>
      </c>
      <c r="J67" s="25">
        <v>6646371426</v>
      </c>
      <c r="K67" s="25">
        <v>6341031097</v>
      </c>
      <c r="L67" s="25">
        <v>5937720334</v>
      </c>
      <c r="M67" s="25">
        <v>18925122857</v>
      </c>
      <c r="N67" s="25">
        <v>6176286261</v>
      </c>
      <c r="O67" s="25">
        <v>5100343235</v>
      </c>
      <c r="P67" s="25">
        <v>7633582976</v>
      </c>
      <c r="Q67" s="25">
        <v>18910212472</v>
      </c>
      <c r="R67" s="25">
        <v>6720010089</v>
      </c>
      <c r="S67" s="25">
        <v>5682161424</v>
      </c>
      <c r="T67" s="25">
        <v>6854815724</v>
      </c>
      <c r="U67" s="25">
        <v>19256987237</v>
      </c>
      <c r="V67" s="25">
        <v>77359366847</v>
      </c>
      <c r="W67" s="25">
        <v>79471208812</v>
      </c>
      <c r="X67" s="25"/>
      <c r="Y67" s="24"/>
      <c r="Z67" s="26">
        <v>79792736187</v>
      </c>
    </row>
    <row r="68" spans="1:26" ht="13.5" hidden="1">
      <c r="A68" s="36" t="s">
        <v>31</v>
      </c>
      <c r="B68" s="18">
        <v>16726506401</v>
      </c>
      <c r="C68" s="18"/>
      <c r="D68" s="19">
        <v>18052298969</v>
      </c>
      <c r="E68" s="20">
        <v>18074566596</v>
      </c>
      <c r="F68" s="20">
        <v>1388603350</v>
      </c>
      <c r="G68" s="20">
        <v>1431213132</v>
      </c>
      <c r="H68" s="20">
        <v>1440721019</v>
      </c>
      <c r="I68" s="20">
        <v>4260537501</v>
      </c>
      <c r="J68" s="20">
        <v>1442656888</v>
      </c>
      <c r="K68" s="20">
        <v>1437172743</v>
      </c>
      <c r="L68" s="20">
        <v>1488421797</v>
      </c>
      <c r="M68" s="20">
        <v>4368251428</v>
      </c>
      <c r="N68" s="20">
        <v>1719992470</v>
      </c>
      <c r="O68" s="20">
        <v>1316617736</v>
      </c>
      <c r="P68" s="20">
        <v>1972426054</v>
      </c>
      <c r="Q68" s="20">
        <v>5009036260</v>
      </c>
      <c r="R68" s="20">
        <v>1436799497</v>
      </c>
      <c r="S68" s="20">
        <v>1494262935</v>
      </c>
      <c r="T68" s="20">
        <v>1548658108</v>
      </c>
      <c r="U68" s="20">
        <v>4479720540</v>
      </c>
      <c r="V68" s="20">
        <v>18117545729</v>
      </c>
      <c r="W68" s="20">
        <v>18052298977</v>
      </c>
      <c r="X68" s="20"/>
      <c r="Y68" s="19"/>
      <c r="Z68" s="22">
        <v>18074566596</v>
      </c>
    </row>
    <row r="69" spans="1:26" ht="13.5" hidden="1">
      <c r="A69" s="37" t="s">
        <v>32</v>
      </c>
      <c r="B69" s="18">
        <v>52664927551</v>
      </c>
      <c r="C69" s="18"/>
      <c r="D69" s="19">
        <v>60782517281</v>
      </c>
      <c r="E69" s="20">
        <v>61046655108</v>
      </c>
      <c r="F69" s="20">
        <v>5299215419</v>
      </c>
      <c r="G69" s="20">
        <v>5311375425</v>
      </c>
      <c r="H69" s="20">
        <v>5177239591</v>
      </c>
      <c r="I69" s="20">
        <v>15787830435</v>
      </c>
      <c r="J69" s="20">
        <v>5132198387</v>
      </c>
      <c r="K69" s="20">
        <v>4831217748</v>
      </c>
      <c r="L69" s="20">
        <v>4374574562</v>
      </c>
      <c r="M69" s="20">
        <v>14337990697</v>
      </c>
      <c r="N69" s="20">
        <v>4363107137</v>
      </c>
      <c r="O69" s="20">
        <v>3709807985</v>
      </c>
      <c r="P69" s="20">
        <v>5586529832</v>
      </c>
      <c r="Q69" s="20">
        <v>13659444954</v>
      </c>
      <c r="R69" s="20">
        <v>5202232646</v>
      </c>
      <c r="S69" s="20">
        <v>4111804125</v>
      </c>
      <c r="T69" s="20">
        <v>5227490789</v>
      </c>
      <c r="U69" s="20">
        <v>14541527560</v>
      </c>
      <c r="V69" s="20">
        <v>58326793646</v>
      </c>
      <c r="W69" s="20">
        <v>60782518812</v>
      </c>
      <c r="X69" s="20"/>
      <c r="Y69" s="19"/>
      <c r="Z69" s="22">
        <v>61046655108</v>
      </c>
    </row>
    <row r="70" spans="1:26" ht="13.5" hidden="1">
      <c r="A70" s="38" t="s">
        <v>95</v>
      </c>
      <c r="B70" s="18">
        <v>33658421137</v>
      </c>
      <c r="C70" s="18"/>
      <c r="D70" s="19">
        <v>39067874231</v>
      </c>
      <c r="E70" s="20">
        <v>39036742910</v>
      </c>
      <c r="F70" s="20">
        <v>3596236787</v>
      </c>
      <c r="G70" s="20">
        <v>3552793801</v>
      </c>
      <c r="H70" s="20">
        <v>3340330913</v>
      </c>
      <c r="I70" s="20">
        <v>10489361501</v>
      </c>
      <c r="J70" s="20">
        <v>3021129816</v>
      </c>
      <c r="K70" s="20">
        <v>2859770543</v>
      </c>
      <c r="L70" s="20">
        <v>2664264881</v>
      </c>
      <c r="M70" s="20">
        <v>8545165240</v>
      </c>
      <c r="N70" s="20">
        <v>2548370415</v>
      </c>
      <c r="O70" s="20">
        <v>2045742121</v>
      </c>
      <c r="P70" s="20">
        <v>3623958654</v>
      </c>
      <c r="Q70" s="20">
        <v>8218071190</v>
      </c>
      <c r="R70" s="20">
        <v>3111671266</v>
      </c>
      <c r="S70" s="20">
        <v>2436054603</v>
      </c>
      <c r="T70" s="20">
        <v>3362112367</v>
      </c>
      <c r="U70" s="20">
        <v>8909838236</v>
      </c>
      <c r="V70" s="20">
        <v>36162436167</v>
      </c>
      <c r="W70" s="20">
        <v>38966403546</v>
      </c>
      <c r="X70" s="20"/>
      <c r="Y70" s="19"/>
      <c r="Z70" s="22">
        <v>39036742910</v>
      </c>
    </row>
    <row r="71" spans="1:26" ht="13.5" hidden="1">
      <c r="A71" s="38" t="s">
        <v>96</v>
      </c>
      <c r="B71" s="18">
        <v>10780298669</v>
      </c>
      <c r="C71" s="18"/>
      <c r="D71" s="19">
        <v>12448959094</v>
      </c>
      <c r="E71" s="20">
        <v>12526440425</v>
      </c>
      <c r="F71" s="20">
        <v>1005180832</v>
      </c>
      <c r="G71" s="20">
        <v>959798781</v>
      </c>
      <c r="H71" s="20">
        <v>1033262773</v>
      </c>
      <c r="I71" s="20">
        <v>2998242386</v>
      </c>
      <c r="J71" s="20">
        <v>1237104194</v>
      </c>
      <c r="K71" s="20">
        <v>1117265564</v>
      </c>
      <c r="L71" s="20">
        <v>945908710</v>
      </c>
      <c r="M71" s="20">
        <v>3300278468</v>
      </c>
      <c r="N71" s="20">
        <v>990791720</v>
      </c>
      <c r="O71" s="20">
        <v>923374978</v>
      </c>
      <c r="P71" s="20">
        <v>1082291180</v>
      </c>
      <c r="Q71" s="20">
        <v>2996457878</v>
      </c>
      <c r="R71" s="20">
        <v>1457698408</v>
      </c>
      <c r="S71" s="20">
        <v>978745677</v>
      </c>
      <c r="T71" s="20">
        <v>845830860</v>
      </c>
      <c r="U71" s="20">
        <v>3282274945</v>
      </c>
      <c r="V71" s="20">
        <v>12577253677</v>
      </c>
      <c r="W71" s="20">
        <v>12292885788</v>
      </c>
      <c r="X71" s="20"/>
      <c r="Y71" s="19"/>
      <c r="Z71" s="22">
        <v>12526440425</v>
      </c>
    </row>
    <row r="72" spans="1:26" ht="13.5" hidden="1">
      <c r="A72" s="38" t="s">
        <v>97</v>
      </c>
      <c r="B72" s="18">
        <v>4311879718</v>
      </c>
      <c r="C72" s="18"/>
      <c r="D72" s="19">
        <v>4959871204</v>
      </c>
      <c r="E72" s="20">
        <v>5045182164</v>
      </c>
      <c r="F72" s="20">
        <v>357811388</v>
      </c>
      <c r="G72" s="20">
        <v>408482527</v>
      </c>
      <c r="H72" s="20">
        <v>442589643</v>
      </c>
      <c r="I72" s="20">
        <v>1208883558</v>
      </c>
      <c r="J72" s="20">
        <v>529674556</v>
      </c>
      <c r="K72" s="20">
        <v>475193112</v>
      </c>
      <c r="L72" s="20">
        <v>403939016</v>
      </c>
      <c r="M72" s="20">
        <v>1408806684</v>
      </c>
      <c r="N72" s="20">
        <v>457178044</v>
      </c>
      <c r="O72" s="20">
        <v>400749502</v>
      </c>
      <c r="P72" s="20">
        <v>481443546</v>
      </c>
      <c r="Q72" s="20">
        <v>1339371092</v>
      </c>
      <c r="R72" s="20">
        <v>247067513</v>
      </c>
      <c r="S72" s="20">
        <v>391656269</v>
      </c>
      <c r="T72" s="20">
        <v>568394177</v>
      </c>
      <c r="U72" s="20">
        <v>1207117959</v>
      </c>
      <c r="V72" s="20">
        <v>5164179293</v>
      </c>
      <c r="W72" s="20">
        <v>4968270365</v>
      </c>
      <c r="X72" s="20"/>
      <c r="Y72" s="19"/>
      <c r="Z72" s="22">
        <v>5045182164</v>
      </c>
    </row>
    <row r="73" spans="1:26" ht="13.5" hidden="1">
      <c r="A73" s="38" t="s">
        <v>98</v>
      </c>
      <c r="B73" s="18">
        <v>3302831822</v>
      </c>
      <c r="C73" s="18"/>
      <c r="D73" s="19">
        <v>3724926021</v>
      </c>
      <c r="E73" s="20">
        <v>3874196772</v>
      </c>
      <c r="F73" s="20">
        <v>304307059</v>
      </c>
      <c r="G73" s="20">
        <v>351498136</v>
      </c>
      <c r="H73" s="20">
        <v>302349797</v>
      </c>
      <c r="I73" s="20">
        <v>958154992</v>
      </c>
      <c r="J73" s="20">
        <v>306646062</v>
      </c>
      <c r="K73" s="20">
        <v>342850506</v>
      </c>
      <c r="L73" s="20">
        <v>315203493</v>
      </c>
      <c r="M73" s="20">
        <v>964700061</v>
      </c>
      <c r="N73" s="20">
        <v>333050515</v>
      </c>
      <c r="O73" s="20">
        <v>307977282</v>
      </c>
      <c r="P73" s="20">
        <v>336363338</v>
      </c>
      <c r="Q73" s="20">
        <v>977391135</v>
      </c>
      <c r="R73" s="20">
        <v>346890532</v>
      </c>
      <c r="S73" s="20">
        <v>322221764</v>
      </c>
      <c r="T73" s="20">
        <v>323217887</v>
      </c>
      <c r="U73" s="20">
        <v>992330183</v>
      </c>
      <c r="V73" s="20">
        <v>3892576371</v>
      </c>
      <c r="W73" s="20">
        <v>3685002079</v>
      </c>
      <c r="X73" s="20"/>
      <c r="Y73" s="19"/>
      <c r="Z73" s="22">
        <v>3874196772</v>
      </c>
    </row>
    <row r="74" spans="1:26" ht="13.5" hidden="1">
      <c r="A74" s="38" t="s">
        <v>99</v>
      </c>
      <c r="B74" s="18">
        <v>611496205</v>
      </c>
      <c r="C74" s="18"/>
      <c r="D74" s="19">
        <v>580886731</v>
      </c>
      <c r="E74" s="20">
        <v>564092837</v>
      </c>
      <c r="F74" s="20">
        <v>35679353</v>
      </c>
      <c r="G74" s="20">
        <v>38802180</v>
      </c>
      <c r="H74" s="20">
        <v>58706465</v>
      </c>
      <c r="I74" s="20">
        <v>133187998</v>
      </c>
      <c r="J74" s="20">
        <v>37643759</v>
      </c>
      <c r="K74" s="20">
        <v>36138023</v>
      </c>
      <c r="L74" s="20">
        <v>45258462</v>
      </c>
      <c r="M74" s="20">
        <v>119040244</v>
      </c>
      <c r="N74" s="20">
        <v>33716443</v>
      </c>
      <c r="O74" s="20">
        <v>31964102</v>
      </c>
      <c r="P74" s="20">
        <v>62473114</v>
      </c>
      <c r="Q74" s="20">
        <v>128153659</v>
      </c>
      <c r="R74" s="20">
        <v>38904927</v>
      </c>
      <c r="S74" s="20">
        <v>-16874188</v>
      </c>
      <c r="T74" s="20">
        <v>127935498</v>
      </c>
      <c r="U74" s="20">
        <v>149966237</v>
      </c>
      <c r="V74" s="20">
        <v>530348138</v>
      </c>
      <c r="W74" s="20">
        <v>869957034</v>
      </c>
      <c r="X74" s="20"/>
      <c r="Y74" s="19"/>
      <c r="Z74" s="22">
        <v>564092837</v>
      </c>
    </row>
    <row r="75" spans="1:26" ht="13.5" hidden="1">
      <c r="A75" s="39" t="s">
        <v>100</v>
      </c>
      <c r="B75" s="27">
        <v>887815251</v>
      </c>
      <c r="C75" s="27"/>
      <c r="D75" s="28">
        <v>636391455</v>
      </c>
      <c r="E75" s="29">
        <v>671514483</v>
      </c>
      <c r="F75" s="29">
        <v>76555236</v>
      </c>
      <c r="G75" s="29">
        <v>71684182</v>
      </c>
      <c r="H75" s="29">
        <v>70436927</v>
      </c>
      <c r="I75" s="29">
        <v>218676345</v>
      </c>
      <c r="J75" s="29">
        <v>71516151</v>
      </c>
      <c r="K75" s="29">
        <v>72640606</v>
      </c>
      <c r="L75" s="29">
        <v>74723975</v>
      </c>
      <c r="M75" s="29">
        <v>218880732</v>
      </c>
      <c r="N75" s="29">
        <v>93186654</v>
      </c>
      <c r="O75" s="29">
        <v>73917514</v>
      </c>
      <c r="P75" s="29">
        <v>74627090</v>
      </c>
      <c r="Q75" s="29">
        <v>241731258</v>
      </c>
      <c r="R75" s="29">
        <v>80977946</v>
      </c>
      <c r="S75" s="29">
        <v>76094364</v>
      </c>
      <c r="T75" s="29">
        <v>78666827</v>
      </c>
      <c r="U75" s="29">
        <v>235739137</v>
      </c>
      <c r="V75" s="29">
        <v>915027472</v>
      </c>
      <c r="W75" s="29">
        <v>636391023</v>
      </c>
      <c r="X75" s="29"/>
      <c r="Y75" s="28"/>
      <c r="Z75" s="30">
        <v>671514483</v>
      </c>
    </row>
    <row r="76" spans="1:26" ht="13.5" hidden="1">
      <c r="A76" s="41" t="s">
        <v>102</v>
      </c>
      <c r="B76" s="31">
        <v>66468045145</v>
      </c>
      <c r="C76" s="31"/>
      <c r="D76" s="32">
        <v>72596283681</v>
      </c>
      <c r="E76" s="33">
        <v>73861706778</v>
      </c>
      <c r="F76" s="33">
        <v>5804393636</v>
      </c>
      <c r="G76" s="33">
        <v>6380131220</v>
      </c>
      <c r="H76" s="33">
        <v>5678861162</v>
      </c>
      <c r="I76" s="33">
        <v>17863386018</v>
      </c>
      <c r="J76" s="33">
        <v>6394081695</v>
      </c>
      <c r="K76" s="33">
        <v>6037772520</v>
      </c>
      <c r="L76" s="33">
        <v>5635949154</v>
      </c>
      <c r="M76" s="33">
        <v>18067803369</v>
      </c>
      <c r="N76" s="33">
        <v>4624970026</v>
      </c>
      <c r="O76" s="33">
        <v>3956238210</v>
      </c>
      <c r="P76" s="33">
        <v>7764069564</v>
      </c>
      <c r="Q76" s="33">
        <v>16345277800</v>
      </c>
      <c r="R76" s="33">
        <v>5699352826</v>
      </c>
      <c r="S76" s="33">
        <v>5722722138</v>
      </c>
      <c r="T76" s="33">
        <v>6223913733</v>
      </c>
      <c r="U76" s="33">
        <v>17645988697</v>
      </c>
      <c r="V76" s="33">
        <v>69922455884</v>
      </c>
      <c r="W76" s="33">
        <v>73861706778</v>
      </c>
      <c r="X76" s="33"/>
      <c r="Y76" s="32"/>
      <c r="Z76" s="34">
        <v>73861706778</v>
      </c>
    </row>
    <row r="77" spans="1:26" ht="13.5" hidden="1">
      <c r="A77" s="36" t="s">
        <v>31</v>
      </c>
      <c r="B77" s="18">
        <v>35690242668</v>
      </c>
      <c r="C77" s="18"/>
      <c r="D77" s="19">
        <v>15925820895</v>
      </c>
      <c r="E77" s="20">
        <v>17140576331</v>
      </c>
      <c r="F77" s="20">
        <v>1307346108</v>
      </c>
      <c r="G77" s="20">
        <v>1240453902</v>
      </c>
      <c r="H77" s="20">
        <v>1206629847</v>
      </c>
      <c r="I77" s="20">
        <v>3754429857</v>
      </c>
      <c r="J77" s="20">
        <v>1269553121</v>
      </c>
      <c r="K77" s="20">
        <v>1285955157</v>
      </c>
      <c r="L77" s="20">
        <v>1411562656</v>
      </c>
      <c r="M77" s="20">
        <v>3967070934</v>
      </c>
      <c r="N77" s="20">
        <v>1541564318</v>
      </c>
      <c r="O77" s="20">
        <v>1128453513</v>
      </c>
      <c r="P77" s="20">
        <v>1555289115</v>
      </c>
      <c r="Q77" s="20">
        <v>4225306946</v>
      </c>
      <c r="R77" s="20">
        <v>1543361041</v>
      </c>
      <c r="S77" s="20">
        <v>1442176325</v>
      </c>
      <c r="T77" s="20">
        <v>1431301422</v>
      </c>
      <c r="U77" s="20">
        <v>4416838788</v>
      </c>
      <c r="V77" s="20">
        <v>16363646525</v>
      </c>
      <c r="W77" s="20">
        <v>17140576331</v>
      </c>
      <c r="X77" s="20"/>
      <c r="Y77" s="19"/>
      <c r="Z77" s="22">
        <v>17140576331</v>
      </c>
    </row>
    <row r="78" spans="1:26" ht="13.5" hidden="1">
      <c r="A78" s="37" t="s">
        <v>32</v>
      </c>
      <c r="B78" s="18">
        <v>30031261322</v>
      </c>
      <c r="C78" s="18"/>
      <c r="D78" s="19">
        <v>56173870666</v>
      </c>
      <c r="E78" s="20">
        <v>56152063980</v>
      </c>
      <c r="F78" s="20">
        <v>4424839163</v>
      </c>
      <c r="G78" s="20">
        <v>5067703194</v>
      </c>
      <c r="H78" s="20">
        <v>4409455852</v>
      </c>
      <c r="I78" s="20">
        <v>13901998209</v>
      </c>
      <c r="J78" s="20">
        <v>5056453788</v>
      </c>
      <c r="K78" s="20">
        <v>4681144497</v>
      </c>
      <c r="L78" s="20">
        <v>4150771718</v>
      </c>
      <c r="M78" s="20">
        <v>13888370003</v>
      </c>
      <c r="N78" s="20">
        <v>2992383999</v>
      </c>
      <c r="O78" s="20">
        <v>2755177937</v>
      </c>
      <c r="P78" s="20">
        <v>6134786126</v>
      </c>
      <c r="Q78" s="20">
        <v>11882348062</v>
      </c>
      <c r="R78" s="20">
        <v>4076328272</v>
      </c>
      <c r="S78" s="20">
        <v>4200040755</v>
      </c>
      <c r="T78" s="20">
        <v>4719735979</v>
      </c>
      <c r="U78" s="20">
        <v>12996105006</v>
      </c>
      <c r="V78" s="20">
        <v>52668821280</v>
      </c>
      <c r="W78" s="20">
        <v>56152063980</v>
      </c>
      <c r="X78" s="20"/>
      <c r="Y78" s="19"/>
      <c r="Z78" s="22">
        <v>56152063980</v>
      </c>
    </row>
    <row r="79" spans="1:26" ht="13.5" hidden="1">
      <c r="A79" s="38" t="s">
        <v>95</v>
      </c>
      <c r="B79" s="18">
        <v>20162306873</v>
      </c>
      <c r="C79" s="18"/>
      <c r="D79" s="19">
        <v>36381232780</v>
      </c>
      <c r="E79" s="20">
        <v>36345382151</v>
      </c>
      <c r="F79" s="20">
        <v>3081584831</v>
      </c>
      <c r="G79" s="20">
        <v>3295227826</v>
      </c>
      <c r="H79" s="20">
        <v>2958680404</v>
      </c>
      <c r="I79" s="20">
        <v>9335493061</v>
      </c>
      <c r="J79" s="20">
        <v>2936514968</v>
      </c>
      <c r="K79" s="20">
        <v>2823653492</v>
      </c>
      <c r="L79" s="20">
        <v>2580921627</v>
      </c>
      <c r="M79" s="20">
        <v>8341090087</v>
      </c>
      <c r="N79" s="20">
        <v>2040511309</v>
      </c>
      <c r="O79" s="20">
        <v>1841417298</v>
      </c>
      <c r="P79" s="20">
        <v>4335562315</v>
      </c>
      <c r="Q79" s="20">
        <v>8217490922</v>
      </c>
      <c r="R79" s="20">
        <v>2798926628</v>
      </c>
      <c r="S79" s="20">
        <v>2517435309</v>
      </c>
      <c r="T79" s="20">
        <v>3202067441</v>
      </c>
      <c r="U79" s="20">
        <v>8518429378</v>
      </c>
      <c r="V79" s="20">
        <v>34412503448</v>
      </c>
      <c r="W79" s="20">
        <v>36345382151</v>
      </c>
      <c r="X79" s="20"/>
      <c r="Y79" s="19"/>
      <c r="Z79" s="22">
        <v>36345382151</v>
      </c>
    </row>
    <row r="80" spans="1:26" ht="13.5" hidden="1">
      <c r="A80" s="38" t="s">
        <v>96</v>
      </c>
      <c r="B80" s="18">
        <v>6141444823</v>
      </c>
      <c r="C80" s="18"/>
      <c r="D80" s="19">
        <v>11209803120</v>
      </c>
      <c r="E80" s="20">
        <v>11256946378</v>
      </c>
      <c r="F80" s="20">
        <v>811029431</v>
      </c>
      <c r="G80" s="20">
        <v>947832631</v>
      </c>
      <c r="H80" s="20">
        <v>812163934</v>
      </c>
      <c r="I80" s="20">
        <v>2571025996</v>
      </c>
      <c r="J80" s="20">
        <v>1014036680</v>
      </c>
      <c r="K80" s="20">
        <v>975038231</v>
      </c>
      <c r="L80" s="20">
        <v>864195559</v>
      </c>
      <c r="M80" s="20">
        <v>2853270470</v>
      </c>
      <c r="N80" s="20">
        <v>522894334</v>
      </c>
      <c r="O80" s="20">
        <v>738027487</v>
      </c>
      <c r="P80" s="20">
        <v>754624301</v>
      </c>
      <c r="Q80" s="20">
        <v>2015546122</v>
      </c>
      <c r="R80" s="20">
        <v>719145352</v>
      </c>
      <c r="S80" s="20">
        <v>979438966</v>
      </c>
      <c r="T80" s="20">
        <v>879645114</v>
      </c>
      <c r="U80" s="20">
        <v>2578229432</v>
      </c>
      <c r="V80" s="20">
        <v>10018072020</v>
      </c>
      <c r="W80" s="20">
        <v>11256946378</v>
      </c>
      <c r="X80" s="20"/>
      <c r="Y80" s="19"/>
      <c r="Z80" s="22">
        <v>11256946378</v>
      </c>
    </row>
    <row r="81" spans="1:26" ht="13.5" hidden="1">
      <c r="A81" s="38" t="s">
        <v>97</v>
      </c>
      <c r="B81" s="18">
        <v>2029956631</v>
      </c>
      <c r="C81" s="18"/>
      <c r="D81" s="19">
        <v>4284230646</v>
      </c>
      <c r="E81" s="20">
        <v>4514364863</v>
      </c>
      <c r="F81" s="20">
        <v>299675801</v>
      </c>
      <c r="G81" s="20">
        <v>363290988</v>
      </c>
      <c r="H81" s="20">
        <v>369418993</v>
      </c>
      <c r="I81" s="20">
        <v>1032385782</v>
      </c>
      <c r="J81" s="20">
        <v>428981563</v>
      </c>
      <c r="K81" s="20">
        <v>399795881</v>
      </c>
      <c r="L81" s="20">
        <v>372303067</v>
      </c>
      <c r="M81" s="20">
        <v>1201080511</v>
      </c>
      <c r="N81" s="20">
        <v>195467152</v>
      </c>
      <c r="O81" s="20">
        <v>165102076</v>
      </c>
      <c r="P81" s="20">
        <v>515183933</v>
      </c>
      <c r="Q81" s="20">
        <v>875753161</v>
      </c>
      <c r="R81" s="20">
        <v>322830404</v>
      </c>
      <c r="S81" s="20">
        <v>326131717</v>
      </c>
      <c r="T81" s="20">
        <v>344972034</v>
      </c>
      <c r="U81" s="20">
        <v>993934155</v>
      </c>
      <c r="V81" s="20">
        <v>4103153609</v>
      </c>
      <c r="W81" s="20">
        <v>4514364863</v>
      </c>
      <c r="X81" s="20"/>
      <c r="Y81" s="19"/>
      <c r="Z81" s="22">
        <v>4514364863</v>
      </c>
    </row>
    <row r="82" spans="1:26" ht="13.5" hidden="1">
      <c r="A82" s="38" t="s">
        <v>98</v>
      </c>
      <c r="B82" s="18">
        <v>1854823060</v>
      </c>
      <c r="C82" s="18"/>
      <c r="D82" s="19">
        <v>3386935670</v>
      </c>
      <c r="E82" s="20">
        <v>3437132250</v>
      </c>
      <c r="F82" s="20">
        <v>240777491</v>
      </c>
      <c r="G82" s="20">
        <v>306232774</v>
      </c>
      <c r="H82" s="20">
        <v>281216002</v>
      </c>
      <c r="I82" s="20">
        <v>828226267</v>
      </c>
      <c r="J82" s="20">
        <v>262823658</v>
      </c>
      <c r="K82" s="20">
        <v>269510499</v>
      </c>
      <c r="L82" s="20">
        <v>275302898</v>
      </c>
      <c r="M82" s="20">
        <v>807637055</v>
      </c>
      <c r="N82" s="20">
        <v>175463496</v>
      </c>
      <c r="O82" s="20">
        <v>241912800</v>
      </c>
      <c r="P82" s="20">
        <v>270477562</v>
      </c>
      <c r="Q82" s="20">
        <v>687853858</v>
      </c>
      <c r="R82" s="20">
        <v>240322789</v>
      </c>
      <c r="S82" s="20">
        <v>260480534</v>
      </c>
      <c r="T82" s="20">
        <v>265589657</v>
      </c>
      <c r="U82" s="20">
        <v>766392980</v>
      </c>
      <c r="V82" s="20">
        <v>3090110160</v>
      </c>
      <c r="W82" s="20">
        <v>3437132250</v>
      </c>
      <c r="X82" s="20"/>
      <c r="Y82" s="19"/>
      <c r="Z82" s="22">
        <v>3437132250</v>
      </c>
    </row>
    <row r="83" spans="1:26" ht="13.5" hidden="1">
      <c r="A83" s="38" t="s">
        <v>99</v>
      </c>
      <c r="B83" s="18">
        <v>-157270065</v>
      </c>
      <c r="C83" s="18"/>
      <c r="D83" s="19">
        <v>911668450</v>
      </c>
      <c r="E83" s="20">
        <v>598238338</v>
      </c>
      <c r="F83" s="20">
        <v>-8228391</v>
      </c>
      <c r="G83" s="20">
        <v>155118975</v>
      </c>
      <c r="H83" s="20">
        <v>-12023481</v>
      </c>
      <c r="I83" s="20">
        <v>134867103</v>
      </c>
      <c r="J83" s="20">
        <v>414096919</v>
      </c>
      <c r="K83" s="20">
        <v>213146394</v>
      </c>
      <c r="L83" s="20">
        <v>58048567</v>
      </c>
      <c r="M83" s="20">
        <v>685291880</v>
      </c>
      <c r="N83" s="20">
        <v>58047708</v>
      </c>
      <c r="O83" s="20">
        <v>-231281724</v>
      </c>
      <c r="P83" s="20">
        <v>258938015</v>
      </c>
      <c r="Q83" s="20">
        <v>85703999</v>
      </c>
      <c r="R83" s="20">
        <v>-4896901</v>
      </c>
      <c r="S83" s="20">
        <v>116554229</v>
      </c>
      <c r="T83" s="20">
        <v>27461733</v>
      </c>
      <c r="U83" s="20">
        <v>139119061</v>
      </c>
      <c r="V83" s="20">
        <v>1044982043</v>
      </c>
      <c r="W83" s="20">
        <v>598238338</v>
      </c>
      <c r="X83" s="20"/>
      <c r="Y83" s="19"/>
      <c r="Z83" s="22">
        <v>598238338</v>
      </c>
    </row>
    <row r="84" spans="1:26" ht="13.5" hidden="1">
      <c r="A84" s="39" t="s">
        <v>100</v>
      </c>
      <c r="B84" s="27">
        <v>746541155</v>
      </c>
      <c r="C84" s="27"/>
      <c r="D84" s="28">
        <v>496592120</v>
      </c>
      <c r="E84" s="29">
        <v>569066467</v>
      </c>
      <c r="F84" s="29">
        <v>72208365</v>
      </c>
      <c r="G84" s="29">
        <v>71974124</v>
      </c>
      <c r="H84" s="29">
        <v>62775463</v>
      </c>
      <c r="I84" s="29">
        <v>206957952</v>
      </c>
      <c r="J84" s="29">
        <v>68074786</v>
      </c>
      <c r="K84" s="29">
        <v>70672866</v>
      </c>
      <c r="L84" s="29">
        <v>73614780</v>
      </c>
      <c r="M84" s="29">
        <v>212362432</v>
      </c>
      <c r="N84" s="29">
        <v>91021709</v>
      </c>
      <c r="O84" s="29">
        <v>72606760</v>
      </c>
      <c r="P84" s="29">
        <v>73994323</v>
      </c>
      <c r="Q84" s="29">
        <v>237622792</v>
      </c>
      <c r="R84" s="29">
        <v>79663513</v>
      </c>
      <c r="S84" s="29">
        <v>80505058</v>
      </c>
      <c r="T84" s="29">
        <v>72876332</v>
      </c>
      <c r="U84" s="29">
        <v>233044903</v>
      </c>
      <c r="V84" s="29">
        <v>889988079</v>
      </c>
      <c r="W84" s="29">
        <v>569066467</v>
      </c>
      <c r="X84" s="29"/>
      <c r="Y84" s="28"/>
      <c r="Z84" s="30">
        <v>569066467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74975018</v>
      </c>
      <c r="C5" s="18">
        <v>0</v>
      </c>
      <c r="D5" s="58">
        <v>112731753</v>
      </c>
      <c r="E5" s="59">
        <v>112731753</v>
      </c>
      <c r="F5" s="59">
        <v>12959415</v>
      </c>
      <c r="G5" s="59">
        <v>11076080</v>
      </c>
      <c r="H5" s="59">
        <v>8050641</v>
      </c>
      <c r="I5" s="59">
        <v>32086136</v>
      </c>
      <c r="J5" s="59">
        <v>7977477</v>
      </c>
      <c r="K5" s="59">
        <v>8889469</v>
      </c>
      <c r="L5" s="59">
        <v>8445467</v>
      </c>
      <c r="M5" s="59">
        <v>25312413</v>
      </c>
      <c r="N5" s="59">
        <v>8236619</v>
      </c>
      <c r="O5" s="59">
        <v>8232290</v>
      </c>
      <c r="P5" s="59">
        <v>7442048</v>
      </c>
      <c r="Q5" s="59">
        <v>23910957</v>
      </c>
      <c r="R5" s="59">
        <v>8950922</v>
      </c>
      <c r="S5" s="59">
        <v>8327544</v>
      </c>
      <c r="T5" s="59">
        <v>7887800</v>
      </c>
      <c r="U5" s="59">
        <v>25166266</v>
      </c>
      <c r="V5" s="59">
        <v>106475772</v>
      </c>
      <c r="W5" s="59">
        <v>112731756</v>
      </c>
      <c r="X5" s="59">
        <v>-6255984</v>
      </c>
      <c r="Y5" s="60">
        <v>-5.55</v>
      </c>
      <c r="Z5" s="61">
        <v>112731753</v>
      </c>
    </row>
    <row r="6" spans="1:26" ht="13.5">
      <c r="A6" s="57" t="s">
        <v>32</v>
      </c>
      <c r="B6" s="18">
        <v>496532640</v>
      </c>
      <c r="C6" s="18">
        <v>0</v>
      </c>
      <c r="D6" s="58">
        <v>616310163</v>
      </c>
      <c r="E6" s="59">
        <v>616635588</v>
      </c>
      <c r="F6" s="59">
        <v>44589637</v>
      </c>
      <c r="G6" s="59">
        <v>45758822</v>
      </c>
      <c r="H6" s="59">
        <v>48294782</v>
      </c>
      <c r="I6" s="59">
        <v>138643241</v>
      </c>
      <c r="J6" s="59">
        <v>46466569</v>
      </c>
      <c r="K6" s="59">
        <v>47264933</v>
      </c>
      <c r="L6" s="59">
        <v>44457392</v>
      </c>
      <c r="M6" s="59">
        <v>138188894</v>
      </c>
      <c r="N6" s="59">
        <v>39086050</v>
      </c>
      <c r="O6" s="59">
        <v>41472842</v>
      </c>
      <c r="P6" s="59">
        <v>45446275</v>
      </c>
      <c r="Q6" s="59">
        <v>126005167</v>
      </c>
      <c r="R6" s="59">
        <v>38700955</v>
      </c>
      <c r="S6" s="59">
        <v>40822891</v>
      </c>
      <c r="T6" s="59">
        <v>49164177</v>
      </c>
      <c r="U6" s="59">
        <v>128688023</v>
      </c>
      <c r="V6" s="59">
        <v>531525325</v>
      </c>
      <c r="W6" s="59">
        <v>616310166</v>
      </c>
      <c r="X6" s="59">
        <v>-84784841</v>
      </c>
      <c r="Y6" s="60">
        <v>-13.76</v>
      </c>
      <c r="Z6" s="61">
        <v>616635588</v>
      </c>
    </row>
    <row r="7" spans="1:26" ht="13.5">
      <c r="A7" s="57" t="s">
        <v>33</v>
      </c>
      <c r="B7" s="18">
        <v>2339429</v>
      </c>
      <c r="C7" s="18">
        <v>0</v>
      </c>
      <c r="D7" s="58">
        <v>1508040</v>
      </c>
      <c r="E7" s="59">
        <v>1808040</v>
      </c>
      <c r="F7" s="59">
        <v>25</v>
      </c>
      <c r="G7" s="59">
        <v>211942</v>
      </c>
      <c r="H7" s="59">
        <v>143325</v>
      </c>
      <c r="I7" s="59">
        <v>355292</v>
      </c>
      <c r="J7" s="59">
        <v>351518</v>
      </c>
      <c r="K7" s="59">
        <v>125538</v>
      </c>
      <c r="L7" s="59">
        <v>150167</v>
      </c>
      <c r="M7" s="59">
        <v>627223</v>
      </c>
      <c r="N7" s="59">
        <v>251222</v>
      </c>
      <c r="O7" s="59">
        <v>-86049</v>
      </c>
      <c r="P7" s="59">
        <v>163220</v>
      </c>
      <c r="Q7" s="59">
        <v>328393</v>
      </c>
      <c r="R7" s="59">
        <v>564</v>
      </c>
      <c r="S7" s="59">
        <v>382523</v>
      </c>
      <c r="T7" s="59">
        <v>467582</v>
      </c>
      <c r="U7" s="59">
        <v>850669</v>
      </c>
      <c r="V7" s="59">
        <v>2161577</v>
      </c>
      <c r="W7" s="59">
        <v>1508040</v>
      </c>
      <c r="X7" s="59">
        <v>653537</v>
      </c>
      <c r="Y7" s="60">
        <v>43.34</v>
      </c>
      <c r="Z7" s="61">
        <v>1808040</v>
      </c>
    </row>
    <row r="8" spans="1:26" ht="13.5">
      <c r="A8" s="57" t="s">
        <v>34</v>
      </c>
      <c r="B8" s="18">
        <v>144711259</v>
      </c>
      <c r="C8" s="18">
        <v>0</v>
      </c>
      <c r="D8" s="58">
        <v>131725281</v>
      </c>
      <c r="E8" s="59">
        <v>132225281</v>
      </c>
      <c r="F8" s="59">
        <v>39739000</v>
      </c>
      <c r="G8" s="59">
        <v>1068756</v>
      </c>
      <c r="H8" s="59">
        <v>1250417</v>
      </c>
      <c r="I8" s="59">
        <v>42058173</v>
      </c>
      <c r="J8" s="59">
        <v>397173</v>
      </c>
      <c r="K8" s="59">
        <v>5676468</v>
      </c>
      <c r="L8" s="59">
        <v>30557388</v>
      </c>
      <c r="M8" s="59">
        <v>36631029</v>
      </c>
      <c r="N8" s="59">
        <v>1194450</v>
      </c>
      <c r="O8" s="59">
        <v>-182749</v>
      </c>
      <c r="P8" s="59">
        <v>264035</v>
      </c>
      <c r="Q8" s="59">
        <v>1275736</v>
      </c>
      <c r="R8" s="59">
        <v>394062</v>
      </c>
      <c r="S8" s="59">
        <v>27547959</v>
      </c>
      <c r="T8" s="59">
        <v>357500</v>
      </c>
      <c r="U8" s="59">
        <v>28299521</v>
      </c>
      <c r="V8" s="59">
        <v>108264459</v>
      </c>
      <c r="W8" s="59">
        <v>131725282</v>
      </c>
      <c r="X8" s="59">
        <v>-23460823</v>
      </c>
      <c r="Y8" s="60">
        <v>-17.81</v>
      </c>
      <c r="Z8" s="61">
        <v>132225281</v>
      </c>
    </row>
    <row r="9" spans="1:26" ht="13.5">
      <c r="A9" s="57" t="s">
        <v>35</v>
      </c>
      <c r="B9" s="18">
        <v>38714829</v>
      </c>
      <c r="C9" s="18">
        <v>0</v>
      </c>
      <c r="D9" s="58">
        <v>77543819</v>
      </c>
      <c r="E9" s="59">
        <v>44986314</v>
      </c>
      <c r="F9" s="59">
        <v>6153506</v>
      </c>
      <c r="G9" s="59">
        <v>3545742</v>
      </c>
      <c r="H9" s="59">
        <v>3291158</v>
      </c>
      <c r="I9" s="59">
        <v>12990406</v>
      </c>
      <c r="J9" s="59">
        <v>4794628</v>
      </c>
      <c r="K9" s="59">
        <v>2643157</v>
      </c>
      <c r="L9" s="59">
        <v>808227</v>
      </c>
      <c r="M9" s="59">
        <v>8246012</v>
      </c>
      <c r="N9" s="59">
        <v>5629940</v>
      </c>
      <c r="O9" s="59">
        <v>38227949</v>
      </c>
      <c r="P9" s="59">
        <v>1465400</v>
      </c>
      <c r="Q9" s="59">
        <v>45323289</v>
      </c>
      <c r="R9" s="59">
        <v>-12769864</v>
      </c>
      <c r="S9" s="59">
        <v>2294686</v>
      </c>
      <c r="T9" s="59">
        <v>24624170</v>
      </c>
      <c r="U9" s="59">
        <v>14148992</v>
      </c>
      <c r="V9" s="59">
        <v>80708699</v>
      </c>
      <c r="W9" s="59">
        <v>77543741</v>
      </c>
      <c r="X9" s="59">
        <v>3164958</v>
      </c>
      <c r="Y9" s="60">
        <v>4.08</v>
      </c>
      <c r="Z9" s="61">
        <v>44986314</v>
      </c>
    </row>
    <row r="10" spans="1:26" ht="25.5">
      <c r="A10" s="62" t="s">
        <v>87</v>
      </c>
      <c r="B10" s="63">
        <f>SUM(B5:B9)</f>
        <v>757273175</v>
      </c>
      <c r="C10" s="63">
        <f>SUM(C5:C9)</f>
        <v>0</v>
      </c>
      <c r="D10" s="64">
        <f aca="true" t="shared" si="0" ref="D10:Z10">SUM(D5:D9)</f>
        <v>939819056</v>
      </c>
      <c r="E10" s="65">
        <f t="shared" si="0"/>
        <v>908386976</v>
      </c>
      <c r="F10" s="65">
        <f t="shared" si="0"/>
        <v>103441583</v>
      </c>
      <c r="G10" s="65">
        <f t="shared" si="0"/>
        <v>61661342</v>
      </c>
      <c r="H10" s="65">
        <f t="shared" si="0"/>
        <v>61030323</v>
      </c>
      <c r="I10" s="65">
        <f t="shared" si="0"/>
        <v>226133248</v>
      </c>
      <c r="J10" s="65">
        <f t="shared" si="0"/>
        <v>59987365</v>
      </c>
      <c r="K10" s="65">
        <f t="shared" si="0"/>
        <v>64599565</v>
      </c>
      <c r="L10" s="65">
        <f t="shared" si="0"/>
        <v>84418641</v>
      </c>
      <c r="M10" s="65">
        <f t="shared" si="0"/>
        <v>209005571</v>
      </c>
      <c r="N10" s="65">
        <f t="shared" si="0"/>
        <v>54398281</v>
      </c>
      <c r="O10" s="65">
        <f t="shared" si="0"/>
        <v>87664283</v>
      </c>
      <c r="P10" s="65">
        <f t="shared" si="0"/>
        <v>54780978</v>
      </c>
      <c r="Q10" s="65">
        <f t="shared" si="0"/>
        <v>196843542</v>
      </c>
      <c r="R10" s="65">
        <f t="shared" si="0"/>
        <v>35276639</v>
      </c>
      <c r="S10" s="65">
        <f t="shared" si="0"/>
        <v>79375603</v>
      </c>
      <c r="T10" s="65">
        <f t="shared" si="0"/>
        <v>82501229</v>
      </c>
      <c r="U10" s="65">
        <f t="shared" si="0"/>
        <v>197153471</v>
      </c>
      <c r="V10" s="65">
        <f t="shared" si="0"/>
        <v>829135832</v>
      </c>
      <c r="W10" s="65">
        <f t="shared" si="0"/>
        <v>939818985</v>
      </c>
      <c r="X10" s="65">
        <f t="shared" si="0"/>
        <v>-110683153</v>
      </c>
      <c r="Y10" s="66">
        <f>+IF(W10&lt;&gt;0,(X10/W10)*100,0)</f>
        <v>-11.777071411256925</v>
      </c>
      <c r="Z10" s="67">
        <f t="shared" si="0"/>
        <v>908386976</v>
      </c>
    </row>
    <row r="11" spans="1:26" ht="13.5">
      <c r="A11" s="57" t="s">
        <v>36</v>
      </c>
      <c r="B11" s="18">
        <v>215233539</v>
      </c>
      <c r="C11" s="18">
        <v>0</v>
      </c>
      <c r="D11" s="58">
        <v>231717704</v>
      </c>
      <c r="E11" s="59">
        <v>232663543</v>
      </c>
      <c r="F11" s="59">
        <v>17406938</v>
      </c>
      <c r="G11" s="59">
        <v>20250334</v>
      </c>
      <c r="H11" s="59">
        <v>17767372</v>
      </c>
      <c r="I11" s="59">
        <v>55424644</v>
      </c>
      <c r="J11" s="59">
        <v>18722652</v>
      </c>
      <c r="K11" s="59">
        <v>18637529</v>
      </c>
      <c r="L11" s="59">
        <v>21786456</v>
      </c>
      <c r="M11" s="59">
        <v>59146637</v>
      </c>
      <c r="N11" s="59">
        <v>19714833</v>
      </c>
      <c r="O11" s="59">
        <v>17171274</v>
      </c>
      <c r="P11" s="59">
        <v>17705781</v>
      </c>
      <c r="Q11" s="59">
        <v>54591888</v>
      </c>
      <c r="R11" s="59">
        <v>17072322</v>
      </c>
      <c r="S11" s="59">
        <v>16905660</v>
      </c>
      <c r="T11" s="59">
        <v>18056049</v>
      </c>
      <c r="U11" s="59">
        <v>52034031</v>
      </c>
      <c r="V11" s="59">
        <v>221197200</v>
      </c>
      <c r="W11" s="59">
        <v>231717706</v>
      </c>
      <c r="X11" s="59">
        <v>-10520506</v>
      </c>
      <c r="Y11" s="60">
        <v>-4.54</v>
      </c>
      <c r="Z11" s="61">
        <v>232663543</v>
      </c>
    </row>
    <row r="12" spans="1:26" ht="13.5">
      <c r="A12" s="57" t="s">
        <v>37</v>
      </c>
      <c r="B12" s="18">
        <v>14071932</v>
      </c>
      <c r="C12" s="18">
        <v>0</v>
      </c>
      <c r="D12" s="58">
        <v>16464987</v>
      </c>
      <c r="E12" s="59">
        <v>16464987</v>
      </c>
      <c r="F12" s="59">
        <v>1134291</v>
      </c>
      <c r="G12" s="59">
        <v>1134291</v>
      </c>
      <c r="H12" s="59">
        <v>1157748</v>
      </c>
      <c r="I12" s="59">
        <v>3426330</v>
      </c>
      <c r="J12" s="59">
        <v>1173867</v>
      </c>
      <c r="K12" s="59">
        <v>1157748</v>
      </c>
      <c r="L12" s="59">
        <v>1157748</v>
      </c>
      <c r="M12" s="59">
        <v>3489363</v>
      </c>
      <c r="N12" s="59">
        <v>1157748</v>
      </c>
      <c r="O12" s="59">
        <v>1158019</v>
      </c>
      <c r="P12" s="59">
        <v>1188016</v>
      </c>
      <c r="Q12" s="59">
        <v>3503783</v>
      </c>
      <c r="R12" s="59">
        <v>2247367</v>
      </c>
      <c r="S12" s="59">
        <v>1543029</v>
      </c>
      <c r="T12" s="59">
        <v>1544253</v>
      </c>
      <c r="U12" s="59">
        <v>5334649</v>
      </c>
      <c r="V12" s="59">
        <v>15754125</v>
      </c>
      <c r="W12" s="59">
        <v>16464984</v>
      </c>
      <c r="X12" s="59">
        <v>-710859</v>
      </c>
      <c r="Y12" s="60">
        <v>-4.32</v>
      </c>
      <c r="Z12" s="61">
        <v>16464987</v>
      </c>
    </row>
    <row r="13" spans="1:26" ht="13.5">
      <c r="A13" s="57" t="s">
        <v>88</v>
      </c>
      <c r="B13" s="18">
        <v>100854490</v>
      </c>
      <c r="C13" s="18">
        <v>0</v>
      </c>
      <c r="D13" s="58">
        <v>109256294</v>
      </c>
      <c r="E13" s="59">
        <v>103988890</v>
      </c>
      <c r="F13" s="59">
        <v>10140</v>
      </c>
      <c r="G13" s="59">
        <v>21148</v>
      </c>
      <c r="H13" s="59">
        <v>255993</v>
      </c>
      <c r="I13" s="59">
        <v>287281</v>
      </c>
      <c r="J13" s="59">
        <v>21540</v>
      </c>
      <c r="K13" s="59">
        <v>0</v>
      </c>
      <c r="L13" s="59">
        <v>1010063</v>
      </c>
      <c r="M13" s="59">
        <v>1031603</v>
      </c>
      <c r="N13" s="59">
        <v>256732</v>
      </c>
      <c r="O13" s="59">
        <v>270473</v>
      </c>
      <c r="P13" s="59">
        <v>40852691</v>
      </c>
      <c r="Q13" s="59">
        <v>41379896</v>
      </c>
      <c r="R13" s="59">
        <v>5397398</v>
      </c>
      <c r="S13" s="59">
        <v>584639</v>
      </c>
      <c r="T13" s="59">
        <v>11571782</v>
      </c>
      <c r="U13" s="59">
        <v>17553819</v>
      </c>
      <c r="V13" s="59">
        <v>60252599</v>
      </c>
      <c r="W13" s="59">
        <v>109256294</v>
      </c>
      <c r="X13" s="59">
        <v>-49003695</v>
      </c>
      <c r="Y13" s="60">
        <v>-44.85</v>
      </c>
      <c r="Z13" s="61">
        <v>103988890</v>
      </c>
    </row>
    <row r="14" spans="1:26" ht="13.5">
      <c r="A14" s="57" t="s">
        <v>38</v>
      </c>
      <c r="B14" s="18">
        <v>24697508</v>
      </c>
      <c r="C14" s="18">
        <v>0</v>
      </c>
      <c r="D14" s="58">
        <v>16316984</v>
      </c>
      <c r="E14" s="59">
        <v>16316984</v>
      </c>
      <c r="F14" s="59">
        <v>861982</v>
      </c>
      <c r="G14" s="59">
        <v>61896</v>
      </c>
      <c r="H14" s="59">
        <v>450440</v>
      </c>
      <c r="I14" s="59">
        <v>1374318</v>
      </c>
      <c r="J14" s="59">
        <v>788505</v>
      </c>
      <c r="K14" s="59">
        <v>1301239</v>
      </c>
      <c r="L14" s="59">
        <v>1231185</v>
      </c>
      <c r="M14" s="59">
        <v>3320929</v>
      </c>
      <c r="N14" s="59">
        <v>1167391</v>
      </c>
      <c r="O14" s="59">
        <v>913279</v>
      </c>
      <c r="P14" s="59">
        <v>2951605</v>
      </c>
      <c r="Q14" s="59">
        <v>5032275</v>
      </c>
      <c r="R14" s="59">
        <v>1014333</v>
      </c>
      <c r="S14" s="59">
        <v>983509</v>
      </c>
      <c r="T14" s="59">
        <v>974787</v>
      </c>
      <c r="U14" s="59">
        <v>2972629</v>
      </c>
      <c r="V14" s="59">
        <v>12700151</v>
      </c>
      <c r="W14" s="59">
        <v>16316984</v>
      </c>
      <c r="X14" s="59">
        <v>-3616833</v>
      </c>
      <c r="Y14" s="60">
        <v>-22.17</v>
      </c>
      <c r="Z14" s="61">
        <v>16316984</v>
      </c>
    </row>
    <row r="15" spans="1:26" ht="13.5">
      <c r="A15" s="57" t="s">
        <v>39</v>
      </c>
      <c r="B15" s="18">
        <v>329571713</v>
      </c>
      <c r="C15" s="18">
        <v>0</v>
      </c>
      <c r="D15" s="58">
        <v>339767207</v>
      </c>
      <c r="E15" s="59">
        <v>339767207</v>
      </c>
      <c r="F15" s="59">
        <v>34535981</v>
      </c>
      <c r="G15" s="59">
        <v>38546539</v>
      </c>
      <c r="H15" s="59">
        <v>40972308</v>
      </c>
      <c r="I15" s="59">
        <v>114054828</v>
      </c>
      <c r="J15" s="59">
        <v>31659691</v>
      </c>
      <c r="K15" s="59">
        <v>30529159</v>
      </c>
      <c r="L15" s="59">
        <v>26143304</v>
      </c>
      <c r="M15" s="59">
        <v>88332154</v>
      </c>
      <c r="N15" s="59">
        <v>23938342</v>
      </c>
      <c r="O15" s="59">
        <v>26234447</v>
      </c>
      <c r="P15" s="59">
        <v>50511847</v>
      </c>
      <c r="Q15" s="59">
        <v>100684636</v>
      </c>
      <c r="R15" s="59">
        <v>25343372</v>
      </c>
      <c r="S15" s="59">
        <v>25336908</v>
      </c>
      <c r="T15" s="59">
        <v>28529709</v>
      </c>
      <c r="U15" s="59">
        <v>79209989</v>
      </c>
      <c r="V15" s="59">
        <v>382281607</v>
      </c>
      <c r="W15" s="59">
        <v>339767204</v>
      </c>
      <c r="X15" s="59">
        <v>42514403</v>
      </c>
      <c r="Y15" s="60">
        <v>12.51</v>
      </c>
      <c r="Z15" s="61">
        <v>339767207</v>
      </c>
    </row>
    <row r="16" spans="1:26" ht="13.5">
      <c r="A16" s="68" t="s">
        <v>40</v>
      </c>
      <c r="B16" s="18">
        <v>420000</v>
      </c>
      <c r="C16" s="18">
        <v>0</v>
      </c>
      <c r="D16" s="58">
        <v>420000</v>
      </c>
      <c r="E16" s="59">
        <v>420000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210000</v>
      </c>
      <c r="O16" s="59">
        <v>0</v>
      </c>
      <c r="P16" s="59">
        <v>0</v>
      </c>
      <c r="Q16" s="59">
        <v>210000</v>
      </c>
      <c r="R16" s="59">
        <v>0</v>
      </c>
      <c r="S16" s="59">
        <v>-176934</v>
      </c>
      <c r="T16" s="59">
        <v>0</v>
      </c>
      <c r="U16" s="59">
        <v>-176934</v>
      </c>
      <c r="V16" s="59">
        <v>33066</v>
      </c>
      <c r="W16" s="59">
        <v>420000</v>
      </c>
      <c r="X16" s="59">
        <v>-386934</v>
      </c>
      <c r="Y16" s="60">
        <v>-92.13</v>
      </c>
      <c r="Z16" s="61">
        <v>420000</v>
      </c>
    </row>
    <row r="17" spans="1:26" ht="13.5">
      <c r="A17" s="57" t="s">
        <v>41</v>
      </c>
      <c r="B17" s="18">
        <v>191205741</v>
      </c>
      <c r="C17" s="18">
        <v>0</v>
      </c>
      <c r="D17" s="58">
        <v>280785828</v>
      </c>
      <c r="E17" s="59">
        <v>245154634</v>
      </c>
      <c r="F17" s="59">
        <v>2959511</v>
      </c>
      <c r="G17" s="59">
        <v>1646027</v>
      </c>
      <c r="H17" s="59">
        <v>6127359</v>
      </c>
      <c r="I17" s="59">
        <v>10732897</v>
      </c>
      <c r="J17" s="59">
        <v>12129742</v>
      </c>
      <c r="K17" s="59">
        <v>10606705</v>
      </c>
      <c r="L17" s="59">
        <v>15637399</v>
      </c>
      <c r="M17" s="59">
        <v>38373846</v>
      </c>
      <c r="N17" s="59">
        <v>11489128</v>
      </c>
      <c r="O17" s="59">
        <v>8985074</v>
      </c>
      <c r="P17" s="59">
        <v>13261449</v>
      </c>
      <c r="Q17" s="59">
        <v>33735651</v>
      </c>
      <c r="R17" s="59">
        <v>10965512</v>
      </c>
      <c r="S17" s="59">
        <v>15847356</v>
      </c>
      <c r="T17" s="59">
        <v>20279556</v>
      </c>
      <c r="U17" s="59">
        <v>47092424</v>
      </c>
      <c r="V17" s="59">
        <v>129934818</v>
      </c>
      <c r="W17" s="59">
        <v>280785827</v>
      </c>
      <c r="X17" s="59">
        <v>-150851009</v>
      </c>
      <c r="Y17" s="60">
        <v>-53.72</v>
      </c>
      <c r="Z17" s="61">
        <v>245154634</v>
      </c>
    </row>
    <row r="18" spans="1:26" ht="13.5">
      <c r="A18" s="69" t="s">
        <v>42</v>
      </c>
      <c r="B18" s="70">
        <f>SUM(B11:B17)</f>
        <v>876054923</v>
      </c>
      <c r="C18" s="70">
        <f>SUM(C11:C17)</f>
        <v>0</v>
      </c>
      <c r="D18" s="71">
        <f aca="true" t="shared" si="1" ref="D18:Z18">SUM(D11:D17)</f>
        <v>994729004</v>
      </c>
      <c r="E18" s="72">
        <f t="shared" si="1"/>
        <v>954776245</v>
      </c>
      <c r="F18" s="72">
        <f t="shared" si="1"/>
        <v>56908843</v>
      </c>
      <c r="G18" s="72">
        <f t="shared" si="1"/>
        <v>61660235</v>
      </c>
      <c r="H18" s="72">
        <f t="shared" si="1"/>
        <v>66731220</v>
      </c>
      <c r="I18" s="72">
        <f t="shared" si="1"/>
        <v>185300298</v>
      </c>
      <c r="J18" s="72">
        <f t="shared" si="1"/>
        <v>64495997</v>
      </c>
      <c r="K18" s="72">
        <f t="shared" si="1"/>
        <v>62232380</v>
      </c>
      <c r="L18" s="72">
        <f t="shared" si="1"/>
        <v>66966155</v>
      </c>
      <c r="M18" s="72">
        <f t="shared" si="1"/>
        <v>193694532</v>
      </c>
      <c r="N18" s="72">
        <f t="shared" si="1"/>
        <v>57934174</v>
      </c>
      <c r="O18" s="72">
        <f t="shared" si="1"/>
        <v>54732566</v>
      </c>
      <c r="P18" s="72">
        <f t="shared" si="1"/>
        <v>126471389</v>
      </c>
      <c r="Q18" s="72">
        <f t="shared" si="1"/>
        <v>239138129</v>
      </c>
      <c r="R18" s="72">
        <f t="shared" si="1"/>
        <v>62040304</v>
      </c>
      <c r="S18" s="72">
        <f t="shared" si="1"/>
        <v>61024167</v>
      </c>
      <c r="T18" s="72">
        <f t="shared" si="1"/>
        <v>80956136</v>
      </c>
      <c r="U18" s="72">
        <f t="shared" si="1"/>
        <v>204020607</v>
      </c>
      <c r="V18" s="72">
        <f t="shared" si="1"/>
        <v>822153566</v>
      </c>
      <c r="W18" s="72">
        <f t="shared" si="1"/>
        <v>994728999</v>
      </c>
      <c r="X18" s="72">
        <f t="shared" si="1"/>
        <v>-172575433</v>
      </c>
      <c r="Y18" s="66">
        <f>+IF(W18&lt;&gt;0,(X18/W18)*100,0)</f>
        <v>-17.348989842810443</v>
      </c>
      <c r="Z18" s="73">
        <f t="shared" si="1"/>
        <v>954776245</v>
      </c>
    </row>
    <row r="19" spans="1:26" ht="13.5">
      <c r="A19" s="69" t="s">
        <v>43</v>
      </c>
      <c r="B19" s="74">
        <f>+B10-B18</f>
        <v>-118781748</v>
      </c>
      <c r="C19" s="74">
        <f>+C10-C18</f>
        <v>0</v>
      </c>
      <c r="D19" s="75">
        <f aca="true" t="shared" si="2" ref="D19:Z19">+D10-D18</f>
        <v>-54909948</v>
      </c>
      <c r="E19" s="76">
        <f t="shared" si="2"/>
        <v>-46389269</v>
      </c>
      <c r="F19" s="76">
        <f t="shared" si="2"/>
        <v>46532740</v>
      </c>
      <c r="G19" s="76">
        <f t="shared" si="2"/>
        <v>1107</v>
      </c>
      <c r="H19" s="76">
        <f t="shared" si="2"/>
        <v>-5700897</v>
      </c>
      <c r="I19" s="76">
        <f t="shared" si="2"/>
        <v>40832950</v>
      </c>
      <c r="J19" s="76">
        <f t="shared" si="2"/>
        <v>-4508632</v>
      </c>
      <c r="K19" s="76">
        <f t="shared" si="2"/>
        <v>2367185</v>
      </c>
      <c r="L19" s="76">
        <f t="shared" si="2"/>
        <v>17452486</v>
      </c>
      <c r="M19" s="76">
        <f t="shared" si="2"/>
        <v>15311039</v>
      </c>
      <c r="N19" s="76">
        <f t="shared" si="2"/>
        <v>-3535893</v>
      </c>
      <c r="O19" s="76">
        <f t="shared" si="2"/>
        <v>32931717</v>
      </c>
      <c r="P19" s="76">
        <f t="shared" si="2"/>
        <v>-71690411</v>
      </c>
      <c r="Q19" s="76">
        <f t="shared" si="2"/>
        <v>-42294587</v>
      </c>
      <c r="R19" s="76">
        <f t="shared" si="2"/>
        <v>-26763665</v>
      </c>
      <c r="S19" s="76">
        <f t="shared" si="2"/>
        <v>18351436</v>
      </c>
      <c r="T19" s="76">
        <f t="shared" si="2"/>
        <v>1545093</v>
      </c>
      <c r="U19" s="76">
        <f t="shared" si="2"/>
        <v>-6867136</v>
      </c>
      <c r="V19" s="76">
        <f t="shared" si="2"/>
        <v>6982266</v>
      </c>
      <c r="W19" s="76">
        <f>IF(E10=E18,0,W10-W18)</f>
        <v>-54910014</v>
      </c>
      <c r="X19" s="76">
        <f t="shared" si="2"/>
        <v>61892280</v>
      </c>
      <c r="Y19" s="77">
        <f>+IF(W19&lt;&gt;0,(X19/W19)*100,0)</f>
        <v>-112.71583358183082</v>
      </c>
      <c r="Z19" s="78">
        <f t="shared" si="2"/>
        <v>-46389269</v>
      </c>
    </row>
    <row r="20" spans="1:26" ht="13.5">
      <c r="A20" s="57" t="s">
        <v>44</v>
      </c>
      <c r="B20" s="18">
        <v>9115233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-109666515</v>
      </c>
      <c r="C22" s="85">
        <f>SUM(C19:C21)</f>
        <v>0</v>
      </c>
      <c r="D22" s="86">
        <f aca="true" t="shared" si="3" ref="D22:Z22">SUM(D19:D21)</f>
        <v>-54909948</v>
      </c>
      <c r="E22" s="87">
        <f t="shared" si="3"/>
        <v>-46389269</v>
      </c>
      <c r="F22" s="87">
        <f t="shared" si="3"/>
        <v>46532740</v>
      </c>
      <c r="G22" s="87">
        <f t="shared" si="3"/>
        <v>1107</v>
      </c>
      <c r="H22" s="87">
        <f t="shared" si="3"/>
        <v>-5700897</v>
      </c>
      <c r="I22" s="87">
        <f t="shared" si="3"/>
        <v>40832950</v>
      </c>
      <c r="J22" s="87">
        <f t="shared" si="3"/>
        <v>-4508632</v>
      </c>
      <c r="K22" s="87">
        <f t="shared" si="3"/>
        <v>2367185</v>
      </c>
      <c r="L22" s="87">
        <f t="shared" si="3"/>
        <v>17452486</v>
      </c>
      <c r="M22" s="87">
        <f t="shared" si="3"/>
        <v>15311039</v>
      </c>
      <c r="N22" s="87">
        <f t="shared" si="3"/>
        <v>-3535893</v>
      </c>
      <c r="O22" s="87">
        <f t="shared" si="3"/>
        <v>32931717</v>
      </c>
      <c r="P22" s="87">
        <f t="shared" si="3"/>
        <v>-71690411</v>
      </c>
      <c r="Q22" s="87">
        <f t="shared" si="3"/>
        <v>-42294587</v>
      </c>
      <c r="R22" s="87">
        <f t="shared" si="3"/>
        <v>-26763665</v>
      </c>
      <c r="S22" s="87">
        <f t="shared" si="3"/>
        <v>18351436</v>
      </c>
      <c r="T22" s="87">
        <f t="shared" si="3"/>
        <v>1545093</v>
      </c>
      <c r="U22" s="87">
        <f t="shared" si="3"/>
        <v>-6867136</v>
      </c>
      <c r="V22" s="87">
        <f t="shared" si="3"/>
        <v>6982266</v>
      </c>
      <c r="W22" s="87">
        <f t="shared" si="3"/>
        <v>-54910014</v>
      </c>
      <c r="X22" s="87">
        <f t="shared" si="3"/>
        <v>61892280</v>
      </c>
      <c r="Y22" s="88">
        <f>+IF(W22&lt;&gt;0,(X22/W22)*100,0)</f>
        <v>-112.71583358183082</v>
      </c>
      <c r="Z22" s="89">
        <f t="shared" si="3"/>
        <v>-46389269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-109666515</v>
      </c>
      <c r="C24" s="74">
        <f>SUM(C22:C23)</f>
        <v>0</v>
      </c>
      <c r="D24" s="75">
        <f aca="true" t="shared" si="4" ref="D24:Z24">SUM(D22:D23)</f>
        <v>-54909948</v>
      </c>
      <c r="E24" s="76">
        <f t="shared" si="4"/>
        <v>-46389269</v>
      </c>
      <c r="F24" s="76">
        <f t="shared" si="4"/>
        <v>46532740</v>
      </c>
      <c r="G24" s="76">
        <f t="shared" si="4"/>
        <v>1107</v>
      </c>
      <c r="H24" s="76">
        <f t="shared" si="4"/>
        <v>-5700897</v>
      </c>
      <c r="I24" s="76">
        <f t="shared" si="4"/>
        <v>40832950</v>
      </c>
      <c r="J24" s="76">
        <f t="shared" si="4"/>
        <v>-4508632</v>
      </c>
      <c r="K24" s="76">
        <f t="shared" si="4"/>
        <v>2367185</v>
      </c>
      <c r="L24" s="76">
        <f t="shared" si="4"/>
        <v>17452486</v>
      </c>
      <c r="M24" s="76">
        <f t="shared" si="4"/>
        <v>15311039</v>
      </c>
      <c r="N24" s="76">
        <f t="shared" si="4"/>
        <v>-3535893</v>
      </c>
      <c r="O24" s="76">
        <f t="shared" si="4"/>
        <v>32931717</v>
      </c>
      <c r="P24" s="76">
        <f t="shared" si="4"/>
        <v>-71690411</v>
      </c>
      <c r="Q24" s="76">
        <f t="shared" si="4"/>
        <v>-42294587</v>
      </c>
      <c r="R24" s="76">
        <f t="shared" si="4"/>
        <v>-26763665</v>
      </c>
      <c r="S24" s="76">
        <f t="shared" si="4"/>
        <v>18351436</v>
      </c>
      <c r="T24" s="76">
        <f t="shared" si="4"/>
        <v>1545093</v>
      </c>
      <c r="U24" s="76">
        <f t="shared" si="4"/>
        <v>-6867136</v>
      </c>
      <c r="V24" s="76">
        <f t="shared" si="4"/>
        <v>6982266</v>
      </c>
      <c r="W24" s="76">
        <f t="shared" si="4"/>
        <v>-54910014</v>
      </c>
      <c r="X24" s="76">
        <f t="shared" si="4"/>
        <v>61892280</v>
      </c>
      <c r="Y24" s="77">
        <f>+IF(W24&lt;&gt;0,(X24/W24)*100,0)</f>
        <v>-112.71583358183082</v>
      </c>
      <c r="Z24" s="78">
        <f t="shared" si="4"/>
        <v>-46389269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78885277</v>
      </c>
      <c r="C27" s="21">
        <v>0</v>
      </c>
      <c r="D27" s="98">
        <v>65560000</v>
      </c>
      <c r="E27" s="99">
        <v>90163678</v>
      </c>
      <c r="F27" s="99">
        <v>943018</v>
      </c>
      <c r="G27" s="99">
        <v>1998257</v>
      </c>
      <c r="H27" s="99">
        <v>3203021</v>
      </c>
      <c r="I27" s="99">
        <v>6144296</v>
      </c>
      <c r="J27" s="99">
        <v>6238220</v>
      </c>
      <c r="K27" s="99">
        <v>1997812</v>
      </c>
      <c r="L27" s="99">
        <v>4578603</v>
      </c>
      <c r="M27" s="99">
        <v>12814635</v>
      </c>
      <c r="N27" s="99">
        <v>6676540</v>
      </c>
      <c r="O27" s="99">
        <v>801306</v>
      </c>
      <c r="P27" s="99">
        <v>9148090</v>
      </c>
      <c r="Q27" s="99">
        <v>16625936</v>
      </c>
      <c r="R27" s="99">
        <v>1712061</v>
      </c>
      <c r="S27" s="99">
        <v>9429369</v>
      </c>
      <c r="T27" s="99">
        <v>5495750</v>
      </c>
      <c r="U27" s="99">
        <v>16637180</v>
      </c>
      <c r="V27" s="99">
        <v>52222047</v>
      </c>
      <c r="W27" s="99">
        <v>90163678</v>
      </c>
      <c r="X27" s="99">
        <v>-37941631</v>
      </c>
      <c r="Y27" s="100">
        <v>-42.08</v>
      </c>
      <c r="Z27" s="101">
        <v>90163678</v>
      </c>
    </row>
    <row r="28" spans="1:26" ht="13.5">
      <c r="A28" s="102" t="s">
        <v>44</v>
      </c>
      <c r="B28" s="18">
        <v>39610457</v>
      </c>
      <c r="C28" s="18">
        <v>0</v>
      </c>
      <c r="D28" s="58">
        <v>34325000</v>
      </c>
      <c r="E28" s="59">
        <v>56380475</v>
      </c>
      <c r="F28" s="59">
        <v>0</v>
      </c>
      <c r="G28" s="59">
        <v>1068756</v>
      </c>
      <c r="H28" s="59">
        <v>1367220</v>
      </c>
      <c r="I28" s="59">
        <v>2435976</v>
      </c>
      <c r="J28" s="59">
        <v>5308719</v>
      </c>
      <c r="K28" s="59">
        <v>1068311</v>
      </c>
      <c r="L28" s="59">
        <v>3479131</v>
      </c>
      <c r="M28" s="59">
        <v>9856161</v>
      </c>
      <c r="N28" s="59">
        <v>5973063</v>
      </c>
      <c r="O28" s="59">
        <v>28728</v>
      </c>
      <c r="P28" s="59">
        <v>6142503</v>
      </c>
      <c r="Q28" s="59">
        <v>12144294</v>
      </c>
      <c r="R28" s="59">
        <v>764606</v>
      </c>
      <c r="S28" s="59">
        <v>7676650</v>
      </c>
      <c r="T28" s="59">
        <v>5150626</v>
      </c>
      <c r="U28" s="59">
        <v>13591882</v>
      </c>
      <c r="V28" s="59">
        <v>38028313</v>
      </c>
      <c r="W28" s="59">
        <v>56380475</v>
      </c>
      <c r="X28" s="59">
        <v>-18352162</v>
      </c>
      <c r="Y28" s="60">
        <v>-32.55</v>
      </c>
      <c r="Z28" s="61">
        <v>56380475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39274820</v>
      </c>
      <c r="C31" s="18">
        <v>0</v>
      </c>
      <c r="D31" s="58">
        <v>31235000</v>
      </c>
      <c r="E31" s="59">
        <v>33783203</v>
      </c>
      <c r="F31" s="59">
        <v>943018</v>
      </c>
      <c r="G31" s="59">
        <v>929501</v>
      </c>
      <c r="H31" s="59">
        <v>1835801</v>
      </c>
      <c r="I31" s="59">
        <v>3708320</v>
      </c>
      <c r="J31" s="59">
        <v>929501</v>
      </c>
      <c r="K31" s="59">
        <v>929501</v>
      </c>
      <c r="L31" s="59">
        <v>1099472</v>
      </c>
      <c r="M31" s="59">
        <v>2958474</v>
      </c>
      <c r="N31" s="59">
        <v>703477</v>
      </c>
      <c r="O31" s="59">
        <v>772578</v>
      </c>
      <c r="P31" s="59">
        <v>3005587</v>
      </c>
      <c r="Q31" s="59">
        <v>4481642</v>
      </c>
      <c r="R31" s="59">
        <v>947455</v>
      </c>
      <c r="S31" s="59">
        <v>1752719</v>
      </c>
      <c r="T31" s="59">
        <v>345124</v>
      </c>
      <c r="U31" s="59">
        <v>3045298</v>
      </c>
      <c r="V31" s="59">
        <v>14193734</v>
      </c>
      <c r="W31" s="59">
        <v>33783203</v>
      </c>
      <c r="X31" s="59">
        <v>-19589469</v>
      </c>
      <c r="Y31" s="60">
        <v>-57.99</v>
      </c>
      <c r="Z31" s="61">
        <v>33783203</v>
      </c>
    </row>
    <row r="32" spans="1:26" ht="13.5">
      <c r="A32" s="69" t="s">
        <v>50</v>
      </c>
      <c r="B32" s="21">
        <f>SUM(B28:B31)</f>
        <v>78885277</v>
      </c>
      <c r="C32" s="21">
        <f>SUM(C28:C31)</f>
        <v>0</v>
      </c>
      <c r="D32" s="98">
        <f aca="true" t="shared" si="5" ref="D32:Z32">SUM(D28:D31)</f>
        <v>65560000</v>
      </c>
      <c r="E32" s="99">
        <f t="shared" si="5"/>
        <v>90163678</v>
      </c>
      <c r="F32" s="99">
        <f t="shared" si="5"/>
        <v>943018</v>
      </c>
      <c r="G32" s="99">
        <f t="shared" si="5"/>
        <v>1998257</v>
      </c>
      <c r="H32" s="99">
        <f t="shared" si="5"/>
        <v>3203021</v>
      </c>
      <c r="I32" s="99">
        <f t="shared" si="5"/>
        <v>6144296</v>
      </c>
      <c r="J32" s="99">
        <f t="shared" si="5"/>
        <v>6238220</v>
      </c>
      <c r="K32" s="99">
        <f t="shared" si="5"/>
        <v>1997812</v>
      </c>
      <c r="L32" s="99">
        <f t="shared" si="5"/>
        <v>4578603</v>
      </c>
      <c r="M32" s="99">
        <f t="shared" si="5"/>
        <v>12814635</v>
      </c>
      <c r="N32" s="99">
        <f t="shared" si="5"/>
        <v>6676540</v>
      </c>
      <c r="O32" s="99">
        <f t="shared" si="5"/>
        <v>801306</v>
      </c>
      <c r="P32" s="99">
        <f t="shared" si="5"/>
        <v>9148090</v>
      </c>
      <c r="Q32" s="99">
        <f t="shared" si="5"/>
        <v>16625936</v>
      </c>
      <c r="R32" s="99">
        <f t="shared" si="5"/>
        <v>1712061</v>
      </c>
      <c r="S32" s="99">
        <f t="shared" si="5"/>
        <v>9429369</v>
      </c>
      <c r="T32" s="99">
        <f t="shared" si="5"/>
        <v>5495750</v>
      </c>
      <c r="U32" s="99">
        <f t="shared" si="5"/>
        <v>16637180</v>
      </c>
      <c r="V32" s="99">
        <f t="shared" si="5"/>
        <v>52222047</v>
      </c>
      <c r="W32" s="99">
        <f t="shared" si="5"/>
        <v>90163678</v>
      </c>
      <c r="X32" s="99">
        <f t="shared" si="5"/>
        <v>-37941631</v>
      </c>
      <c r="Y32" s="100">
        <f>+IF(W32&lt;&gt;0,(X32/W32)*100,0)</f>
        <v>-42.08083769608423</v>
      </c>
      <c r="Z32" s="101">
        <f t="shared" si="5"/>
        <v>90163678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128435265</v>
      </c>
      <c r="C35" s="18">
        <v>0</v>
      </c>
      <c r="D35" s="58">
        <v>130544007</v>
      </c>
      <c r="E35" s="59">
        <v>124094199</v>
      </c>
      <c r="F35" s="59">
        <v>167703226</v>
      </c>
      <c r="G35" s="59">
        <v>134467705</v>
      </c>
      <c r="H35" s="59">
        <v>130069310</v>
      </c>
      <c r="I35" s="59">
        <v>130069310</v>
      </c>
      <c r="J35" s="59">
        <v>126859298</v>
      </c>
      <c r="K35" s="59">
        <v>161340087</v>
      </c>
      <c r="L35" s="59">
        <v>147922784</v>
      </c>
      <c r="M35" s="59">
        <v>147922784</v>
      </c>
      <c r="N35" s="59">
        <v>124462080</v>
      </c>
      <c r="O35" s="59">
        <v>145285062</v>
      </c>
      <c r="P35" s="59">
        <v>147057668</v>
      </c>
      <c r="Q35" s="59">
        <v>147057668</v>
      </c>
      <c r="R35" s="59">
        <v>140525461</v>
      </c>
      <c r="S35" s="59">
        <v>146566074</v>
      </c>
      <c r="T35" s="59">
        <v>136276535</v>
      </c>
      <c r="U35" s="59">
        <v>136276535</v>
      </c>
      <c r="V35" s="59">
        <v>136276535</v>
      </c>
      <c r="W35" s="59">
        <v>124094199</v>
      </c>
      <c r="X35" s="59">
        <v>12182336</v>
      </c>
      <c r="Y35" s="60">
        <v>9.82</v>
      </c>
      <c r="Z35" s="61">
        <v>124094199</v>
      </c>
    </row>
    <row r="36" spans="1:26" ht="13.5">
      <c r="A36" s="57" t="s">
        <v>53</v>
      </c>
      <c r="B36" s="18">
        <v>2558212054</v>
      </c>
      <c r="C36" s="18">
        <v>0</v>
      </c>
      <c r="D36" s="58">
        <v>2730800991</v>
      </c>
      <c r="E36" s="59">
        <v>2730800991</v>
      </c>
      <c r="F36" s="59">
        <v>2959550097</v>
      </c>
      <c r="G36" s="59">
        <v>2833323870</v>
      </c>
      <c r="H36" s="59">
        <v>2835607844</v>
      </c>
      <c r="I36" s="59">
        <v>2835607844</v>
      </c>
      <c r="J36" s="59">
        <v>2837419788</v>
      </c>
      <c r="K36" s="59">
        <v>2837401362</v>
      </c>
      <c r="L36" s="59">
        <v>2835785368</v>
      </c>
      <c r="M36" s="59">
        <v>2835785368</v>
      </c>
      <c r="N36" s="59">
        <v>2578919728</v>
      </c>
      <c r="O36" s="59">
        <v>2759738042</v>
      </c>
      <c r="P36" s="59">
        <v>2751882936</v>
      </c>
      <c r="Q36" s="59">
        <v>2751882936</v>
      </c>
      <c r="R36" s="59">
        <v>2748007984</v>
      </c>
      <c r="S36" s="59">
        <v>2750822906</v>
      </c>
      <c r="T36" s="59">
        <v>2757456405</v>
      </c>
      <c r="U36" s="59">
        <v>2757456405</v>
      </c>
      <c r="V36" s="59">
        <v>2757456405</v>
      </c>
      <c r="W36" s="59">
        <v>2730800991</v>
      </c>
      <c r="X36" s="59">
        <v>26655414</v>
      </c>
      <c r="Y36" s="60">
        <v>0.98</v>
      </c>
      <c r="Z36" s="61">
        <v>2730800991</v>
      </c>
    </row>
    <row r="37" spans="1:26" ht="13.5">
      <c r="A37" s="57" t="s">
        <v>54</v>
      </c>
      <c r="B37" s="18">
        <v>287476237</v>
      </c>
      <c r="C37" s="18">
        <v>0</v>
      </c>
      <c r="D37" s="58">
        <v>181047794</v>
      </c>
      <c r="E37" s="59">
        <v>181047794</v>
      </c>
      <c r="F37" s="59">
        <v>212395714</v>
      </c>
      <c r="G37" s="59">
        <v>186351033</v>
      </c>
      <c r="H37" s="59">
        <v>176308236</v>
      </c>
      <c r="I37" s="59">
        <v>176308236</v>
      </c>
      <c r="J37" s="59">
        <v>148112432</v>
      </c>
      <c r="K37" s="59">
        <v>158411489</v>
      </c>
      <c r="L37" s="59">
        <v>146059753</v>
      </c>
      <c r="M37" s="59">
        <v>146059753</v>
      </c>
      <c r="N37" s="59">
        <v>191854597</v>
      </c>
      <c r="O37" s="59">
        <v>148220749</v>
      </c>
      <c r="P37" s="59">
        <v>185845906</v>
      </c>
      <c r="Q37" s="59">
        <v>185845906</v>
      </c>
      <c r="R37" s="59">
        <v>185849395</v>
      </c>
      <c r="S37" s="59">
        <v>179166084</v>
      </c>
      <c r="T37" s="59">
        <v>188903476</v>
      </c>
      <c r="U37" s="59">
        <v>188903476</v>
      </c>
      <c r="V37" s="59">
        <v>188903476</v>
      </c>
      <c r="W37" s="59">
        <v>181047794</v>
      </c>
      <c r="X37" s="59">
        <v>7855682</v>
      </c>
      <c r="Y37" s="60">
        <v>4.34</v>
      </c>
      <c r="Z37" s="61">
        <v>181047794</v>
      </c>
    </row>
    <row r="38" spans="1:26" ht="13.5">
      <c r="A38" s="57" t="s">
        <v>55</v>
      </c>
      <c r="B38" s="18">
        <v>95772763</v>
      </c>
      <c r="C38" s="18">
        <v>0</v>
      </c>
      <c r="D38" s="58">
        <v>88719199</v>
      </c>
      <c r="E38" s="59">
        <v>88719199</v>
      </c>
      <c r="F38" s="59">
        <v>87664168</v>
      </c>
      <c r="G38" s="59">
        <v>86172585</v>
      </c>
      <c r="H38" s="59">
        <v>84080211</v>
      </c>
      <c r="I38" s="59">
        <v>84080211</v>
      </c>
      <c r="J38" s="59">
        <v>83066328</v>
      </c>
      <c r="K38" s="59">
        <v>82180972</v>
      </c>
      <c r="L38" s="59">
        <v>81480846</v>
      </c>
      <c r="M38" s="59">
        <v>81480846</v>
      </c>
      <c r="N38" s="59">
        <v>94859769</v>
      </c>
      <c r="O38" s="59">
        <v>94859769</v>
      </c>
      <c r="P38" s="59">
        <v>95854337</v>
      </c>
      <c r="Q38" s="59">
        <v>95854337</v>
      </c>
      <c r="R38" s="59">
        <v>95426082</v>
      </c>
      <c r="S38" s="59">
        <v>95127028</v>
      </c>
      <c r="T38" s="59">
        <v>94999905</v>
      </c>
      <c r="U38" s="59">
        <v>94999905</v>
      </c>
      <c r="V38" s="59">
        <v>94999905</v>
      </c>
      <c r="W38" s="59">
        <v>88719199</v>
      </c>
      <c r="X38" s="59">
        <v>6280706</v>
      </c>
      <c r="Y38" s="60">
        <v>7.08</v>
      </c>
      <c r="Z38" s="61">
        <v>88719199</v>
      </c>
    </row>
    <row r="39" spans="1:26" ht="13.5">
      <c r="A39" s="57" t="s">
        <v>56</v>
      </c>
      <c r="B39" s="18">
        <v>2303398319</v>
      </c>
      <c r="C39" s="18">
        <v>0</v>
      </c>
      <c r="D39" s="58">
        <v>2591578005</v>
      </c>
      <c r="E39" s="59">
        <v>2585128197</v>
      </c>
      <c r="F39" s="59">
        <v>2827193441</v>
      </c>
      <c r="G39" s="59">
        <v>2695267957</v>
      </c>
      <c r="H39" s="59">
        <v>2705288707</v>
      </c>
      <c r="I39" s="59">
        <v>2705288707</v>
      </c>
      <c r="J39" s="59">
        <v>2733100326</v>
      </c>
      <c r="K39" s="59">
        <v>2758148988</v>
      </c>
      <c r="L39" s="59">
        <v>2756167553</v>
      </c>
      <c r="M39" s="59">
        <v>2756167553</v>
      </c>
      <c r="N39" s="59">
        <v>2416667442</v>
      </c>
      <c r="O39" s="59">
        <v>2661942586</v>
      </c>
      <c r="P39" s="59">
        <v>2617240361</v>
      </c>
      <c r="Q39" s="59">
        <v>2617240361</v>
      </c>
      <c r="R39" s="59">
        <v>2607257968</v>
      </c>
      <c r="S39" s="59">
        <v>2623095868</v>
      </c>
      <c r="T39" s="59">
        <v>2609829559</v>
      </c>
      <c r="U39" s="59">
        <v>2609829559</v>
      </c>
      <c r="V39" s="59">
        <v>2609829559</v>
      </c>
      <c r="W39" s="59">
        <v>2585128197</v>
      </c>
      <c r="X39" s="59">
        <v>24701362</v>
      </c>
      <c r="Y39" s="60">
        <v>0.96</v>
      </c>
      <c r="Z39" s="61">
        <v>2585128197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78990464</v>
      </c>
      <c r="C42" s="18">
        <v>0</v>
      </c>
      <c r="D42" s="58">
        <v>74729834</v>
      </c>
      <c r="E42" s="59">
        <v>87825504</v>
      </c>
      <c r="F42" s="59">
        <v>8621743</v>
      </c>
      <c r="G42" s="59">
        <v>-28570281</v>
      </c>
      <c r="H42" s="59">
        <v>-1895084</v>
      </c>
      <c r="I42" s="59">
        <v>-21843622</v>
      </c>
      <c r="J42" s="59">
        <v>3185573</v>
      </c>
      <c r="K42" s="59">
        <v>32811184</v>
      </c>
      <c r="L42" s="59">
        <v>-6511998</v>
      </c>
      <c r="M42" s="59">
        <v>29484759</v>
      </c>
      <c r="N42" s="59">
        <v>-157026</v>
      </c>
      <c r="O42" s="59">
        <v>2341322</v>
      </c>
      <c r="P42" s="59">
        <v>4521446</v>
      </c>
      <c r="Q42" s="59">
        <v>6705742</v>
      </c>
      <c r="R42" s="59">
        <v>-6759949</v>
      </c>
      <c r="S42" s="59">
        <v>16430027</v>
      </c>
      <c r="T42" s="59">
        <v>2034401</v>
      </c>
      <c r="U42" s="59">
        <v>11704479</v>
      </c>
      <c r="V42" s="59">
        <v>26051358</v>
      </c>
      <c r="W42" s="59">
        <v>87825504</v>
      </c>
      <c r="X42" s="59">
        <v>-61774146</v>
      </c>
      <c r="Y42" s="60">
        <v>-70.34</v>
      </c>
      <c r="Z42" s="61">
        <v>87825504</v>
      </c>
    </row>
    <row r="43" spans="1:26" ht="13.5">
      <c r="A43" s="57" t="s">
        <v>59</v>
      </c>
      <c r="B43" s="18">
        <v>-50756027</v>
      </c>
      <c r="C43" s="18">
        <v>0</v>
      </c>
      <c r="D43" s="58">
        <v>-57083209</v>
      </c>
      <c r="E43" s="59">
        <v>-80948855</v>
      </c>
      <c r="F43" s="59">
        <v>8973333</v>
      </c>
      <c r="G43" s="59">
        <v>-895712</v>
      </c>
      <c r="H43" s="59">
        <v>-2855819</v>
      </c>
      <c r="I43" s="59">
        <v>5221802</v>
      </c>
      <c r="J43" s="59">
        <v>-5746323</v>
      </c>
      <c r="K43" s="59">
        <v>2381755</v>
      </c>
      <c r="L43" s="59">
        <v>-5404255</v>
      </c>
      <c r="M43" s="59">
        <v>-8768823</v>
      </c>
      <c r="N43" s="59">
        <v>-8822536</v>
      </c>
      <c r="O43" s="59">
        <v>-3566784</v>
      </c>
      <c r="P43" s="59">
        <v>2556804</v>
      </c>
      <c r="Q43" s="59">
        <v>-9832516</v>
      </c>
      <c r="R43" s="59">
        <v>2012037</v>
      </c>
      <c r="S43" s="59">
        <v>-10960349</v>
      </c>
      <c r="T43" s="59">
        <v>-15526894</v>
      </c>
      <c r="U43" s="59">
        <v>-24475206</v>
      </c>
      <c r="V43" s="59">
        <v>-37854743</v>
      </c>
      <c r="W43" s="59">
        <v>-80948855</v>
      </c>
      <c r="X43" s="59">
        <v>43094112</v>
      </c>
      <c r="Y43" s="60">
        <v>-53.24</v>
      </c>
      <c r="Z43" s="61">
        <v>-80948855</v>
      </c>
    </row>
    <row r="44" spans="1:26" ht="13.5">
      <c r="A44" s="57" t="s">
        <v>60</v>
      </c>
      <c r="B44" s="18">
        <v>25070287</v>
      </c>
      <c r="C44" s="18">
        <v>0</v>
      </c>
      <c r="D44" s="58">
        <v>-17565268</v>
      </c>
      <c r="E44" s="59">
        <v>-17531014</v>
      </c>
      <c r="F44" s="59">
        <v>-501359</v>
      </c>
      <c r="G44" s="59">
        <v>-2019413</v>
      </c>
      <c r="H44" s="59">
        <v>-702248</v>
      </c>
      <c r="I44" s="59">
        <v>-3223020</v>
      </c>
      <c r="J44" s="59">
        <v>-1486031</v>
      </c>
      <c r="K44" s="59">
        <v>-703641</v>
      </c>
      <c r="L44" s="59">
        <v>-641579</v>
      </c>
      <c r="M44" s="59">
        <v>-2831251</v>
      </c>
      <c r="N44" s="59">
        <v>-503634</v>
      </c>
      <c r="O44" s="59">
        <v>-603626</v>
      </c>
      <c r="P44" s="59">
        <v>-1461033</v>
      </c>
      <c r="Q44" s="59">
        <v>-2568293</v>
      </c>
      <c r="R44" s="59">
        <v>112266</v>
      </c>
      <c r="S44" s="59">
        <v>-486842</v>
      </c>
      <c r="T44" s="59">
        <v>-43753</v>
      </c>
      <c r="U44" s="59">
        <v>-418329</v>
      </c>
      <c r="V44" s="59">
        <v>-9040893</v>
      </c>
      <c r="W44" s="59">
        <v>-17531014</v>
      </c>
      <c r="X44" s="59">
        <v>8490121</v>
      </c>
      <c r="Y44" s="60">
        <v>-48.43</v>
      </c>
      <c r="Z44" s="61">
        <v>-17531014</v>
      </c>
    </row>
    <row r="45" spans="1:26" ht="13.5">
      <c r="A45" s="69" t="s">
        <v>61</v>
      </c>
      <c r="B45" s="21">
        <v>53304724</v>
      </c>
      <c r="C45" s="21">
        <v>0</v>
      </c>
      <c r="D45" s="98">
        <v>6750011</v>
      </c>
      <c r="E45" s="99">
        <v>42650359</v>
      </c>
      <c r="F45" s="99">
        <v>75557327</v>
      </c>
      <c r="G45" s="99">
        <v>44071921</v>
      </c>
      <c r="H45" s="99">
        <v>38618770</v>
      </c>
      <c r="I45" s="99">
        <v>38618770</v>
      </c>
      <c r="J45" s="99">
        <v>34571989</v>
      </c>
      <c r="K45" s="99">
        <v>69061287</v>
      </c>
      <c r="L45" s="99">
        <v>56503455</v>
      </c>
      <c r="M45" s="99">
        <v>56503455</v>
      </c>
      <c r="N45" s="99">
        <v>47020259</v>
      </c>
      <c r="O45" s="99">
        <v>45191171</v>
      </c>
      <c r="P45" s="99">
        <v>50808388</v>
      </c>
      <c r="Q45" s="99">
        <v>47020259</v>
      </c>
      <c r="R45" s="99">
        <v>46172742</v>
      </c>
      <c r="S45" s="99">
        <v>51155578</v>
      </c>
      <c r="T45" s="99">
        <v>37619332</v>
      </c>
      <c r="U45" s="99">
        <v>37619332</v>
      </c>
      <c r="V45" s="99">
        <v>37619332</v>
      </c>
      <c r="W45" s="99">
        <v>42650359</v>
      </c>
      <c r="X45" s="99">
        <v>-5031027</v>
      </c>
      <c r="Y45" s="100">
        <v>-11.8</v>
      </c>
      <c r="Z45" s="101">
        <v>42650359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56981847</v>
      </c>
      <c r="C49" s="51">
        <v>0</v>
      </c>
      <c r="D49" s="128">
        <v>12471622</v>
      </c>
      <c r="E49" s="53">
        <v>6914327</v>
      </c>
      <c r="F49" s="53">
        <v>0</v>
      </c>
      <c r="G49" s="53">
        <v>0</v>
      </c>
      <c r="H49" s="53">
        <v>0</v>
      </c>
      <c r="I49" s="53">
        <v>8018813</v>
      </c>
      <c r="J49" s="53">
        <v>0</v>
      </c>
      <c r="K49" s="53">
        <v>0</v>
      </c>
      <c r="L49" s="53">
        <v>0</v>
      </c>
      <c r="M49" s="53">
        <v>8871693</v>
      </c>
      <c r="N49" s="53">
        <v>0</v>
      </c>
      <c r="O49" s="53">
        <v>0</v>
      </c>
      <c r="P49" s="53">
        <v>0</v>
      </c>
      <c r="Q49" s="53">
        <v>4780893</v>
      </c>
      <c r="R49" s="53">
        <v>0</v>
      </c>
      <c r="S49" s="53">
        <v>0</v>
      </c>
      <c r="T49" s="53">
        <v>0</v>
      </c>
      <c r="U49" s="53">
        <v>3922152</v>
      </c>
      <c r="V49" s="53">
        <v>180076638</v>
      </c>
      <c r="W49" s="53">
        <v>282037985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51739966</v>
      </c>
      <c r="C51" s="51">
        <v>0</v>
      </c>
      <c r="D51" s="128">
        <v>17430</v>
      </c>
      <c r="E51" s="53">
        <v>0</v>
      </c>
      <c r="F51" s="53">
        <v>0</v>
      </c>
      <c r="G51" s="53">
        <v>0</v>
      </c>
      <c r="H51" s="53">
        <v>0</v>
      </c>
      <c r="I51" s="53">
        <v>29551946</v>
      </c>
      <c r="J51" s="53">
        <v>0</v>
      </c>
      <c r="K51" s="53">
        <v>0</v>
      </c>
      <c r="L51" s="53">
        <v>0</v>
      </c>
      <c r="M51" s="53">
        <v>48331640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129640982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94.74323856184299</v>
      </c>
      <c r="C58" s="5">
        <f>IF(C67=0,0,+(C76/C67)*100)</f>
        <v>0</v>
      </c>
      <c r="D58" s="6">
        <f aca="true" t="shared" si="6" ref="D58:Z58">IF(D67=0,0,+(D76/D67)*100)</f>
        <v>89.98265710857366</v>
      </c>
      <c r="E58" s="7">
        <f t="shared" si="6"/>
        <v>90.05743422615706</v>
      </c>
      <c r="F58" s="7">
        <f t="shared" si="6"/>
        <v>59.19437824155735</v>
      </c>
      <c r="G58" s="7">
        <f t="shared" si="6"/>
        <v>77.85670369701762</v>
      </c>
      <c r="H58" s="7">
        <f t="shared" si="6"/>
        <v>67.48308790858249</v>
      </c>
      <c r="I58" s="7">
        <f t="shared" si="6"/>
        <v>68.14788387994825</v>
      </c>
      <c r="J58" s="7">
        <f t="shared" si="6"/>
        <v>76.72475108062334</v>
      </c>
      <c r="K58" s="7">
        <f t="shared" si="6"/>
        <v>69.50919597119112</v>
      </c>
      <c r="L58" s="7">
        <f t="shared" si="6"/>
        <v>71.76360325019299</v>
      </c>
      <c r="M58" s="7">
        <f t="shared" si="6"/>
        <v>72.66035965830213</v>
      </c>
      <c r="N58" s="7">
        <f t="shared" si="6"/>
        <v>92.40186483526772</v>
      </c>
      <c r="O58" s="7">
        <f t="shared" si="6"/>
        <v>77.36694010211666</v>
      </c>
      <c r="P58" s="7">
        <f t="shared" si="6"/>
        <v>69.09038055055765</v>
      </c>
      <c r="Q58" s="7">
        <f t="shared" si="6"/>
        <v>79.22151771959449</v>
      </c>
      <c r="R58" s="7">
        <f t="shared" si="6"/>
        <v>79.6900776251566</v>
      </c>
      <c r="S58" s="7">
        <f t="shared" si="6"/>
        <v>72.83264116742994</v>
      </c>
      <c r="T58" s="7">
        <f t="shared" si="6"/>
        <v>75.02763209990124</v>
      </c>
      <c r="U58" s="7">
        <f t="shared" si="6"/>
        <v>75.72540113328895</v>
      </c>
      <c r="V58" s="7">
        <f t="shared" si="6"/>
        <v>73.73694857881526</v>
      </c>
      <c r="W58" s="7">
        <f t="shared" si="6"/>
        <v>90.09716967475471</v>
      </c>
      <c r="X58" s="7">
        <f t="shared" si="6"/>
        <v>0</v>
      </c>
      <c r="Y58" s="7">
        <f t="shared" si="6"/>
        <v>0</v>
      </c>
      <c r="Z58" s="8">
        <f t="shared" si="6"/>
        <v>90.05743422615706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97.76850272167772</v>
      </c>
      <c r="E59" s="10">
        <f t="shared" si="7"/>
        <v>89.9999976049339</v>
      </c>
      <c r="F59" s="10">
        <f t="shared" si="7"/>
        <v>47.10841500175741</v>
      </c>
      <c r="G59" s="10">
        <f t="shared" si="7"/>
        <v>113.61770590317153</v>
      </c>
      <c r="H59" s="10">
        <f t="shared" si="7"/>
        <v>79.32558413671657</v>
      </c>
      <c r="I59" s="10">
        <f t="shared" si="7"/>
        <v>78.150828133372</v>
      </c>
      <c r="J59" s="10">
        <f t="shared" si="7"/>
        <v>97.02225402843531</v>
      </c>
      <c r="K59" s="10">
        <f t="shared" si="7"/>
        <v>75.19875484126217</v>
      </c>
      <c r="L59" s="10">
        <f t="shared" si="7"/>
        <v>75.158875169366</v>
      </c>
      <c r="M59" s="10">
        <f t="shared" si="7"/>
        <v>82.06335761035504</v>
      </c>
      <c r="N59" s="10">
        <f t="shared" si="7"/>
        <v>102.40306125608092</v>
      </c>
      <c r="O59" s="10">
        <f t="shared" si="7"/>
        <v>79.75302133428244</v>
      </c>
      <c r="P59" s="10">
        <f t="shared" si="7"/>
        <v>103.15149808224832</v>
      </c>
      <c r="Q59" s="10">
        <f t="shared" si="7"/>
        <v>94.83783522340825</v>
      </c>
      <c r="R59" s="10">
        <f t="shared" si="7"/>
        <v>83.90843982329417</v>
      </c>
      <c r="S59" s="10">
        <f t="shared" si="7"/>
        <v>86.71195252766002</v>
      </c>
      <c r="T59" s="10">
        <f t="shared" si="7"/>
        <v>97.01741930576333</v>
      </c>
      <c r="U59" s="10">
        <f t="shared" si="7"/>
        <v>88.94483989003375</v>
      </c>
      <c r="V59" s="10">
        <f t="shared" si="7"/>
        <v>85.37954155429837</v>
      </c>
      <c r="W59" s="10">
        <f t="shared" si="7"/>
        <v>89.99999520986792</v>
      </c>
      <c r="X59" s="10">
        <f t="shared" si="7"/>
        <v>0</v>
      </c>
      <c r="Y59" s="10">
        <f t="shared" si="7"/>
        <v>0</v>
      </c>
      <c r="Z59" s="11">
        <f t="shared" si="7"/>
        <v>89.9999976049339</v>
      </c>
    </row>
    <row r="60" spans="1:26" ht="13.5">
      <c r="A60" s="37" t="s">
        <v>32</v>
      </c>
      <c r="B60" s="12">
        <f t="shared" si="7"/>
        <v>96.40397859846635</v>
      </c>
      <c r="C60" s="12">
        <f t="shared" si="7"/>
        <v>0</v>
      </c>
      <c r="D60" s="3">
        <f t="shared" si="7"/>
        <v>89.79895192804082</v>
      </c>
      <c r="E60" s="13">
        <f t="shared" si="7"/>
        <v>90.24440931229549</v>
      </c>
      <c r="F60" s="13">
        <f t="shared" si="7"/>
        <v>64.04781227530513</v>
      </c>
      <c r="G60" s="13">
        <f t="shared" si="7"/>
        <v>68.66736429534834</v>
      </c>
      <c r="H60" s="13">
        <f t="shared" si="7"/>
        <v>64.76772997960732</v>
      </c>
      <c r="I60" s="13">
        <f t="shared" si="7"/>
        <v>65.82325783916146</v>
      </c>
      <c r="J60" s="13">
        <f t="shared" si="7"/>
        <v>72.69248994906424</v>
      </c>
      <c r="K60" s="13">
        <f t="shared" si="7"/>
        <v>67.74811676978364</v>
      </c>
      <c r="L60" s="13">
        <f t="shared" si="7"/>
        <v>62.315337795793326</v>
      </c>
      <c r="M60" s="13">
        <f t="shared" si="7"/>
        <v>67.66287745236603</v>
      </c>
      <c r="N60" s="13">
        <f t="shared" si="7"/>
        <v>90.06812149091556</v>
      </c>
      <c r="O60" s="13">
        <f t="shared" si="7"/>
        <v>76.12646367471031</v>
      </c>
      <c r="P60" s="13">
        <f t="shared" si="7"/>
        <v>62.910212113093976</v>
      </c>
      <c r="Q60" s="13">
        <f t="shared" si="7"/>
        <v>75.68437808586056</v>
      </c>
      <c r="R60" s="13">
        <f t="shared" si="7"/>
        <v>75.2234512042403</v>
      </c>
      <c r="S60" s="13">
        <f t="shared" si="7"/>
        <v>69.22747827928208</v>
      </c>
      <c r="T60" s="13">
        <f t="shared" si="7"/>
        <v>71.07024490616409</v>
      </c>
      <c r="U60" s="13">
        <f t="shared" si="7"/>
        <v>71.73468893837929</v>
      </c>
      <c r="V60" s="13">
        <f t="shared" si="7"/>
        <v>70.07046371685112</v>
      </c>
      <c r="W60" s="13">
        <f t="shared" si="7"/>
        <v>90.29205985870432</v>
      </c>
      <c r="X60" s="13">
        <f t="shared" si="7"/>
        <v>0</v>
      </c>
      <c r="Y60" s="13">
        <f t="shared" si="7"/>
        <v>0</v>
      </c>
      <c r="Z60" s="14">
        <f t="shared" si="7"/>
        <v>90.24440931229549</v>
      </c>
    </row>
    <row r="61" spans="1:26" ht="13.5">
      <c r="A61" s="38" t="s">
        <v>95</v>
      </c>
      <c r="B61" s="12">
        <f t="shared" si="7"/>
        <v>100</v>
      </c>
      <c r="C61" s="12">
        <f t="shared" si="7"/>
        <v>0</v>
      </c>
      <c r="D61" s="3">
        <f t="shared" si="7"/>
        <v>89.79895168479555</v>
      </c>
      <c r="E61" s="13">
        <f t="shared" si="7"/>
        <v>90.00000009671835</v>
      </c>
      <c r="F61" s="13">
        <f t="shared" si="7"/>
        <v>58.33089974075932</v>
      </c>
      <c r="G61" s="13">
        <f t="shared" si="7"/>
        <v>68.81562454992252</v>
      </c>
      <c r="H61" s="13">
        <f t="shared" si="7"/>
        <v>66.5373084670897</v>
      </c>
      <c r="I61" s="13">
        <f t="shared" si="7"/>
        <v>64.5128224289912</v>
      </c>
      <c r="J61" s="13">
        <f t="shared" si="7"/>
        <v>72.0580001439583</v>
      </c>
      <c r="K61" s="13">
        <f t="shared" si="7"/>
        <v>68.27658682766425</v>
      </c>
      <c r="L61" s="13">
        <f t="shared" si="7"/>
        <v>60.857663677780636</v>
      </c>
      <c r="M61" s="13">
        <f t="shared" si="7"/>
        <v>67.20708488490932</v>
      </c>
      <c r="N61" s="13">
        <f t="shared" si="7"/>
        <v>88.13001147586968</v>
      </c>
      <c r="O61" s="13">
        <f t="shared" si="7"/>
        <v>82.21759353158703</v>
      </c>
      <c r="P61" s="13">
        <f t="shared" si="7"/>
        <v>61.76731366083609</v>
      </c>
      <c r="Q61" s="13">
        <f t="shared" si="7"/>
        <v>76.83499190873945</v>
      </c>
      <c r="R61" s="13">
        <f t="shared" si="7"/>
        <v>74.76348412485741</v>
      </c>
      <c r="S61" s="13">
        <f t="shared" si="7"/>
        <v>69.50798504101698</v>
      </c>
      <c r="T61" s="13">
        <f t="shared" si="7"/>
        <v>69.41967801258507</v>
      </c>
      <c r="U61" s="13">
        <f t="shared" si="7"/>
        <v>70.99236921105665</v>
      </c>
      <c r="V61" s="13">
        <f t="shared" si="7"/>
        <v>69.65375411195947</v>
      </c>
      <c r="W61" s="13">
        <f t="shared" si="7"/>
        <v>90.43734739836478</v>
      </c>
      <c r="X61" s="13">
        <f t="shared" si="7"/>
        <v>0</v>
      </c>
      <c r="Y61" s="13">
        <f t="shared" si="7"/>
        <v>0</v>
      </c>
      <c r="Z61" s="14">
        <f t="shared" si="7"/>
        <v>90.00000009671835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89.79895089300325</v>
      </c>
      <c r="E62" s="13">
        <f t="shared" si="7"/>
        <v>89.99999903738698</v>
      </c>
      <c r="F62" s="13">
        <f t="shared" si="7"/>
        <v>78.46627081085691</v>
      </c>
      <c r="G62" s="13">
        <f t="shared" si="7"/>
        <v>70.64602254474724</v>
      </c>
      <c r="H62" s="13">
        <f t="shared" si="7"/>
        <v>60.95905562813574</v>
      </c>
      <c r="I62" s="13">
        <f t="shared" si="7"/>
        <v>69.42753777016418</v>
      </c>
      <c r="J62" s="13">
        <f t="shared" si="7"/>
        <v>79.52741983990265</v>
      </c>
      <c r="K62" s="13">
        <f t="shared" si="7"/>
        <v>68.0736626998768</v>
      </c>
      <c r="L62" s="13">
        <f t="shared" si="7"/>
        <v>68.40367141511496</v>
      </c>
      <c r="M62" s="13">
        <f t="shared" si="7"/>
        <v>71.75110715479398</v>
      </c>
      <c r="N62" s="13">
        <f t="shared" si="7"/>
        <v>127.81551604535146</v>
      </c>
      <c r="O62" s="13">
        <f t="shared" si="7"/>
        <v>66.86895980719935</v>
      </c>
      <c r="P62" s="13">
        <f t="shared" si="7"/>
        <v>68.53394462529025</v>
      </c>
      <c r="Q62" s="13">
        <f t="shared" si="7"/>
        <v>79.68567120086725</v>
      </c>
      <c r="R62" s="13">
        <f t="shared" si="7"/>
        <v>86.12673177995349</v>
      </c>
      <c r="S62" s="13">
        <f t="shared" si="7"/>
        <v>72.78361290809</v>
      </c>
      <c r="T62" s="13">
        <f t="shared" si="7"/>
        <v>86.19586012147874</v>
      </c>
      <c r="U62" s="13">
        <f t="shared" si="7"/>
        <v>81.43754279768827</v>
      </c>
      <c r="V62" s="13">
        <f t="shared" si="7"/>
        <v>75.21008843440468</v>
      </c>
      <c r="W62" s="13">
        <f t="shared" si="7"/>
        <v>89.99999831542725</v>
      </c>
      <c r="X62" s="13">
        <f t="shared" si="7"/>
        <v>0</v>
      </c>
      <c r="Y62" s="13">
        <f t="shared" si="7"/>
        <v>0</v>
      </c>
      <c r="Z62" s="14">
        <f t="shared" si="7"/>
        <v>89.99999903738698</v>
      </c>
    </row>
    <row r="63" spans="1:26" ht="13.5">
      <c r="A63" s="38" t="s">
        <v>97</v>
      </c>
      <c r="B63" s="12">
        <f t="shared" si="7"/>
        <v>86.3866857374046</v>
      </c>
      <c r="C63" s="12">
        <f t="shared" si="7"/>
        <v>0</v>
      </c>
      <c r="D63" s="3">
        <f t="shared" si="7"/>
        <v>89.79895642132031</v>
      </c>
      <c r="E63" s="13">
        <f t="shared" si="7"/>
        <v>89.99999467616223</v>
      </c>
      <c r="F63" s="13">
        <f t="shared" si="7"/>
        <v>84.40567801367627</v>
      </c>
      <c r="G63" s="13">
        <f t="shared" si="7"/>
        <v>66.69571029487223</v>
      </c>
      <c r="H63" s="13">
        <f t="shared" si="7"/>
        <v>60.346074271907156</v>
      </c>
      <c r="I63" s="13">
        <f t="shared" si="7"/>
        <v>69.24827395236464</v>
      </c>
      <c r="J63" s="13">
        <f t="shared" si="7"/>
        <v>70.29668207400597</v>
      </c>
      <c r="K63" s="13">
        <f t="shared" si="7"/>
        <v>65.53677730263206</v>
      </c>
      <c r="L63" s="13">
        <f t="shared" si="7"/>
        <v>77.1155724789234</v>
      </c>
      <c r="M63" s="13">
        <f t="shared" si="7"/>
        <v>70.95820755020608</v>
      </c>
      <c r="N63" s="13">
        <f t="shared" si="7"/>
        <v>75.62047544784924</v>
      </c>
      <c r="O63" s="13">
        <f t="shared" si="7"/>
        <v>61.76770784023559</v>
      </c>
      <c r="P63" s="13">
        <f t="shared" si="7"/>
        <v>63.53398550886854</v>
      </c>
      <c r="Q63" s="13">
        <f t="shared" si="7"/>
        <v>66.98205511212664</v>
      </c>
      <c r="R63" s="13">
        <f t="shared" si="7"/>
        <v>67.00345410396262</v>
      </c>
      <c r="S63" s="13">
        <f t="shared" si="7"/>
        <v>64.94658399184718</v>
      </c>
      <c r="T63" s="13">
        <f t="shared" si="7"/>
        <v>69.30212188614803</v>
      </c>
      <c r="U63" s="13">
        <f t="shared" si="7"/>
        <v>67.0568037341213</v>
      </c>
      <c r="V63" s="13">
        <f t="shared" si="7"/>
        <v>68.54977485046358</v>
      </c>
      <c r="W63" s="13">
        <f t="shared" si="7"/>
        <v>89.99999467616223</v>
      </c>
      <c r="X63" s="13">
        <f t="shared" si="7"/>
        <v>0</v>
      </c>
      <c r="Y63" s="13">
        <f t="shared" si="7"/>
        <v>0</v>
      </c>
      <c r="Z63" s="14">
        <f t="shared" si="7"/>
        <v>89.99999467616223</v>
      </c>
    </row>
    <row r="64" spans="1:26" ht="13.5">
      <c r="A64" s="38" t="s">
        <v>98</v>
      </c>
      <c r="B64" s="12">
        <f t="shared" si="7"/>
        <v>64.01789623652367</v>
      </c>
      <c r="C64" s="12">
        <f t="shared" si="7"/>
        <v>0</v>
      </c>
      <c r="D64" s="3">
        <f t="shared" si="7"/>
        <v>89.79895787880673</v>
      </c>
      <c r="E64" s="13">
        <f t="shared" si="7"/>
        <v>89.99999666304367</v>
      </c>
      <c r="F64" s="13">
        <f t="shared" si="7"/>
        <v>88.48317458258164</v>
      </c>
      <c r="G64" s="13">
        <f t="shared" si="7"/>
        <v>64.52949021480019</v>
      </c>
      <c r="H64" s="13">
        <f t="shared" si="7"/>
        <v>57.729915215229454</v>
      </c>
      <c r="I64" s="13">
        <f t="shared" si="7"/>
        <v>68.13358474250938</v>
      </c>
      <c r="J64" s="13">
        <f t="shared" si="7"/>
        <v>65.57416975503517</v>
      </c>
      <c r="K64" s="13">
        <f t="shared" si="7"/>
        <v>63.5033255030213</v>
      </c>
      <c r="L64" s="13">
        <f t="shared" si="7"/>
        <v>49.95861935653389</v>
      </c>
      <c r="M64" s="13">
        <f t="shared" si="7"/>
        <v>59.6871119059483</v>
      </c>
      <c r="N64" s="13">
        <f t="shared" si="7"/>
        <v>75.71857580645539</v>
      </c>
      <c r="O64" s="13">
        <f t="shared" si="7"/>
        <v>59.35543114411595</v>
      </c>
      <c r="P64" s="13">
        <f t="shared" si="7"/>
        <v>60.459596648508395</v>
      </c>
      <c r="Q64" s="13">
        <f t="shared" si="7"/>
        <v>65.14389923927378</v>
      </c>
      <c r="R64" s="13">
        <f t="shared" si="7"/>
        <v>66.04178507617557</v>
      </c>
      <c r="S64" s="13">
        <f t="shared" si="7"/>
        <v>62.64821344242252</v>
      </c>
      <c r="T64" s="13">
        <f t="shared" si="7"/>
        <v>64.73273792782712</v>
      </c>
      <c r="U64" s="13">
        <f t="shared" si="7"/>
        <v>64.47076302935155</v>
      </c>
      <c r="V64" s="13">
        <f t="shared" si="7"/>
        <v>64.25375282877977</v>
      </c>
      <c r="W64" s="13">
        <f t="shared" si="7"/>
        <v>89.99999666304367</v>
      </c>
      <c r="X64" s="13">
        <f t="shared" si="7"/>
        <v>0</v>
      </c>
      <c r="Y64" s="13">
        <f t="shared" si="7"/>
        <v>0</v>
      </c>
      <c r="Z64" s="14">
        <f t="shared" si="7"/>
        <v>89.99999666304367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89.7988444829285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90.00003582996531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77.24898775894539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68.56428856219698</v>
      </c>
      <c r="J66" s="16">
        <f t="shared" si="7"/>
        <v>100</v>
      </c>
      <c r="K66" s="16">
        <f t="shared" si="7"/>
        <v>100</v>
      </c>
      <c r="L66" s="16">
        <f t="shared" si="7"/>
        <v>-100</v>
      </c>
      <c r="M66" s="16">
        <f t="shared" si="7"/>
        <v>-3887.5780962881295</v>
      </c>
      <c r="N66" s="16">
        <f t="shared" si="7"/>
        <v>100</v>
      </c>
      <c r="O66" s="16">
        <f t="shared" si="7"/>
        <v>105.59299424618654</v>
      </c>
      <c r="P66" s="16">
        <f t="shared" si="7"/>
        <v>100</v>
      </c>
      <c r="Q66" s="16">
        <f t="shared" si="7"/>
        <v>101.98411836324877</v>
      </c>
      <c r="R66" s="16">
        <f t="shared" si="7"/>
        <v>-100</v>
      </c>
      <c r="S66" s="16">
        <f t="shared" si="7"/>
        <v>100</v>
      </c>
      <c r="T66" s="16">
        <f t="shared" si="7"/>
        <v>100</v>
      </c>
      <c r="U66" s="16">
        <f t="shared" si="7"/>
        <v>219.68977365798216</v>
      </c>
      <c r="V66" s="16">
        <f t="shared" si="7"/>
        <v>167.90329106279793</v>
      </c>
      <c r="W66" s="16">
        <f t="shared" si="7"/>
        <v>77.24898775894539</v>
      </c>
      <c r="X66" s="16">
        <f t="shared" si="7"/>
        <v>0</v>
      </c>
      <c r="Y66" s="16">
        <f t="shared" si="7"/>
        <v>0</v>
      </c>
      <c r="Z66" s="17">
        <f t="shared" si="7"/>
        <v>77.24898775894539</v>
      </c>
    </row>
    <row r="67" spans="1:26" ht="13.5" hidden="1">
      <c r="A67" s="40" t="s">
        <v>101</v>
      </c>
      <c r="B67" s="23">
        <v>584371240</v>
      </c>
      <c r="C67" s="23"/>
      <c r="D67" s="24">
        <v>737537916</v>
      </c>
      <c r="E67" s="25">
        <v>737863341</v>
      </c>
      <c r="F67" s="25">
        <v>58559044</v>
      </c>
      <c r="G67" s="25">
        <v>57936889</v>
      </c>
      <c r="H67" s="25">
        <v>57446325</v>
      </c>
      <c r="I67" s="25">
        <v>173942258</v>
      </c>
      <c r="J67" s="25">
        <v>55537159</v>
      </c>
      <c r="K67" s="25">
        <v>57225549</v>
      </c>
      <c r="L67" s="25">
        <v>50624317</v>
      </c>
      <c r="M67" s="25">
        <v>163387025</v>
      </c>
      <c r="N67" s="25">
        <v>48486213</v>
      </c>
      <c r="O67" s="25">
        <v>50831863</v>
      </c>
      <c r="P67" s="25">
        <v>53774169</v>
      </c>
      <c r="Q67" s="25">
        <v>153092245</v>
      </c>
      <c r="R67" s="25">
        <v>46900002</v>
      </c>
      <c r="S67" s="25">
        <v>50313323</v>
      </c>
      <c r="T67" s="25">
        <v>57897337</v>
      </c>
      <c r="U67" s="25">
        <v>155110662</v>
      </c>
      <c r="V67" s="25">
        <v>645532190</v>
      </c>
      <c r="W67" s="25">
        <v>737537922</v>
      </c>
      <c r="X67" s="25"/>
      <c r="Y67" s="24"/>
      <c r="Z67" s="26">
        <v>737863341</v>
      </c>
    </row>
    <row r="68" spans="1:26" ht="13.5" hidden="1">
      <c r="A68" s="36" t="s">
        <v>31</v>
      </c>
      <c r="B68" s="18">
        <v>74975018</v>
      </c>
      <c r="C68" s="18"/>
      <c r="D68" s="19">
        <v>112731753</v>
      </c>
      <c r="E68" s="20">
        <v>112731753</v>
      </c>
      <c r="F68" s="20">
        <v>12959415</v>
      </c>
      <c r="G68" s="20">
        <v>11076080</v>
      </c>
      <c r="H68" s="20">
        <v>8050641</v>
      </c>
      <c r="I68" s="20">
        <v>32086136</v>
      </c>
      <c r="J68" s="20">
        <v>7977477</v>
      </c>
      <c r="K68" s="20">
        <v>8889469</v>
      </c>
      <c r="L68" s="20">
        <v>8445467</v>
      </c>
      <c r="M68" s="20">
        <v>25312413</v>
      </c>
      <c r="N68" s="20">
        <v>8236619</v>
      </c>
      <c r="O68" s="20">
        <v>8232290</v>
      </c>
      <c r="P68" s="20">
        <v>7442048</v>
      </c>
      <c r="Q68" s="20">
        <v>23910957</v>
      </c>
      <c r="R68" s="20">
        <v>8950922</v>
      </c>
      <c r="S68" s="20">
        <v>8327544</v>
      </c>
      <c r="T68" s="20">
        <v>7887800</v>
      </c>
      <c r="U68" s="20">
        <v>25166266</v>
      </c>
      <c r="V68" s="20">
        <v>106475772</v>
      </c>
      <c r="W68" s="20">
        <v>112731756</v>
      </c>
      <c r="X68" s="20"/>
      <c r="Y68" s="19"/>
      <c r="Z68" s="22">
        <v>112731753</v>
      </c>
    </row>
    <row r="69" spans="1:26" ht="13.5" hidden="1">
      <c r="A69" s="37" t="s">
        <v>32</v>
      </c>
      <c r="B69" s="18">
        <v>496532640</v>
      </c>
      <c r="C69" s="18"/>
      <c r="D69" s="19">
        <v>616310163</v>
      </c>
      <c r="E69" s="20">
        <v>616635588</v>
      </c>
      <c r="F69" s="20">
        <v>44589637</v>
      </c>
      <c r="G69" s="20">
        <v>45758822</v>
      </c>
      <c r="H69" s="20">
        <v>48294782</v>
      </c>
      <c r="I69" s="20">
        <v>138643241</v>
      </c>
      <c r="J69" s="20">
        <v>46466569</v>
      </c>
      <c r="K69" s="20">
        <v>47264933</v>
      </c>
      <c r="L69" s="20">
        <v>44457392</v>
      </c>
      <c r="M69" s="20">
        <v>138188894</v>
      </c>
      <c r="N69" s="20">
        <v>39086050</v>
      </c>
      <c r="O69" s="20">
        <v>41472842</v>
      </c>
      <c r="P69" s="20">
        <v>45446275</v>
      </c>
      <c r="Q69" s="20">
        <v>126005167</v>
      </c>
      <c r="R69" s="20">
        <v>38700955</v>
      </c>
      <c r="S69" s="20">
        <v>40822891</v>
      </c>
      <c r="T69" s="20">
        <v>49164177</v>
      </c>
      <c r="U69" s="20">
        <v>128688023</v>
      </c>
      <c r="V69" s="20">
        <v>531525325</v>
      </c>
      <c r="W69" s="20">
        <v>616310166</v>
      </c>
      <c r="X69" s="20"/>
      <c r="Y69" s="19"/>
      <c r="Z69" s="22">
        <v>616635588</v>
      </c>
    </row>
    <row r="70" spans="1:26" ht="13.5" hidden="1">
      <c r="A70" s="38" t="s">
        <v>95</v>
      </c>
      <c r="B70" s="18">
        <v>358517740</v>
      </c>
      <c r="C70" s="18"/>
      <c r="D70" s="19">
        <v>411572014</v>
      </c>
      <c r="E70" s="20">
        <v>413572014</v>
      </c>
      <c r="F70" s="20">
        <v>34287443</v>
      </c>
      <c r="G70" s="20">
        <v>32848511</v>
      </c>
      <c r="H70" s="20">
        <v>34883757</v>
      </c>
      <c r="I70" s="20">
        <v>102019711</v>
      </c>
      <c r="J70" s="20">
        <v>32828953</v>
      </c>
      <c r="K70" s="20">
        <v>32374152</v>
      </c>
      <c r="L70" s="20">
        <v>30534230</v>
      </c>
      <c r="M70" s="20">
        <v>95737335</v>
      </c>
      <c r="N70" s="20">
        <v>29157703</v>
      </c>
      <c r="O70" s="20">
        <v>27595517</v>
      </c>
      <c r="P70" s="20">
        <v>31715072</v>
      </c>
      <c r="Q70" s="20">
        <v>88468292</v>
      </c>
      <c r="R70" s="20">
        <v>26663855</v>
      </c>
      <c r="S70" s="20">
        <v>28245503</v>
      </c>
      <c r="T70" s="20">
        <v>37277047</v>
      </c>
      <c r="U70" s="20">
        <v>92186405</v>
      </c>
      <c r="V70" s="20">
        <v>378411743</v>
      </c>
      <c r="W70" s="20">
        <v>411572015</v>
      </c>
      <c r="X70" s="20"/>
      <c r="Y70" s="19"/>
      <c r="Z70" s="22">
        <v>413572014</v>
      </c>
    </row>
    <row r="71" spans="1:26" ht="13.5" hidden="1">
      <c r="A71" s="38" t="s">
        <v>96</v>
      </c>
      <c r="B71" s="18">
        <v>68155035</v>
      </c>
      <c r="C71" s="18"/>
      <c r="D71" s="19">
        <v>124660688</v>
      </c>
      <c r="E71" s="20">
        <v>124660688</v>
      </c>
      <c r="F71" s="20">
        <v>5909896</v>
      </c>
      <c r="G71" s="20">
        <v>6804778</v>
      </c>
      <c r="H71" s="20">
        <v>7286960</v>
      </c>
      <c r="I71" s="20">
        <v>20001634</v>
      </c>
      <c r="J71" s="20">
        <v>7471579</v>
      </c>
      <c r="K71" s="20">
        <v>8724687</v>
      </c>
      <c r="L71" s="20">
        <v>7772153</v>
      </c>
      <c r="M71" s="20">
        <v>23968419</v>
      </c>
      <c r="N71" s="20">
        <v>3824441</v>
      </c>
      <c r="O71" s="20">
        <v>7744372</v>
      </c>
      <c r="P71" s="20">
        <v>7605313</v>
      </c>
      <c r="Q71" s="20">
        <v>19174126</v>
      </c>
      <c r="R71" s="20">
        <v>5896390</v>
      </c>
      <c r="S71" s="20">
        <v>6392983</v>
      </c>
      <c r="T71" s="20">
        <v>5816161</v>
      </c>
      <c r="U71" s="20">
        <v>18105534</v>
      </c>
      <c r="V71" s="20">
        <v>81249713</v>
      </c>
      <c r="W71" s="20">
        <v>124660689</v>
      </c>
      <c r="X71" s="20"/>
      <c r="Y71" s="19"/>
      <c r="Z71" s="22">
        <v>124660688</v>
      </c>
    </row>
    <row r="72" spans="1:26" ht="13.5" hidden="1">
      <c r="A72" s="38" t="s">
        <v>97</v>
      </c>
      <c r="B72" s="18">
        <v>31353445</v>
      </c>
      <c r="C72" s="18"/>
      <c r="D72" s="19">
        <v>39445229</v>
      </c>
      <c r="E72" s="20">
        <v>39445229</v>
      </c>
      <c r="F72" s="20">
        <v>2018241</v>
      </c>
      <c r="G72" s="20">
        <v>2666104</v>
      </c>
      <c r="H72" s="20">
        <v>2671912</v>
      </c>
      <c r="I72" s="20">
        <v>7356257</v>
      </c>
      <c r="J72" s="20">
        <v>2680108</v>
      </c>
      <c r="K72" s="20">
        <v>2734132</v>
      </c>
      <c r="L72" s="20">
        <v>2695287</v>
      </c>
      <c r="M72" s="20">
        <v>8109527</v>
      </c>
      <c r="N72" s="20">
        <v>2686730</v>
      </c>
      <c r="O72" s="20">
        <v>2678644</v>
      </c>
      <c r="P72" s="20">
        <v>2680260</v>
      </c>
      <c r="Q72" s="20">
        <v>8045634</v>
      </c>
      <c r="R72" s="20">
        <v>2709820</v>
      </c>
      <c r="S72" s="20">
        <v>2732795</v>
      </c>
      <c r="T72" s="20">
        <v>2632752</v>
      </c>
      <c r="U72" s="20">
        <v>8075367</v>
      </c>
      <c r="V72" s="20">
        <v>31586785</v>
      </c>
      <c r="W72" s="20">
        <v>39445229</v>
      </c>
      <c r="X72" s="20"/>
      <c r="Y72" s="19"/>
      <c r="Z72" s="22">
        <v>39445229</v>
      </c>
    </row>
    <row r="73" spans="1:26" ht="13.5" hidden="1">
      <c r="A73" s="38" t="s">
        <v>98</v>
      </c>
      <c r="B73" s="18">
        <v>38506420</v>
      </c>
      <c r="C73" s="18"/>
      <c r="D73" s="19">
        <v>38957657</v>
      </c>
      <c r="E73" s="20">
        <v>38957657</v>
      </c>
      <c r="F73" s="20">
        <v>2374057</v>
      </c>
      <c r="G73" s="20">
        <v>3439429</v>
      </c>
      <c r="H73" s="20">
        <v>3452153</v>
      </c>
      <c r="I73" s="20">
        <v>9265639</v>
      </c>
      <c r="J73" s="20">
        <v>3485929</v>
      </c>
      <c r="K73" s="20">
        <v>3431962</v>
      </c>
      <c r="L73" s="20">
        <v>3455722</v>
      </c>
      <c r="M73" s="20">
        <v>10373613</v>
      </c>
      <c r="N73" s="20">
        <v>3417176</v>
      </c>
      <c r="O73" s="20">
        <v>3454309</v>
      </c>
      <c r="P73" s="20">
        <v>3445630</v>
      </c>
      <c r="Q73" s="20">
        <v>10317115</v>
      </c>
      <c r="R73" s="20">
        <v>3430890</v>
      </c>
      <c r="S73" s="20">
        <v>3451610</v>
      </c>
      <c r="T73" s="20">
        <v>3438217</v>
      </c>
      <c r="U73" s="20">
        <v>10320717</v>
      </c>
      <c r="V73" s="20">
        <v>40277084</v>
      </c>
      <c r="W73" s="20">
        <v>38957657</v>
      </c>
      <c r="X73" s="20"/>
      <c r="Y73" s="19"/>
      <c r="Z73" s="22">
        <v>38957657</v>
      </c>
    </row>
    <row r="74" spans="1:26" ht="13.5" hidden="1">
      <c r="A74" s="38" t="s">
        <v>99</v>
      </c>
      <c r="B74" s="18"/>
      <c r="C74" s="18"/>
      <c r="D74" s="19">
        <v>1674575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1674576</v>
      </c>
      <c r="X74" s="20"/>
      <c r="Y74" s="19"/>
      <c r="Z74" s="22"/>
    </row>
    <row r="75" spans="1:26" ht="13.5" hidden="1">
      <c r="A75" s="39" t="s">
        <v>100</v>
      </c>
      <c r="B75" s="27">
        <v>12863582</v>
      </c>
      <c r="C75" s="27"/>
      <c r="D75" s="28">
        <v>8496000</v>
      </c>
      <c r="E75" s="29">
        <v>8496000</v>
      </c>
      <c r="F75" s="29">
        <v>1009992</v>
      </c>
      <c r="G75" s="29">
        <v>1101987</v>
      </c>
      <c r="H75" s="29">
        <v>1100902</v>
      </c>
      <c r="I75" s="29">
        <v>3212881</v>
      </c>
      <c r="J75" s="29">
        <v>1093113</v>
      </c>
      <c r="K75" s="29">
        <v>1071147</v>
      </c>
      <c r="L75" s="29">
        <v>-2278542</v>
      </c>
      <c r="M75" s="29">
        <v>-114282</v>
      </c>
      <c r="N75" s="29">
        <v>1163544</v>
      </c>
      <c r="O75" s="29">
        <v>1126731</v>
      </c>
      <c r="P75" s="29">
        <v>885846</v>
      </c>
      <c r="Q75" s="29">
        <v>3176121</v>
      </c>
      <c r="R75" s="29">
        <v>-751875</v>
      </c>
      <c r="S75" s="29">
        <v>1162888</v>
      </c>
      <c r="T75" s="29">
        <v>845360</v>
      </c>
      <c r="U75" s="29">
        <v>1256373</v>
      </c>
      <c r="V75" s="29">
        <v>7531093</v>
      </c>
      <c r="W75" s="29">
        <v>8496000</v>
      </c>
      <c r="X75" s="29"/>
      <c r="Y75" s="28"/>
      <c r="Z75" s="30">
        <v>8496000</v>
      </c>
    </row>
    <row r="76" spans="1:26" ht="13.5" hidden="1">
      <c r="A76" s="41" t="s">
        <v>102</v>
      </c>
      <c r="B76" s="31">
        <v>553652238</v>
      </c>
      <c r="C76" s="31"/>
      <c r="D76" s="32">
        <v>663656214</v>
      </c>
      <c r="E76" s="33">
        <v>664500793</v>
      </c>
      <c r="F76" s="33">
        <v>34663662</v>
      </c>
      <c r="G76" s="33">
        <v>45107752</v>
      </c>
      <c r="H76" s="33">
        <v>38766554</v>
      </c>
      <c r="I76" s="33">
        <v>118537968</v>
      </c>
      <c r="J76" s="33">
        <v>42610747</v>
      </c>
      <c r="K76" s="33">
        <v>39777019</v>
      </c>
      <c r="L76" s="33">
        <v>36329834</v>
      </c>
      <c r="M76" s="33">
        <v>118717600</v>
      </c>
      <c r="N76" s="33">
        <v>44802165</v>
      </c>
      <c r="O76" s="33">
        <v>39327057</v>
      </c>
      <c r="P76" s="33">
        <v>37152778</v>
      </c>
      <c r="Q76" s="33">
        <v>121282000</v>
      </c>
      <c r="R76" s="33">
        <v>37374648</v>
      </c>
      <c r="S76" s="33">
        <v>36644522</v>
      </c>
      <c r="T76" s="33">
        <v>43439001</v>
      </c>
      <c r="U76" s="33">
        <v>117458171</v>
      </c>
      <c r="V76" s="33">
        <v>475995739</v>
      </c>
      <c r="W76" s="33">
        <v>664500793</v>
      </c>
      <c r="X76" s="33"/>
      <c r="Y76" s="32"/>
      <c r="Z76" s="34">
        <v>664500793</v>
      </c>
    </row>
    <row r="77" spans="1:26" ht="13.5" hidden="1">
      <c r="A77" s="36" t="s">
        <v>31</v>
      </c>
      <c r="B77" s="18">
        <v>74975018</v>
      </c>
      <c r="C77" s="18"/>
      <c r="D77" s="19">
        <v>110216147</v>
      </c>
      <c r="E77" s="20">
        <v>101458575</v>
      </c>
      <c r="F77" s="20">
        <v>6104975</v>
      </c>
      <c r="G77" s="20">
        <v>12584388</v>
      </c>
      <c r="H77" s="20">
        <v>6386218</v>
      </c>
      <c r="I77" s="20">
        <v>25075581</v>
      </c>
      <c r="J77" s="20">
        <v>7739928</v>
      </c>
      <c r="K77" s="20">
        <v>6684770</v>
      </c>
      <c r="L77" s="20">
        <v>6347518</v>
      </c>
      <c r="M77" s="20">
        <v>20772216</v>
      </c>
      <c r="N77" s="20">
        <v>8434550</v>
      </c>
      <c r="O77" s="20">
        <v>6565500</v>
      </c>
      <c r="P77" s="20">
        <v>7676584</v>
      </c>
      <c r="Q77" s="20">
        <v>22676634</v>
      </c>
      <c r="R77" s="20">
        <v>7510579</v>
      </c>
      <c r="S77" s="20">
        <v>7220976</v>
      </c>
      <c r="T77" s="20">
        <v>7652540</v>
      </c>
      <c r="U77" s="20">
        <v>22384095</v>
      </c>
      <c r="V77" s="20">
        <v>90908526</v>
      </c>
      <c r="W77" s="20">
        <v>101458575</v>
      </c>
      <c r="X77" s="20"/>
      <c r="Y77" s="19"/>
      <c r="Z77" s="22">
        <v>101458575</v>
      </c>
    </row>
    <row r="78" spans="1:26" ht="13.5" hidden="1">
      <c r="A78" s="37" t="s">
        <v>32</v>
      </c>
      <c r="B78" s="18">
        <v>478677220</v>
      </c>
      <c r="C78" s="18"/>
      <c r="D78" s="19">
        <v>553440067</v>
      </c>
      <c r="E78" s="20">
        <v>556479144</v>
      </c>
      <c r="F78" s="20">
        <v>28558687</v>
      </c>
      <c r="G78" s="20">
        <v>31421377</v>
      </c>
      <c r="H78" s="20">
        <v>31279434</v>
      </c>
      <c r="I78" s="20">
        <v>91259498</v>
      </c>
      <c r="J78" s="20">
        <v>33777706</v>
      </c>
      <c r="K78" s="20">
        <v>32021102</v>
      </c>
      <c r="L78" s="20">
        <v>27703774</v>
      </c>
      <c r="M78" s="20">
        <v>93502582</v>
      </c>
      <c r="N78" s="20">
        <v>35204071</v>
      </c>
      <c r="O78" s="20">
        <v>31571808</v>
      </c>
      <c r="P78" s="20">
        <v>28590348</v>
      </c>
      <c r="Q78" s="20">
        <v>95366227</v>
      </c>
      <c r="R78" s="20">
        <v>29112194</v>
      </c>
      <c r="S78" s="20">
        <v>28260658</v>
      </c>
      <c r="T78" s="20">
        <v>34941101</v>
      </c>
      <c r="U78" s="20">
        <v>92313953</v>
      </c>
      <c r="V78" s="20">
        <v>372442260</v>
      </c>
      <c r="W78" s="20">
        <v>556479144</v>
      </c>
      <c r="X78" s="20"/>
      <c r="Y78" s="19"/>
      <c r="Z78" s="22">
        <v>556479144</v>
      </c>
    </row>
    <row r="79" spans="1:26" ht="13.5" hidden="1">
      <c r="A79" s="38" t="s">
        <v>95</v>
      </c>
      <c r="B79" s="18">
        <v>358517740</v>
      </c>
      <c r="C79" s="18"/>
      <c r="D79" s="19">
        <v>369587354</v>
      </c>
      <c r="E79" s="20">
        <v>372214813</v>
      </c>
      <c r="F79" s="20">
        <v>20000174</v>
      </c>
      <c r="G79" s="20">
        <v>22604908</v>
      </c>
      <c r="H79" s="20">
        <v>23210713</v>
      </c>
      <c r="I79" s="20">
        <v>65815795</v>
      </c>
      <c r="J79" s="20">
        <v>23655887</v>
      </c>
      <c r="K79" s="20">
        <v>22103966</v>
      </c>
      <c r="L79" s="20">
        <v>18582419</v>
      </c>
      <c r="M79" s="20">
        <v>64342272</v>
      </c>
      <c r="N79" s="20">
        <v>25696687</v>
      </c>
      <c r="O79" s="20">
        <v>22688370</v>
      </c>
      <c r="P79" s="20">
        <v>19589548</v>
      </c>
      <c r="Q79" s="20">
        <v>67974605</v>
      </c>
      <c r="R79" s="20">
        <v>19934827</v>
      </c>
      <c r="S79" s="20">
        <v>19632880</v>
      </c>
      <c r="T79" s="20">
        <v>25877606</v>
      </c>
      <c r="U79" s="20">
        <v>65445313</v>
      </c>
      <c r="V79" s="20">
        <v>263577985</v>
      </c>
      <c r="W79" s="20">
        <v>372214813</v>
      </c>
      <c r="X79" s="20"/>
      <c r="Y79" s="19"/>
      <c r="Z79" s="22">
        <v>372214813</v>
      </c>
    </row>
    <row r="80" spans="1:26" ht="13.5" hidden="1">
      <c r="A80" s="38" t="s">
        <v>96</v>
      </c>
      <c r="B80" s="18">
        <v>68155035</v>
      </c>
      <c r="C80" s="18"/>
      <c r="D80" s="19">
        <v>111943990</v>
      </c>
      <c r="E80" s="20">
        <v>112194618</v>
      </c>
      <c r="F80" s="20">
        <v>4637275</v>
      </c>
      <c r="G80" s="20">
        <v>4807305</v>
      </c>
      <c r="H80" s="20">
        <v>4442062</v>
      </c>
      <c r="I80" s="20">
        <v>13886642</v>
      </c>
      <c r="J80" s="20">
        <v>5941954</v>
      </c>
      <c r="K80" s="20">
        <v>5939214</v>
      </c>
      <c r="L80" s="20">
        <v>5316438</v>
      </c>
      <c r="M80" s="20">
        <v>17197606</v>
      </c>
      <c r="N80" s="20">
        <v>4888229</v>
      </c>
      <c r="O80" s="20">
        <v>5178581</v>
      </c>
      <c r="P80" s="20">
        <v>5212221</v>
      </c>
      <c r="Q80" s="20">
        <v>15279031</v>
      </c>
      <c r="R80" s="20">
        <v>5078368</v>
      </c>
      <c r="S80" s="20">
        <v>4653044</v>
      </c>
      <c r="T80" s="20">
        <v>5013290</v>
      </c>
      <c r="U80" s="20">
        <v>14744702</v>
      </c>
      <c r="V80" s="20">
        <v>61107981</v>
      </c>
      <c r="W80" s="20">
        <v>112194618</v>
      </c>
      <c r="X80" s="20"/>
      <c r="Y80" s="19"/>
      <c r="Z80" s="22">
        <v>112194618</v>
      </c>
    </row>
    <row r="81" spans="1:26" ht="13.5" hidden="1">
      <c r="A81" s="38" t="s">
        <v>97</v>
      </c>
      <c r="B81" s="18">
        <v>27085202</v>
      </c>
      <c r="C81" s="18"/>
      <c r="D81" s="19">
        <v>35421404</v>
      </c>
      <c r="E81" s="20">
        <v>35500704</v>
      </c>
      <c r="F81" s="20">
        <v>1703510</v>
      </c>
      <c r="G81" s="20">
        <v>1778177</v>
      </c>
      <c r="H81" s="20">
        <v>1612394</v>
      </c>
      <c r="I81" s="20">
        <v>5094081</v>
      </c>
      <c r="J81" s="20">
        <v>1884027</v>
      </c>
      <c r="K81" s="20">
        <v>1791862</v>
      </c>
      <c r="L81" s="20">
        <v>2078486</v>
      </c>
      <c r="M81" s="20">
        <v>5754375</v>
      </c>
      <c r="N81" s="20">
        <v>2031718</v>
      </c>
      <c r="O81" s="20">
        <v>1654537</v>
      </c>
      <c r="P81" s="20">
        <v>1702876</v>
      </c>
      <c r="Q81" s="20">
        <v>5389131</v>
      </c>
      <c r="R81" s="20">
        <v>1815673</v>
      </c>
      <c r="S81" s="20">
        <v>1774857</v>
      </c>
      <c r="T81" s="20">
        <v>1824553</v>
      </c>
      <c r="U81" s="20">
        <v>5415083</v>
      </c>
      <c r="V81" s="20">
        <v>21652670</v>
      </c>
      <c r="W81" s="20">
        <v>35500704</v>
      </c>
      <c r="X81" s="20"/>
      <c r="Y81" s="19"/>
      <c r="Z81" s="22">
        <v>35500704</v>
      </c>
    </row>
    <row r="82" spans="1:26" ht="13.5" hidden="1">
      <c r="A82" s="38" t="s">
        <v>98</v>
      </c>
      <c r="B82" s="18">
        <v>24651000</v>
      </c>
      <c r="C82" s="18"/>
      <c r="D82" s="19">
        <v>34983570</v>
      </c>
      <c r="E82" s="20">
        <v>35061890</v>
      </c>
      <c r="F82" s="20">
        <v>2100641</v>
      </c>
      <c r="G82" s="20">
        <v>2219446</v>
      </c>
      <c r="H82" s="20">
        <v>1992925</v>
      </c>
      <c r="I82" s="20">
        <v>6313012</v>
      </c>
      <c r="J82" s="20">
        <v>2285869</v>
      </c>
      <c r="K82" s="20">
        <v>2179410</v>
      </c>
      <c r="L82" s="20">
        <v>1726431</v>
      </c>
      <c r="M82" s="20">
        <v>6191710</v>
      </c>
      <c r="N82" s="20">
        <v>2587437</v>
      </c>
      <c r="O82" s="20">
        <v>2050320</v>
      </c>
      <c r="P82" s="20">
        <v>2083214</v>
      </c>
      <c r="Q82" s="20">
        <v>6720971</v>
      </c>
      <c r="R82" s="20">
        <v>2265821</v>
      </c>
      <c r="S82" s="20">
        <v>2162372</v>
      </c>
      <c r="T82" s="20">
        <v>2225652</v>
      </c>
      <c r="U82" s="20">
        <v>6653845</v>
      </c>
      <c r="V82" s="20">
        <v>25879538</v>
      </c>
      <c r="W82" s="20">
        <v>35061890</v>
      </c>
      <c r="X82" s="20"/>
      <c r="Y82" s="19"/>
      <c r="Z82" s="22">
        <v>35061890</v>
      </c>
    </row>
    <row r="83" spans="1:26" ht="13.5" hidden="1">
      <c r="A83" s="38" t="s">
        <v>99</v>
      </c>
      <c r="B83" s="18">
        <v>268243</v>
      </c>
      <c r="C83" s="18"/>
      <c r="D83" s="19">
        <v>1503749</v>
      </c>
      <c r="E83" s="20">
        <v>1507119</v>
      </c>
      <c r="F83" s="20">
        <v>117087</v>
      </c>
      <c r="G83" s="20">
        <v>11541</v>
      </c>
      <c r="H83" s="20">
        <v>21340</v>
      </c>
      <c r="I83" s="20">
        <v>149968</v>
      </c>
      <c r="J83" s="20">
        <v>9969</v>
      </c>
      <c r="K83" s="20">
        <v>6650</v>
      </c>
      <c r="L83" s="20"/>
      <c r="M83" s="20">
        <v>16619</v>
      </c>
      <c r="N83" s="20"/>
      <c r="O83" s="20"/>
      <c r="P83" s="20">
        <v>2489</v>
      </c>
      <c r="Q83" s="20">
        <v>2489</v>
      </c>
      <c r="R83" s="20">
        <v>17505</v>
      </c>
      <c r="S83" s="20">
        <v>37505</v>
      </c>
      <c r="T83" s="20"/>
      <c r="U83" s="20">
        <v>55010</v>
      </c>
      <c r="V83" s="20">
        <v>224086</v>
      </c>
      <c r="W83" s="20">
        <v>1507119</v>
      </c>
      <c r="X83" s="20"/>
      <c r="Y83" s="19"/>
      <c r="Z83" s="22">
        <v>1507119</v>
      </c>
    </row>
    <row r="84" spans="1:26" ht="13.5" hidden="1">
      <c r="A84" s="39" t="s">
        <v>100</v>
      </c>
      <c r="B84" s="27"/>
      <c r="C84" s="27"/>
      <c r="D84" s="28"/>
      <c r="E84" s="29">
        <v>6563074</v>
      </c>
      <c r="F84" s="29"/>
      <c r="G84" s="29">
        <v>1101987</v>
      </c>
      <c r="H84" s="29">
        <v>1100902</v>
      </c>
      <c r="I84" s="29">
        <v>2202889</v>
      </c>
      <c r="J84" s="29">
        <v>1093113</v>
      </c>
      <c r="K84" s="29">
        <v>1071147</v>
      </c>
      <c r="L84" s="29">
        <v>2278542</v>
      </c>
      <c r="M84" s="29">
        <v>4442802</v>
      </c>
      <c r="N84" s="29">
        <v>1163544</v>
      </c>
      <c r="O84" s="29">
        <v>1189749</v>
      </c>
      <c r="P84" s="29">
        <v>885846</v>
      </c>
      <c r="Q84" s="29">
        <v>3239139</v>
      </c>
      <c r="R84" s="29">
        <v>751875</v>
      </c>
      <c r="S84" s="29">
        <v>1162888</v>
      </c>
      <c r="T84" s="29">
        <v>845360</v>
      </c>
      <c r="U84" s="29">
        <v>2760123</v>
      </c>
      <c r="V84" s="29">
        <v>12644953</v>
      </c>
      <c r="W84" s="29">
        <v>6563074</v>
      </c>
      <c r="X84" s="29"/>
      <c r="Y84" s="28"/>
      <c r="Z84" s="30">
        <v>6563074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27647144</v>
      </c>
      <c r="C5" s="18">
        <v>0</v>
      </c>
      <c r="D5" s="58">
        <v>62195000</v>
      </c>
      <c r="E5" s="59">
        <v>203195000</v>
      </c>
      <c r="F5" s="59">
        <v>10478145</v>
      </c>
      <c r="G5" s="59">
        <v>35184343</v>
      </c>
      <c r="H5" s="59">
        <v>18199635</v>
      </c>
      <c r="I5" s="59">
        <v>63862123</v>
      </c>
      <c r="J5" s="59">
        <v>17782515</v>
      </c>
      <c r="K5" s="59">
        <v>0</v>
      </c>
      <c r="L5" s="59">
        <v>17773312</v>
      </c>
      <c r="M5" s="59">
        <v>35555827</v>
      </c>
      <c r="N5" s="59">
        <v>17772288</v>
      </c>
      <c r="O5" s="59">
        <v>0</v>
      </c>
      <c r="P5" s="59">
        <v>17972977</v>
      </c>
      <c r="Q5" s="59">
        <v>35745265</v>
      </c>
      <c r="R5" s="59">
        <v>17972977</v>
      </c>
      <c r="S5" s="59">
        <v>15416211</v>
      </c>
      <c r="T5" s="59">
        <v>20230123</v>
      </c>
      <c r="U5" s="59">
        <v>53619311</v>
      </c>
      <c r="V5" s="59">
        <v>188782526</v>
      </c>
      <c r="W5" s="59">
        <v>62195000</v>
      </c>
      <c r="X5" s="59">
        <v>126587526</v>
      </c>
      <c r="Y5" s="60">
        <v>203.53</v>
      </c>
      <c r="Z5" s="61">
        <v>203195000</v>
      </c>
    </row>
    <row r="6" spans="1:26" ht="13.5">
      <c r="A6" s="57" t="s">
        <v>32</v>
      </c>
      <c r="B6" s="18">
        <v>213049950</v>
      </c>
      <c r="C6" s="18">
        <v>0</v>
      </c>
      <c r="D6" s="58">
        <v>229295840</v>
      </c>
      <c r="E6" s="59">
        <v>250123779</v>
      </c>
      <c r="F6" s="59">
        <v>22961344</v>
      </c>
      <c r="G6" s="59">
        <v>25781971</v>
      </c>
      <c r="H6" s="59">
        <v>27738994</v>
      </c>
      <c r="I6" s="59">
        <v>76482309</v>
      </c>
      <c r="J6" s="59">
        <v>19680881</v>
      </c>
      <c r="K6" s="59">
        <v>0</v>
      </c>
      <c r="L6" s="59">
        <v>23438135</v>
      </c>
      <c r="M6" s="59">
        <v>43119016</v>
      </c>
      <c r="N6" s="59">
        <v>16802797</v>
      </c>
      <c r="O6" s="59">
        <v>0</v>
      </c>
      <c r="P6" s="59">
        <v>25206450</v>
      </c>
      <c r="Q6" s="59">
        <v>42009247</v>
      </c>
      <c r="R6" s="59">
        <v>25206450</v>
      </c>
      <c r="S6" s="59">
        <v>19867601</v>
      </c>
      <c r="T6" s="59">
        <v>24898680</v>
      </c>
      <c r="U6" s="59">
        <v>69972731</v>
      </c>
      <c r="V6" s="59">
        <v>231583303</v>
      </c>
      <c r="W6" s="59">
        <v>229295840</v>
      </c>
      <c r="X6" s="59">
        <v>2287463</v>
      </c>
      <c r="Y6" s="60">
        <v>1</v>
      </c>
      <c r="Z6" s="61">
        <v>250123779</v>
      </c>
    </row>
    <row r="7" spans="1:26" ht="13.5">
      <c r="A7" s="57" t="s">
        <v>33</v>
      </c>
      <c r="B7" s="18">
        <v>6195117</v>
      </c>
      <c r="C7" s="18">
        <v>0</v>
      </c>
      <c r="D7" s="58">
        <v>500000</v>
      </c>
      <c r="E7" s="59">
        <v>500000</v>
      </c>
      <c r="F7" s="59">
        <v>39686</v>
      </c>
      <c r="G7" s="59">
        <v>0</v>
      </c>
      <c r="H7" s="59">
        <v>-238222</v>
      </c>
      <c r="I7" s="59">
        <v>-198536</v>
      </c>
      <c r="J7" s="59">
        <v>-290070</v>
      </c>
      <c r="K7" s="59">
        <v>0</v>
      </c>
      <c r="L7" s="59">
        <v>-125678</v>
      </c>
      <c r="M7" s="59">
        <v>-415748</v>
      </c>
      <c r="N7" s="59">
        <v>-77626</v>
      </c>
      <c r="O7" s="59">
        <v>0</v>
      </c>
      <c r="P7" s="59">
        <v>303305</v>
      </c>
      <c r="Q7" s="59">
        <v>225679</v>
      </c>
      <c r="R7" s="59">
        <v>303305</v>
      </c>
      <c r="S7" s="59">
        <v>-1276364</v>
      </c>
      <c r="T7" s="59">
        <v>435171</v>
      </c>
      <c r="U7" s="59">
        <v>-537888</v>
      </c>
      <c r="V7" s="59">
        <v>-926493</v>
      </c>
      <c r="W7" s="59">
        <v>500000</v>
      </c>
      <c r="X7" s="59">
        <v>-1426493</v>
      </c>
      <c r="Y7" s="60">
        <v>-285.3</v>
      </c>
      <c r="Z7" s="61">
        <v>500000</v>
      </c>
    </row>
    <row r="8" spans="1:26" ht="13.5">
      <c r="A8" s="57" t="s">
        <v>34</v>
      </c>
      <c r="B8" s="18">
        <v>128011182</v>
      </c>
      <c r="C8" s="18">
        <v>0</v>
      </c>
      <c r="D8" s="58">
        <v>125884000</v>
      </c>
      <c r="E8" s="59">
        <v>125884000</v>
      </c>
      <c r="F8" s="59">
        <v>45100665</v>
      </c>
      <c r="G8" s="59">
        <v>0</v>
      </c>
      <c r="H8" s="59">
        <v>0</v>
      </c>
      <c r="I8" s="59">
        <v>45100665</v>
      </c>
      <c r="J8" s="59">
        <v>0</v>
      </c>
      <c r="K8" s="59">
        <v>0</v>
      </c>
      <c r="L8" s="59">
        <v>30932207</v>
      </c>
      <c r="M8" s="59">
        <v>30932207</v>
      </c>
      <c r="N8" s="59">
        <v>-1902</v>
      </c>
      <c r="O8" s="59">
        <v>0</v>
      </c>
      <c r="P8" s="59">
        <v>8246</v>
      </c>
      <c r="Q8" s="59">
        <v>6344</v>
      </c>
      <c r="R8" s="59">
        <v>8246</v>
      </c>
      <c r="S8" s="59">
        <v>37770000</v>
      </c>
      <c r="T8" s="59">
        <v>-25228</v>
      </c>
      <c r="U8" s="59">
        <v>37753018</v>
      </c>
      <c r="V8" s="59">
        <v>113792234</v>
      </c>
      <c r="W8" s="59">
        <v>125884000</v>
      </c>
      <c r="X8" s="59">
        <v>-12091766</v>
      </c>
      <c r="Y8" s="60">
        <v>-9.61</v>
      </c>
      <c r="Z8" s="61">
        <v>125884000</v>
      </c>
    </row>
    <row r="9" spans="1:26" ht="13.5">
      <c r="A9" s="57" t="s">
        <v>35</v>
      </c>
      <c r="B9" s="18">
        <v>50087301</v>
      </c>
      <c r="C9" s="18">
        <v>0</v>
      </c>
      <c r="D9" s="58">
        <v>56382040</v>
      </c>
      <c r="E9" s="59">
        <v>43130723</v>
      </c>
      <c r="F9" s="59">
        <v>2612565</v>
      </c>
      <c r="G9" s="59">
        <v>179202</v>
      </c>
      <c r="H9" s="59">
        <v>151693</v>
      </c>
      <c r="I9" s="59">
        <v>2943460</v>
      </c>
      <c r="J9" s="59">
        <v>568039</v>
      </c>
      <c r="K9" s="59">
        <v>0</v>
      </c>
      <c r="L9" s="59">
        <v>1304954</v>
      </c>
      <c r="M9" s="59">
        <v>1872993</v>
      </c>
      <c r="N9" s="59">
        <v>1928074</v>
      </c>
      <c r="O9" s="59">
        <v>0</v>
      </c>
      <c r="P9" s="59">
        <v>18534740</v>
      </c>
      <c r="Q9" s="59">
        <v>20462814</v>
      </c>
      <c r="R9" s="59">
        <v>18534740</v>
      </c>
      <c r="S9" s="59">
        <v>2866090</v>
      </c>
      <c r="T9" s="59">
        <v>9151952</v>
      </c>
      <c r="U9" s="59">
        <v>30552782</v>
      </c>
      <c r="V9" s="59">
        <v>55832049</v>
      </c>
      <c r="W9" s="59">
        <v>56382356</v>
      </c>
      <c r="X9" s="59">
        <v>-550307</v>
      </c>
      <c r="Y9" s="60">
        <v>-0.98</v>
      </c>
      <c r="Z9" s="61">
        <v>43130723</v>
      </c>
    </row>
    <row r="10" spans="1:26" ht="25.5">
      <c r="A10" s="62" t="s">
        <v>87</v>
      </c>
      <c r="B10" s="63">
        <f>SUM(B5:B9)</f>
        <v>424990694</v>
      </c>
      <c r="C10" s="63">
        <f>SUM(C5:C9)</f>
        <v>0</v>
      </c>
      <c r="D10" s="64">
        <f aca="true" t="shared" si="0" ref="D10:Z10">SUM(D5:D9)</f>
        <v>474256880</v>
      </c>
      <c r="E10" s="65">
        <f t="shared" si="0"/>
        <v>622833502</v>
      </c>
      <c r="F10" s="65">
        <f t="shared" si="0"/>
        <v>81192405</v>
      </c>
      <c r="G10" s="65">
        <f t="shared" si="0"/>
        <v>61145516</v>
      </c>
      <c r="H10" s="65">
        <f t="shared" si="0"/>
        <v>45852100</v>
      </c>
      <c r="I10" s="65">
        <f t="shared" si="0"/>
        <v>188190021</v>
      </c>
      <c r="J10" s="65">
        <f t="shared" si="0"/>
        <v>37741365</v>
      </c>
      <c r="K10" s="65">
        <f t="shared" si="0"/>
        <v>0</v>
      </c>
      <c r="L10" s="65">
        <f t="shared" si="0"/>
        <v>73322930</v>
      </c>
      <c r="M10" s="65">
        <f t="shared" si="0"/>
        <v>111064295</v>
      </c>
      <c r="N10" s="65">
        <f t="shared" si="0"/>
        <v>36423631</v>
      </c>
      <c r="O10" s="65">
        <f t="shared" si="0"/>
        <v>0</v>
      </c>
      <c r="P10" s="65">
        <f t="shared" si="0"/>
        <v>62025718</v>
      </c>
      <c r="Q10" s="65">
        <f t="shared" si="0"/>
        <v>98449349</v>
      </c>
      <c r="R10" s="65">
        <f t="shared" si="0"/>
        <v>62025718</v>
      </c>
      <c r="S10" s="65">
        <f t="shared" si="0"/>
        <v>74643538</v>
      </c>
      <c r="T10" s="65">
        <f t="shared" si="0"/>
        <v>54690698</v>
      </c>
      <c r="U10" s="65">
        <f t="shared" si="0"/>
        <v>191359954</v>
      </c>
      <c r="V10" s="65">
        <f t="shared" si="0"/>
        <v>589063619</v>
      </c>
      <c r="W10" s="65">
        <f t="shared" si="0"/>
        <v>474257196</v>
      </c>
      <c r="X10" s="65">
        <f t="shared" si="0"/>
        <v>114806423</v>
      </c>
      <c r="Y10" s="66">
        <f>+IF(W10&lt;&gt;0,(X10/W10)*100,0)</f>
        <v>24.207629102585088</v>
      </c>
      <c r="Z10" s="67">
        <f t="shared" si="0"/>
        <v>622833502</v>
      </c>
    </row>
    <row r="11" spans="1:26" ht="13.5">
      <c r="A11" s="57" t="s">
        <v>36</v>
      </c>
      <c r="B11" s="18">
        <v>123986527</v>
      </c>
      <c r="C11" s="18">
        <v>0</v>
      </c>
      <c r="D11" s="58">
        <v>136495000</v>
      </c>
      <c r="E11" s="59">
        <v>136495000</v>
      </c>
      <c r="F11" s="59">
        <v>10280250</v>
      </c>
      <c r="G11" s="59">
        <v>10791047</v>
      </c>
      <c r="H11" s="59">
        <v>11592114</v>
      </c>
      <c r="I11" s="59">
        <v>32663411</v>
      </c>
      <c r="J11" s="59">
        <v>11200736</v>
      </c>
      <c r="K11" s="59">
        <v>0</v>
      </c>
      <c r="L11" s="59">
        <v>747400</v>
      </c>
      <c r="M11" s="59">
        <v>11948136</v>
      </c>
      <c r="N11" s="59">
        <v>10327985</v>
      </c>
      <c r="O11" s="59">
        <v>0</v>
      </c>
      <c r="P11" s="59">
        <v>11582201</v>
      </c>
      <c r="Q11" s="59">
        <v>21910186</v>
      </c>
      <c r="R11" s="59">
        <v>11582201</v>
      </c>
      <c r="S11" s="59">
        <v>-11800527</v>
      </c>
      <c r="T11" s="59">
        <v>12572050</v>
      </c>
      <c r="U11" s="59">
        <v>12353724</v>
      </c>
      <c r="V11" s="59">
        <v>78875457</v>
      </c>
      <c r="W11" s="59">
        <v>136494955</v>
      </c>
      <c r="X11" s="59">
        <v>-57619498</v>
      </c>
      <c r="Y11" s="60">
        <v>-42.21</v>
      </c>
      <c r="Z11" s="61">
        <v>136495000</v>
      </c>
    </row>
    <row r="12" spans="1:26" ht="13.5">
      <c r="A12" s="57" t="s">
        <v>37</v>
      </c>
      <c r="B12" s="18">
        <v>10215718</v>
      </c>
      <c r="C12" s="18">
        <v>0</v>
      </c>
      <c r="D12" s="58">
        <v>11626000</v>
      </c>
      <c r="E12" s="59">
        <v>11626000</v>
      </c>
      <c r="F12" s="59">
        <v>840097</v>
      </c>
      <c r="G12" s="59">
        <v>508768</v>
      </c>
      <c r="H12" s="59">
        <v>508768</v>
      </c>
      <c r="I12" s="59">
        <v>1857633</v>
      </c>
      <c r="J12" s="59">
        <v>646768</v>
      </c>
      <c r="K12" s="59">
        <v>0</v>
      </c>
      <c r="L12" s="59">
        <v>1200</v>
      </c>
      <c r="M12" s="59">
        <v>647968</v>
      </c>
      <c r="N12" s="59">
        <v>503578</v>
      </c>
      <c r="O12" s="59">
        <v>0</v>
      </c>
      <c r="P12" s="59">
        <v>520533</v>
      </c>
      <c r="Q12" s="59">
        <v>1024111</v>
      </c>
      <c r="R12" s="59">
        <v>520533</v>
      </c>
      <c r="S12" s="59">
        <v>-539180</v>
      </c>
      <c r="T12" s="59">
        <v>539180</v>
      </c>
      <c r="U12" s="59">
        <v>520533</v>
      </c>
      <c r="V12" s="59">
        <v>4050245</v>
      </c>
      <c r="W12" s="59">
        <v>11626000</v>
      </c>
      <c r="X12" s="59">
        <v>-7575755</v>
      </c>
      <c r="Y12" s="60">
        <v>-65.16</v>
      </c>
      <c r="Z12" s="61">
        <v>11626000</v>
      </c>
    </row>
    <row r="13" spans="1:26" ht="13.5">
      <c r="A13" s="57" t="s">
        <v>88</v>
      </c>
      <c r="B13" s="18">
        <v>99998475</v>
      </c>
      <c r="C13" s="18">
        <v>0</v>
      </c>
      <c r="D13" s="58">
        <v>117500000</v>
      </c>
      <c r="E13" s="59">
        <v>117500000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117500000</v>
      </c>
      <c r="X13" s="59">
        <v>-117500000</v>
      </c>
      <c r="Y13" s="60">
        <v>-100</v>
      </c>
      <c r="Z13" s="61">
        <v>117500000</v>
      </c>
    </row>
    <row r="14" spans="1:26" ht="13.5">
      <c r="A14" s="57" t="s">
        <v>38</v>
      </c>
      <c r="B14" s="18">
        <v>7771049</v>
      </c>
      <c r="C14" s="18">
        <v>0</v>
      </c>
      <c r="D14" s="58">
        <v>1835909</v>
      </c>
      <c r="E14" s="59">
        <v>5601909</v>
      </c>
      <c r="F14" s="59">
        <v>835857</v>
      </c>
      <c r="G14" s="59">
        <v>204961</v>
      </c>
      <c r="H14" s="59">
        <v>969859</v>
      </c>
      <c r="I14" s="59">
        <v>2010677</v>
      </c>
      <c r="J14" s="59">
        <v>847701</v>
      </c>
      <c r="K14" s="59">
        <v>0</v>
      </c>
      <c r="L14" s="59">
        <v>1125816</v>
      </c>
      <c r="M14" s="59">
        <v>1973517</v>
      </c>
      <c r="N14" s="59">
        <v>884666</v>
      </c>
      <c r="O14" s="59">
        <v>0</v>
      </c>
      <c r="P14" s="59">
        <v>874161</v>
      </c>
      <c r="Q14" s="59">
        <v>1758827</v>
      </c>
      <c r="R14" s="59">
        <v>874161</v>
      </c>
      <c r="S14" s="59">
        <v>-837655</v>
      </c>
      <c r="T14" s="59">
        <v>948446</v>
      </c>
      <c r="U14" s="59">
        <v>984952</v>
      </c>
      <c r="V14" s="59">
        <v>6727973</v>
      </c>
      <c r="W14" s="59">
        <v>1835909</v>
      </c>
      <c r="X14" s="59">
        <v>4892064</v>
      </c>
      <c r="Y14" s="60">
        <v>266.47</v>
      </c>
      <c r="Z14" s="61">
        <v>5601909</v>
      </c>
    </row>
    <row r="15" spans="1:26" ht="13.5">
      <c r="A15" s="57" t="s">
        <v>39</v>
      </c>
      <c r="B15" s="18">
        <v>185479415</v>
      </c>
      <c r="C15" s="18">
        <v>0</v>
      </c>
      <c r="D15" s="58">
        <v>174262055</v>
      </c>
      <c r="E15" s="59">
        <v>180900000</v>
      </c>
      <c r="F15" s="59">
        <v>18351865</v>
      </c>
      <c r="G15" s="59">
        <v>12165730</v>
      </c>
      <c r="H15" s="59">
        <v>18757106</v>
      </c>
      <c r="I15" s="59">
        <v>49274701</v>
      </c>
      <c r="J15" s="59">
        <v>16700266</v>
      </c>
      <c r="K15" s="59">
        <v>0</v>
      </c>
      <c r="L15" s="59">
        <v>13666709</v>
      </c>
      <c r="M15" s="59">
        <v>30366975</v>
      </c>
      <c r="N15" s="59">
        <v>17571929</v>
      </c>
      <c r="O15" s="59">
        <v>0</v>
      </c>
      <c r="P15" s="59">
        <v>12720447</v>
      </c>
      <c r="Q15" s="59">
        <v>30292376</v>
      </c>
      <c r="R15" s="59">
        <v>12720447</v>
      </c>
      <c r="S15" s="59">
        <v>30380094</v>
      </c>
      <c r="T15" s="59">
        <v>18846696</v>
      </c>
      <c r="U15" s="59">
        <v>61947237</v>
      </c>
      <c r="V15" s="59">
        <v>171881289</v>
      </c>
      <c r="W15" s="59">
        <v>174262055</v>
      </c>
      <c r="X15" s="59">
        <v>-2380766</v>
      </c>
      <c r="Y15" s="60">
        <v>-1.37</v>
      </c>
      <c r="Z15" s="61">
        <v>180900000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158113000</v>
      </c>
      <c r="C17" s="18">
        <v>0</v>
      </c>
      <c r="D17" s="58">
        <v>128177000</v>
      </c>
      <c r="E17" s="59">
        <v>111851000</v>
      </c>
      <c r="F17" s="59">
        <v>2188227</v>
      </c>
      <c r="G17" s="59">
        <v>5399987</v>
      </c>
      <c r="H17" s="59">
        <v>8560451</v>
      </c>
      <c r="I17" s="59">
        <v>16148665</v>
      </c>
      <c r="J17" s="59">
        <v>7499846</v>
      </c>
      <c r="K17" s="59">
        <v>0</v>
      </c>
      <c r="L17" s="59">
        <v>3988761</v>
      </c>
      <c r="M17" s="59">
        <v>11488607</v>
      </c>
      <c r="N17" s="59">
        <v>7606787</v>
      </c>
      <c r="O17" s="59">
        <v>0</v>
      </c>
      <c r="P17" s="59">
        <v>6375796</v>
      </c>
      <c r="Q17" s="59">
        <v>13982583</v>
      </c>
      <c r="R17" s="59">
        <v>6375796</v>
      </c>
      <c r="S17" s="59">
        <v>-6195199</v>
      </c>
      <c r="T17" s="59">
        <v>12718282</v>
      </c>
      <c r="U17" s="59">
        <v>12898879</v>
      </c>
      <c r="V17" s="59">
        <v>54518734</v>
      </c>
      <c r="W17" s="59">
        <v>128176997</v>
      </c>
      <c r="X17" s="59">
        <v>-73658263</v>
      </c>
      <c r="Y17" s="60">
        <v>-57.47</v>
      </c>
      <c r="Z17" s="61">
        <v>111851000</v>
      </c>
    </row>
    <row r="18" spans="1:26" ht="13.5">
      <c r="A18" s="69" t="s">
        <v>42</v>
      </c>
      <c r="B18" s="70">
        <f>SUM(B11:B17)</f>
        <v>585564184</v>
      </c>
      <c r="C18" s="70">
        <f>SUM(C11:C17)</f>
        <v>0</v>
      </c>
      <c r="D18" s="71">
        <f aca="true" t="shared" si="1" ref="D18:Z18">SUM(D11:D17)</f>
        <v>569895964</v>
      </c>
      <c r="E18" s="72">
        <f t="shared" si="1"/>
        <v>563973909</v>
      </c>
      <c r="F18" s="72">
        <f t="shared" si="1"/>
        <v>32496296</v>
      </c>
      <c r="G18" s="72">
        <f t="shared" si="1"/>
        <v>29070493</v>
      </c>
      <c r="H18" s="72">
        <f t="shared" si="1"/>
        <v>40388298</v>
      </c>
      <c r="I18" s="72">
        <f t="shared" si="1"/>
        <v>101955087</v>
      </c>
      <c r="J18" s="72">
        <f t="shared" si="1"/>
        <v>36895317</v>
      </c>
      <c r="K18" s="72">
        <f t="shared" si="1"/>
        <v>0</v>
      </c>
      <c r="L18" s="72">
        <f t="shared" si="1"/>
        <v>19529886</v>
      </c>
      <c r="M18" s="72">
        <f t="shared" si="1"/>
        <v>56425203</v>
      </c>
      <c r="N18" s="72">
        <f t="shared" si="1"/>
        <v>36894945</v>
      </c>
      <c r="O18" s="72">
        <f t="shared" si="1"/>
        <v>0</v>
      </c>
      <c r="P18" s="72">
        <f t="shared" si="1"/>
        <v>32073138</v>
      </c>
      <c r="Q18" s="72">
        <f t="shared" si="1"/>
        <v>68968083</v>
      </c>
      <c r="R18" s="72">
        <f t="shared" si="1"/>
        <v>32073138</v>
      </c>
      <c r="S18" s="72">
        <f t="shared" si="1"/>
        <v>11007533</v>
      </c>
      <c r="T18" s="72">
        <f t="shared" si="1"/>
        <v>45624654</v>
      </c>
      <c r="U18" s="72">
        <f t="shared" si="1"/>
        <v>88705325</v>
      </c>
      <c r="V18" s="72">
        <f t="shared" si="1"/>
        <v>316053698</v>
      </c>
      <c r="W18" s="72">
        <f t="shared" si="1"/>
        <v>569895916</v>
      </c>
      <c r="X18" s="72">
        <f t="shared" si="1"/>
        <v>-253842218</v>
      </c>
      <c r="Y18" s="66">
        <f>+IF(W18&lt;&gt;0,(X18/W18)*100,0)</f>
        <v>-44.541855955325005</v>
      </c>
      <c r="Z18" s="73">
        <f t="shared" si="1"/>
        <v>563973909</v>
      </c>
    </row>
    <row r="19" spans="1:26" ht="13.5">
      <c r="A19" s="69" t="s">
        <v>43</v>
      </c>
      <c r="B19" s="74">
        <f>+B10-B18</f>
        <v>-160573490</v>
      </c>
      <c r="C19" s="74">
        <f>+C10-C18</f>
        <v>0</v>
      </c>
      <c r="D19" s="75">
        <f aca="true" t="shared" si="2" ref="D19:Z19">+D10-D18</f>
        <v>-95639084</v>
      </c>
      <c r="E19" s="76">
        <f t="shared" si="2"/>
        <v>58859593</v>
      </c>
      <c r="F19" s="76">
        <f t="shared" si="2"/>
        <v>48696109</v>
      </c>
      <c r="G19" s="76">
        <f t="shared" si="2"/>
        <v>32075023</v>
      </c>
      <c r="H19" s="76">
        <f t="shared" si="2"/>
        <v>5463802</v>
      </c>
      <c r="I19" s="76">
        <f t="shared" si="2"/>
        <v>86234934</v>
      </c>
      <c r="J19" s="76">
        <f t="shared" si="2"/>
        <v>846048</v>
      </c>
      <c r="K19" s="76">
        <f t="shared" si="2"/>
        <v>0</v>
      </c>
      <c r="L19" s="76">
        <f t="shared" si="2"/>
        <v>53793044</v>
      </c>
      <c r="M19" s="76">
        <f t="shared" si="2"/>
        <v>54639092</v>
      </c>
      <c r="N19" s="76">
        <f t="shared" si="2"/>
        <v>-471314</v>
      </c>
      <c r="O19" s="76">
        <f t="shared" si="2"/>
        <v>0</v>
      </c>
      <c r="P19" s="76">
        <f t="shared" si="2"/>
        <v>29952580</v>
      </c>
      <c r="Q19" s="76">
        <f t="shared" si="2"/>
        <v>29481266</v>
      </c>
      <c r="R19" s="76">
        <f t="shared" si="2"/>
        <v>29952580</v>
      </c>
      <c r="S19" s="76">
        <f t="shared" si="2"/>
        <v>63636005</v>
      </c>
      <c r="T19" s="76">
        <f t="shared" si="2"/>
        <v>9066044</v>
      </c>
      <c r="U19" s="76">
        <f t="shared" si="2"/>
        <v>102654629</v>
      </c>
      <c r="V19" s="76">
        <f t="shared" si="2"/>
        <v>273009921</v>
      </c>
      <c r="W19" s="76">
        <f>IF(E10=E18,0,W10-W18)</f>
        <v>-95638720</v>
      </c>
      <c r="X19" s="76">
        <f t="shared" si="2"/>
        <v>368648641</v>
      </c>
      <c r="Y19" s="77">
        <f>+IF(W19&lt;&gt;0,(X19/W19)*100,0)</f>
        <v>-385.459614055897</v>
      </c>
      <c r="Z19" s="78">
        <f t="shared" si="2"/>
        <v>58859593</v>
      </c>
    </row>
    <row r="20" spans="1:26" ht="13.5">
      <c r="A20" s="57" t="s">
        <v>44</v>
      </c>
      <c r="B20" s="18">
        <v>62043000</v>
      </c>
      <c r="C20" s="18">
        <v>0</v>
      </c>
      <c r="D20" s="58">
        <v>-16760000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-16760000</v>
      </c>
      <c r="X20" s="59">
        <v>16760000</v>
      </c>
      <c r="Y20" s="60">
        <v>-100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-98530490</v>
      </c>
      <c r="C22" s="85">
        <f>SUM(C19:C21)</f>
        <v>0</v>
      </c>
      <c r="D22" s="86">
        <f aca="true" t="shared" si="3" ref="D22:Z22">SUM(D19:D21)</f>
        <v>-112399084</v>
      </c>
      <c r="E22" s="87">
        <f t="shared" si="3"/>
        <v>58859593</v>
      </c>
      <c r="F22" s="87">
        <f t="shared" si="3"/>
        <v>48696109</v>
      </c>
      <c r="G22" s="87">
        <f t="shared" si="3"/>
        <v>32075023</v>
      </c>
      <c r="H22" s="87">
        <f t="shared" si="3"/>
        <v>5463802</v>
      </c>
      <c r="I22" s="87">
        <f t="shared" si="3"/>
        <v>86234934</v>
      </c>
      <c r="J22" s="87">
        <f t="shared" si="3"/>
        <v>846048</v>
      </c>
      <c r="K22" s="87">
        <f t="shared" si="3"/>
        <v>0</v>
      </c>
      <c r="L22" s="87">
        <f t="shared" si="3"/>
        <v>53793044</v>
      </c>
      <c r="M22" s="87">
        <f t="shared" si="3"/>
        <v>54639092</v>
      </c>
      <c r="N22" s="87">
        <f t="shared" si="3"/>
        <v>-471314</v>
      </c>
      <c r="O22" s="87">
        <f t="shared" si="3"/>
        <v>0</v>
      </c>
      <c r="P22" s="87">
        <f t="shared" si="3"/>
        <v>29952580</v>
      </c>
      <c r="Q22" s="87">
        <f t="shared" si="3"/>
        <v>29481266</v>
      </c>
      <c r="R22" s="87">
        <f t="shared" si="3"/>
        <v>29952580</v>
      </c>
      <c r="S22" s="87">
        <f t="shared" si="3"/>
        <v>63636005</v>
      </c>
      <c r="T22" s="87">
        <f t="shared" si="3"/>
        <v>9066044</v>
      </c>
      <c r="U22" s="87">
        <f t="shared" si="3"/>
        <v>102654629</v>
      </c>
      <c r="V22" s="87">
        <f t="shared" si="3"/>
        <v>273009921</v>
      </c>
      <c r="W22" s="87">
        <f t="shared" si="3"/>
        <v>-112398720</v>
      </c>
      <c r="X22" s="87">
        <f t="shared" si="3"/>
        <v>385408641</v>
      </c>
      <c r="Y22" s="88">
        <f>+IF(W22&lt;&gt;0,(X22/W22)*100,0)</f>
        <v>-342.894154844468</v>
      </c>
      <c r="Z22" s="89">
        <f t="shared" si="3"/>
        <v>58859593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-98530490</v>
      </c>
      <c r="C24" s="74">
        <f>SUM(C22:C23)</f>
        <v>0</v>
      </c>
      <c r="D24" s="75">
        <f aca="true" t="shared" si="4" ref="D24:Z24">SUM(D22:D23)</f>
        <v>-112399084</v>
      </c>
      <c r="E24" s="76">
        <f t="shared" si="4"/>
        <v>58859593</v>
      </c>
      <c r="F24" s="76">
        <f t="shared" si="4"/>
        <v>48696109</v>
      </c>
      <c r="G24" s="76">
        <f t="shared" si="4"/>
        <v>32075023</v>
      </c>
      <c r="H24" s="76">
        <f t="shared" si="4"/>
        <v>5463802</v>
      </c>
      <c r="I24" s="76">
        <f t="shared" si="4"/>
        <v>86234934</v>
      </c>
      <c r="J24" s="76">
        <f t="shared" si="4"/>
        <v>846048</v>
      </c>
      <c r="K24" s="76">
        <f t="shared" si="4"/>
        <v>0</v>
      </c>
      <c r="L24" s="76">
        <f t="shared" si="4"/>
        <v>53793044</v>
      </c>
      <c r="M24" s="76">
        <f t="shared" si="4"/>
        <v>54639092</v>
      </c>
      <c r="N24" s="76">
        <f t="shared" si="4"/>
        <v>-471314</v>
      </c>
      <c r="O24" s="76">
        <f t="shared" si="4"/>
        <v>0</v>
      </c>
      <c r="P24" s="76">
        <f t="shared" si="4"/>
        <v>29952580</v>
      </c>
      <c r="Q24" s="76">
        <f t="shared" si="4"/>
        <v>29481266</v>
      </c>
      <c r="R24" s="76">
        <f t="shared" si="4"/>
        <v>29952580</v>
      </c>
      <c r="S24" s="76">
        <f t="shared" si="4"/>
        <v>63636005</v>
      </c>
      <c r="T24" s="76">
        <f t="shared" si="4"/>
        <v>9066044</v>
      </c>
      <c r="U24" s="76">
        <f t="shared" si="4"/>
        <v>102654629</v>
      </c>
      <c r="V24" s="76">
        <f t="shared" si="4"/>
        <v>273009921</v>
      </c>
      <c r="W24" s="76">
        <f t="shared" si="4"/>
        <v>-112398720</v>
      </c>
      <c r="X24" s="76">
        <f t="shared" si="4"/>
        <v>385408641</v>
      </c>
      <c r="Y24" s="77">
        <f>+IF(W24&lt;&gt;0,(X24/W24)*100,0)</f>
        <v>-342.894154844468</v>
      </c>
      <c r="Z24" s="78">
        <f t="shared" si="4"/>
        <v>58859593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100056100</v>
      </c>
      <c r="C27" s="21">
        <v>0</v>
      </c>
      <c r="D27" s="98">
        <v>84209000</v>
      </c>
      <c r="E27" s="99">
        <v>84209000</v>
      </c>
      <c r="F27" s="99">
        <v>0</v>
      </c>
      <c r="G27" s="99">
        <v>0</v>
      </c>
      <c r="H27" s="99">
        <v>3572759</v>
      </c>
      <c r="I27" s="99">
        <v>3572759</v>
      </c>
      <c r="J27" s="99">
        <v>6819749</v>
      </c>
      <c r="K27" s="99">
        <v>0</v>
      </c>
      <c r="L27" s="99">
        <v>17482999</v>
      </c>
      <c r="M27" s="99">
        <v>24302748</v>
      </c>
      <c r="N27" s="99">
        <v>868</v>
      </c>
      <c r="O27" s="99">
        <v>673</v>
      </c>
      <c r="P27" s="99">
        <v>29349000</v>
      </c>
      <c r="Q27" s="99">
        <v>29350541</v>
      </c>
      <c r="R27" s="99">
        <v>5071752</v>
      </c>
      <c r="S27" s="99">
        <v>7265522</v>
      </c>
      <c r="T27" s="99">
        <v>17732710</v>
      </c>
      <c r="U27" s="99">
        <v>30069984</v>
      </c>
      <c r="V27" s="99">
        <v>87296032</v>
      </c>
      <c r="W27" s="99">
        <v>84209000</v>
      </c>
      <c r="X27" s="99">
        <v>3087032</v>
      </c>
      <c r="Y27" s="100">
        <v>3.67</v>
      </c>
      <c r="Z27" s="101">
        <v>84209000</v>
      </c>
    </row>
    <row r="28" spans="1:26" ht="13.5">
      <c r="A28" s="102" t="s">
        <v>44</v>
      </c>
      <c r="B28" s="18">
        <v>100056100</v>
      </c>
      <c r="C28" s="18">
        <v>0</v>
      </c>
      <c r="D28" s="58">
        <v>69693000</v>
      </c>
      <c r="E28" s="59">
        <v>69693000</v>
      </c>
      <c r="F28" s="59">
        <v>0</v>
      </c>
      <c r="G28" s="59">
        <v>0</v>
      </c>
      <c r="H28" s="59">
        <v>3572759</v>
      </c>
      <c r="I28" s="59">
        <v>3572759</v>
      </c>
      <c r="J28" s="59">
        <v>6819749</v>
      </c>
      <c r="K28" s="59">
        <v>0</v>
      </c>
      <c r="L28" s="59">
        <v>0</v>
      </c>
      <c r="M28" s="59">
        <v>6819749</v>
      </c>
      <c r="N28" s="59">
        <v>0</v>
      </c>
      <c r="O28" s="59">
        <v>673</v>
      </c>
      <c r="P28" s="59">
        <v>29293000</v>
      </c>
      <c r="Q28" s="59">
        <v>29293673</v>
      </c>
      <c r="R28" s="59">
        <v>5071752</v>
      </c>
      <c r="S28" s="59">
        <v>7265522</v>
      </c>
      <c r="T28" s="59">
        <v>17732710</v>
      </c>
      <c r="U28" s="59">
        <v>30069984</v>
      </c>
      <c r="V28" s="59">
        <v>69756165</v>
      </c>
      <c r="W28" s="59">
        <v>69693000</v>
      </c>
      <c r="X28" s="59">
        <v>63165</v>
      </c>
      <c r="Y28" s="60">
        <v>0.09</v>
      </c>
      <c r="Z28" s="61">
        <v>69693000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17482999</v>
      </c>
      <c r="M29" s="59">
        <v>17482999</v>
      </c>
      <c r="N29" s="59">
        <v>868</v>
      </c>
      <c r="O29" s="59">
        <v>0</v>
      </c>
      <c r="P29" s="59">
        <v>56000</v>
      </c>
      <c r="Q29" s="59">
        <v>56868</v>
      </c>
      <c r="R29" s="59">
        <v>0</v>
      </c>
      <c r="S29" s="59">
        <v>0</v>
      </c>
      <c r="T29" s="59">
        <v>0</v>
      </c>
      <c r="U29" s="59">
        <v>0</v>
      </c>
      <c r="V29" s="59">
        <v>17539867</v>
      </c>
      <c r="W29" s="59"/>
      <c r="X29" s="59">
        <v>17539867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14516000</v>
      </c>
      <c r="E31" s="59">
        <v>14516000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14516000</v>
      </c>
      <c r="X31" s="59">
        <v>-14516000</v>
      </c>
      <c r="Y31" s="60">
        <v>-100</v>
      </c>
      <c r="Z31" s="61">
        <v>14516000</v>
      </c>
    </row>
    <row r="32" spans="1:26" ht="13.5">
      <c r="A32" s="69" t="s">
        <v>50</v>
      </c>
      <c r="B32" s="21">
        <f>SUM(B28:B31)</f>
        <v>100056100</v>
      </c>
      <c r="C32" s="21">
        <f>SUM(C28:C31)</f>
        <v>0</v>
      </c>
      <c r="D32" s="98">
        <f aca="true" t="shared" si="5" ref="D32:Z32">SUM(D28:D31)</f>
        <v>84209000</v>
      </c>
      <c r="E32" s="99">
        <f t="shared" si="5"/>
        <v>84209000</v>
      </c>
      <c r="F32" s="99">
        <f t="shared" si="5"/>
        <v>0</v>
      </c>
      <c r="G32" s="99">
        <f t="shared" si="5"/>
        <v>0</v>
      </c>
      <c r="H32" s="99">
        <f t="shared" si="5"/>
        <v>3572759</v>
      </c>
      <c r="I32" s="99">
        <f t="shared" si="5"/>
        <v>3572759</v>
      </c>
      <c r="J32" s="99">
        <f t="shared" si="5"/>
        <v>6819749</v>
      </c>
      <c r="K32" s="99">
        <f t="shared" si="5"/>
        <v>0</v>
      </c>
      <c r="L32" s="99">
        <f t="shared" si="5"/>
        <v>17482999</v>
      </c>
      <c r="M32" s="99">
        <f t="shared" si="5"/>
        <v>24302748</v>
      </c>
      <c r="N32" s="99">
        <f t="shared" si="5"/>
        <v>868</v>
      </c>
      <c r="O32" s="99">
        <f t="shared" si="5"/>
        <v>673</v>
      </c>
      <c r="P32" s="99">
        <f t="shared" si="5"/>
        <v>29349000</v>
      </c>
      <c r="Q32" s="99">
        <f t="shared" si="5"/>
        <v>29350541</v>
      </c>
      <c r="R32" s="99">
        <f t="shared" si="5"/>
        <v>5071752</v>
      </c>
      <c r="S32" s="99">
        <f t="shared" si="5"/>
        <v>7265522</v>
      </c>
      <c r="T32" s="99">
        <f t="shared" si="5"/>
        <v>17732710</v>
      </c>
      <c r="U32" s="99">
        <f t="shared" si="5"/>
        <v>30069984</v>
      </c>
      <c r="V32" s="99">
        <f t="shared" si="5"/>
        <v>87296032</v>
      </c>
      <c r="W32" s="99">
        <f t="shared" si="5"/>
        <v>84209000</v>
      </c>
      <c r="X32" s="99">
        <f t="shared" si="5"/>
        <v>3087032</v>
      </c>
      <c r="Y32" s="100">
        <f>+IF(W32&lt;&gt;0,(X32/W32)*100,0)</f>
        <v>3.665916944744624</v>
      </c>
      <c r="Z32" s="101">
        <f t="shared" si="5"/>
        <v>84209000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86857395</v>
      </c>
      <c r="C35" s="18">
        <v>0</v>
      </c>
      <c r="D35" s="58">
        <v>42863656</v>
      </c>
      <c r="E35" s="59">
        <v>276499583</v>
      </c>
      <c r="F35" s="59">
        <v>113037375</v>
      </c>
      <c r="G35" s="59">
        <v>0</v>
      </c>
      <c r="H35" s="59">
        <v>348660751</v>
      </c>
      <c r="I35" s="59">
        <v>348660751</v>
      </c>
      <c r="J35" s="59">
        <v>367469463</v>
      </c>
      <c r="K35" s="59">
        <v>362176194</v>
      </c>
      <c r="L35" s="59">
        <v>369836906</v>
      </c>
      <c r="M35" s="59">
        <v>369836906</v>
      </c>
      <c r="N35" s="59">
        <v>0</v>
      </c>
      <c r="O35" s="59">
        <v>527323747</v>
      </c>
      <c r="P35" s="59">
        <v>369787267</v>
      </c>
      <c r="Q35" s="59">
        <v>369787267</v>
      </c>
      <c r="R35" s="59">
        <v>378274202</v>
      </c>
      <c r="S35" s="59">
        <v>409119340</v>
      </c>
      <c r="T35" s="59">
        <v>391914148</v>
      </c>
      <c r="U35" s="59">
        <v>391914148</v>
      </c>
      <c r="V35" s="59">
        <v>391914148</v>
      </c>
      <c r="W35" s="59">
        <v>276499583</v>
      </c>
      <c r="X35" s="59">
        <v>115414565</v>
      </c>
      <c r="Y35" s="60">
        <v>41.74</v>
      </c>
      <c r="Z35" s="61">
        <v>276499583</v>
      </c>
    </row>
    <row r="36" spans="1:26" ht="13.5">
      <c r="A36" s="57" t="s">
        <v>53</v>
      </c>
      <c r="B36" s="18">
        <v>1324795627</v>
      </c>
      <c r="C36" s="18">
        <v>0</v>
      </c>
      <c r="D36" s="58">
        <v>1464678273</v>
      </c>
      <c r="E36" s="59">
        <v>1462357361</v>
      </c>
      <c r="F36" s="59">
        <v>1449699292</v>
      </c>
      <c r="G36" s="59">
        <v>0</v>
      </c>
      <c r="H36" s="59">
        <v>1387527922</v>
      </c>
      <c r="I36" s="59">
        <v>1387527922</v>
      </c>
      <c r="J36" s="59">
        <v>1387527922</v>
      </c>
      <c r="K36" s="59">
        <v>1387527922</v>
      </c>
      <c r="L36" s="59">
        <v>1383733558</v>
      </c>
      <c r="M36" s="59">
        <v>1383733558</v>
      </c>
      <c r="N36" s="59">
        <v>0</v>
      </c>
      <c r="O36" s="59">
        <v>1387982143</v>
      </c>
      <c r="P36" s="59">
        <v>1233854682</v>
      </c>
      <c r="Q36" s="59">
        <v>1233854682</v>
      </c>
      <c r="R36" s="59">
        <v>1233854682</v>
      </c>
      <c r="S36" s="59">
        <v>1233854682</v>
      </c>
      <c r="T36" s="59">
        <v>1233854682</v>
      </c>
      <c r="U36" s="59">
        <v>1233854682</v>
      </c>
      <c r="V36" s="59">
        <v>1233854682</v>
      </c>
      <c r="W36" s="59">
        <v>1462357361</v>
      </c>
      <c r="X36" s="59">
        <v>-228502679</v>
      </c>
      <c r="Y36" s="60">
        <v>-15.63</v>
      </c>
      <c r="Z36" s="61">
        <v>1462357361</v>
      </c>
    </row>
    <row r="37" spans="1:26" ht="13.5">
      <c r="A37" s="57" t="s">
        <v>54</v>
      </c>
      <c r="B37" s="18">
        <v>188436644</v>
      </c>
      <c r="C37" s="18">
        <v>0</v>
      </c>
      <c r="D37" s="58">
        <v>66772939</v>
      </c>
      <c r="E37" s="59">
        <v>46739685</v>
      </c>
      <c r="F37" s="59">
        <v>151325788</v>
      </c>
      <c r="G37" s="59">
        <v>0</v>
      </c>
      <c r="H37" s="59">
        <v>344026890</v>
      </c>
      <c r="I37" s="59">
        <v>344026890</v>
      </c>
      <c r="J37" s="59">
        <v>333186067</v>
      </c>
      <c r="K37" s="59">
        <v>302223785</v>
      </c>
      <c r="L37" s="59">
        <v>185647708</v>
      </c>
      <c r="M37" s="59">
        <v>185647708</v>
      </c>
      <c r="N37" s="59">
        <v>0</v>
      </c>
      <c r="O37" s="59">
        <v>212470616</v>
      </c>
      <c r="P37" s="59">
        <v>146920874</v>
      </c>
      <c r="Q37" s="59">
        <v>146920874</v>
      </c>
      <c r="R37" s="59">
        <v>100994174</v>
      </c>
      <c r="S37" s="59">
        <v>74908605</v>
      </c>
      <c r="T37" s="59">
        <v>82517618</v>
      </c>
      <c r="U37" s="59">
        <v>82517618</v>
      </c>
      <c r="V37" s="59">
        <v>82517618</v>
      </c>
      <c r="W37" s="59">
        <v>46739685</v>
      </c>
      <c r="X37" s="59">
        <v>35777933</v>
      </c>
      <c r="Y37" s="60">
        <v>76.55</v>
      </c>
      <c r="Z37" s="61">
        <v>46739685</v>
      </c>
    </row>
    <row r="38" spans="1:26" ht="13.5">
      <c r="A38" s="57" t="s">
        <v>55</v>
      </c>
      <c r="B38" s="18">
        <v>52380051</v>
      </c>
      <c r="C38" s="18">
        <v>0</v>
      </c>
      <c r="D38" s="58">
        <v>49668000</v>
      </c>
      <c r="E38" s="59">
        <v>49668000</v>
      </c>
      <c r="F38" s="59">
        <v>127010515</v>
      </c>
      <c r="G38" s="59">
        <v>0</v>
      </c>
      <c r="H38" s="59">
        <v>77657363</v>
      </c>
      <c r="I38" s="59">
        <v>77657363</v>
      </c>
      <c r="J38" s="59">
        <v>77307675</v>
      </c>
      <c r="K38" s="59">
        <v>77307675</v>
      </c>
      <c r="L38" s="59">
        <v>60412825</v>
      </c>
      <c r="M38" s="59">
        <v>60412825</v>
      </c>
      <c r="N38" s="59">
        <v>0</v>
      </c>
      <c r="O38" s="59">
        <v>57280518</v>
      </c>
      <c r="P38" s="59">
        <v>52380051</v>
      </c>
      <c r="Q38" s="59">
        <v>52380051</v>
      </c>
      <c r="R38" s="59">
        <v>52380051</v>
      </c>
      <c r="S38" s="59">
        <v>52380051</v>
      </c>
      <c r="T38" s="59">
        <v>51209400</v>
      </c>
      <c r="U38" s="59">
        <v>51209400</v>
      </c>
      <c r="V38" s="59">
        <v>51209400</v>
      </c>
      <c r="W38" s="59">
        <v>49668000</v>
      </c>
      <c r="X38" s="59">
        <v>1541400</v>
      </c>
      <c r="Y38" s="60">
        <v>3.1</v>
      </c>
      <c r="Z38" s="61">
        <v>49668000</v>
      </c>
    </row>
    <row r="39" spans="1:26" ht="13.5">
      <c r="A39" s="57" t="s">
        <v>56</v>
      </c>
      <c r="B39" s="18">
        <v>1170836327</v>
      </c>
      <c r="C39" s="18">
        <v>0</v>
      </c>
      <c r="D39" s="58">
        <v>1391100990</v>
      </c>
      <c r="E39" s="59">
        <v>1642449259</v>
      </c>
      <c r="F39" s="59">
        <v>1284400364</v>
      </c>
      <c r="G39" s="59">
        <v>0</v>
      </c>
      <c r="H39" s="59">
        <v>1314504420</v>
      </c>
      <c r="I39" s="59">
        <v>1314504420</v>
      </c>
      <c r="J39" s="59">
        <v>1344503643</v>
      </c>
      <c r="K39" s="59">
        <v>1370172656</v>
      </c>
      <c r="L39" s="59">
        <v>1507509931</v>
      </c>
      <c r="M39" s="59">
        <v>1507509931</v>
      </c>
      <c r="N39" s="59">
        <v>0</v>
      </c>
      <c r="O39" s="59">
        <v>1645554756</v>
      </c>
      <c r="P39" s="59">
        <v>1404341024</v>
      </c>
      <c r="Q39" s="59">
        <v>1404341024</v>
      </c>
      <c r="R39" s="59">
        <v>1458754659</v>
      </c>
      <c r="S39" s="59">
        <v>1515685366</v>
      </c>
      <c r="T39" s="59">
        <v>1492041812</v>
      </c>
      <c r="U39" s="59">
        <v>1492041812</v>
      </c>
      <c r="V39" s="59">
        <v>1492041812</v>
      </c>
      <c r="W39" s="59">
        <v>1642449259</v>
      </c>
      <c r="X39" s="59">
        <v>-150407447</v>
      </c>
      <c r="Y39" s="60">
        <v>-9.16</v>
      </c>
      <c r="Z39" s="61">
        <v>1642449259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81615</v>
      </c>
      <c r="C42" s="18">
        <v>0</v>
      </c>
      <c r="D42" s="58">
        <v>66779218</v>
      </c>
      <c r="E42" s="59">
        <v>106964732</v>
      </c>
      <c r="F42" s="59">
        <v>42169681</v>
      </c>
      <c r="G42" s="59">
        <v>-3804014</v>
      </c>
      <c r="H42" s="59">
        <v>-19961992</v>
      </c>
      <c r="I42" s="59">
        <v>18403675</v>
      </c>
      <c r="J42" s="59">
        <v>-7823663</v>
      </c>
      <c r="K42" s="59">
        <v>20103077</v>
      </c>
      <c r="L42" s="59">
        <v>21261260</v>
      </c>
      <c r="M42" s="59">
        <v>33540674</v>
      </c>
      <c r="N42" s="59">
        <v>-10064077</v>
      </c>
      <c r="O42" s="59">
        <v>-4598227</v>
      </c>
      <c r="P42" s="59">
        <v>12407709</v>
      </c>
      <c r="Q42" s="59">
        <v>-2254595</v>
      </c>
      <c r="R42" s="59">
        <v>-13797628</v>
      </c>
      <c r="S42" s="59">
        <v>31259704</v>
      </c>
      <c r="T42" s="59">
        <v>-1996835</v>
      </c>
      <c r="U42" s="59">
        <v>15465241</v>
      </c>
      <c r="V42" s="59">
        <v>65154995</v>
      </c>
      <c r="W42" s="59">
        <v>106964732</v>
      </c>
      <c r="X42" s="59">
        <v>-41809737</v>
      </c>
      <c r="Y42" s="60">
        <v>-39.09</v>
      </c>
      <c r="Z42" s="61">
        <v>106964732</v>
      </c>
    </row>
    <row r="43" spans="1:26" ht="13.5">
      <c r="A43" s="57" t="s">
        <v>59</v>
      </c>
      <c r="B43" s="18">
        <v>-67144</v>
      </c>
      <c r="C43" s="18">
        <v>0</v>
      </c>
      <c r="D43" s="58">
        <v>-84208823</v>
      </c>
      <c r="E43" s="59">
        <v>-79876943</v>
      </c>
      <c r="F43" s="59">
        <v>-601367</v>
      </c>
      <c r="G43" s="59">
        <v>0</v>
      </c>
      <c r="H43" s="59">
        <v>-3042204</v>
      </c>
      <c r="I43" s="59">
        <v>-3643571</v>
      </c>
      <c r="J43" s="59">
        <v>0</v>
      </c>
      <c r="K43" s="59">
        <v>-1273451</v>
      </c>
      <c r="L43" s="59">
        <v>-2141591</v>
      </c>
      <c r="M43" s="59">
        <v>-3415042</v>
      </c>
      <c r="N43" s="59">
        <v>-885742</v>
      </c>
      <c r="O43" s="59">
        <v>-9051030</v>
      </c>
      <c r="P43" s="59">
        <v>-4774096</v>
      </c>
      <c r="Q43" s="59">
        <v>-14710868</v>
      </c>
      <c r="R43" s="59">
        <v>-5071752</v>
      </c>
      <c r="S43" s="59">
        <v>-9184625</v>
      </c>
      <c r="T43" s="59">
        <v>-17732710</v>
      </c>
      <c r="U43" s="59">
        <v>-31989087</v>
      </c>
      <c r="V43" s="59">
        <v>-53758568</v>
      </c>
      <c r="W43" s="59">
        <v>-79876943</v>
      </c>
      <c r="X43" s="59">
        <v>26118375</v>
      </c>
      <c r="Y43" s="60">
        <v>-32.7</v>
      </c>
      <c r="Z43" s="61">
        <v>-79876943</v>
      </c>
    </row>
    <row r="44" spans="1:26" ht="13.5">
      <c r="A44" s="57" t="s">
        <v>60</v>
      </c>
      <c r="B44" s="18">
        <v>-7774</v>
      </c>
      <c r="C44" s="18">
        <v>0</v>
      </c>
      <c r="D44" s="58">
        <v>-7052394</v>
      </c>
      <c r="E44" s="59">
        <v>-7395467</v>
      </c>
      <c r="F44" s="59">
        <v>-339732</v>
      </c>
      <c r="G44" s="59">
        <v>-343008</v>
      </c>
      <c r="H44" s="59">
        <v>-675421</v>
      </c>
      <c r="I44" s="59">
        <v>-1358161</v>
      </c>
      <c r="J44" s="59">
        <v>-349688</v>
      </c>
      <c r="K44" s="59">
        <v>-356202</v>
      </c>
      <c r="L44" s="59">
        <v>-1020830</v>
      </c>
      <c r="M44" s="59">
        <v>-1726720</v>
      </c>
      <c r="N44" s="59">
        <v>-358332</v>
      </c>
      <c r="O44" s="59">
        <v>-371834</v>
      </c>
      <c r="P44" s="59">
        <v>-886684</v>
      </c>
      <c r="Q44" s="59">
        <v>-1616850</v>
      </c>
      <c r="R44" s="59">
        <v>-373</v>
      </c>
      <c r="S44" s="59">
        <v>-374154</v>
      </c>
      <c r="T44" s="59">
        <v>-1110969</v>
      </c>
      <c r="U44" s="59">
        <v>-1485496</v>
      </c>
      <c r="V44" s="59">
        <v>-6187227</v>
      </c>
      <c r="W44" s="59">
        <v>-7395467</v>
      </c>
      <c r="X44" s="59">
        <v>1208240</v>
      </c>
      <c r="Y44" s="60">
        <v>-16.34</v>
      </c>
      <c r="Z44" s="61">
        <v>-7395467</v>
      </c>
    </row>
    <row r="45" spans="1:26" ht="13.5">
      <c r="A45" s="69" t="s">
        <v>61</v>
      </c>
      <c r="B45" s="21">
        <v>7456</v>
      </c>
      <c r="C45" s="21">
        <v>0</v>
      </c>
      <c r="D45" s="98">
        <v>-17867615</v>
      </c>
      <c r="E45" s="99">
        <v>27148533</v>
      </c>
      <c r="F45" s="99">
        <v>42515439</v>
      </c>
      <c r="G45" s="99">
        <v>38368417</v>
      </c>
      <c r="H45" s="99">
        <v>14688800</v>
      </c>
      <c r="I45" s="99">
        <v>14688800</v>
      </c>
      <c r="J45" s="99">
        <v>6515449</v>
      </c>
      <c r="K45" s="99">
        <v>24988873</v>
      </c>
      <c r="L45" s="99">
        <v>43087712</v>
      </c>
      <c r="M45" s="99">
        <v>43087712</v>
      </c>
      <c r="N45" s="99">
        <v>31779561</v>
      </c>
      <c r="O45" s="99">
        <v>17758470</v>
      </c>
      <c r="P45" s="99">
        <v>24505399</v>
      </c>
      <c r="Q45" s="99">
        <v>31779561</v>
      </c>
      <c r="R45" s="99">
        <v>5635646</v>
      </c>
      <c r="S45" s="99">
        <v>27336571</v>
      </c>
      <c r="T45" s="99">
        <v>6496057</v>
      </c>
      <c r="U45" s="99">
        <v>6496057</v>
      </c>
      <c r="V45" s="99">
        <v>6496057</v>
      </c>
      <c r="W45" s="99">
        <v>27148533</v>
      </c>
      <c r="X45" s="99">
        <v>-20652476</v>
      </c>
      <c r="Y45" s="100">
        <v>-76.07</v>
      </c>
      <c r="Z45" s="101">
        <v>27148533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23704856</v>
      </c>
      <c r="C51" s="51">
        <v>0</v>
      </c>
      <c r="D51" s="128">
        <v>398332</v>
      </c>
      <c r="E51" s="53">
        <v>34229</v>
      </c>
      <c r="F51" s="53">
        <v>0</v>
      </c>
      <c r="G51" s="53">
        <v>0</v>
      </c>
      <c r="H51" s="53">
        <v>0</v>
      </c>
      <c r="I51" s="53">
        <v>106184</v>
      </c>
      <c r="J51" s="53">
        <v>0</v>
      </c>
      <c r="K51" s="53">
        <v>0</v>
      </c>
      <c r="L51" s="53">
        <v>0</v>
      </c>
      <c r="M51" s="53">
        <v>1338144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25581745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0.12124159670992952</v>
      </c>
      <c r="C58" s="5">
        <f>IF(C67=0,0,+(C76/C67)*100)</f>
        <v>0</v>
      </c>
      <c r="D58" s="6">
        <f aca="true" t="shared" si="6" ref="D58:Z58">IF(D67=0,0,+(D76/D67)*100)</f>
        <v>71.00053161190245</v>
      </c>
      <c r="E58" s="7">
        <f t="shared" si="6"/>
        <v>54.10549757966236</v>
      </c>
      <c r="F58" s="7">
        <f t="shared" si="6"/>
        <v>53.221815082162294</v>
      </c>
      <c r="G58" s="7">
        <f t="shared" si="6"/>
        <v>30.538972718606537</v>
      </c>
      <c r="H58" s="7">
        <f t="shared" si="6"/>
        <v>43.65790716131298</v>
      </c>
      <c r="I58" s="7">
        <f t="shared" si="6"/>
        <v>40.23774381017125</v>
      </c>
      <c r="J58" s="7">
        <f t="shared" si="6"/>
        <v>58.14176056009445</v>
      </c>
      <c r="K58" s="7">
        <f t="shared" si="6"/>
        <v>0</v>
      </c>
      <c r="L58" s="7">
        <f t="shared" si="6"/>
        <v>43.74151676838719</v>
      </c>
      <c r="M58" s="7">
        <f t="shared" si="6"/>
        <v>78.01929391838762</v>
      </c>
      <c r="N58" s="7">
        <f t="shared" si="6"/>
        <v>52.46362228755186</v>
      </c>
      <c r="O58" s="7">
        <f t="shared" si="6"/>
        <v>0</v>
      </c>
      <c r="P58" s="7">
        <f t="shared" si="6"/>
        <v>80.60692653471293</v>
      </c>
      <c r="Q58" s="7">
        <f t="shared" si="6"/>
        <v>91.25087814839607</v>
      </c>
      <c r="R58" s="7">
        <f t="shared" si="6"/>
        <v>41.052469269682526</v>
      </c>
      <c r="S58" s="7">
        <f t="shared" si="6"/>
        <v>55.9481073076798</v>
      </c>
      <c r="T58" s="7">
        <f t="shared" si="6"/>
        <v>48.56537630745491</v>
      </c>
      <c r="U58" s="7">
        <f t="shared" si="6"/>
        <v>48.04825459555074</v>
      </c>
      <c r="V58" s="7">
        <f t="shared" si="6"/>
        <v>59.04107015320695</v>
      </c>
      <c r="W58" s="7">
        <f t="shared" si="6"/>
        <v>84.14342659961459</v>
      </c>
      <c r="X58" s="7">
        <f t="shared" si="6"/>
        <v>0</v>
      </c>
      <c r="Y58" s="7">
        <f t="shared" si="6"/>
        <v>0</v>
      </c>
      <c r="Z58" s="8">
        <f t="shared" si="6"/>
        <v>54.10549757966236</v>
      </c>
    </row>
    <row r="59" spans="1:26" ht="13.5">
      <c r="A59" s="36" t="s">
        <v>31</v>
      </c>
      <c r="B59" s="9">
        <f aca="true" t="shared" si="7" ref="B59:Z66">IF(B68=0,0,+(B77/B68)*100)</f>
        <v>0.13091768176850385</v>
      </c>
      <c r="C59" s="9">
        <f t="shared" si="7"/>
        <v>0</v>
      </c>
      <c r="D59" s="2">
        <f t="shared" si="7"/>
        <v>71.00249216174934</v>
      </c>
      <c r="E59" s="10">
        <f t="shared" si="7"/>
        <v>25.66155663279116</v>
      </c>
      <c r="F59" s="10">
        <f t="shared" si="7"/>
        <v>20.590772507920057</v>
      </c>
      <c r="G59" s="10">
        <f t="shared" si="7"/>
        <v>6.359448007882369</v>
      </c>
      <c r="H59" s="10">
        <f t="shared" si="7"/>
        <v>32.15021070477512</v>
      </c>
      <c r="I59" s="10">
        <f t="shared" si="7"/>
        <v>16.04438048512731</v>
      </c>
      <c r="J59" s="10">
        <f t="shared" si="7"/>
        <v>37.949007775334366</v>
      </c>
      <c r="K59" s="10">
        <f t="shared" si="7"/>
        <v>0</v>
      </c>
      <c r="L59" s="10">
        <f t="shared" si="7"/>
        <v>14.283646176919643</v>
      </c>
      <c r="M59" s="10">
        <f t="shared" si="7"/>
        <v>41.204897301362166</v>
      </c>
      <c r="N59" s="10">
        <f t="shared" si="7"/>
        <v>13.147125457341227</v>
      </c>
      <c r="O59" s="10">
        <f t="shared" si="7"/>
        <v>0</v>
      </c>
      <c r="P59" s="10">
        <f t="shared" si="7"/>
        <v>113.35558933837171</v>
      </c>
      <c r="Q59" s="10">
        <f t="shared" si="7"/>
        <v>78.05272110865593</v>
      </c>
      <c r="R59" s="10">
        <f t="shared" si="7"/>
        <v>18.076671438460085</v>
      </c>
      <c r="S59" s="10">
        <f t="shared" si="7"/>
        <v>41.28178447998668</v>
      </c>
      <c r="T59" s="10">
        <f t="shared" si="7"/>
        <v>20.916630116386344</v>
      </c>
      <c r="U59" s="10">
        <f t="shared" si="7"/>
        <v>25.81991961813907</v>
      </c>
      <c r="V59" s="10">
        <f t="shared" si="7"/>
        <v>35.30074547259739</v>
      </c>
      <c r="W59" s="10">
        <f t="shared" si="7"/>
        <v>83.83792909397862</v>
      </c>
      <c r="X59" s="10">
        <f t="shared" si="7"/>
        <v>0</v>
      </c>
      <c r="Y59" s="10">
        <f t="shared" si="7"/>
        <v>0</v>
      </c>
      <c r="Z59" s="11">
        <f t="shared" si="7"/>
        <v>25.66155663279116</v>
      </c>
    </row>
    <row r="60" spans="1:26" ht="13.5">
      <c r="A60" s="37" t="s">
        <v>32</v>
      </c>
      <c r="B60" s="12">
        <f t="shared" si="7"/>
        <v>0.11998594695750925</v>
      </c>
      <c r="C60" s="12">
        <f t="shared" si="7"/>
        <v>0</v>
      </c>
      <c r="D60" s="3">
        <f t="shared" si="7"/>
        <v>70.99999982555288</v>
      </c>
      <c r="E60" s="13">
        <f t="shared" si="7"/>
        <v>77.21272314536716</v>
      </c>
      <c r="F60" s="13">
        <f t="shared" si="7"/>
        <v>68.11261570751259</v>
      </c>
      <c r="G60" s="13">
        <f t="shared" si="7"/>
        <v>63.536476710799185</v>
      </c>
      <c r="H60" s="13">
        <f t="shared" si="7"/>
        <v>51.20814042499162</v>
      </c>
      <c r="I60" s="13">
        <f t="shared" si="7"/>
        <v>60.43901080444629</v>
      </c>
      <c r="J60" s="13">
        <f t="shared" si="7"/>
        <v>76.38677353925365</v>
      </c>
      <c r="K60" s="13">
        <f t="shared" si="7"/>
        <v>0</v>
      </c>
      <c r="L60" s="13">
        <f t="shared" si="7"/>
        <v>66.07963901564695</v>
      </c>
      <c r="M60" s="13">
        <f t="shared" si="7"/>
        <v>108.37634838420247</v>
      </c>
      <c r="N60" s="13">
        <f t="shared" si="7"/>
        <v>94.0486098832236</v>
      </c>
      <c r="O60" s="13">
        <f t="shared" si="7"/>
        <v>0</v>
      </c>
      <c r="P60" s="13">
        <f t="shared" si="7"/>
        <v>57.25611896954946</v>
      </c>
      <c r="Q60" s="13">
        <f t="shared" si="7"/>
        <v>102.48106327637818</v>
      </c>
      <c r="R60" s="13">
        <f t="shared" si="7"/>
        <v>57.43492241073217</v>
      </c>
      <c r="S60" s="13">
        <f t="shared" si="7"/>
        <v>67.32840064585554</v>
      </c>
      <c r="T60" s="13">
        <f t="shared" si="7"/>
        <v>71.02992206815783</v>
      </c>
      <c r="U60" s="13">
        <f t="shared" si="7"/>
        <v>65.08157584988358</v>
      </c>
      <c r="V60" s="13">
        <f t="shared" si="7"/>
        <v>78.39375406093072</v>
      </c>
      <c r="W60" s="13">
        <f t="shared" si="7"/>
        <v>84.2262908040547</v>
      </c>
      <c r="X60" s="13">
        <f t="shared" si="7"/>
        <v>0</v>
      </c>
      <c r="Y60" s="13">
        <f t="shared" si="7"/>
        <v>0</v>
      </c>
      <c r="Z60" s="14">
        <f t="shared" si="7"/>
        <v>77.21272314536716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70.99999953757461</v>
      </c>
      <c r="E61" s="13">
        <f t="shared" si="7"/>
        <v>62.51249820232129</v>
      </c>
      <c r="F61" s="13">
        <f t="shared" si="7"/>
        <v>42.3602034446945</v>
      </c>
      <c r="G61" s="13">
        <f t="shared" si="7"/>
        <v>48.86071456047553</v>
      </c>
      <c r="H61" s="13">
        <f t="shared" si="7"/>
        <v>40.359046166586815</v>
      </c>
      <c r="I61" s="13">
        <f t="shared" si="7"/>
        <v>44.0698446960447</v>
      </c>
      <c r="J61" s="13">
        <f t="shared" si="7"/>
        <v>47.53343813150167</v>
      </c>
      <c r="K61" s="13">
        <f t="shared" si="7"/>
        <v>0</v>
      </c>
      <c r="L61" s="13">
        <f t="shared" si="7"/>
        <v>70.55949867290782</v>
      </c>
      <c r="M61" s="13">
        <f t="shared" si="7"/>
        <v>86.20713296267972</v>
      </c>
      <c r="N61" s="13">
        <f t="shared" si="7"/>
        <v>100</v>
      </c>
      <c r="O61" s="13">
        <f t="shared" si="7"/>
        <v>0</v>
      </c>
      <c r="P61" s="13">
        <f t="shared" si="7"/>
        <v>49.383943885722594</v>
      </c>
      <c r="Q61" s="13">
        <f t="shared" si="7"/>
        <v>87.29205448421237</v>
      </c>
      <c r="R61" s="13">
        <f t="shared" si="7"/>
        <v>36.99194213608538</v>
      </c>
      <c r="S61" s="13">
        <f t="shared" si="7"/>
        <v>37.47761128285876</v>
      </c>
      <c r="T61" s="13">
        <f t="shared" si="7"/>
        <v>58.582999787773396</v>
      </c>
      <c r="U61" s="13">
        <f t="shared" si="7"/>
        <v>45.111072813463885</v>
      </c>
      <c r="V61" s="13">
        <f t="shared" si="7"/>
        <v>58.66890580172615</v>
      </c>
      <c r="W61" s="13">
        <f t="shared" si="7"/>
        <v>62.51249820232129</v>
      </c>
      <c r="X61" s="13">
        <f t="shared" si="7"/>
        <v>0</v>
      </c>
      <c r="Y61" s="13">
        <f t="shared" si="7"/>
        <v>0</v>
      </c>
      <c r="Z61" s="14">
        <f t="shared" si="7"/>
        <v>62.51249820232129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71.00000627058094</v>
      </c>
      <c r="E62" s="13">
        <f t="shared" si="7"/>
        <v>101.15252956344814</v>
      </c>
      <c r="F62" s="13">
        <f t="shared" si="7"/>
        <v>93.708891014117</v>
      </c>
      <c r="G62" s="13">
        <f t="shared" si="7"/>
        <v>84.06273442516823</v>
      </c>
      <c r="H62" s="13">
        <f t="shared" si="7"/>
        <v>62.77496848160246</v>
      </c>
      <c r="I62" s="13">
        <f t="shared" si="7"/>
        <v>78.52169099521845</v>
      </c>
      <c r="J62" s="13">
        <f t="shared" si="7"/>
        <v>102.0904685138015</v>
      </c>
      <c r="K62" s="13">
        <f t="shared" si="7"/>
        <v>0</v>
      </c>
      <c r="L62" s="13">
        <f t="shared" si="7"/>
        <v>72.46881364132688</v>
      </c>
      <c r="M62" s="13">
        <f t="shared" si="7"/>
        <v>133.04072194647023</v>
      </c>
      <c r="N62" s="13">
        <f t="shared" si="7"/>
        <v>116.1552119968654</v>
      </c>
      <c r="O62" s="13">
        <f t="shared" si="7"/>
        <v>0</v>
      </c>
      <c r="P62" s="13">
        <f t="shared" si="7"/>
        <v>80.423443583237</v>
      </c>
      <c r="Q62" s="13">
        <f t="shared" si="7"/>
        <v>144.11254238167166</v>
      </c>
      <c r="R62" s="13">
        <f t="shared" si="7"/>
        <v>97.26864675220376</v>
      </c>
      <c r="S62" s="13">
        <f t="shared" si="7"/>
        <v>94.91549827392986</v>
      </c>
      <c r="T62" s="13">
        <f t="shared" si="7"/>
        <v>99.23651719332118</v>
      </c>
      <c r="U62" s="13">
        <f t="shared" si="7"/>
        <v>97.238133633861</v>
      </c>
      <c r="V62" s="13">
        <f t="shared" si="7"/>
        <v>106.5920122980091</v>
      </c>
      <c r="W62" s="13">
        <f t="shared" si="7"/>
        <v>111.96843192760954</v>
      </c>
      <c r="X62" s="13">
        <f t="shared" si="7"/>
        <v>0</v>
      </c>
      <c r="Y62" s="13">
        <f t="shared" si="7"/>
        <v>0</v>
      </c>
      <c r="Z62" s="14">
        <f t="shared" si="7"/>
        <v>101.15252956344814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71.00051450533101</v>
      </c>
      <c r="E63" s="13">
        <f t="shared" si="7"/>
        <v>30.17380590834276</v>
      </c>
      <c r="F63" s="13">
        <f t="shared" si="7"/>
        <v>26.81394607310053</v>
      </c>
      <c r="G63" s="13">
        <f t="shared" si="7"/>
        <v>30.74064177381101</v>
      </c>
      <c r="H63" s="13">
        <f t="shared" si="7"/>
        <v>23.272266052483367</v>
      </c>
      <c r="I63" s="13">
        <f t="shared" si="7"/>
        <v>26.518806289856435</v>
      </c>
      <c r="J63" s="13">
        <f t="shared" si="7"/>
        <v>40.326789099772164</v>
      </c>
      <c r="K63" s="13">
        <f t="shared" si="7"/>
        <v>0</v>
      </c>
      <c r="L63" s="13">
        <f t="shared" si="7"/>
        <v>26.29629001373995</v>
      </c>
      <c r="M63" s="13">
        <f t="shared" si="7"/>
        <v>53.95585733547219</v>
      </c>
      <c r="N63" s="13">
        <f t="shared" si="7"/>
        <v>0</v>
      </c>
      <c r="O63" s="13">
        <f t="shared" si="7"/>
        <v>0</v>
      </c>
      <c r="P63" s="13">
        <f t="shared" si="7"/>
        <v>17.921491570716178</v>
      </c>
      <c r="Q63" s="13">
        <f t="shared" si="7"/>
        <v>22.96855037262052</v>
      </c>
      <c r="R63" s="13">
        <f t="shared" si="7"/>
        <v>12.502578251060505</v>
      </c>
      <c r="S63" s="13">
        <f t="shared" si="7"/>
        <v>44.460119731479736</v>
      </c>
      <c r="T63" s="13">
        <f t="shared" si="7"/>
        <v>19.466018195207273</v>
      </c>
      <c r="U63" s="13">
        <f t="shared" si="7"/>
        <v>21.311929813140924</v>
      </c>
      <c r="V63" s="13">
        <f t="shared" si="7"/>
        <v>27.425924023553748</v>
      </c>
      <c r="W63" s="13">
        <f t="shared" si="7"/>
        <v>45.49987456698957</v>
      </c>
      <c r="X63" s="13">
        <f t="shared" si="7"/>
        <v>0</v>
      </c>
      <c r="Y63" s="13">
        <f t="shared" si="7"/>
        <v>0</v>
      </c>
      <c r="Z63" s="14">
        <f t="shared" si="7"/>
        <v>30.17380590834276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70.99940123744261</v>
      </c>
      <c r="E64" s="13">
        <f t="shared" si="7"/>
        <v>42.72933587353581</v>
      </c>
      <c r="F64" s="13">
        <f t="shared" si="7"/>
        <v>0</v>
      </c>
      <c r="G64" s="13">
        <f t="shared" si="7"/>
        <v>42.095170890347916</v>
      </c>
      <c r="H64" s="13">
        <f t="shared" si="7"/>
        <v>52.87405537455091</v>
      </c>
      <c r="I64" s="13">
        <f t="shared" si="7"/>
        <v>67.93678358994464</v>
      </c>
      <c r="J64" s="13">
        <f t="shared" si="7"/>
        <v>26.65156471594477</v>
      </c>
      <c r="K64" s="13">
        <f t="shared" si="7"/>
        <v>0</v>
      </c>
      <c r="L64" s="13">
        <f t="shared" si="7"/>
        <v>35.0443419287754</v>
      </c>
      <c r="M64" s="13">
        <f t="shared" si="7"/>
        <v>57.871615772038744</v>
      </c>
      <c r="N64" s="13">
        <f t="shared" si="7"/>
        <v>27.332077147173617</v>
      </c>
      <c r="O64" s="13">
        <f t="shared" si="7"/>
        <v>0</v>
      </c>
      <c r="P64" s="13">
        <f t="shared" si="7"/>
        <v>55.45283003919166</v>
      </c>
      <c r="Q64" s="13">
        <f t="shared" si="7"/>
        <v>57.975335650394314</v>
      </c>
      <c r="R64" s="13">
        <f t="shared" si="7"/>
        <v>28.645629760307617</v>
      </c>
      <c r="S64" s="13">
        <f t="shared" si="7"/>
        <v>42.874571765905145</v>
      </c>
      <c r="T64" s="13">
        <f t="shared" si="7"/>
        <v>38.02617350133798</v>
      </c>
      <c r="U64" s="13">
        <f t="shared" si="7"/>
        <v>36.508197509539265</v>
      </c>
      <c r="V64" s="13">
        <f t="shared" si="7"/>
        <v>52.30230496289423</v>
      </c>
      <c r="W64" s="13">
        <f t="shared" si="7"/>
        <v>44.712259893354165</v>
      </c>
      <c r="X64" s="13">
        <f t="shared" si="7"/>
        <v>0</v>
      </c>
      <c r="Y64" s="13">
        <f t="shared" si="7"/>
        <v>0</v>
      </c>
      <c r="Z64" s="14">
        <f t="shared" si="7"/>
        <v>42.72933587353581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>
        <v>240697094</v>
      </c>
      <c r="C67" s="23"/>
      <c r="D67" s="24">
        <v>291490840</v>
      </c>
      <c r="E67" s="25">
        <v>453318779</v>
      </c>
      <c r="F67" s="25">
        <v>33439489</v>
      </c>
      <c r="G67" s="25">
        <v>60966314</v>
      </c>
      <c r="H67" s="25">
        <v>45938629</v>
      </c>
      <c r="I67" s="25">
        <v>140344432</v>
      </c>
      <c r="J67" s="25">
        <v>37463396</v>
      </c>
      <c r="K67" s="25"/>
      <c r="L67" s="25">
        <v>41211447</v>
      </c>
      <c r="M67" s="25">
        <v>78674843</v>
      </c>
      <c r="N67" s="25">
        <v>34575085</v>
      </c>
      <c r="O67" s="25"/>
      <c r="P67" s="25">
        <v>43179427</v>
      </c>
      <c r="Q67" s="25">
        <v>77754512</v>
      </c>
      <c r="R67" s="25">
        <v>43179427</v>
      </c>
      <c r="S67" s="25">
        <v>35283812</v>
      </c>
      <c r="T67" s="25">
        <v>45128803</v>
      </c>
      <c r="U67" s="25">
        <v>123592042</v>
      </c>
      <c r="V67" s="25">
        <v>420365829</v>
      </c>
      <c r="W67" s="25">
        <v>291490840</v>
      </c>
      <c r="X67" s="25"/>
      <c r="Y67" s="24"/>
      <c r="Z67" s="26">
        <v>453318779</v>
      </c>
    </row>
    <row r="68" spans="1:26" ht="13.5" hidden="1">
      <c r="A68" s="36" t="s">
        <v>31</v>
      </c>
      <c r="B68" s="18">
        <v>27647144</v>
      </c>
      <c r="C68" s="18"/>
      <c r="D68" s="19">
        <v>62195000</v>
      </c>
      <c r="E68" s="20">
        <v>203195000</v>
      </c>
      <c r="F68" s="20">
        <v>10478145</v>
      </c>
      <c r="G68" s="20">
        <v>35184343</v>
      </c>
      <c r="H68" s="20">
        <v>18199635</v>
      </c>
      <c r="I68" s="20">
        <v>63862123</v>
      </c>
      <c r="J68" s="20">
        <v>17782515</v>
      </c>
      <c r="K68" s="20"/>
      <c r="L68" s="20">
        <v>17773312</v>
      </c>
      <c r="M68" s="20">
        <v>35555827</v>
      </c>
      <c r="N68" s="20">
        <v>17772288</v>
      </c>
      <c r="O68" s="20"/>
      <c r="P68" s="20">
        <v>17972977</v>
      </c>
      <c r="Q68" s="20">
        <v>35745265</v>
      </c>
      <c r="R68" s="20">
        <v>17972977</v>
      </c>
      <c r="S68" s="20">
        <v>15416211</v>
      </c>
      <c r="T68" s="20">
        <v>20230123</v>
      </c>
      <c r="U68" s="20">
        <v>53619311</v>
      </c>
      <c r="V68" s="20">
        <v>188782526</v>
      </c>
      <c r="W68" s="20">
        <v>62195000</v>
      </c>
      <c r="X68" s="20"/>
      <c r="Y68" s="19"/>
      <c r="Z68" s="22">
        <v>203195000</v>
      </c>
    </row>
    <row r="69" spans="1:26" ht="13.5" hidden="1">
      <c r="A69" s="37" t="s">
        <v>32</v>
      </c>
      <c r="B69" s="18">
        <v>213049950</v>
      </c>
      <c r="C69" s="18"/>
      <c r="D69" s="19">
        <v>229295840</v>
      </c>
      <c r="E69" s="20">
        <v>250123779</v>
      </c>
      <c r="F69" s="20">
        <v>22961344</v>
      </c>
      <c r="G69" s="20">
        <v>25781971</v>
      </c>
      <c r="H69" s="20">
        <v>27738994</v>
      </c>
      <c r="I69" s="20">
        <v>76482309</v>
      </c>
      <c r="J69" s="20">
        <v>19680881</v>
      </c>
      <c r="K69" s="20"/>
      <c r="L69" s="20">
        <v>23438135</v>
      </c>
      <c r="M69" s="20">
        <v>43119016</v>
      </c>
      <c r="N69" s="20">
        <v>16802797</v>
      </c>
      <c r="O69" s="20"/>
      <c r="P69" s="20">
        <v>25206450</v>
      </c>
      <c r="Q69" s="20">
        <v>42009247</v>
      </c>
      <c r="R69" s="20">
        <v>25206450</v>
      </c>
      <c r="S69" s="20">
        <v>19867601</v>
      </c>
      <c r="T69" s="20">
        <v>24898680</v>
      </c>
      <c r="U69" s="20">
        <v>69972731</v>
      </c>
      <c r="V69" s="20">
        <v>231583303</v>
      </c>
      <c r="W69" s="20">
        <v>229295840</v>
      </c>
      <c r="X69" s="20"/>
      <c r="Y69" s="19"/>
      <c r="Z69" s="22">
        <v>250123779</v>
      </c>
    </row>
    <row r="70" spans="1:26" ht="13.5" hidden="1">
      <c r="A70" s="38" t="s">
        <v>95</v>
      </c>
      <c r="B70" s="18"/>
      <c r="C70" s="18"/>
      <c r="D70" s="19">
        <v>86500440</v>
      </c>
      <c r="E70" s="20">
        <v>86500440</v>
      </c>
      <c r="F70" s="20">
        <v>9975979</v>
      </c>
      <c r="G70" s="20">
        <v>10372642</v>
      </c>
      <c r="H70" s="20">
        <v>8795582</v>
      </c>
      <c r="I70" s="20">
        <v>29144203</v>
      </c>
      <c r="J70" s="20">
        <v>5672491</v>
      </c>
      <c r="K70" s="20"/>
      <c r="L70" s="20">
        <v>7075620</v>
      </c>
      <c r="M70" s="20">
        <v>12748111</v>
      </c>
      <c r="N70" s="20">
        <v>5271901</v>
      </c>
      <c r="O70" s="20"/>
      <c r="P70" s="20">
        <v>8769818</v>
      </c>
      <c r="Q70" s="20">
        <v>14041719</v>
      </c>
      <c r="R70" s="20">
        <v>8769818</v>
      </c>
      <c r="S70" s="20">
        <v>6447444</v>
      </c>
      <c r="T70" s="20">
        <v>8938559</v>
      </c>
      <c r="U70" s="20">
        <v>24155821</v>
      </c>
      <c r="V70" s="20">
        <v>80089854</v>
      </c>
      <c r="W70" s="20">
        <v>86500440</v>
      </c>
      <c r="X70" s="20"/>
      <c r="Y70" s="19"/>
      <c r="Z70" s="22">
        <v>86500440</v>
      </c>
    </row>
    <row r="71" spans="1:26" ht="13.5" hidden="1">
      <c r="A71" s="38" t="s">
        <v>96</v>
      </c>
      <c r="B71" s="18"/>
      <c r="C71" s="18"/>
      <c r="D71" s="19">
        <v>111632400</v>
      </c>
      <c r="E71" s="20">
        <v>123568891</v>
      </c>
      <c r="F71" s="20">
        <v>11091097</v>
      </c>
      <c r="G71" s="20">
        <v>12054753</v>
      </c>
      <c r="H71" s="20">
        <v>14938894</v>
      </c>
      <c r="I71" s="20">
        <v>38084744</v>
      </c>
      <c r="J71" s="20">
        <v>11151902</v>
      </c>
      <c r="K71" s="20"/>
      <c r="L71" s="20">
        <v>13190623</v>
      </c>
      <c r="M71" s="20">
        <v>24342525</v>
      </c>
      <c r="N71" s="20">
        <v>8742417</v>
      </c>
      <c r="O71" s="20"/>
      <c r="P71" s="20">
        <v>10539208</v>
      </c>
      <c r="Q71" s="20">
        <v>19281625</v>
      </c>
      <c r="R71" s="20">
        <v>10539208</v>
      </c>
      <c r="S71" s="20">
        <v>9945714</v>
      </c>
      <c r="T71" s="20">
        <v>11398554</v>
      </c>
      <c r="U71" s="20">
        <v>31883476</v>
      </c>
      <c r="V71" s="20">
        <v>113592370</v>
      </c>
      <c r="W71" s="20">
        <v>111632410</v>
      </c>
      <c r="X71" s="20"/>
      <c r="Y71" s="19"/>
      <c r="Z71" s="22">
        <v>123568891</v>
      </c>
    </row>
    <row r="72" spans="1:26" ht="13.5" hidden="1">
      <c r="A72" s="38" t="s">
        <v>97</v>
      </c>
      <c r="B72" s="18"/>
      <c r="C72" s="18"/>
      <c r="D72" s="19">
        <v>16132000</v>
      </c>
      <c r="E72" s="20">
        <v>24326043</v>
      </c>
      <c r="F72" s="20">
        <v>1894268</v>
      </c>
      <c r="G72" s="20">
        <v>2050816</v>
      </c>
      <c r="H72" s="20">
        <v>2839109</v>
      </c>
      <c r="I72" s="20">
        <v>6784193</v>
      </c>
      <c r="J72" s="20">
        <v>1396191</v>
      </c>
      <c r="K72" s="20"/>
      <c r="L72" s="20">
        <v>2004374</v>
      </c>
      <c r="M72" s="20">
        <v>3400565</v>
      </c>
      <c r="N72" s="20">
        <v>1412356</v>
      </c>
      <c r="O72" s="20"/>
      <c r="P72" s="20">
        <v>4382816</v>
      </c>
      <c r="Q72" s="20">
        <v>5795172</v>
      </c>
      <c r="R72" s="20">
        <v>4382816</v>
      </c>
      <c r="S72" s="20">
        <v>1924473</v>
      </c>
      <c r="T72" s="20">
        <v>3217001</v>
      </c>
      <c r="U72" s="20">
        <v>9524290</v>
      </c>
      <c r="V72" s="20">
        <v>25504220</v>
      </c>
      <c r="W72" s="20">
        <v>16132117</v>
      </c>
      <c r="X72" s="20"/>
      <c r="Y72" s="19"/>
      <c r="Z72" s="22">
        <v>24326043</v>
      </c>
    </row>
    <row r="73" spans="1:26" ht="13.5" hidden="1">
      <c r="A73" s="38" t="s">
        <v>98</v>
      </c>
      <c r="B73" s="18"/>
      <c r="C73" s="18"/>
      <c r="D73" s="19">
        <v>15031000</v>
      </c>
      <c r="E73" s="20">
        <v>15728405</v>
      </c>
      <c r="F73" s="20"/>
      <c r="G73" s="20">
        <v>1303760</v>
      </c>
      <c r="H73" s="20">
        <v>1165409</v>
      </c>
      <c r="I73" s="20">
        <v>2469169</v>
      </c>
      <c r="J73" s="20">
        <v>1460297</v>
      </c>
      <c r="K73" s="20"/>
      <c r="L73" s="20">
        <v>1167518</v>
      </c>
      <c r="M73" s="20">
        <v>2627815</v>
      </c>
      <c r="N73" s="20">
        <v>1376123</v>
      </c>
      <c r="O73" s="20"/>
      <c r="P73" s="20">
        <v>1514608</v>
      </c>
      <c r="Q73" s="20">
        <v>2890731</v>
      </c>
      <c r="R73" s="20">
        <v>1514608</v>
      </c>
      <c r="S73" s="20">
        <v>1549970</v>
      </c>
      <c r="T73" s="20">
        <v>1344566</v>
      </c>
      <c r="U73" s="20">
        <v>4409144</v>
      </c>
      <c r="V73" s="20">
        <v>12396859</v>
      </c>
      <c r="W73" s="20">
        <v>15030873</v>
      </c>
      <c r="X73" s="20"/>
      <c r="Y73" s="19"/>
      <c r="Z73" s="22">
        <v>15728405</v>
      </c>
    </row>
    <row r="74" spans="1:26" ht="13.5" hidden="1">
      <c r="A74" s="38" t="s">
        <v>99</v>
      </c>
      <c r="B74" s="18">
        <v>213049950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102</v>
      </c>
      <c r="B76" s="31">
        <v>291825</v>
      </c>
      <c r="C76" s="31"/>
      <c r="D76" s="32">
        <v>206960046</v>
      </c>
      <c r="E76" s="33">
        <v>245270381</v>
      </c>
      <c r="F76" s="33">
        <v>17797103</v>
      </c>
      <c r="G76" s="33">
        <v>18618486</v>
      </c>
      <c r="H76" s="33">
        <v>20055844</v>
      </c>
      <c r="I76" s="33">
        <v>56471433</v>
      </c>
      <c r="J76" s="33">
        <v>21781878</v>
      </c>
      <c r="K76" s="33">
        <v>21573167</v>
      </c>
      <c r="L76" s="33">
        <v>18026512</v>
      </c>
      <c r="M76" s="33">
        <v>61381557</v>
      </c>
      <c r="N76" s="33">
        <v>18139342</v>
      </c>
      <c r="O76" s="33">
        <v>18006724</v>
      </c>
      <c r="P76" s="33">
        <v>34805609</v>
      </c>
      <c r="Q76" s="33">
        <v>70951675</v>
      </c>
      <c r="R76" s="33">
        <v>17726221</v>
      </c>
      <c r="S76" s="33">
        <v>19740625</v>
      </c>
      <c r="T76" s="33">
        <v>21916973</v>
      </c>
      <c r="U76" s="33">
        <v>59383819</v>
      </c>
      <c r="V76" s="33">
        <v>248188484</v>
      </c>
      <c r="W76" s="33">
        <v>245270381</v>
      </c>
      <c r="X76" s="33"/>
      <c r="Y76" s="32"/>
      <c r="Z76" s="34">
        <v>245270381</v>
      </c>
    </row>
    <row r="77" spans="1:26" ht="13.5" hidden="1">
      <c r="A77" s="36" t="s">
        <v>31</v>
      </c>
      <c r="B77" s="18">
        <v>36195</v>
      </c>
      <c r="C77" s="18"/>
      <c r="D77" s="19">
        <v>44160000</v>
      </c>
      <c r="E77" s="20">
        <v>52143000</v>
      </c>
      <c r="F77" s="20">
        <v>2157531</v>
      </c>
      <c r="G77" s="20">
        <v>2237530</v>
      </c>
      <c r="H77" s="20">
        <v>5851221</v>
      </c>
      <c r="I77" s="20">
        <v>10246282</v>
      </c>
      <c r="J77" s="20">
        <v>6748288</v>
      </c>
      <c r="K77" s="20">
        <v>5363777</v>
      </c>
      <c r="L77" s="20">
        <v>2538677</v>
      </c>
      <c r="M77" s="20">
        <v>14650742</v>
      </c>
      <c r="N77" s="20">
        <v>2336545</v>
      </c>
      <c r="O77" s="20">
        <v>5190233</v>
      </c>
      <c r="P77" s="20">
        <v>20373374</v>
      </c>
      <c r="Q77" s="20">
        <v>27900152</v>
      </c>
      <c r="R77" s="20">
        <v>3248916</v>
      </c>
      <c r="S77" s="20">
        <v>6364087</v>
      </c>
      <c r="T77" s="20">
        <v>4231460</v>
      </c>
      <c r="U77" s="20">
        <v>13844463</v>
      </c>
      <c r="V77" s="20">
        <v>66641639</v>
      </c>
      <c r="W77" s="20">
        <v>52143000</v>
      </c>
      <c r="X77" s="20"/>
      <c r="Y77" s="19"/>
      <c r="Z77" s="22">
        <v>52143000</v>
      </c>
    </row>
    <row r="78" spans="1:26" ht="13.5" hidden="1">
      <c r="A78" s="37" t="s">
        <v>32</v>
      </c>
      <c r="B78" s="18">
        <v>255630</v>
      </c>
      <c r="C78" s="18"/>
      <c r="D78" s="19">
        <v>162800046</v>
      </c>
      <c r="E78" s="20">
        <v>193127381</v>
      </c>
      <c r="F78" s="20">
        <v>15639572</v>
      </c>
      <c r="G78" s="20">
        <v>16380956</v>
      </c>
      <c r="H78" s="20">
        <v>14204623</v>
      </c>
      <c r="I78" s="20">
        <v>46225151</v>
      </c>
      <c r="J78" s="20">
        <v>15033590</v>
      </c>
      <c r="K78" s="20">
        <v>16209390</v>
      </c>
      <c r="L78" s="20">
        <v>15487835</v>
      </c>
      <c r="M78" s="20">
        <v>46730815</v>
      </c>
      <c r="N78" s="20">
        <v>15802797</v>
      </c>
      <c r="O78" s="20">
        <v>12816491</v>
      </c>
      <c r="P78" s="20">
        <v>14432235</v>
      </c>
      <c r="Q78" s="20">
        <v>43051523</v>
      </c>
      <c r="R78" s="20">
        <v>14477305</v>
      </c>
      <c r="S78" s="20">
        <v>13376538</v>
      </c>
      <c r="T78" s="20">
        <v>17685513</v>
      </c>
      <c r="U78" s="20">
        <v>45539356</v>
      </c>
      <c r="V78" s="20">
        <v>181546845</v>
      </c>
      <c r="W78" s="20">
        <v>193127381</v>
      </c>
      <c r="X78" s="20"/>
      <c r="Y78" s="19"/>
      <c r="Z78" s="22">
        <v>193127381</v>
      </c>
    </row>
    <row r="79" spans="1:26" ht="13.5" hidden="1">
      <c r="A79" s="38" t="s">
        <v>95</v>
      </c>
      <c r="B79" s="18">
        <v>102599</v>
      </c>
      <c r="C79" s="18"/>
      <c r="D79" s="19">
        <v>61415312</v>
      </c>
      <c r="E79" s="20">
        <v>54073586</v>
      </c>
      <c r="F79" s="20">
        <v>4225845</v>
      </c>
      <c r="G79" s="20">
        <v>5068147</v>
      </c>
      <c r="H79" s="20">
        <v>3549813</v>
      </c>
      <c r="I79" s="20">
        <v>12843805</v>
      </c>
      <c r="J79" s="20">
        <v>2696330</v>
      </c>
      <c r="K79" s="20">
        <v>3300929</v>
      </c>
      <c r="L79" s="20">
        <v>4992522</v>
      </c>
      <c r="M79" s="20">
        <v>10989781</v>
      </c>
      <c r="N79" s="20">
        <v>5271901</v>
      </c>
      <c r="O79" s="20">
        <v>2654522</v>
      </c>
      <c r="P79" s="20">
        <v>4330882</v>
      </c>
      <c r="Q79" s="20">
        <v>12257305</v>
      </c>
      <c r="R79" s="20">
        <v>3244126</v>
      </c>
      <c r="S79" s="20">
        <v>2416348</v>
      </c>
      <c r="T79" s="20">
        <v>5236476</v>
      </c>
      <c r="U79" s="20">
        <v>10896950</v>
      </c>
      <c r="V79" s="20">
        <v>46987841</v>
      </c>
      <c r="W79" s="20">
        <v>54073586</v>
      </c>
      <c r="X79" s="20"/>
      <c r="Y79" s="19"/>
      <c r="Z79" s="22">
        <v>54073586</v>
      </c>
    </row>
    <row r="80" spans="1:26" ht="13.5" hidden="1">
      <c r="A80" s="38" t="s">
        <v>96</v>
      </c>
      <c r="B80" s="18">
        <v>130085</v>
      </c>
      <c r="C80" s="18"/>
      <c r="D80" s="19">
        <v>79259011</v>
      </c>
      <c r="E80" s="20">
        <v>124993059</v>
      </c>
      <c r="F80" s="20">
        <v>10393344</v>
      </c>
      <c r="G80" s="20">
        <v>10133555</v>
      </c>
      <c r="H80" s="20">
        <v>9377886</v>
      </c>
      <c r="I80" s="20">
        <v>29904785</v>
      </c>
      <c r="J80" s="20">
        <v>11385029</v>
      </c>
      <c r="K80" s="20">
        <v>11441354</v>
      </c>
      <c r="L80" s="20">
        <v>9559088</v>
      </c>
      <c r="M80" s="20">
        <v>32385471</v>
      </c>
      <c r="N80" s="20">
        <v>10154773</v>
      </c>
      <c r="O80" s="20">
        <v>9156473</v>
      </c>
      <c r="P80" s="20">
        <v>8475994</v>
      </c>
      <c r="Q80" s="20">
        <v>27787240</v>
      </c>
      <c r="R80" s="20">
        <v>10251345</v>
      </c>
      <c r="S80" s="20">
        <v>9440024</v>
      </c>
      <c r="T80" s="20">
        <v>11311528</v>
      </c>
      <c r="U80" s="20">
        <v>31002897</v>
      </c>
      <c r="V80" s="20">
        <v>121080393</v>
      </c>
      <c r="W80" s="20">
        <v>124993059</v>
      </c>
      <c r="X80" s="20"/>
      <c r="Y80" s="19"/>
      <c r="Z80" s="22">
        <v>124993059</v>
      </c>
    </row>
    <row r="81" spans="1:26" ht="13.5" hidden="1">
      <c r="A81" s="38" t="s">
        <v>97</v>
      </c>
      <c r="B81" s="18">
        <v>16853</v>
      </c>
      <c r="C81" s="18"/>
      <c r="D81" s="19">
        <v>11453803</v>
      </c>
      <c r="E81" s="20">
        <v>7340093</v>
      </c>
      <c r="F81" s="20">
        <v>507928</v>
      </c>
      <c r="G81" s="20">
        <v>630434</v>
      </c>
      <c r="H81" s="20">
        <v>660725</v>
      </c>
      <c r="I81" s="20">
        <v>1799087</v>
      </c>
      <c r="J81" s="20">
        <v>563039</v>
      </c>
      <c r="K81" s="20">
        <v>744689</v>
      </c>
      <c r="L81" s="20">
        <v>527076</v>
      </c>
      <c r="M81" s="20">
        <v>1834804</v>
      </c>
      <c r="N81" s="20"/>
      <c r="O81" s="20">
        <v>545601</v>
      </c>
      <c r="P81" s="20">
        <v>785466</v>
      </c>
      <c r="Q81" s="20">
        <v>1331067</v>
      </c>
      <c r="R81" s="20">
        <v>547965</v>
      </c>
      <c r="S81" s="20">
        <v>855623</v>
      </c>
      <c r="T81" s="20">
        <v>626222</v>
      </c>
      <c r="U81" s="20">
        <v>2029810</v>
      </c>
      <c r="V81" s="20">
        <v>6994768</v>
      </c>
      <c r="W81" s="20">
        <v>7340093</v>
      </c>
      <c r="X81" s="20"/>
      <c r="Y81" s="19"/>
      <c r="Z81" s="22">
        <v>7340093</v>
      </c>
    </row>
    <row r="82" spans="1:26" ht="13.5" hidden="1">
      <c r="A82" s="38" t="s">
        <v>98</v>
      </c>
      <c r="B82" s="18">
        <v>6093</v>
      </c>
      <c r="C82" s="18"/>
      <c r="D82" s="19">
        <v>10671920</v>
      </c>
      <c r="E82" s="20">
        <v>6720643</v>
      </c>
      <c r="F82" s="20">
        <v>512455</v>
      </c>
      <c r="G82" s="20">
        <v>548820</v>
      </c>
      <c r="H82" s="20">
        <v>616199</v>
      </c>
      <c r="I82" s="20">
        <v>1677474</v>
      </c>
      <c r="J82" s="20">
        <v>389192</v>
      </c>
      <c r="K82" s="20">
        <v>722418</v>
      </c>
      <c r="L82" s="20">
        <v>409149</v>
      </c>
      <c r="M82" s="20">
        <v>1520759</v>
      </c>
      <c r="N82" s="20">
        <v>376123</v>
      </c>
      <c r="O82" s="20">
        <v>459895</v>
      </c>
      <c r="P82" s="20">
        <v>839893</v>
      </c>
      <c r="Q82" s="20">
        <v>1675911</v>
      </c>
      <c r="R82" s="20">
        <v>433869</v>
      </c>
      <c r="S82" s="20">
        <v>664543</v>
      </c>
      <c r="T82" s="20">
        <v>511287</v>
      </c>
      <c r="U82" s="20">
        <v>1609699</v>
      </c>
      <c r="V82" s="20">
        <v>6483843</v>
      </c>
      <c r="W82" s="20">
        <v>6720643</v>
      </c>
      <c r="X82" s="20"/>
      <c r="Y82" s="19"/>
      <c r="Z82" s="22">
        <v>6720643</v>
      </c>
    </row>
    <row r="83" spans="1:26" ht="13.5" hidden="1">
      <c r="A83" s="38" t="s">
        <v>99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269437761</v>
      </c>
      <c r="C5" s="18">
        <v>0</v>
      </c>
      <c r="D5" s="58">
        <v>295648470</v>
      </c>
      <c r="E5" s="59">
        <v>141694459</v>
      </c>
      <c r="F5" s="59">
        <v>24298899</v>
      </c>
      <c r="G5" s="59">
        <v>24262639</v>
      </c>
      <c r="H5" s="59">
        <v>78937549</v>
      </c>
      <c r="I5" s="59">
        <v>127499087</v>
      </c>
      <c r="J5" s="59">
        <v>24333779</v>
      </c>
      <c r="K5" s="59">
        <v>11934592</v>
      </c>
      <c r="L5" s="59">
        <v>32272</v>
      </c>
      <c r="M5" s="59">
        <v>36300643</v>
      </c>
      <c r="N5" s="59">
        <v>11163333</v>
      </c>
      <c r="O5" s="59">
        <v>14146951</v>
      </c>
      <c r="P5" s="59">
        <v>12109468</v>
      </c>
      <c r="Q5" s="59">
        <v>37419752</v>
      </c>
      <c r="R5" s="59">
        <v>13305175</v>
      </c>
      <c r="S5" s="59">
        <v>10798924</v>
      </c>
      <c r="T5" s="59">
        <v>11405697</v>
      </c>
      <c r="U5" s="59">
        <v>35509796</v>
      </c>
      <c r="V5" s="59">
        <v>236729278</v>
      </c>
      <c r="W5" s="59">
        <v>295648464</v>
      </c>
      <c r="X5" s="59">
        <v>-58919186</v>
      </c>
      <c r="Y5" s="60">
        <v>-19.93</v>
      </c>
      <c r="Z5" s="61">
        <v>141694459</v>
      </c>
    </row>
    <row r="6" spans="1:26" ht="13.5">
      <c r="A6" s="57" t="s">
        <v>32</v>
      </c>
      <c r="B6" s="18">
        <v>514043588</v>
      </c>
      <c r="C6" s="18">
        <v>0</v>
      </c>
      <c r="D6" s="58">
        <v>584466934</v>
      </c>
      <c r="E6" s="59">
        <v>552556674</v>
      </c>
      <c r="F6" s="59">
        <v>34107056</v>
      </c>
      <c r="G6" s="59">
        <v>52588747</v>
      </c>
      <c r="H6" s="59">
        <v>7156594</v>
      </c>
      <c r="I6" s="59">
        <v>93852397</v>
      </c>
      <c r="J6" s="59">
        <v>47514035</v>
      </c>
      <c r="K6" s="59">
        <v>44078340</v>
      </c>
      <c r="L6" s="59">
        <v>4358089</v>
      </c>
      <c r="M6" s="59">
        <v>95950464</v>
      </c>
      <c r="N6" s="59">
        <v>46132881</v>
      </c>
      <c r="O6" s="59">
        <v>45109689</v>
      </c>
      <c r="P6" s="59">
        <v>45872811</v>
      </c>
      <c r="Q6" s="59">
        <v>137115381</v>
      </c>
      <c r="R6" s="59">
        <v>42424382</v>
      </c>
      <c r="S6" s="59">
        <v>42216551</v>
      </c>
      <c r="T6" s="59">
        <v>35588931</v>
      </c>
      <c r="U6" s="59">
        <v>120229864</v>
      </c>
      <c r="V6" s="59">
        <v>447148106</v>
      </c>
      <c r="W6" s="59">
        <v>584467272</v>
      </c>
      <c r="X6" s="59">
        <v>-137319166</v>
      </c>
      <c r="Y6" s="60">
        <v>-23.49</v>
      </c>
      <c r="Z6" s="61">
        <v>552556674</v>
      </c>
    </row>
    <row r="7" spans="1:26" ht="13.5">
      <c r="A7" s="57" t="s">
        <v>33</v>
      </c>
      <c r="B7" s="18">
        <v>16863276</v>
      </c>
      <c r="C7" s="18">
        <v>0</v>
      </c>
      <c r="D7" s="58">
        <v>17959000</v>
      </c>
      <c r="E7" s="59">
        <v>8385751</v>
      </c>
      <c r="F7" s="59">
        <v>64968</v>
      </c>
      <c r="G7" s="59">
        <v>209043</v>
      </c>
      <c r="H7" s="59">
        <v>207078</v>
      </c>
      <c r="I7" s="59">
        <v>481089</v>
      </c>
      <c r="J7" s="59">
        <v>87220</v>
      </c>
      <c r="K7" s="59">
        <v>47601</v>
      </c>
      <c r="L7" s="59">
        <v>77812</v>
      </c>
      <c r="M7" s="59">
        <v>212633</v>
      </c>
      <c r="N7" s="59">
        <v>147635</v>
      </c>
      <c r="O7" s="59">
        <v>214806</v>
      </c>
      <c r="P7" s="59">
        <v>1382699</v>
      </c>
      <c r="Q7" s="59">
        <v>1745140</v>
      </c>
      <c r="R7" s="59">
        <v>129767</v>
      </c>
      <c r="S7" s="59">
        <v>152204</v>
      </c>
      <c r="T7" s="59">
        <v>1574</v>
      </c>
      <c r="U7" s="59">
        <v>283545</v>
      </c>
      <c r="V7" s="59">
        <v>2722407</v>
      </c>
      <c r="W7" s="59">
        <v>17958576</v>
      </c>
      <c r="X7" s="59">
        <v>-15236169</v>
      </c>
      <c r="Y7" s="60">
        <v>-84.84</v>
      </c>
      <c r="Z7" s="61">
        <v>8385751</v>
      </c>
    </row>
    <row r="8" spans="1:26" ht="13.5">
      <c r="A8" s="57" t="s">
        <v>34</v>
      </c>
      <c r="B8" s="18">
        <v>527029681</v>
      </c>
      <c r="C8" s="18">
        <v>0</v>
      </c>
      <c r="D8" s="58">
        <v>187077084</v>
      </c>
      <c r="E8" s="59">
        <v>485010532</v>
      </c>
      <c r="F8" s="59">
        <v>69657000</v>
      </c>
      <c r="G8" s="59">
        <v>1576435</v>
      </c>
      <c r="H8" s="59">
        <v>0</v>
      </c>
      <c r="I8" s="59">
        <v>71233435</v>
      </c>
      <c r="J8" s="59">
        <v>500</v>
      </c>
      <c r="K8" s="59">
        <v>1000</v>
      </c>
      <c r="L8" s="59">
        <v>0</v>
      </c>
      <c r="M8" s="59">
        <v>1500</v>
      </c>
      <c r="N8" s="59">
        <v>0</v>
      </c>
      <c r="O8" s="59">
        <v>10499875</v>
      </c>
      <c r="P8" s="59">
        <v>56502085</v>
      </c>
      <c r="Q8" s="59">
        <v>67001960</v>
      </c>
      <c r="R8" s="59">
        <v>0</v>
      </c>
      <c r="S8" s="59">
        <v>300</v>
      </c>
      <c r="T8" s="59">
        <v>0</v>
      </c>
      <c r="U8" s="59">
        <v>300</v>
      </c>
      <c r="V8" s="59">
        <v>138237195</v>
      </c>
      <c r="W8" s="59">
        <v>187077000</v>
      </c>
      <c r="X8" s="59">
        <v>-48839805</v>
      </c>
      <c r="Y8" s="60">
        <v>-26.11</v>
      </c>
      <c r="Z8" s="61">
        <v>485010532</v>
      </c>
    </row>
    <row r="9" spans="1:26" ht="13.5">
      <c r="A9" s="57" t="s">
        <v>35</v>
      </c>
      <c r="B9" s="18">
        <v>61173564</v>
      </c>
      <c r="C9" s="18">
        <v>0</v>
      </c>
      <c r="D9" s="58">
        <v>85023494</v>
      </c>
      <c r="E9" s="59">
        <v>113824861</v>
      </c>
      <c r="F9" s="59">
        <v>9347690</v>
      </c>
      <c r="G9" s="59">
        <v>8307066</v>
      </c>
      <c r="H9" s="59">
        <v>5728357</v>
      </c>
      <c r="I9" s="59">
        <v>23383113</v>
      </c>
      <c r="J9" s="59">
        <v>9301301</v>
      </c>
      <c r="K9" s="59">
        <v>5822191</v>
      </c>
      <c r="L9" s="59">
        <v>5890166</v>
      </c>
      <c r="M9" s="59">
        <v>21013658</v>
      </c>
      <c r="N9" s="59">
        <v>9130810</v>
      </c>
      <c r="O9" s="59">
        <v>10948045</v>
      </c>
      <c r="P9" s="59">
        <v>10308605</v>
      </c>
      <c r="Q9" s="59">
        <v>30387460</v>
      </c>
      <c r="R9" s="59">
        <v>7101591</v>
      </c>
      <c r="S9" s="59">
        <v>6307311</v>
      </c>
      <c r="T9" s="59">
        <v>8499913</v>
      </c>
      <c r="U9" s="59">
        <v>21908815</v>
      </c>
      <c r="V9" s="59">
        <v>96693046</v>
      </c>
      <c r="W9" s="59">
        <v>85023168</v>
      </c>
      <c r="X9" s="59">
        <v>11669878</v>
      </c>
      <c r="Y9" s="60">
        <v>13.73</v>
      </c>
      <c r="Z9" s="61">
        <v>113824861</v>
      </c>
    </row>
    <row r="10" spans="1:26" ht="25.5">
      <c r="A10" s="62" t="s">
        <v>87</v>
      </c>
      <c r="B10" s="63">
        <f>SUM(B5:B9)</f>
        <v>1388547870</v>
      </c>
      <c r="C10" s="63">
        <f>SUM(C5:C9)</f>
        <v>0</v>
      </c>
      <c r="D10" s="64">
        <f aca="true" t="shared" si="0" ref="D10:Z10">SUM(D5:D9)</f>
        <v>1170174982</v>
      </c>
      <c r="E10" s="65">
        <f t="shared" si="0"/>
        <v>1301472277</v>
      </c>
      <c r="F10" s="65">
        <f t="shared" si="0"/>
        <v>137475613</v>
      </c>
      <c r="G10" s="65">
        <f t="shared" si="0"/>
        <v>86943930</v>
      </c>
      <c r="H10" s="65">
        <f t="shared" si="0"/>
        <v>92029578</v>
      </c>
      <c r="I10" s="65">
        <f t="shared" si="0"/>
        <v>316449121</v>
      </c>
      <c r="J10" s="65">
        <f t="shared" si="0"/>
        <v>81236835</v>
      </c>
      <c r="K10" s="65">
        <f t="shared" si="0"/>
        <v>61883724</v>
      </c>
      <c r="L10" s="65">
        <f t="shared" si="0"/>
        <v>10358339</v>
      </c>
      <c r="M10" s="65">
        <f t="shared" si="0"/>
        <v>153478898</v>
      </c>
      <c r="N10" s="65">
        <f t="shared" si="0"/>
        <v>66574659</v>
      </c>
      <c r="O10" s="65">
        <f t="shared" si="0"/>
        <v>80919366</v>
      </c>
      <c r="P10" s="65">
        <f t="shared" si="0"/>
        <v>126175668</v>
      </c>
      <c r="Q10" s="65">
        <f t="shared" si="0"/>
        <v>273669693</v>
      </c>
      <c r="R10" s="65">
        <f t="shared" si="0"/>
        <v>62960915</v>
      </c>
      <c r="S10" s="65">
        <f t="shared" si="0"/>
        <v>59475290</v>
      </c>
      <c r="T10" s="65">
        <f t="shared" si="0"/>
        <v>55496115</v>
      </c>
      <c r="U10" s="65">
        <f t="shared" si="0"/>
        <v>177932320</v>
      </c>
      <c r="V10" s="65">
        <f t="shared" si="0"/>
        <v>921530032</v>
      </c>
      <c r="W10" s="65">
        <f t="shared" si="0"/>
        <v>1170174480</v>
      </c>
      <c r="X10" s="65">
        <f t="shared" si="0"/>
        <v>-248644448</v>
      </c>
      <c r="Y10" s="66">
        <f>+IF(W10&lt;&gt;0,(X10/W10)*100,0)</f>
        <v>-21.248493472528985</v>
      </c>
      <c r="Z10" s="67">
        <f t="shared" si="0"/>
        <v>1301472277</v>
      </c>
    </row>
    <row r="11" spans="1:26" ht="13.5">
      <c r="A11" s="57" t="s">
        <v>36</v>
      </c>
      <c r="B11" s="18">
        <v>299183061</v>
      </c>
      <c r="C11" s="18">
        <v>0</v>
      </c>
      <c r="D11" s="58">
        <v>345157648</v>
      </c>
      <c r="E11" s="59">
        <v>278009977</v>
      </c>
      <c r="F11" s="59">
        <v>25063315</v>
      </c>
      <c r="G11" s="59">
        <v>24033466</v>
      </c>
      <c r="H11" s="59">
        <v>24610763</v>
      </c>
      <c r="I11" s="59">
        <v>73707544</v>
      </c>
      <c r="J11" s="59">
        <v>25392425</v>
      </c>
      <c r="K11" s="59">
        <v>22715486</v>
      </c>
      <c r="L11" s="59">
        <v>23389737</v>
      </c>
      <c r="M11" s="59">
        <v>71497648</v>
      </c>
      <c r="N11" s="59">
        <v>20192600</v>
      </c>
      <c r="O11" s="59">
        <v>22947984</v>
      </c>
      <c r="P11" s="59">
        <v>23106012</v>
      </c>
      <c r="Q11" s="59">
        <v>66246596</v>
      </c>
      <c r="R11" s="59">
        <v>22188881</v>
      </c>
      <c r="S11" s="59">
        <v>30260220</v>
      </c>
      <c r="T11" s="59">
        <v>25251385</v>
      </c>
      <c r="U11" s="59">
        <v>77700486</v>
      </c>
      <c r="V11" s="59">
        <v>289152274</v>
      </c>
      <c r="W11" s="59">
        <v>345157452</v>
      </c>
      <c r="X11" s="59">
        <v>-56005178</v>
      </c>
      <c r="Y11" s="60">
        <v>-16.23</v>
      </c>
      <c r="Z11" s="61">
        <v>278009977</v>
      </c>
    </row>
    <row r="12" spans="1:26" ht="13.5">
      <c r="A12" s="57" t="s">
        <v>37</v>
      </c>
      <c r="B12" s="18">
        <v>17752644</v>
      </c>
      <c r="C12" s="18">
        <v>0</v>
      </c>
      <c r="D12" s="58">
        <v>19023000</v>
      </c>
      <c r="E12" s="59">
        <v>17421153</v>
      </c>
      <c r="F12" s="59">
        <v>1465775</v>
      </c>
      <c r="G12" s="59">
        <v>1501546</v>
      </c>
      <c r="H12" s="59">
        <v>1488728</v>
      </c>
      <c r="I12" s="59">
        <v>4456049</v>
      </c>
      <c r="J12" s="59">
        <v>1485409</v>
      </c>
      <c r="K12" s="59">
        <v>1485409</v>
      </c>
      <c r="L12" s="59">
        <v>1485409</v>
      </c>
      <c r="M12" s="59">
        <v>4456227</v>
      </c>
      <c r="N12" s="59">
        <v>1485409</v>
      </c>
      <c r="O12" s="59">
        <v>1466334</v>
      </c>
      <c r="P12" s="59">
        <v>1478039</v>
      </c>
      <c r="Q12" s="59">
        <v>4429782</v>
      </c>
      <c r="R12" s="59">
        <v>2288149</v>
      </c>
      <c r="S12" s="59">
        <v>1565830</v>
      </c>
      <c r="T12" s="59">
        <v>1565830</v>
      </c>
      <c r="U12" s="59">
        <v>5419809</v>
      </c>
      <c r="V12" s="59">
        <v>18761867</v>
      </c>
      <c r="W12" s="59">
        <v>19023228</v>
      </c>
      <c r="X12" s="59">
        <v>-261361</v>
      </c>
      <c r="Y12" s="60">
        <v>-1.37</v>
      </c>
      <c r="Z12" s="61">
        <v>17421153</v>
      </c>
    </row>
    <row r="13" spans="1:26" ht="13.5">
      <c r="A13" s="57" t="s">
        <v>88</v>
      </c>
      <c r="B13" s="18">
        <v>111468555</v>
      </c>
      <c r="C13" s="18">
        <v>0</v>
      </c>
      <c r="D13" s="58">
        <v>109946800</v>
      </c>
      <c r="E13" s="59">
        <v>33626801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10428551</v>
      </c>
      <c r="P13" s="59">
        <v>10428551</v>
      </c>
      <c r="Q13" s="59">
        <v>20857102</v>
      </c>
      <c r="R13" s="59">
        <v>0</v>
      </c>
      <c r="S13" s="59">
        <v>0</v>
      </c>
      <c r="T13" s="59">
        <v>0</v>
      </c>
      <c r="U13" s="59">
        <v>0</v>
      </c>
      <c r="V13" s="59">
        <v>20857102</v>
      </c>
      <c r="W13" s="59">
        <v>109946796</v>
      </c>
      <c r="X13" s="59">
        <v>-89089694</v>
      </c>
      <c r="Y13" s="60">
        <v>-81.03</v>
      </c>
      <c r="Z13" s="61">
        <v>33626801</v>
      </c>
    </row>
    <row r="14" spans="1:26" ht="13.5">
      <c r="A14" s="57" t="s">
        <v>38</v>
      </c>
      <c r="B14" s="18">
        <v>4451949</v>
      </c>
      <c r="C14" s="18">
        <v>0</v>
      </c>
      <c r="D14" s="58">
        <v>10008000</v>
      </c>
      <c r="E14" s="59">
        <v>3444793</v>
      </c>
      <c r="F14" s="59">
        <v>138466</v>
      </c>
      <c r="G14" s="59">
        <v>124289</v>
      </c>
      <c r="H14" s="59">
        <v>891150</v>
      </c>
      <c r="I14" s="59">
        <v>1153905</v>
      </c>
      <c r="J14" s="59">
        <v>220929</v>
      </c>
      <c r="K14" s="59">
        <v>105761</v>
      </c>
      <c r="L14" s="59">
        <v>120595</v>
      </c>
      <c r="M14" s="59">
        <v>447285</v>
      </c>
      <c r="N14" s="59">
        <v>106563</v>
      </c>
      <c r="O14" s="59">
        <v>163545</v>
      </c>
      <c r="P14" s="59">
        <v>937446</v>
      </c>
      <c r="Q14" s="59">
        <v>1207554</v>
      </c>
      <c r="R14" s="59">
        <v>78903</v>
      </c>
      <c r="S14" s="59">
        <v>92242</v>
      </c>
      <c r="T14" s="59">
        <v>126628</v>
      </c>
      <c r="U14" s="59">
        <v>297773</v>
      </c>
      <c r="V14" s="59">
        <v>3106517</v>
      </c>
      <c r="W14" s="59">
        <v>10007856</v>
      </c>
      <c r="X14" s="59">
        <v>-6901339</v>
      </c>
      <c r="Y14" s="60">
        <v>-68.96</v>
      </c>
      <c r="Z14" s="61">
        <v>3444793</v>
      </c>
    </row>
    <row r="15" spans="1:26" ht="13.5">
      <c r="A15" s="57" t="s">
        <v>39</v>
      </c>
      <c r="B15" s="18">
        <v>313926989</v>
      </c>
      <c r="C15" s="18">
        <v>0</v>
      </c>
      <c r="D15" s="58">
        <v>350468870</v>
      </c>
      <c r="E15" s="59">
        <v>386139007</v>
      </c>
      <c r="F15" s="59">
        <v>836185</v>
      </c>
      <c r="G15" s="59">
        <v>40073190</v>
      </c>
      <c r="H15" s="59">
        <v>38705381</v>
      </c>
      <c r="I15" s="59">
        <v>79614756</v>
      </c>
      <c r="J15" s="59">
        <v>29068465</v>
      </c>
      <c r="K15" s="59">
        <v>27444061</v>
      </c>
      <c r="L15" s="59">
        <v>26850474</v>
      </c>
      <c r="M15" s="59">
        <v>83363000</v>
      </c>
      <c r="N15" s="59">
        <v>27745014</v>
      </c>
      <c r="O15" s="59">
        <v>28011190</v>
      </c>
      <c r="P15" s="59">
        <v>29170072</v>
      </c>
      <c r="Q15" s="59">
        <v>84926276</v>
      </c>
      <c r="R15" s="59">
        <v>27175429</v>
      </c>
      <c r="S15" s="59">
        <v>25915246</v>
      </c>
      <c r="T15" s="59">
        <v>27897531</v>
      </c>
      <c r="U15" s="59">
        <v>80988206</v>
      </c>
      <c r="V15" s="59">
        <v>328892238</v>
      </c>
      <c r="W15" s="59">
        <v>350468868</v>
      </c>
      <c r="X15" s="59">
        <v>-21576630</v>
      </c>
      <c r="Y15" s="60">
        <v>-6.16</v>
      </c>
      <c r="Z15" s="61">
        <v>386139007</v>
      </c>
    </row>
    <row r="16" spans="1:26" ht="13.5">
      <c r="A16" s="68" t="s">
        <v>40</v>
      </c>
      <c r="B16" s="18">
        <v>144965609</v>
      </c>
      <c r="C16" s="18">
        <v>0</v>
      </c>
      <c r="D16" s="58">
        <v>0</v>
      </c>
      <c r="E16" s="59">
        <v>313665270</v>
      </c>
      <c r="F16" s="59">
        <v>846156</v>
      </c>
      <c r="G16" s="59">
        <v>-223989</v>
      </c>
      <c r="H16" s="59">
        <v>505090</v>
      </c>
      <c r="I16" s="59">
        <v>1127257</v>
      </c>
      <c r="J16" s="59">
        <v>729616</v>
      </c>
      <c r="K16" s="59">
        <v>1137447</v>
      </c>
      <c r="L16" s="59">
        <v>901736</v>
      </c>
      <c r="M16" s="59">
        <v>2768799</v>
      </c>
      <c r="N16" s="59">
        <v>1282719</v>
      </c>
      <c r="O16" s="59">
        <v>3758895</v>
      </c>
      <c r="P16" s="59">
        <v>9259837</v>
      </c>
      <c r="Q16" s="59">
        <v>14301451</v>
      </c>
      <c r="R16" s="59">
        <v>316716</v>
      </c>
      <c r="S16" s="59">
        <v>299121</v>
      </c>
      <c r="T16" s="59">
        <v>1053228</v>
      </c>
      <c r="U16" s="59">
        <v>1669065</v>
      </c>
      <c r="V16" s="59">
        <v>19866572</v>
      </c>
      <c r="W16" s="59"/>
      <c r="X16" s="59">
        <v>19866572</v>
      </c>
      <c r="Y16" s="60">
        <v>0</v>
      </c>
      <c r="Z16" s="61">
        <v>313665270</v>
      </c>
    </row>
    <row r="17" spans="1:26" ht="13.5">
      <c r="A17" s="57" t="s">
        <v>41</v>
      </c>
      <c r="B17" s="18">
        <v>421593984</v>
      </c>
      <c r="C17" s="18">
        <v>0</v>
      </c>
      <c r="D17" s="58">
        <v>411890226</v>
      </c>
      <c r="E17" s="59">
        <v>302792078</v>
      </c>
      <c r="F17" s="59">
        <v>8418827</v>
      </c>
      <c r="G17" s="59">
        <v>18492275</v>
      </c>
      <c r="H17" s="59">
        <v>21943767</v>
      </c>
      <c r="I17" s="59">
        <v>48854869</v>
      </c>
      <c r="J17" s="59">
        <v>23766477</v>
      </c>
      <c r="K17" s="59">
        <v>9574019</v>
      </c>
      <c r="L17" s="59">
        <v>20787886</v>
      </c>
      <c r="M17" s="59">
        <v>54128382</v>
      </c>
      <c r="N17" s="59">
        <v>17301053</v>
      </c>
      <c r="O17" s="59">
        <v>33041452</v>
      </c>
      <c r="P17" s="59">
        <v>19922066</v>
      </c>
      <c r="Q17" s="59">
        <v>70264571</v>
      </c>
      <c r="R17" s="59">
        <v>6292675</v>
      </c>
      <c r="S17" s="59">
        <v>28177367</v>
      </c>
      <c r="T17" s="59">
        <v>15749470</v>
      </c>
      <c r="U17" s="59">
        <v>50219512</v>
      </c>
      <c r="V17" s="59">
        <v>223467334</v>
      </c>
      <c r="W17" s="59">
        <v>411890292</v>
      </c>
      <c r="X17" s="59">
        <v>-188422958</v>
      </c>
      <c r="Y17" s="60">
        <v>-45.75</v>
      </c>
      <c r="Z17" s="61">
        <v>302792078</v>
      </c>
    </row>
    <row r="18" spans="1:26" ht="13.5">
      <c r="A18" s="69" t="s">
        <v>42</v>
      </c>
      <c r="B18" s="70">
        <f>SUM(B11:B17)</f>
        <v>1313342791</v>
      </c>
      <c r="C18" s="70">
        <f>SUM(C11:C17)</f>
        <v>0</v>
      </c>
      <c r="D18" s="71">
        <f aca="true" t="shared" si="1" ref="D18:Z18">SUM(D11:D17)</f>
        <v>1246494544</v>
      </c>
      <c r="E18" s="72">
        <f t="shared" si="1"/>
        <v>1335099079</v>
      </c>
      <c r="F18" s="72">
        <f t="shared" si="1"/>
        <v>36768724</v>
      </c>
      <c r="G18" s="72">
        <f t="shared" si="1"/>
        <v>84000777</v>
      </c>
      <c r="H18" s="72">
        <f t="shared" si="1"/>
        <v>88144879</v>
      </c>
      <c r="I18" s="72">
        <f t="shared" si="1"/>
        <v>208914380</v>
      </c>
      <c r="J18" s="72">
        <f t="shared" si="1"/>
        <v>80663321</v>
      </c>
      <c r="K18" s="72">
        <f t="shared" si="1"/>
        <v>62462183</v>
      </c>
      <c r="L18" s="72">
        <f t="shared" si="1"/>
        <v>73535837</v>
      </c>
      <c r="M18" s="72">
        <f t="shared" si="1"/>
        <v>216661341</v>
      </c>
      <c r="N18" s="72">
        <f t="shared" si="1"/>
        <v>68113358</v>
      </c>
      <c r="O18" s="72">
        <f t="shared" si="1"/>
        <v>99817951</v>
      </c>
      <c r="P18" s="72">
        <f t="shared" si="1"/>
        <v>94302023</v>
      </c>
      <c r="Q18" s="72">
        <f t="shared" si="1"/>
        <v>262233332</v>
      </c>
      <c r="R18" s="72">
        <f t="shared" si="1"/>
        <v>58340753</v>
      </c>
      <c r="S18" s="72">
        <f t="shared" si="1"/>
        <v>86310026</v>
      </c>
      <c r="T18" s="72">
        <f t="shared" si="1"/>
        <v>71644072</v>
      </c>
      <c r="U18" s="72">
        <f t="shared" si="1"/>
        <v>216294851</v>
      </c>
      <c r="V18" s="72">
        <f t="shared" si="1"/>
        <v>904103904</v>
      </c>
      <c r="W18" s="72">
        <f t="shared" si="1"/>
        <v>1246494492</v>
      </c>
      <c r="X18" s="72">
        <f t="shared" si="1"/>
        <v>-342390588</v>
      </c>
      <c r="Y18" s="66">
        <f>+IF(W18&lt;&gt;0,(X18/W18)*100,0)</f>
        <v>-27.468279258148538</v>
      </c>
      <c r="Z18" s="73">
        <f t="shared" si="1"/>
        <v>1335099079</v>
      </c>
    </row>
    <row r="19" spans="1:26" ht="13.5">
      <c r="A19" s="69" t="s">
        <v>43</v>
      </c>
      <c r="B19" s="74">
        <f>+B10-B18</f>
        <v>75205079</v>
      </c>
      <c r="C19" s="74">
        <f>+C10-C18</f>
        <v>0</v>
      </c>
      <c r="D19" s="75">
        <f aca="true" t="shared" si="2" ref="D19:Z19">+D10-D18</f>
        <v>-76319562</v>
      </c>
      <c r="E19" s="76">
        <f t="shared" si="2"/>
        <v>-33626802</v>
      </c>
      <c r="F19" s="76">
        <f t="shared" si="2"/>
        <v>100706889</v>
      </c>
      <c r="G19" s="76">
        <f t="shared" si="2"/>
        <v>2943153</v>
      </c>
      <c r="H19" s="76">
        <f t="shared" si="2"/>
        <v>3884699</v>
      </c>
      <c r="I19" s="76">
        <f t="shared" si="2"/>
        <v>107534741</v>
      </c>
      <c r="J19" s="76">
        <f t="shared" si="2"/>
        <v>573514</v>
      </c>
      <c r="K19" s="76">
        <f t="shared" si="2"/>
        <v>-578459</v>
      </c>
      <c r="L19" s="76">
        <f t="shared" si="2"/>
        <v>-63177498</v>
      </c>
      <c r="M19" s="76">
        <f t="shared" si="2"/>
        <v>-63182443</v>
      </c>
      <c r="N19" s="76">
        <f t="shared" si="2"/>
        <v>-1538699</v>
      </c>
      <c r="O19" s="76">
        <f t="shared" si="2"/>
        <v>-18898585</v>
      </c>
      <c r="P19" s="76">
        <f t="shared" si="2"/>
        <v>31873645</v>
      </c>
      <c r="Q19" s="76">
        <f t="shared" si="2"/>
        <v>11436361</v>
      </c>
      <c r="R19" s="76">
        <f t="shared" si="2"/>
        <v>4620162</v>
      </c>
      <c r="S19" s="76">
        <f t="shared" si="2"/>
        <v>-26834736</v>
      </c>
      <c r="T19" s="76">
        <f t="shared" si="2"/>
        <v>-16147957</v>
      </c>
      <c r="U19" s="76">
        <f t="shared" si="2"/>
        <v>-38362531</v>
      </c>
      <c r="V19" s="76">
        <f t="shared" si="2"/>
        <v>17426128</v>
      </c>
      <c r="W19" s="76">
        <f>IF(E10=E18,0,W10-W18)</f>
        <v>-76320012</v>
      </c>
      <c r="X19" s="76">
        <f t="shared" si="2"/>
        <v>93746140</v>
      </c>
      <c r="Y19" s="77">
        <f>+IF(W19&lt;&gt;0,(X19/W19)*100,0)</f>
        <v>-122.8329733491132</v>
      </c>
      <c r="Z19" s="78">
        <f t="shared" si="2"/>
        <v>-33626802</v>
      </c>
    </row>
    <row r="20" spans="1:26" ht="13.5">
      <c r="A20" s="57" t="s">
        <v>44</v>
      </c>
      <c r="B20" s="18">
        <v>0</v>
      </c>
      <c r="C20" s="18">
        <v>0</v>
      </c>
      <c r="D20" s="58">
        <v>218503000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218314085</v>
      </c>
      <c r="X20" s="59">
        <v>-218314085</v>
      </c>
      <c r="Y20" s="60">
        <v>-100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75205079</v>
      </c>
      <c r="C22" s="85">
        <f>SUM(C19:C21)</f>
        <v>0</v>
      </c>
      <c r="D22" s="86">
        <f aca="true" t="shared" si="3" ref="D22:Z22">SUM(D19:D21)</f>
        <v>142183438</v>
      </c>
      <c r="E22" s="87">
        <f t="shared" si="3"/>
        <v>-33626802</v>
      </c>
      <c r="F22" s="87">
        <f t="shared" si="3"/>
        <v>100706889</v>
      </c>
      <c r="G22" s="87">
        <f t="shared" si="3"/>
        <v>2943153</v>
      </c>
      <c r="H22" s="87">
        <f t="shared" si="3"/>
        <v>3884699</v>
      </c>
      <c r="I22" s="87">
        <f t="shared" si="3"/>
        <v>107534741</v>
      </c>
      <c r="J22" s="87">
        <f t="shared" si="3"/>
        <v>573514</v>
      </c>
      <c r="K22" s="87">
        <f t="shared" si="3"/>
        <v>-578459</v>
      </c>
      <c r="L22" s="87">
        <f t="shared" si="3"/>
        <v>-63177498</v>
      </c>
      <c r="M22" s="87">
        <f t="shared" si="3"/>
        <v>-63182443</v>
      </c>
      <c r="N22" s="87">
        <f t="shared" si="3"/>
        <v>-1538699</v>
      </c>
      <c r="O22" s="87">
        <f t="shared" si="3"/>
        <v>-18898585</v>
      </c>
      <c r="P22" s="87">
        <f t="shared" si="3"/>
        <v>31873645</v>
      </c>
      <c r="Q22" s="87">
        <f t="shared" si="3"/>
        <v>11436361</v>
      </c>
      <c r="R22" s="87">
        <f t="shared" si="3"/>
        <v>4620162</v>
      </c>
      <c r="S22" s="87">
        <f t="shared" si="3"/>
        <v>-26834736</v>
      </c>
      <c r="T22" s="87">
        <f t="shared" si="3"/>
        <v>-16147957</v>
      </c>
      <c r="U22" s="87">
        <f t="shared" si="3"/>
        <v>-38362531</v>
      </c>
      <c r="V22" s="87">
        <f t="shared" si="3"/>
        <v>17426128</v>
      </c>
      <c r="W22" s="87">
        <f t="shared" si="3"/>
        <v>141994073</v>
      </c>
      <c r="X22" s="87">
        <f t="shared" si="3"/>
        <v>-124567945</v>
      </c>
      <c r="Y22" s="88">
        <f>+IF(W22&lt;&gt;0,(X22/W22)*100,0)</f>
        <v>-87.72756662878457</v>
      </c>
      <c r="Z22" s="89">
        <f t="shared" si="3"/>
        <v>-33626802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75205079</v>
      </c>
      <c r="C24" s="74">
        <f>SUM(C22:C23)</f>
        <v>0</v>
      </c>
      <c r="D24" s="75">
        <f aca="true" t="shared" si="4" ref="D24:Z24">SUM(D22:D23)</f>
        <v>142183438</v>
      </c>
      <c r="E24" s="76">
        <f t="shared" si="4"/>
        <v>-33626802</v>
      </c>
      <c r="F24" s="76">
        <f t="shared" si="4"/>
        <v>100706889</v>
      </c>
      <c r="G24" s="76">
        <f t="shared" si="4"/>
        <v>2943153</v>
      </c>
      <c r="H24" s="76">
        <f t="shared" si="4"/>
        <v>3884699</v>
      </c>
      <c r="I24" s="76">
        <f t="shared" si="4"/>
        <v>107534741</v>
      </c>
      <c r="J24" s="76">
        <f t="shared" si="4"/>
        <v>573514</v>
      </c>
      <c r="K24" s="76">
        <f t="shared" si="4"/>
        <v>-578459</v>
      </c>
      <c r="L24" s="76">
        <f t="shared" si="4"/>
        <v>-63177498</v>
      </c>
      <c r="M24" s="76">
        <f t="shared" si="4"/>
        <v>-63182443</v>
      </c>
      <c r="N24" s="76">
        <f t="shared" si="4"/>
        <v>-1538699</v>
      </c>
      <c r="O24" s="76">
        <f t="shared" si="4"/>
        <v>-18898585</v>
      </c>
      <c r="P24" s="76">
        <f t="shared" si="4"/>
        <v>31873645</v>
      </c>
      <c r="Q24" s="76">
        <f t="shared" si="4"/>
        <v>11436361</v>
      </c>
      <c r="R24" s="76">
        <f t="shared" si="4"/>
        <v>4620162</v>
      </c>
      <c r="S24" s="76">
        <f t="shared" si="4"/>
        <v>-26834736</v>
      </c>
      <c r="T24" s="76">
        <f t="shared" si="4"/>
        <v>-16147957</v>
      </c>
      <c r="U24" s="76">
        <f t="shared" si="4"/>
        <v>-38362531</v>
      </c>
      <c r="V24" s="76">
        <f t="shared" si="4"/>
        <v>17426128</v>
      </c>
      <c r="W24" s="76">
        <f t="shared" si="4"/>
        <v>141994073</v>
      </c>
      <c r="X24" s="76">
        <f t="shared" si="4"/>
        <v>-124567945</v>
      </c>
      <c r="Y24" s="77">
        <f>+IF(W24&lt;&gt;0,(X24/W24)*100,0)</f>
        <v>-87.72756662878457</v>
      </c>
      <c r="Z24" s="78">
        <f t="shared" si="4"/>
        <v>-33626802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181143377</v>
      </c>
      <c r="C27" s="21">
        <v>0</v>
      </c>
      <c r="D27" s="98">
        <v>294678621</v>
      </c>
      <c r="E27" s="99">
        <v>223260164</v>
      </c>
      <c r="F27" s="99">
        <v>0</v>
      </c>
      <c r="G27" s="99">
        <v>8886825</v>
      </c>
      <c r="H27" s="99">
        <v>3218953</v>
      </c>
      <c r="I27" s="99">
        <v>12105778</v>
      </c>
      <c r="J27" s="99">
        <v>21346029</v>
      </c>
      <c r="K27" s="99">
        <v>21438387</v>
      </c>
      <c r="L27" s="99">
        <v>18438355</v>
      </c>
      <c r="M27" s="99">
        <v>61222771</v>
      </c>
      <c r="N27" s="99">
        <v>1674355</v>
      </c>
      <c r="O27" s="99">
        <v>14940638</v>
      </c>
      <c r="P27" s="99">
        <v>14969150</v>
      </c>
      <c r="Q27" s="99">
        <v>31584143</v>
      </c>
      <c r="R27" s="99">
        <v>16616237</v>
      </c>
      <c r="S27" s="99">
        <v>7618196</v>
      </c>
      <c r="T27" s="99">
        <v>20080693</v>
      </c>
      <c r="U27" s="99">
        <v>44315126</v>
      </c>
      <c r="V27" s="99">
        <v>149227818</v>
      </c>
      <c r="W27" s="99">
        <v>223260164</v>
      </c>
      <c r="X27" s="99">
        <v>-74032346</v>
      </c>
      <c r="Y27" s="100">
        <v>-33.16</v>
      </c>
      <c r="Z27" s="101">
        <v>223260164</v>
      </c>
    </row>
    <row r="28" spans="1:26" ht="13.5">
      <c r="A28" s="102" t="s">
        <v>44</v>
      </c>
      <c r="B28" s="18">
        <v>168349715</v>
      </c>
      <c r="C28" s="18">
        <v>0</v>
      </c>
      <c r="D28" s="58">
        <v>218314084</v>
      </c>
      <c r="E28" s="59">
        <v>175661879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16616237</v>
      </c>
      <c r="S28" s="59">
        <v>1508684</v>
      </c>
      <c r="T28" s="59">
        <v>20080693</v>
      </c>
      <c r="U28" s="59">
        <v>38205614</v>
      </c>
      <c r="V28" s="59">
        <v>38205614</v>
      </c>
      <c r="W28" s="59">
        <v>175661879</v>
      </c>
      <c r="X28" s="59">
        <v>-137456265</v>
      </c>
      <c r="Y28" s="60">
        <v>-78.25</v>
      </c>
      <c r="Z28" s="61">
        <v>175661879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4433079</v>
      </c>
      <c r="T29" s="59">
        <v>0</v>
      </c>
      <c r="U29" s="59">
        <v>4433079</v>
      </c>
      <c r="V29" s="59">
        <v>4433079</v>
      </c>
      <c r="W29" s="59"/>
      <c r="X29" s="59">
        <v>4433079</v>
      </c>
      <c r="Y29" s="60">
        <v>0</v>
      </c>
      <c r="Z29" s="61">
        <v>0</v>
      </c>
    </row>
    <row r="30" spans="1:26" ht="13.5">
      <c r="A30" s="57" t="s">
        <v>48</v>
      </c>
      <c r="B30" s="18">
        <v>4051941</v>
      </c>
      <c r="C30" s="18">
        <v>0</v>
      </c>
      <c r="D30" s="58">
        <v>55900000</v>
      </c>
      <c r="E30" s="59">
        <v>39950000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1676433</v>
      </c>
      <c r="T30" s="59">
        <v>0</v>
      </c>
      <c r="U30" s="59">
        <v>1676433</v>
      </c>
      <c r="V30" s="59">
        <v>1676433</v>
      </c>
      <c r="W30" s="59">
        <v>39950000</v>
      </c>
      <c r="X30" s="59">
        <v>-38273567</v>
      </c>
      <c r="Y30" s="60">
        <v>-95.8</v>
      </c>
      <c r="Z30" s="61">
        <v>39950000</v>
      </c>
    </row>
    <row r="31" spans="1:26" ht="13.5">
      <c r="A31" s="57" t="s">
        <v>49</v>
      </c>
      <c r="B31" s="18">
        <v>8741721</v>
      </c>
      <c r="C31" s="18">
        <v>0</v>
      </c>
      <c r="D31" s="58">
        <v>20464537</v>
      </c>
      <c r="E31" s="59">
        <v>7648285</v>
      </c>
      <c r="F31" s="59">
        <v>0</v>
      </c>
      <c r="G31" s="59">
        <v>8886825</v>
      </c>
      <c r="H31" s="59">
        <v>3218953</v>
      </c>
      <c r="I31" s="59">
        <v>12105778</v>
      </c>
      <c r="J31" s="59">
        <v>21346029</v>
      </c>
      <c r="K31" s="59">
        <v>21438387</v>
      </c>
      <c r="L31" s="59">
        <v>18438355</v>
      </c>
      <c r="M31" s="59">
        <v>61222771</v>
      </c>
      <c r="N31" s="59">
        <v>1674355</v>
      </c>
      <c r="O31" s="59">
        <v>14940638</v>
      </c>
      <c r="P31" s="59">
        <v>14969150</v>
      </c>
      <c r="Q31" s="59">
        <v>31584143</v>
      </c>
      <c r="R31" s="59">
        <v>0</v>
      </c>
      <c r="S31" s="59">
        <v>0</v>
      </c>
      <c r="T31" s="59">
        <v>0</v>
      </c>
      <c r="U31" s="59">
        <v>0</v>
      </c>
      <c r="V31" s="59">
        <v>104912692</v>
      </c>
      <c r="W31" s="59">
        <v>7648285</v>
      </c>
      <c r="X31" s="59">
        <v>97264407</v>
      </c>
      <c r="Y31" s="60">
        <v>1271.72</v>
      </c>
      <c r="Z31" s="61">
        <v>7648285</v>
      </c>
    </row>
    <row r="32" spans="1:26" ht="13.5">
      <c r="A32" s="69" t="s">
        <v>50</v>
      </c>
      <c r="B32" s="21">
        <f>SUM(B28:B31)</f>
        <v>181143377</v>
      </c>
      <c r="C32" s="21">
        <f>SUM(C28:C31)</f>
        <v>0</v>
      </c>
      <c r="D32" s="98">
        <f aca="true" t="shared" si="5" ref="D32:Z32">SUM(D28:D31)</f>
        <v>294678621</v>
      </c>
      <c r="E32" s="99">
        <f t="shared" si="5"/>
        <v>223260164</v>
      </c>
      <c r="F32" s="99">
        <f t="shared" si="5"/>
        <v>0</v>
      </c>
      <c r="G32" s="99">
        <f t="shared" si="5"/>
        <v>8886825</v>
      </c>
      <c r="H32" s="99">
        <f t="shared" si="5"/>
        <v>3218953</v>
      </c>
      <c r="I32" s="99">
        <f t="shared" si="5"/>
        <v>12105778</v>
      </c>
      <c r="J32" s="99">
        <f t="shared" si="5"/>
        <v>21346029</v>
      </c>
      <c r="K32" s="99">
        <f t="shared" si="5"/>
        <v>21438387</v>
      </c>
      <c r="L32" s="99">
        <f t="shared" si="5"/>
        <v>18438355</v>
      </c>
      <c r="M32" s="99">
        <f t="shared" si="5"/>
        <v>61222771</v>
      </c>
      <c r="N32" s="99">
        <f t="shared" si="5"/>
        <v>1674355</v>
      </c>
      <c r="O32" s="99">
        <f t="shared" si="5"/>
        <v>14940638</v>
      </c>
      <c r="P32" s="99">
        <f t="shared" si="5"/>
        <v>14969150</v>
      </c>
      <c r="Q32" s="99">
        <f t="shared" si="5"/>
        <v>31584143</v>
      </c>
      <c r="R32" s="99">
        <f t="shared" si="5"/>
        <v>16616237</v>
      </c>
      <c r="S32" s="99">
        <f t="shared" si="5"/>
        <v>7618196</v>
      </c>
      <c r="T32" s="99">
        <f t="shared" si="5"/>
        <v>20080693</v>
      </c>
      <c r="U32" s="99">
        <f t="shared" si="5"/>
        <v>44315126</v>
      </c>
      <c r="V32" s="99">
        <f t="shared" si="5"/>
        <v>149227818</v>
      </c>
      <c r="W32" s="99">
        <f t="shared" si="5"/>
        <v>223260164</v>
      </c>
      <c r="X32" s="99">
        <f t="shared" si="5"/>
        <v>-74032346</v>
      </c>
      <c r="Y32" s="100">
        <f>+IF(W32&lt;&gt;0,(X32/W32)*100,0)</f>
        <v>-33.159675543371904</v>
      </c>
      <c r="Z32" s="101">
        <f t="shared" si="5"/>
        <v>223260164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658204492</v>
      </c>
      <c r="C35" s="18">
        <v>0</v>
      </c>
      <c r="D35" s="58">
        <v>308763395</v>
      </c>
      <c r="E35" s="59">
        <v>318107896</v>
      </c>
      <c r="F35" s="59">
        <v>285348621</v>
      </c>
      <c r="G35" s="59">
        <v>328375723</v>
      </c>
      <c r="H35" s="59">
        <v>360584059</v>
      </c>
      <c r="I35" s="59">
        <v>360584059</v>
      </c>
      <c r="J35" s="59">
        <v>351044295</v>
      </c>
      <c r="K35" s="59">
        <v>316293199</v>
      </c>
      <c r="L35" s="59">
        <v>216479337</v>
      </c>
      <c r="M35" s="59">
        <v>216479337</v>
      </c>
      <c r="N35" s="59">
        <v>288538266</v>
      </c>
      <c r="O35" s="59">
        <v>303594270</v>
      </c>
      <c r="P35" s="59">
        <v>286434335</v>
      </c>
      <c r="Q35" s="59">
        <v>286434335</v>
      </c>
      <c r="R35" s="59">
        <v>330709274</v>
      </c>
      <c r="S35" s="59">
        <v>282952078</v>
      </c>
      <c r="T35" s="59">
        <v>292714375</v>
      </c>
      <c r="U35" s="59">
        <v>292714375</v>
      </c>
      <c r="V35" s="59">
        <v>292714375</v>
      </c>
      <c r="W35" s="59">
        <v>318107896</v>
      </c>
      <c r="X35" s="59">
        <v>-25393521</v>
      </c>
      <c r="Y35" s="60">
        <v>-7.98</v>
      </c>
      <c r="Z35" s="61">
        <v>318107896</v>
      </c>
    </row>
    <row r="36" spans="1:26" ht="13.5">
      <c r="A36" s="57" t="s">
        <v>53</v>
      </c>
      <c r="B36" s="18">
        <v>2873064165</v>
      </c>
      <c r="C36" s="18">
        <v>0</v>
      </c>
      <c r="D36" s="58">
        <v>3185800675</v>
      </c>
      <c r="E36" s="59">
        <v>3040236927</v>
      </c>
      <c r="F36" s="59">
        <v>3106285269</v>
      </c>
      <c r="G36" s="59">
        <v>3107757415</v>
      </c>
      <c r="H36" s="59">
        <v>3074979004</v>
      </c>
      <c r="I36" s="59">
        <v>3074979004</v>
      </c>
      <c r="J36" s="59">
        <v>3080278311</v>
      </c>
      <c r="K36" s="59">
        <v>3110201308</v>
      </c>
      <c r="L36" s="59">
        <v>3140225735</v>
      </c>
      <c r="M36" s="59">
        <v>3140225735</v>
      </c>
      <c r="N36" s="59">
        <v>3030818891</v>
      </c>
      <c r="O36" s="59">
        <v>3161030662</v>
      </c>
      <c r="P36" s="59">
        <v>3183231206</v>
      </c>
      <c r="Q36" s="59">
        <v>3183231206</v>
      </c>
      <c r="R36" s="59">
        <v>3109420869</v>
      </c>
      <c r="S36" s="59">
        <v>3120151757</v>
      </c>
      <c r="T36" s="59">
        <v>3097363023</v>
      </c>
      <c r="U36" s="59">
        <v>3097363023</v>
      </c>
      <c r="V36" s="59">
        <v>3097363023</v>
      </c>
      <c r="W36" s="59">
        <v>3040236927</v>
      </c>
      <c r="X36" s="59">
        <v>57126096</v>
      </c>
      <c r="Y36" s="60">
        <v>1.88</v>
      </c>
      <c r="Z36" s="61">
        <v>3040236927</v>
      </c>
    </row>
    <row r="37" spans="1:26" ht="13.5">
      <c r="A37" s="57" t="s">
        <v>54</v>
      </c>
      <c r="B37" s="18">
        <v>578056617</v>
      </c>
      <c r="C37" s="18">
        <v>0</v>
      </c>
      <c r="D37" s="58">
        <v>227475615</v>
      </c>
      <c r="E37" s="59">
        <v>262341286</v>
      </c>
      <c r="F37" s="59">
        <v>261474818</v>
      </c>
      <c r="G37" s="59">
        <v>298059010</v>
      </c>
      <c r="H37" s="59">
        <v>292888260</v>
      </c>
      <c r="I37" s="59">
        <v>292888260</v>
      </c>
      <c r="J37" s="59">
        <v>288199234</v>
      </c>
      <c r="K37" s="59">
        <v>284401571</v>
      </c>
      <c r="L37" s="59">
        <v>279631860</v>
      </c>
      <c r="M37" s="59">
        <v>279631860</v>
      </c>
      <c r="N37" s="59">
        <v>204187905</v>
      </c>
      <c r="O37" s="59">
        <v>362590283</v>
      </c>
      <c r="P37" s="59">
        <v>378914224</v>
      </c>
      <c r="Q37" s="59">
        <v>378914224</v>
      </c>
      <c r="R37" s="59">
        <v>326680324</v>
      </c>
      <c r="S37" s="59">
        <v>317044511</v>
      </c>
      <c r="T37" s="59">
        <v>321172496</v>
      </c>
      <c r="U37" s="59">
        <v>321172496</v>
      </c>
      <c r="V37" s="59">
        <v>321172496</v>
      </c>
      <c r="W37" s="59">
        <v>262341286</v>
      </c>
      <c r="X37" s="59">
        <v>58831210</v>
      </c>
      <c r="Y37" s="60">
        <v>22.43</v>
      </c>
      <c r="Z37" s="61">
        <v>262341286</v>
      </c>
    </row>
    <row r="38" spans="1:26" ht="13.5">
      <c r="A38" s="57" t="s">
        <v>55</v>
      </c>
      <c r="B38" s="18">
        <v>165530206</v>
      </c>
      <c r="C38" s="18">
        <v>0</v>
      </c>
      <c r="D38" s="58">
        <v>234558723</v>
      </c>
      <c r="E38" s="59">
        <v>202061758</v>
      </c>
      <c r="F38" s="59">
        <v>181613220</v>
      </c>
      <c r="G38" s="59">
        <v>181047264</v>
      </c>
      <c r="H38" s="59">
        <v>179691239</v>
      </c>
      <c r="I38" s="59">
        <v>179691239</v>
      </c>
      <c r="J38" s="59">
        <v>179123377</v>
      </c>
      <c r="K38" s="59">
        <v>178538892</v>
      </c>
      <c r="L38" s="59">
        <v>177967497</v>
      </c>
      <c r="M38" s="59">
        <v>177967497</v>
      </c>
      <c r="N38" s="59">
        <v>176935515</v>
      </c>
      <c r="O38" s="59">
        <v>176336360</v>
      </c>
      <c r="P38" s="59">
        <v>174922942</v>
      </c>
      <c r="Q38" s="59">
        <v>174922942</v>
      </c>
      <c r="R38" s="59">
        <v>174089086</v>
      </c>
      <c r="S38" s="59">
        <v>173477545</v>
      </c>
      <c r="T38" s="59">
        <v>172876419</v>
      </c>
      <c r="U38" s="59">
        <v>172876419</v>
      </c>
      <c r="V38" s="59">
        <v>172876419</v>
      </c>
      <c r="W38" s="59">
        <v>202061758</v>
      </c>
      <c r="X38" s="59">
        <v>-29185339</v>
      </c>
      <c r="Y38" s="60">
        <v>-14.44</v>
      </c>
      <c r="Z38" s="61">
        <v>202061758</v>
      </c>
    </row>
    <row r="39" spans="1:26" ht="13.5">
      <c r="A39" s="57" t="s">
        <v>56</v>
      </c>
      <c r="B39" s="18">
        <v>2787681834</v>
      </c>
      <c r="C39" s="18">
        <v>0</v>
      </c>
      <c r="D39" s="58">
        <v>3032529732</v>
      </c>
      <c r="E39" s="59">
        <v>2893941779</v>
      </c>
      <c r="F39" s="59">
        <v>2948545851</v>
      </c>
      <c r="G39" s="59">
        <v>2957026866</v>
      </c>
      <c r="H39" s="59">
        <v>2962983564</v>
      </c>
      <c r="I39" s="59">
        <v>2962983564</v>
      </c>
      <c r="J39" s="59">
        <v>2963999995</v>
      </c>
      <c r="K39" s="59">
        <v>2963554042</v>
      </c>
      <c r="L39" s="59">
        <v>2899105713</v>
      </c>
      <c r="M39" s="59">
        <v>2899105713</v>
      </c>
      <c r="N39" s="59">
        <v>2938233738</v>
      </c>
      <c r="O39" s="59">
        <v>2925698288</v>
      </c>
      <c r="P39" s="59">
        <v>2915828375</v>
      </c>
      <c r="Q39" s="59">
        <v>2915828375</v>
      </c>
      <c r="R39" s="59">
        <v>2939360733</v>
      </c>
      <c r="S39" s="59">
        <v>2912581779</v>
      </c>
      <c r="T39" s="59">
        <v>2896028483</v>
      </c>
      <c r="U39" s="59">
        <v>2896028483</v>
      </c>
      <c r="V39" s="59">
        <v>2896028483</v>
      </c>
      <c r="W39" s="59">
        <v>2893941779</v>
      </c>
      <c r="X39" s="59">
        <v>2086704</v>
      </c>
      <c r="Y39" s="60">
        <v>0.07</v>
      </c>
      <c r="Z39" s="61">
        <v>2893941779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-41102245</v>
      </c>
      <c r="C42" s="18">
        <v>0</v>
      </c>
      <c r="D42" s="58">
        <v>128617137</v>
      </c>
      <c r="E42" s="59">
        <v>128617137</v>
      </c>
      <c r="F42" s="59">
        <v>-17139792</v>
      </c>
      <c r="G42" s="59">
        <v>6126178</v>
      </c>
      <c r="H42" s="59">
        <v>-58540695</v>
      </c>
      <c r="I42" s="59">
        <v>-69554309</v>
      </c>
      <c r="J42" s="59">
        <v>-26381314</v>
      </c>
      <c r="K42" s="59">
        <v>7753476</v>
      </c>
      <c r="L42" s="59">
        <v>-18232003</v>
      </c>
      <c r="M42" s="59">
        <v>-36859841</v>
      </c>
      <c r="N42" s="59">
        <v>-11881953</v>
      </c>
      <c r="O42" s="59">
        <v>93499648</v>
      </c>
      <c r="P42" s="59">
        <v>33195400</v>
      </c>
      <c r="Q42" s="59">
        <v>114813095</v>
      </c>
      <c r="R42" s="59">
        <v>-8998803</v>
      </c>
      <c r="S42" s="59">
        <v>-32533260</v>
      </c>
      <c r="T42" s="59">
        <v>-16046425</v>
      </c>
      <c r="U42" s="59">
        <v>-57578488</v>
      </c>
      <c r="V42" s="59">
        <v>-49179543</v>
      </c>
      <c r="W42" s="59">
        <v>128617137</v>
      </c>
      <c r="X42" s="59">
        <v>-177796680</v>
      </c>
      <c r="Y42" s="60">
        <v>-138.24</v>
      </c>
      <c r="Z42" s="61">
        <v>128617137</v>
      </c>
    </row>
    <row r="43" spans="1:26" ht="13.5">
      <c r="A43" s="57" t="s">
        <v>59</v>
      </c>
      <c r="B43" s="18">
        <v>-181143372</v>
      </c>
      <c r="C43" s="18">
        <v>0</v>
      </c>
      <c r="D43" s="58">
        <v>-294275188</v>
      </c>
      <c r="E43" s="59">
        <v>-294275188</v>
      </c>
      <c r="F43" s="59">
        <v>466570</v>
      </c>
      <c r="G43" s="59">
        <v>-5418855</v>
      </c>
      <c r="H43" s="59">
        <v>-9151471</v>
      </c>
      <c r="I43" s="59">
        <v>-14103756</v>
      </c>
      <c r="J43" s="59">
        <v>-12242666</v>
      </c>
      <c r="K43" s="59">
        <v>-10595802</v>
      </c>
      <c r="L43" s="59">
        <v>-11586500</v>
      </c>
      <c r="M43" s="59">
        <v>-34424968</v>
      </c>
      <c r="N43" s="59">
        <v>-4198665</v>
      </c>
      <c r="O43" s="59">
        <v>-3719093</v>
      </c>
      <c r="P43" s="59">
        <v>-8013127</v>
      </c>
      <c r="Q43" s="59">
        <v>-15930885</v>
      </c>
      <c r="R43" s="59">
        <v>-5512809</v>
      </c>
      <c r="S43" s="59">
        <v>-56849356</v>
      </c>
      <c r="T43" s="59">
        <v>-9993997</v>
      </c>
      <c r="U43" s="59">
        <v>-72356162</v>
      </c>
      <c r="V43" s="59">
        <v>-136815771</v>
      </c>
      <c r="W43" s="59">
        <v>-294275188</v>
      </c>
      <c r="X43" s="59">
        <v>157459417</v>
      </c>
      <c r="Y43" s="60">
        <v>-53.51</v>
      </c>
      <c r="Z43" s="61">
        <v>-294275188</v>
      </c>
    </row>
    <row r="44" spans="1:26" ht="13.5">
      <c r="A44" s="57" t="s">
        <v>60</v>
      </c>
      <c r="B44" s="18">
        <v>-8246757</v>
      </c>
      <c r="C44" s="18">
        <v>0</v>
      </c>
      <c r="D44" s="58">
        <v>47800000</v>
      </c>
      <c r="E44" s="59">
        <v>47800000</v>
      </c>
      <c r="F44" s="59">
        <v>-524785</v>
      </c>
      <c r="G44" s="59">
        <v>-526452</v>
      </c>
      <c r="H44" s="59">
        <v>-776033</v>
      </c>
      <c r="I44" s="59">
        <v>-1827270</v>
      </c>
      <c r="J44" s="59">
        <v>-539051</v>
      </c>
      <c r="K44" s="59">
        <v>-561804</v>
      </c>
      <c r="L44" s="59">
        <v>-560680</v>
      </c>
      <c r="M44" s="59">
        <v>-1661535</v>
      </c>
      <c r="N44" s="59">
        <v>-565862</v>
      </c>
      <c r="O44" s="59">
        <v>-579284</v>
      </c>
      <c r="P44" s="59">
        <v>-1389028</v>
      </c>
      <c r="Q44" s="59">
        <v>-2534174</v>
      </c>
      <c r="R44" s="59">
        <v>-586781</v>
      </c>
      <c r="S44" s="59">
        <v>-587191</v>
      </c>
      <c r="T44" s="59">
        <v>-594201</v>
      </c>
      <c r="U44" s="59">
        <v>-1768173</v>
      </c>
      <c r="V44" s="59">
        <v>-7791152</v>
      </c>
      <c r="W44" s="59">
        <v>47800000</v>
      </c>
      <c r="X44" s="59">
        <v>-55591152</v>
      </c>
      <c r="Y44" s="60">
        <v>-116.3</v>
      </c>
      <c r="Z44" s="61">
        <v>47800000</v>
      </c>
    </row>
    <row r="45" spans="1:26" ht="13.5">
      <c r="A45" s="69" t="s">
        <v>61</v>
      </c>
      <c r="B45" s="21">
        <v>203945782</v>
      </c>
      <c r="C45" s="21">
        <v>0</v>
      </c>
      <c r="D45" s="98">
        <v>108506061</v>
      </c>
      <c r="E45" s="99">
        <v>108506061</v>
      </c>
      <c r="F45" s="99">
        <v>186747776</v>
      </c>
      <c r="G45" s="99">
        <v>186928647</v>
      </c>
      <c r="H45" s="99">
        <v>118460448</v>
      </c>
      <c r="I45" s="99">
        <v>118460448</v>
      </c>
      <c r="J45" s="99">
        <v>79297417</v>
      </c>
      <c r="K45" s="99">
        <v>75893287</v>
      </c>
      <c r="L45" s="99">
        <v>45514104</v>
      </c>
      <c r="M45" s="99">
        <v>45514104</v>
      </c>
      <c r="N45" s="99">
        <v>28867624</v>
      </c>
      <c r="O45" s="99">
        <v>118068895</v>
      </c>
      <c r="P45" s="99">
        <v>141862140</v>
      </c>
      <c r="Q45" s="99">
        <v>28867624</v>
      </c>
      <c r="R45" s="99">
        <v>126763747</v>
      </c>
      <c r="S45" s="99">
        <v>36793940</v>
      </c>
      <c r="T45" s="99">
        <v>10159317</v>
      </c>
      <c r="U45" s="99">
        <v>10159317</v>
      </c>
      <c r="V45" s="99">
        <v>10159317</v>
      </c>
      <c r="W45" s="99">
        <v>108506061</v>
      </c>
      <c r="X45" s="99">
        <v>-98346744</v>
      </c>
      <c r="Y45" s="100">
        <v>-90.64</v>
      </c>
      <c r="Z45" s="101">
        <v>108506061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60787693</v>
      </c>
      <c r="C49" s="51">
        <v>0</v>
      </c>
      <c r="D49" s="128">
        <v>89220942</v>
      </c>
      <c r="E49" s="53">
        <v>25860687</v>
      </c>
      <c r="F49" s="53">
        <v>0</v>
      </c>
      <c r="G49" s="53">
        <v>0</v>
      </c>
      <c r="H49" s="53">
        <v>0</v>
      </c>
      <c r="I49" s="53">
        <v>21654102</v>
      </c>
      <c r="J49" s="53">
        <v>0</v>
      </c>
      <c r="K49" s="53">
        <v>0</v>
      </c>
      <c r="L49" s="53">
        <v>0</v>
      </c>
      <c r="M49" s="53">
        <v>22602677</v>
      </c>
      <c r="N49" s="53">
        <v>0</v>
      </c>
      <c r="O49" s="53">
        <v>0</v>
      </c>
      <c r="P49" s="53">
        <v>0</v>
      </c>
      <c r="Q49" s="53">
        <v>19416498</v>
      </c>
      <c r="R49" s="53">
        <v>0</v>
      </c>
      <c r="S49" s="53">
        <v>0</v>
      </c>
      <c r="T49" s="53">
        <v>0</v>
      </c>
      <c r="U49" s="53">
        <v>18168635</v>
      </c>
      <c r="V49" s="53">
        <v>500716106</v>
      </c>
      <c r="W49" s="53">
        <v>758427340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39832332</v>
      </c>
      <c r="C51" s="51">
        <v>0</v>
      </c>
      <c r="D51" s="128">
        <v>25498804</v>
      </c>
      <c r="E51" s="53">
        <v>437989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5682972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71452097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76.66252377730466</v>
      </c>
      <c r="C58" s="5">
        <f>IF(C67=0,0,+(C76/C67)*100)</f>
        <v>0</v>
      </c>
      <c r="D58" s="6">
        <f aca="true" t="shared" si="6" ref="D58:Z58">IF(D67=0,0,+(D76/D67)*100)</f>
        <v>89.67274731820667</v>
      </c>
      <c r="E58" s="7">
        <f t="shared" si="6"/>
        <v>110.73095334967023</v>
      </c>
      <c r="F58" s="7">
        <f t="shared" si="6"/>
        <v>51.041064888497736</v>
      </c>
      <c r="G58" s="7">
        <f t="shared" si="6"/>
        <v>70.64710732335553</v>
      </c>
      <c r="H58" s="7">
        <f t="shared" si="6"/>
        <v>113.28832092655637</v>
      </c>
      <c r="I58" s="7">
        <f t="shared" si="6"/>
        <v>72.29456302527504</v>
      </c>
      <c r="J58" s="7">
        <f t="shared" si="6"/>
        <v>65.86302823615912</v>
      </c>
      <c r="K58" s="7">
        <f t="shared" si="6"/>
        <v>103.92366296958619</v>
      </c>
      <c r="L58" s="7">
        <f t="shared" si="6"/>
        <v>564.7822630531834</v>
      </c>
      <c r="M58" s="7">
        <f t="shared" si="6"/>
        <v>109.5205757429358</v>
      </c>
      <c r="N58" s="7">
        <f t="shared" si="6"/>
        <v>70.05033836078623</v>
      </c>
      <c r="O58" s="7">
        <f t="shared" si="6"/>
        <v>65.94743387476875</v>
      </c>
      <c r="P58" s="7">
        <f t="shared" si="6"/>
        <v>63.22608857655392</v>
      </c>
      <c r="Q58" s="7">
        <f t="shared" si="6"/>
        <v>66.4641981118127</v>
      </c>
      <c r="R58" s="7">
        <f t="shared" si="6"/>
        <v>66.53551978853667</v>
      </c>
      <c r="S58" s="7">
        <f t="shared" si="6"/>
        <v>75.8146714126516</v>
      </c>
      <c r="T58" s="7">
        <f t="shared" si="6"/>
        <v>87.09295232291277</v>
      </c>
      <c r="U58" s="7">
        <f t="shared" si="6"/>
        <v>75.91148959001394</v>
      </c>
      <c r="V58" s="7">
        <f t="shared" si="6"/>
        <v>79.44947475430591</v>
      </c>
      <c r="W58" s="7">
        <f t="shared" si="6"/>
        <v>89.67275709834317</v>
      </c>
      <c r="X58" s="7">
        <f t="shared" si="6"/>
        <v>0</v>
      </c>
      <c r="Y58" s="7">
        <f t="shared" si="6"/>
        <v>0</v>
      </c>
      <c r="Z58" s="8">
        <f t="shared" si="6"/>
        <v>110.73095334967023</v>
      </c>
    </row>
    <row r="59" spans="1:26" ht="13.5">
      <c r="A59" s="36" t="s">
        <v>31</v>
      </c>
      <c r="B59" s="9">
        <f aca="true" t="shared" si="7" ref="B59:Z66">IF(B68=0,0,+(B77/B68)*100)</f>
        <v>85.0618572619008</v>
      </c>
      <c r="C59" s="9">
        <f t="shared" si="7"/>
        <v>0</v>
      </c>
      <c r="D59" s="2">
        <f t="shared" si="7"/>
        <v>100.19686915233275</v>
      </c>
      <c r="E59" s="10">
        <f t="shared" si="7"/>
        <v>207.96856171455875</v>
      </c>
      <c r="F59" s="10">
        <f t="shared" si="7"/>
        <v>59.39381414983681</v>
      </c>
      <c r="G59" s="10">
        <f t="shared" si="7"/>
        <v>108.19820033567052</v>
      </c>
      <c r="H59" s="10">
        <f t="shared" si="7"/>
        <v>79.74633685594974</v>
      </c>
      <c r="I59" s="10">
        <f t="shared" si="7"/>
        <v>82.43108154980389</v>
      </c>
      <c r="J59" s="10">
        <f t="shared" si="7"/>
        <v>55.029627189246355</v>
      </c>
      <c r="K59" s="10">
        <f t="shared" si="7"/>
        <v>179.3543354271959</v>
      </c>
      <c r="L59" s="10">
        <f t="shared" si="7"/>
        <v>-650324.8093841642</v>
      </c>
      <c r="M59" s="10">
        <f t="shared" si="7"/>
        <v>126.57349679595448</v>
      </c>
      <c r="N59" s="10">
        <f t="shared" si="7"/>
        <v>78.58286510780297</v>
      </c>
      <c r="O59" s="10">
        <f t="shared" si="7"/>
        <v>91.33296662220826</v>
      </c>
      <c r="P59" s="10">
        <f t="shared" si="7"/>
        <v>78.14336132872938</v>
      </c>
      <c r="Q59" s="10">
        <f t="shared" si="7"/>
        <v>83.41444444441382</v>
      </c>
      <c r="R59" s="10">
        <f t="shared" si="7"/>
        <v>102.29343294851805</v>
      </c>
      <c r="S59" s="10">
        <f t="shared" si="7"/>
        <v>87.7687635225664</v>
      </c>
      <c r="T59" s="10">
        <f t="shared" si="7"/>
        <v>86.79524709438839</v>
      </c>
      <c r="U59" s="10">
        <f t="shared" si="7"/>
        <v>92.53632304058908</v>
      </c>
      <c r="V59" s="10">
        <f t="shared" si="7"/>
        <v>93.46119265604841</v>
      </c>
      <c r="W59" s="10">
        <f t="shared" si="7"/>
        <v>100.19687086010339</v>
      </c>
      <c r="X59" s="10">
        <f t="shared" si="7"/>
        <v>0</v>
      </c>
      <c r="Y59" s="10">
        <f t="shared" si="7"/>
        <v>0</v>
      </c>
      <c r="Z59" s="11">
        <f t="shared" si="7"/>
        <v>207.96856171455875</v>
      </c>
    </row>
    <row r="60" spans="1:26" ht="13.5">
      <c r="A60" s="37" t="s">
        <v>32</v>
      </c>
      <c r="B60" s="12">
        <f t="shared" si="7"/>
        <v>76.3414914923518</v>
      </c>
      <c r="C60" s="12">
        <f t="shared" si="7"/>
        <v>0</v>
      </c>
      <c r="D60" s="3">
        <f t="shared" si="7"/>
        <v>88.9772077337056</v>
      </c>
      <c r="E60" s="13">
        <f t="shared" si="7"/>
        <v>94.11565952780438</v>
      </c>
      <c r="F60" s="13">
        <f t="shared" si="7"/>
        <v>49.33903412830471</v>
      </c>
      <c r="G60" s="13">
        <f t="shared" si="7"/>
        <v>57.869610394025926</v>
      </c>
      <c r="H60" s="13">
        <f t="shared" si="7"/>
        <v>284.3635394155376</v>
      </c>
      <c r="I60" s="13">
        <f t="shared" si="7"/>
        <v>72.04050313174207</v>
      </c>
      <c r="J60" s="13">
        <f t="shared" si="7"/>
        <v>76.48731369583746</v>
      </c>
      <c r="K60" s="13">
        <f t="shared" si="7"/>
        <v>89.73564567086692</v>
      </c>
      <c r="L60" s="13">
        <f t="shared" si="7"/>
        <v>773.8243069382015</v>
      </c>
      <c r="M60" s="13">
        <f t="shared" si="7"/>
        <v>114.24660124624306</v>
      </c>
      <c r="N60" s="13">
        <f t="shared" si="7"/>
        <v>75.18538675267213</v>
      </c>
      <c r="O60" s="13">
        <f t="shared" si="7"/>
        <v>63.31117246230627</v>
      </c>
      <c r="P60" s="13">
        <f t="shared" si="7"/>
        <v>64.16416251447944</v>
      </c>
      <c r="Q60" s="13">
        <f t="shared" si="7"/>
        <v>67.59166063215038</v>
      </c>
      <c r="R60" s="13">
        <f t="shared" si="7"/>
        <v>62.5579743271216</v>
      </c>
      <c r="S60" s="13">
        <f t="shared" si="7"/>
        <v>77.42775102589503</v>
      </c>
      <c r="T60" s="13">
        <f t="shared" si="7"/>
        <v>92.25668509121559</v>
      </c>
      <c r="U60" s="13">
        <f t="shared" si="7"/>
        <v>76.57026710102575</v>
      </c>
      <c r="V60" s="13">
        <f t="shared" si="7"/>
        <v>80.95098003165869</v>
      </c>
      <c r="W60" s="13">
        <f t="shared" si="7"/>
        <v>88.97715627779411</v>
      </c>
      <c r="X60" s="13">
        <f t="shared" si="7"/>
        <v>0</v>
      </c>
      <c r="Y60" s="13">
        <f t="shared" si="7"/>
        <v>0</v>
      </c>
      <c r="Z60" s="14">
        <f t="shared" si="7"/>
        <v>94.11565952780438</v>
      </c>
    </row>
    <row r="61" spans="1:26" ht="13.5">
      <c r="A61" s="38" t="s">
        <v>95</v>
      </c>
      <c r="B61" s="12">
        <f t="shared" si="7"/>
        <v>94.35485662476553</v>
      </c>
      <c r="C61" s="12">
        <f t="shared" si="7"/>
        <v>0</v>
      </c>
      <c r="D61" s="3">
        <f t="shared" si="7"/>
        <v>87.50015779340366</v>
      </c>
      <c r="E61" s="13">
        <f t="shared" si="7"/>
        <v>95.28122710167399</v>
      </c>
      <c r="F61" s="13">
        <f t="shared" si="7"/>
        <v>48.7251729303781</v>
      </c>
      <c r="G61" s="13">
        <f t="shared" si="7"/>
        <v>69.59446909132664</v>
      </c>
      <c r="H61" s="13">
        <f t="shared" si="7"/>
        <v>0</v>
      </c>
      <c r="I61" s="13">
        <f t="shared" si="7"/>
        <v>79.5818336037147</v>
      </c>
      <c r="J61" s="13">
        <f t="shared" si="7"/>
        <v>70.5386067965362</v>
      </c>
      <c r="K61" s="13">
        <f t="shared" si="7"/>
        <v>81.54191431264756</v>
      </c>
      <c r="L61" s="13">
        <f t="shared" si="7"/>
        <v>277.3625731300096</v>
      </c>
      <c r="M61" s="13">
        <f t="shared" si="7"/>
        <v>97.86659136485217</v>
      </c>
      <c r="N61" s="13">
        <f t="shared" si="7"/>
        <v>57.17290508198811</v>
      </c>
      <c r="O61" s="13">
        <f t="shared" si="7"/>
        <v>54.12493535317383</v>
      </c>
      <c r="P61" s="13">
        <f t="shared" si="7"/>
        <v>70.41882267800653</v>
      </c>
      <c r="Q61" s="13">
        <f t="shared" si="7"/>
        <v>60.44418675519275</v>
      </c>
      <c r="R61" s="13">
        <f t="shared" si="7"/>
        <v>56.70113176441862</v>
      </c>
      <c r="S61" s="13">
        <f t="shared" si="7"/>
        <v>56.478646384253054</v>
      </c>
      <c r="T61" s="13">
        <f t="shared" si="7"/>
        <v>92.72238236664337</v>
      </c>
      <c r="U61" s="13">
        <f t="shared" si="7"/>
        <v>66.25344336524965</v>
      </c>
      <c r="V61" s="13">
        <f t="shared" si="7"/>
        <v>74.51360800750948</v>
      </c>
      <c r="W61" s="13">
        <f t="shared" si="7"/>
        <v>87.49999958145061</v>
      </c>
      <c r="X61" s="13">
        <f t="shared" si="7"/>
        <v>0</v>
      </c>
      <c r="Y61" s="13">
        <f t="shared" si="7"/>
        <v>0</v>
      </c>
      <c r="Z61" s="14">
        <f t="shared" si="7"/>
        <v>95.28122710167399</v>
      </c>
    </row>
    <row r="62" spans="1:26" ht="13.5">
      <c r="A62" s="38" t="s">
        <v>96</v>
      </c>
      <c r="B62" s="12">
        <f t="shared" si="7"/>
        <v>65.77208634029815</v>
      </c>
      <c r="C62" s="12">
        <f t="shared" si="7"/>
        <v>0</v>
      </c>
      <c r="D62" s="3">
        <f t="shared" si="7"/>
        <v>90.81175794180847</v>
      </c>
      <c r="E62" s="13">
        <f t="shared" si="7"/>
        <v>94.54237932931726</v>
      </c>
      <c r="F62" s="13">
        <f t="shared" si="7"/>
        <v>42.39440414103433</v>
      </c>
      <c r="G62" s="13">
        <f t="shared" si="7"/>
        <v>32.47594677401312</v>
      </c>
      <c r="H62" s="13">
        <f t="shared" si="7"/>
        <v>0</v>
      </c>
      <c r="I62" s="13">
        <f t="shared" si="7"/>
        <v>58.511578592635146</v>
      </c>
      <c r="J62" s="13">
        <f t="shared" si="7"/>
        <v>74.24015749728994</v>
      </c>
      <c r="K62" s="13">
        <f t="shared" si="7"/>
        <v>91.48767541426683</v>
      </c>
      <c r="L62" s="13">
        <f t="shared" si="7"/>
        <v>9463.785276637058</v>
      </c>
      <c r="M62" s="13">
        <f t="shared" si="7"/>
        <v>115.73801074771728</v>
      </c>
      <c r="N62" s="13">
        <f t="shared" si="7"/>
        <v>76.63774209794725</v>
      </c>
      <c r="O62" s="13">
        <f t="shared" si="7"/>
        <v>62.11572949973766</v>
      </c>
      <c r="P62" s="13">
        <f t="shared" si="7"/>
        <v>48.59167352456307</v>
      </c>
      <c r="Q62" s="13">
        <f t="shared" si="7"/>
        <v>62.35664419352236</v>
      </c>
      <c r="R62" s="13">
        <f t="shared" si="7"/>
        <v>54.94421522896212</v>
      </c>
      <c r="S62" s="13">
        <f t="shared" si="7"/>
        <v>87.00385882566206</v>
      </c>
      <c r="T62" s="13">
        <f t="shared" si="7"/>
        <v>81.59225182324097</v>
      </c>
      <c r="U62" s="13">
        <f t="shared" si="7"/>
        <v>74.05595564957966</v>
      </c>
      <c r="V62" s="13">
        <f t="shared" si="7"/>
        <v>77.10662597830006</v>
      </c>
      <c r="W62" s="13">
        <f t="shared" si="7"/>
        <v>90.81171153127002</v>
      </c>
      <c r="X62" s="13">
        <f t="shared" si="7"/>
        <v>0</v>
      </c>
      <c r="Y62" s="13">
        <f t="shared" si="7"/>
        <v>0</v>
      </c>
      <c r="Z62" s="14">
        <f t="shared" si="7"/>
        <v>94.54237932931726</v>
      </c>
    </row>
    <row r="63" spans="1:26" ht="13.5">
      <c r="A63" s="38" t="s">
        <v>97</v>
      </c>
      <c r="B63" s="12">
        <f t="shared" si="7"/>
        <v>62.028461908297075</v>
      </c>
      <c r="C63" s="12">
        <f t="shared" si="7"/>
        <v>0</v>
      </c>
      <c r="D63" s="3">
        <f t="shared" si="7"/>
        <v>87.49947799329634</v>
      </c>
      <c r="E63" s="13">
        <f t="shared" si="7"/>
        <v>95.09207234938066</v>
      </c>
      <c r="F63" s="13">
        <f t="shared" si="7"/>
        <v>30.122727124454467</v>
      </c>
      <c r="G63" s="13">
        <f t="shared" si="7"/>
        <v>75.34623422546647</v>
      </c>
      <c r="H63" s="13">
        <f t="shared" si="7"/>
        <v>27.271916028065007</v>
      </c>
      <c r="I63" s="13">
        <f t="shared" si="7"/>
        <v>43.5141604759446</v>
      </c>
      <c r="J63" s="13">
        <f t="shared" si="7"/>
        <v>44.03772344729824</v>
      </c>
      <c r="K63" s="13">
        <f t="shared" si="7"/>
        <v>37.753615851586666</v>
      </c>
      <c r="L63" s="13">
        <f t="shared" si="7"/>
        <v>351683.0945558739</v>
      </c>
      <c r="M63" s="13">
        <f t="shared" si="7"/>
        <v>61.33678055300309</v>
      </c>
      <c r="N63" s="13">
        <f t="shared" si="7"/>
        <v>54.34711995285634</v>
      </c>
      <c r="O63" s="13">
        <f t="shared" si="7"/>
        <v>35.48383664225324</v>
      </c>
      <c r="P63" s="13">
        <f t="shared" si="7"/>
        <v>55.99950268636963</v>
      </c>
      <c r="Q63" s="13">
        <f t="shared" si="7"/>
        <v>48.73214903946367</v>
      </c>
      <c r="R63" s="13">
        <f t="shared" si="7"/>
        <v>53.57489383591047</v>
      </c>
      <c r="S63" s="13">
        <f t="shared" si="7"/>
        <v>54.520298745488816</v>
      </c>
      <c r="T63" s="13">
        <f t="shared" si="7"/>
        <v>56.30534871436604</v>
      </c>
      <c r="U63" s="13">
        <f t="shared" si="7"/>
        <v>54.85466576348359</v>
      </c>
      <c r="V63" s="13">
        <f t="shared" si="7"/>
        <v>51.41284369089647</v>
      </c>
      <c r="W63" s="13">
        <f t="shared" si="7"/>
        <v>87.50001648452367</v>
      </c>
      <c r="X63" s="13">
        <f t="shared" si="7"/>
        <v>0</v>
      </c>
      <c r="Y63" s="13">
        <f t="shared" si="7"/>
        <v>0</v>
      </c>
      <c r="Z63" s="14">
        <f t="shared" si="7"/>
        <v>95.09207234938066</v>
      </c>
    </row>
    <row r="64" spans="1:26" ht="13.5">
      <c r="A64" s="38" t="s">
        <v>98</v>
      </c>
      <c r="B64" s="12">
        <f t="shared" si="7"/>
        <v>42.58846424919237</v>
      </c>
      <c r="C64" s="12">
        <f t="shared" si="7"/>
        <v>0</v>
      </c>
      <c r="D64" s="3">
        <f t="shared" si="7"/>
        <v>87.50000248878523</v>
      </c>
      <c r="E64" s="13">
        <f t="shared" si="7"/>
        <v>86.54928271977852</v>
      </c>
      <c r="F64" s="13">
        <f t="shared" si="7"/>
        <v>20.999670032961223</v>
      </c>
      <c r="G64" s="13">
        <f t="shared" si="7"/>
        <v>34.70002608077847</v>
      </c>
      <c r="H64" s="13">
        <f t="shared" si="7"/>
        <v>27.272867213950235</v>
      </c>
      <c r="I64" s="13">
        <f t="shared" si="7"/>
        <v>27.65636541630715</v>
      </c>
      <c r="J64" s="13">
        <f t="shared" si="7"/>
        <v>30.61865527828199</v>
      </c>
      <c r="K64" s="13">
        <f t="shared" si="7"/>
        <v>39.134637927187164</v>
      </c>
      <c r="L64" s="13">
        <f t="shared" si="7"/>
        <v>1552840</v>
      </c>
      <c r="M64" s="13">
        <f t="shared" si="7"/>
        <v>56.904691757511294</v>
      </c>
      <c r="N64" s="13">
        <f t="shared" si="7"/>
        <v>47.95734709897861</v>
      </c>
      <c r="O64" s="13">
        <f t="shared" si="7"/>
        <v>35.07712641982593</v>
      </c>
      <c r="P64" s="13">
        <f t="shared" si="7"/>
        <v>35.56148674434273</v>
      </c>
      <c r="Q64" s="13">
        <f t="shared" si="7"/>
        <v>39.526985524658194</v>
      </c>
      <c r="R64" s="13">
        <f t="shared" si="7"/>
        <v>31.555263499642606</v>
      </c>
      <c r="S64" s="13">
        <f t="shared" si="7"/>
        <v>37.38867396192007</v>
      </c>
      <c r="T64" s="13">
        <f t="shared" si="7"/>
        <v>56.14100648324785</v>
      </c>
      <c r="U64" s="13">
        <f t="shared" si="7"/>
        <v>41.374563375365646</v>
      </c>
      <c r="V64" s="13">
        <f t="shared" si="7"/>
        <v>39.969438106665955</v>
      </c>
      <c r="W64" s="13">
        <f t="shared" si="7"/>
        <v>87.50000597308481</v>
      </c>
      <c r="X64" s="13">
        <f t="shared" si="7"/>
        <v>0</v>
      </c>
      <c r="Y64" s="13">
        <f t="shared" si="7"/>
        <v>0</v>
      </c>
      <c r="Z64" s="14">
        <f t="shared" si="7"/>
        <v>86.54928271977852</v>
      </c>
    </row>
    <row r="65" spans="1:26" ht="13.5">
      <c r="A65" s="38" t="s">
        <v>99</v>
      </c>
      <c r="B65" s="12">
        <f t="shared" si="7"/>
        <v>576.6855292120827</v>
      </c>
      <c r="C65" s="12">
        <f t="shared" si="7"/>
        <v>0</v>
      </c>
      <c r="D65" s="3">
        <f t="shared" si="7"/>
        <v>100</v>
      </c>
      <c r="E65" s="13">
        <f t="shared" si="7"/>
        <v>81.25730819293756</v>
      </c>
      <c r="F65" s="13">
        <f t="shared" si="7"/>
        <v>3610.0777461319376</v>
      </c>
      <c r="G65" s="13">
        <f t="shared" si="7"/>
        <v>6014.399275662569</v>
      </c>
      <c r="H65" s="13">
        <f t="shared" si="7"/>
        <v>4173.246621932163</v>
      </c>
      <c r="I65" s="13">
        <f t="shared" si="7"/>
        <v>4600.0522027513925</v>
      </c>
      <c r="J65" s="13">
        <f t="shared" si="7"/>
        <v>6758.606323992207</v>
      </c>
      <c r="K65" s="13">
        <f t="shared" si="7"/>
        <v>7223.712594891455</v>
      </c>
      <c r="L65" s="13">
        <f t="shared" si="7"/>
        <v>0</v>
      </c>
      <c r="M65" s="13">
        <f t="shared" si="7"/>
        <v>10419.169881400845</v>
      </c>
      <c r="N65" s="13">
        <f t="shared" si="7"/>
        <v>7381.654163897067</v>
      </c>
      <c r="O65" s="13">
        <f t="shared" si="7"/>
        <v>5969.4403602279</v>
      </c>
      <c r="P65" s="13">
        <f t="shared" si="7"/>
        <v>5810.761904761905</v>
      </c>
      <c r="Q65" s="13">
        <f t="shared" si="7"/>
        <v>6373.9842160429125</v>
      </c>
      <c r="R65" s="13">
        <f t="shared" si="7"/>
        <v>6262.81780309992</v>
      </c>
      <c r="S65" s="13">
        <f t="shared" si="7"/>
        <v>6136.950112723279</v>
      </c>
      <c r="T65" s="13">
        <f t="shared" si="7"/>
        <v>5837.377610966058</v>
      </c>
      <c r="U65" s="13">
        <f t="shared" si="7"/>
        <v>6070.557724108757</v>
      </c>
      <c r="V65" s="13">
        <f t="shared" si="7"/>
        <v>6546.611326106389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81.25730819293756</v>
      </c>
    </row>
    <row r="66" spans="1:26" ht="13.5">
      <c r="A66" s="39" t="s">
        <v>100</v>
      </c>
      <c r="B66" s="15">
        <f t="shared" si="7"/>
        <v>13.201072375935963</v>
      </c>
      <c r="C66" s="15">
        <f t="shared" si="7"/>
        <v>0</v>
      </c>
      <c r="D66" s="4">
        <f t="shared" si="7"/>
        <v>-0.0008396052851647433</v>
      </c>
      <c r="E66" s="16">
        <f t="shared" si="7"/>
        <v>-0.0006092114716219103</v>
      </c>
      <c r="F66" s="16">
        <f t="shared" si="7"/>
        <v>4.944632851854022</v>
      </c>
      <c r="G66" s="16">
        <f t="shared" si="7"/>
        <v>5.165286585578824</v>
      </c>
      <c r="H66" s="16">
        <f t="shared" si="7"/>
        <v>2.364933878986708</v>
      </c>
      <c r="I66" s="16">
        <f t="shared" si="7"/>
        <v>4.110780763006717</v>
      </c>
      <c r="J66" s="16">
        <f t="shared" si="7"/>
        <v>2.1899291030904666</v>
      </c>
      <c r="K66" s="16">
        <f t="shared" si="7"/>
        <v>3.4542823897374357</v>
      </c>
      <c r="L66" s="16">
        <f t="shared" si="7"/>
        <v>5.766645854708929</v>
      </c>
      <c r="M66" s="16">
        <f t="shared" si="7"/>
        <v>3.8057694713264563</v>
      </c>
      <c r="N66" s="16">
        <f t="shared" si="7"/>
        <v>18.419322310769612</v>
      </c>
      <c r="O66" s="16">
        <f t="shared" si="7"/>
        <v>4.919226676370178</v>
      </c>
      <c r="P66" s="16">
        <f t="shared" si="7"/>
        <v>5.679148760998601</v>
      </c>
      <c r="Q66" s="16">
        <f t="shared" si="7"/>
        <v>11.334750787072283</v>
      </c>
      <c r="R66" s="16">
        <f t="shared" si="7"/>
        <v>3.8942480858541635</v>
      </c>
      <c r="S66" s="16">
        <f t="shared" si="7"/>
        <v>9.38562166566859</v>
      </c>
      <c r="T66" s="16">
        <f t="shared" si="7"/>
        <v>13.252298871513316</v>
      </c>
      <c r="U66" s="16">
        <f t="shared" si="7"/>
        <v>8.014731598839155</v>
      </c>
      <c r="V66" s="16">
        <f t="shared" si="7"/>
        <v>7.169964391412899</v>
      </c>
      <c r="W66" s="16">
        <f t="shared" si="7"/>
        <v>-0.0008396174181209107</v>
      </c>
      <c r="X66" s="16">
        <f t="shared" si="7"/>
        <v>0</v>
      </c>
      <c r="Y66" s="16">
        <f t="shared" si="7"/>
        <v>0</v>
      </c>
      <c r="Z66" s="17">
        <f t="shared" si="7"/>
        <v>-0.0006092114716219103</v>
      </c>
    </row>
    <row r="67" spans="1:26" ht="13.5" hidden="1">
      <c r="A67" s="40" t="s">
        <v>101</v>
      </c>
      <c r="B67" s="23">
        <v>814654469</v>
      </c>
      <c r="C67" s="23"/>
      <c r="D67" s="24">
        <v>907717695</v>
      </c>
      <c r="E67" s="25">
        <v>735092917</v>
      </c>
      <c r="F67" s="25">
        <v>61524263</v>
      </c>
      <c r="G67" s="25">
        <v>80459961</v>
      </c>
      <c r="H67" s="25">
        <v>35131203</v>
      </c>
      <c r="I67" s="25">
        <v>177115427</v>
      </c>
      <c r="J67" s="25">
        <v>75598384</v>
      </c>
      <c r="K67" s="25">
        <v>58708126</v>
      </c>
      <c r="L67" s="25">
        <v>7971293</v>
      </c>
      <c r="M67" s="25">
        <v>142277803</v>
      </c>
      <c r="N67" s="25">
        <v>63709067</v>
      </c>
      <c r="O67" s="25">
        <v>63162350</v>
      </c>
      <c r="P67" s="25">
        <v>60476523</v>
      </c>
      <c r="Q67" s="25">
        <v>187347940</v>
      </c>
      <c r="R67" s="25">
        <v>58366620</v>
      </c>
      <c r="S67" s="25">
        <v>55703225</v>
      </c>
      <c r="T67" s="25">
        <v>49424370</v>
      </c>
      <c r="U67" s="25">
        <v>163494215</v>
      </c>
      <c r="V67" s="25">
        <v>670235385</v>
      </c>
      <c r="W67" s="25">
        <v>907717596</v>
      </c>
      <c r="X67" s="25"/>
      <c r="Y67" s="24"/>
      <c r="Z67" s="26">
        <v>735092917</v>
      </c>
    </row>
    <row r="68" spans="1:26" ht="13.5" hidden="1">
      <c r="A68" s="36" t="s">
        <v>31</v>
      </c>
      <c r="B68" s="18">
        <v>267770905</v>
      </c>
      <c r="C68" s="18"/>
      <c r="D68" s="19">
        <v>293355761</v>
      </c>
      <c r="E68" s="20">
        <v>141335443</v>
      </c>
      <c r="F68" s="20">
        <v>24277439</v>
      </c>
      <c r="G68" s="20">
        <v>24235075</v>
      </c>
      <c r="H68" s="20">
        <v>24278734</v>
      </c>
      <c r="I68" s="20">
        <v>72791248</v>
      </c>
      <c r="J68" s="20">
        <v>24288838</v>
      </c>
      <c r="K68" s="20">
        <v>11911479</v>
      </c>
      <c r="L68" s="20">
        <v>-1705</v>
      </c>
      <c r="M68" s="20">
        <v>36198612</v>
      </c>
      <c r="N68" s="20">
        <v>11145982</v>
      </c>
      <c r="O68" s="20">
        <v>14125560</v>
      </c>
      <c r="P68" s="20">
        <v>11003595</v>
      </c>
      <c r="Q68" s="20">
        <v>36275137</v>
      </c>
      <c r="R68" s="20">
        <v>11863787</v>
      </c>
      <c r="S68" s="20">
        <v>10561050</v>
      </c>
      <c r="T68" s="20">
        <v>11392610</v>
      </c>
      <c r="U68" s="20">
        <v>33817447</v>
      </c>
      <c r="V68" s="20">
        <v>179082444</v>
      </c>
      <c r="W68" s="20">
        <v>293355756</v>
      </c>
      <c r="X68" s="20"/>
      <c r="Y68" s="19"/>
      <c r="Z68" s="22">
        <v>141335443</v>
      </c>
    </row>
    <row r="69" spans="1:26" ht="13.5" hidden="1">
      <c r="A69" s="37" t="s">
        <v>32</v>
      </c>
      <c r="B69" s="18">
        <v>514043588</v>
      </c>
      <c r="C69" s="18"/>
      <c r="D69" s="19">
        <v>584466934</v>
      </c>
      <c r="E69" s="20">
        <v>552556674</v>
      </c>
      <c r="F69" s="20">
        <v>34107056</v>
      </c>
      <c r="G69" s="20">
        <v>52588747</v>
      </c>
      <c r="H69" s="20">
        <v>7156594</v>
      </c>
      <c r="I69" s="20">
        <v>93852397</v>
      </c>
      <c r="J69" s="20">
        <v>47514035</v>
      </c>
      <c r="K69" s="20">
        <v>44078340</v>
      </c>
      <c r="L69" s="20">
        <v>4358089</v>
      </c>
      <c r="M69" s="20">
        <v>95950464</v>
      </c>
      <c r="N69" s="20">
        <v>46132881</v>
      </c>
      <c r="O69" s="20">
        <v>45109689</v>
      </c>
      <c r="P69" s="20">
        <v>45872811</v>
      </c>
      <c r="Q69" s="20">
        <v>137115381</v>
      </c>
      <c r="R69" s="20">
        <v>42424382</v>
      </c>
      <c r="S69" s="20">
        <v>42216551</v>
      </c>
      <c r="T69" s="20">
        <v>35588931</v>
      </c>
      <c r="U69" s="20">
        <v>120229864</v>
      </c>
      <c r="V69" s="20">
        <v>447148106</v>
      </c>
      <c r="W69" s="20">
        <v>584467272</v>
      </c>
      <c r="X69" s="20"/>
      <c r="Y69" s="19"/>
      <c r="Z69" s="22">
        <v>552556674</v>
      </c>
    </row>
    <row r="70" spans="1:26" ht="13.5" hidden="1">
      <c r="A70" s="38" t="s">
        <v>95</v>
      </c>
      <c r="B70" s="18">
        <v>213867305</v>
      </c>
      <c r="C70" s="18"/>
      <c r="D70" s="19">
        <v>238920000</v>
      </c>
      <c r="E70" s="20">
        <v>219408779</v>
      </c>
      <c r="F70" s="20">
        <v>20206976</v>
      </c>
      <c r="G70" s="20">
        <v>22250955</v>
      </c>
      <c r="H70" s="20"/>
      <c r="I70" s="20">
        <v>42457931</v>
      </c>
      <c r="J70" s="20">
        <v>18032097</v>
      </c>
      <c r="K70" s="20">
        <v>16051307</v>
      </c>
      <c r="L70" s="20">
        <v>4205182</v>
      </c>
      <c r="M70" s="20">
        <v>38288586</v>
      </c>
      <c r="N70" s="20">
        <v>17445456</v>
      </c>
      <c r="O70" s="20">
        <v>17473789</v>
      </c>
      <c r="P70" s="20">
        <v>16791617</v>
      </c>
      <c r="Q70" s="20">
        <v>51710862</v>
      </c>
      <c r="R70" s="20">
        <v>16603367</v>
      </c>
      <c r="S70" s="20">
        <v>17254291</v>
      </c>
      <c r="T70" s="20">
        <v>12363840</v>
      </c>
      <c r="U70" s="20">
        <v>46221498</v>
      </c>
      <c r="V70" s="20">
        <v>178678877</v>
      </c>
      <c r="W70" s="20">
        <v>238920432</v>
      </c>
      <c r="X70" s="20"/>
      <c r="Y70" s="19"/>
      <c r="Z70" s="22">
        <v>219408779</v>
      </c>
    </row>
    <row r="71" spans="1:26" ht="13.5" hidden="1">
      <c r="A71" s="38" t="s">
        <v>96</v>
      </c>
      <c r="B71" s="18">
        <v>235800066</v>
      </c>
      <c r="C71" s="18"/>
      <c r="D71" s="19">
        <v>258285000</v>
      </c>
      <c r="E71" s="20">
        <v>248093131</v>
      </c>
      <c r="F71" s="20">
        <v>6971012</v>
      </c>
      <c r="G71" s="20">
        <v>23474398</v>
      </c>
      <c r="H71" s="20"/>
      <c r="I71" s="20">
        <v>30445410</v>
      </c>
      <c r="J71" s="20">
        <v>22265272</v>
      </c>
      <c r="K71" s="20">
        <v>20661019</v>
      </c>
      <c r="L71" s="20">
        <v>152438</v>
      </c>
      <c r="M71" s="20">
        <v>43078729</v>
      </c>
      <c r="N71" s="20">
        <v>21358659</v>
      </c>
      <c r="O71" s="20">
        <v>20420446</v>
      </c>
      <c r="P71" s="20">
        <v>21802118</v>
      </c>
      <c r="Q71" s="20">
        <v>63581223</v>
      </c>
      <c r="R71" s="20">
        <v>18510966</v>
      </c>
      <c r="S71" s="20">
        <v>18005737</v>
      </c>
      <c r="T71" s="20">
        <v>16007895</v>
      </c>
      <c r="U71" s="20">
        <v>52524598</v>
      </c>
      <c r="V71" s="20">
        <v>189629960</v>
      </c>
      <c r="W71" s="20">
        <v>258285132</v>
      </c>
      <c r="X71" s="20"/>
      <c r="Y71" s="19"/>
      <c r="Z71" s="22">
        <v>248093131</v>
      </c>
    </row>
    <row r="72" spans="1:26" ht="13.5" hidden="1">
      <c r="A72" s="38" t="s">
        <v>97</v>
      </c>
      <c r="B72" s="18">
        <v>25229510</v>
      </c>
      <c r="C72" s="18"/>
      <c r="D72" s="19">
        <v>36398000</v>
      </c>
      <c r="E72" s="20">
        <v>33491814</v>
      </c>
      <c r="F72" s="20">
        <v>2636418</v>
      </c>
      <c r="G72" s="20">
        <v>2572897</v>
      </c>
      <c r="H72" s="20">
        <v>2868768</v>
      </c>
      <c r="I72" s="20">
        <v>8078083</v>
      </c>
      <c r="J72" s="20">
        <v>2933242</v>
      </c>
      <c r="K72" s="20">
        <v>3051909</v>
      </c>
      <c r="L72" s="20">
        <v>349</v>
      </c>
      <c r="M72" s="20">
        <v>5985500</v>
      </c>
      <c r="N72" s="20">
        <v>3032433</v>
      </c>
      <c r="O72" s="20">
        <v>2913287</v>
      </c>
      <c r="P72" s="20">
        <v>2967946</v>
      </c>
      <c r="Q72" s="20">
        <v>8913666</v>
      </c>
      <c r="R72" s="20">
        <v>2632246</v>
      </c>
      <c r="S72" s="20">
        <v>2656174</v>
      </c>
      <c r="T72" s="20">
        <v>2934350</v>
      </c>
      <c r="U72" s="20">
        <v>8222770</v>
      </c>
      <c r="V72" s="20">
        <v>31200019</v>
      </c>
      <c r="W72" s="20">
        <v>36397776</v>
      </c>
      <c r="X72" s="20"/>
      <c r="Y72" s="19"/>
      <c r="Z72" s="22">
        <v>33491814</v>
      </c>
    </row>
    <row r="73" spans="1:26" ht="13.5" hidden="1">
      <c r="A73" s="38" t="s">
        <v>98</v>
      </c>
      <c r="B73" s="18">
        <v>38543395</v>
      </c>
      <c r="C73" s="18"/>
      <c r="D73" s="19">
        <v>50225306</v>
      </c>
      <c r="E73" s="20">
        <v>50777017</v>
      </c>
      <c r="F73" s="20">
        <v>4227695</v>
      </c>
      <c r="G73" s="20">
        <v>4225334</v>
      </c>
      <c r="H73" s="20">
        <v>4222552</v>
      </c>
      <c r="I73" s="20">
        <v>12675581</v>
      </c>
      <c r="J73" s="20">
        <v>4216694</v>
      </c>
      <c r="K73" s="20">
        <v>4248372</v>
      </c>
      <c r="L73" s="20">
        <v>120</v>
      </c>
      <c r="M73" s="20">
        <v>8465186</v>
      </c>
      <c r="N73" s="20">
        <v>4233147</v>
      </c>
      <c r="O73" s="20">
        <v>4236875</v>
      </c>
      <c r="P73" s="20">
        <v>4244980</v>
      </c>
      <c r="Q73" s="20">
        <v>12715002</v>
      </c>
      <c r="R73" s="20">
        <v>4612511</v>
      </c>
      <c r="S73" s="20">
        <v>4231153</v>
      </c>
      <c r="T73" s="20">
        <v>4209310</v>
      </c>
      <c r="U73" s="20">
        <v>13052974</v>
      </c>
      <c r="V73" s="20">
        <v>46908743</v>
      </c>
      <c r="W73" s="20">
        <v>50225304</v>
      </c>
      <c r="X73" s="20"/>
      <c r="Y73" s="19"/>
      <c r="Z73" s="22">
        <v>50777017</v>
      </c>
    </row>
    <row r="74" spans="1:26" ht="13.5" hidden="1">
      <c r="A74" s="38" t="s">
        <v>99</v>
      </c>
      <c r="B74" s="18">
        <v>603312</v>
      </c>
      <c r="C74" s="18"/>
      <c r="D74" s="19">
        <v>638628</v>
      </c>
      <c r="E74" s="20">
        <v>785933</v>
      </c>
      <c r="F74" s="20">
        <v>64955</v>
      </c>
      <c r="G74" s="20">
        <v>65163</v>
      </c>
      <c r="H74" s="20">
        <v>65274</v>
      </c>
      <c r="I74" s="20">
        <v>195392</v>
      </c>
      <c r="J74" s="20">
        <v>66730</v>
      </c>
      <c r="K74" s="20">
        <v>65733</v>
      </c>
      <c r="L74" s="20"/>
      <c r="M74" s="20">
        <v>132463</v>
      </c>
      <c r="N74" s="20">
        <v>63186</v>
      </c>
      <c r="O74" s="20">
        <v>65292</v>
      </c>
      <c r="P74" s="20">
        <v>66150</v>
      </c>
      <c r="Q74" s="20">
        <v>194628</v>
      </c>
      <c r="R74" s="20">
        <v>65292</v>
      </c>
      <c r="S74" s="20">
        <v>69196</v>
      </c>
      <c r="T74" s="20">
        <v>73536</v>
      </c>
      <c r="U74" s="20">
        <v>208024</v>
      </c>
      <c r="V74" s="20">
        <v>730507</v>
      </c>
      <c r="W74" s="20">
        <v>638628</v>
      </c>
      <c r="X74" s="20"/>
      <c r="Y74" s="19"/>
      <c r="Z74" s="22">
        <v>785933</v>
      </c>
    </row>
    <row r="75" spans="1:26" ht="13.5" hidden="1">
      <c r="A75" s="39" t="s">
        <v>100</v>
      </c>
      <c r="B75" s="27">
        <v>32839976</v>
      </c>
      <c r="C75" s="27"/>
      <c r="D75" s="28">
        <v>29895000</v>
      </c>
      <c r="E75" s="29">
        <v>41200800</v>
      </c>
      <c r="F75" s="29">
        <v>3139768</v>
      </c>
      <c r="G75" s="29">
        <v>3636139</v>
      </c>
      <c r="H75" s="29">
        <v>3695875</v>
      </c>
      <c r="I75" s="29">
        <v>10471782</v>
      </c>
      <c r="J75" s="29">
        <v>3795511</v>
      </c>
      <c r="K75" s="29">
        <v>2718307</v>
      </c>
      <c r="L75" s="29">
        <v>3614909</v>
      </c>
      <c r="M75" s="29">
        <v>10128727</v>
      </c>
      <c r="N75" s="29">
        <v>6430204</v>
      </c>
      <c r="O75" s="29">
        <v>3927101</v>
      </c>
      <c r="P75" s="29">
        <v>3600117</v>
      </c>
      <c r="Q75" s="29">
        <v>13957422</v>
      </c>
      <c r="R75" s="29">
        <v>4078451</v>
      </c>
      <c r="S75" s="29">
        <v>2925624</v>
      </c>
      <c r="T75" s="29">
        <v>2442829</v>
      </c>
      <c r="U75" s="29">
        <v>9446904</v>
      </c>
      <c r="V75" s="29">
        <v>44004835</v>
      </c>
      <c r="W75" s="29">
        <v>29894568</v>
      </c>
      <c r="X75" s="29"/>
      <c r="Y75" s="28"/>
      <c r="Z75" s="30">
        <v>41200800</v>
      </c>
    </row>
    <row r="76" spans="1:26" ht="13.5" hidden="1">
      <c r="A76" s="41" t="s">
        <v>102</v>
      </c>
      <c r="B76" s="31">
        <v>624534676</v>
      </c>
      <c r="C76" s="31"/>
      <c r="D76" s="32">
        <v>813975395</v>
      </c>
      <c r="E76" s="33">
        <v>813975395</v>
      </c>
      <c r="F76" s="33">
        <v>31402639</v>
      </c>
      <c r="G76" s="33">
        <v>56842635</v>
      </c>
      <c r="H76" s="33">
        <v>39799550</v>
      </c>
      <c r="I76" s="33">
        <v>128044824</v>
      </c>
      <c r="J76" s="33">
        <v>49791385</v>
      </c>
      <c r="K76" s="33">
        <v>61011635</v>
      </c>
      <c r="L76" s="33">
        <v>45020449</v>
      </c>
      <c r="M76" s="33">
        <v>155823469</v>
      </c>
      <c r="N76" s="33">
        <v>44628417</v>
      </c>
      <c r="O76" s="33">
        <v>41653949</v>
      </c>
      <c r="P76" s="33">
        <v>38236940</v>
      </c>
      <c r="Q76" s="33">
        <v>124519306</v>
      </c>
      <c r="R76" s="33">
        <v>38834534</v>
      </c>
      <c r="S76" s="33">
        <v>42231217</v>
      </c>
      <c r="T76" s="33">
        <v>43045143</v>
      </c>
      <c r="U76" s="33">
        <v>124110894</v>
      </c>
      <c r="V76" s="33">
        <v>532498493</v>
      </c>
      <c r="W76" s="33">
        <v>813975395</v>
      </c>
      <c r="X76" s="33"/>
      <c r="Y76" s="32"/>
      <c r="Z76" s="34">
        <v>813975395</v>
      </c>
    </row>
    <row r="77" spans="1:26" ht="13.5" hidden="1">
      <c r="A77" s="36" t="s">
        <v>31</v>
      </c>
      <c r="B77" s="18">
        <v>227770905</v>
      </c>
      <c r="C77" s="18"/>
      <c r="D77" s="19">
        <v>293933288</v>
      </c>
      <c r="E77" s="20">
        <v>293933288</v>
      </c>
      <c r="F77" s="20">
        <v>14419297</v>
      </c>
      <c r="G77" s="20">
        <v>26221915</v>
      </c>
      <c r="H77" s="20">
        <v>19361401</v>
      </c>
      <c r="I77" s="20">
        <v>60002613</v>
      </c>
      <c r="J77" s="20">
        <v>13366057</v>
      </c>
      <c r="K77" s="20">
        <v>21363754</v>
      </c>
      <c r="L77" s="20">
        <v>11088038</v>
      </c>
      <c r="M77" s="20">
        <v>45817849</v>
      </c>
      <c r="N77" s="20">
        <v>8758832</v>
      </c>
      <c r="O77" s="20">
        <v>12901293</v>
      </c>
      <c r="P77" s="20">
        <v>8598579</v>
      </c>
      <c r="Q77" s="20">
        <v>30258704</v>
      </c>
      <c r="R77" s="20">
        <v>12135875</v>
      </c>
      <c r="S77" s="20">
        <v>9269303</v>
      </c>
      <c r="T77" s="20">
        <v>9888244</v>
      </c>
      <c r="U77" s="20">
        <v>31293422</v>
      </c>
      <c r="V77" s="20">
        <v>167372588</v>
      </c>
      <c r="W77" s="20">
        <v>293933288</v>
      </c>
      <c r="X77" s="20"/>
      <c r="Y77" s="19"/>
      <c r="Z77" s="22">
        <v>293933288</v>
      </c>
    </row>
    <row r="78" spans="1:26" ht="13.5" hidden="1">
      <c r="A78" s="37" t="s">
        <v>32</v>
      </c>
      <c r="B78" s="18">
        <v>392428542</v>
      </c>
      <c r="C78" s="18"/>
      <c r="D78" s="19">
        <v>520042358</v>
      </c>
      <c r="E78" s="20">
        <v>520042358</v>
      </c>
      <c r="F78" s="20">
        <v>16828092</v>
      </c>
      <c r="G78" s="20">
        <v>30432903</v>
      </c>
      <c r="H78" s="20">
        <v>20350744</v>
      </c>
      <c r="I78" s="20">
        <v>67611739</v>
      </c>
      <c r="J78" s="20">
        <v>36342209</v>
      </c>
      <c r="K78" s="20">
        <v>39553983</v>
      </c>
      <c r="L78" s="20">
        <v>33723952</v>
      </c>
      <c r="M78" s="20">
        <v>109620144</v>
      </c>
      <c r="N78" s="20">
        <v>34685185</v>
      </c>
      <c r="O78" s="20">
        <v>28559473</v>
      </c>
      <c r="P78" s="20">
        <v>29433905</v>
      </c>
      <c r="Q78" s="20">
        <v>92678563</v>
      </c>
      <c r="R78" s="20">
        <v>26539834</v>
      </c>
      <c r="S78" s="20">
        <v>32687326</v>
      </c>
      <c r="T78" s="20">
        <v>32833168</v>
      </c>
      <c r="U78" s="20">
        <v>92060328</v>
      </c>
      <c r="V78" s="20">
        <v>361970774</v>
      </c>
      <c r="W78" s="20">
        <v>520042358</v>
      </c>
      <c r="X78" s="20"/>
      <c r="Y78" s="19"/>
      <c r="Z78" s="22">
        <v>520042358</v>
      </c>
    </row>
    <row r="79" spans="1:26" ht="13.5" hidden="1">
      <c r="A79" s="38" t="s">
        <v>95</v>
      </c>
      <c r="B79" s="18">
        <v>201794189</v>
      </c>
      <c r="C79" s="18"/>
      <c r="D79" s="19">
        <v>209055377</v>
      </c>
      <c r="E79" s="20">
        <v>209055377</v>
      </c>
      <c r="F79" s="20">
        <v>9845884</v>
      </c>
      <c r="G79" s="20">
        <v>15485434</v>
      </c>
      <c r="H79" s="20">
        <v>8457482</v>
      </c>
      <c r="I79" s="20">
        <v>33788800</v>
      </c>
      <c r="J79" s="20">
        <v>12719590</v>
      </c>
      <c r="K79" s="20">
        <v>13088543</v>
      </c>
      <c r="L79" s="20">
        <v>11663601</v>
      </c>
      <c r="M79" s="20">
        <v>37471734</v>
      </c>
      <c r="N79" s="20">
        <v>9974074</v>
      </c>
      <c r="O79" s="20">
        <v>9457677</v>
      </c>
      <c r="P79" s="20">
        <v>11824459</v>
      </c>
      <c r="Q79" s="20">
        <v>31256210</v>
      </c>
      <c r="R79" s="20">
        <v>9414297</v>
      </c>
      <c r="S79" s="20">
        <v>9744990</v>
      </c>
      <c r="T79" s="20">
        <v>11464047</v>
      </c>
      <c r="U79" s="20">
        <v>30623334</v>
      </c>
      <c r="V79" s="20">
        <v>133140078</v>
      </c>
      <c r="W79" s="20">
        <v>209055377</v>
      </c>
      <c r="X79" s="20"/>
      <c r="Y79" s="19"/>
      <c r="Z79" s="22">
        <v>209055377</v>
      </c>
    </row>
    <row r="80" spans="1:26" ht="13.5" hidden="1">
      <c r="A80" s="38" t="s">
        <v>96</v>
      </c>
      <c r="B80" s="18">
        <v>155090623</v>
      </c>
      <c r="C80" s="18"/>
      <c r="D80" s="19">
        <v>234553149</v>
      </c>
      <c r="E80" s="20">
        <v>234553149</v>
      </c>
      <c r="F80" s="20">
        <v>2955319</v>
      </c>
      <c r="G80" s="20">
        <v>7623533</v>
      </c>
      <c r="H80" s="20">
        <v>7235238</v>
      </c>
      <c r="I80" s="20">
        <v>17814090</v>
      </c>
      <c r="J80" s="20">
        <v>16529773</v>
      </c>
      <c r="K80" s="20">
        <v>18902286</v>
      </c>
      <c r="L80" s="20">
        <v>14426405</v>
      </c>
      <c r="M80" s="20">
        <v>49858464</v>
      </c>
      <c r="N80" s="20">
        <v>16368794</v>
      </c>
      <c r="O80" s="20">
        <v>12684309</v>
      </c>
      <c r="P80" s="20">
        <v>10594014</v>
      </c>
      <c r="Q80" s="20">
        <v>39647117</v>
      </c>
      <c r="R80" s="20">
        <v>10170705</v>
      </c>
      <c r="S80" s="20">
        <v>15665686</v>
      </c>
      <c r="T80" s="20">
        <v>13061202</v>
      </c>
      <c r="U80" s="20">
        <v>38897593</v>
      </c>
      <c r="V80" s="20">
        <v>146217264</v>
      </c>
      <c r="W80" s="20">
        <v>234553149</v>
      </c>
      <c r="X80" s="20"/>
      <c r="Y80" s="19"/>
      <c r="Z80" s="22">
        <v>234553149</v>
      </c>
    </row>
    <row r="81" spans="1:26" ht="13.5" hidden="1">
      <c r="A81" s="38" t="s">
        <v>97</v>
      </c>
      <c r="B81" s="18">
        <v>15649477</v>
      </c>
      <c r="C81" s="18"/>
      <c r="D81" s="19">
        <v>31848060</v>
      </c>
      <c r="E81" s="20">
        <v>31848060</v>
      </c>
      <c r="F81" s="20">
        <v>794161</v>
      </c>
      <c r="G81" s="20">
        <v>1938581</v>
      </c>
      <c r="H81" s="20">
        <v>782368</v>
      </c>
      <c r="I81" s="20">
        <v>3515110</v>
      </c>
      <c r="J81" s="20">
        <v>1291733</v>
      </c>
      <c r="K81" s="20">
        <v>1152206</v>
      </c>
      <c r="L81" s="20">
        <v>1227374</v>
      </c>
      <c r="M81" s="20">
        <v>3671313</v>
      </c>
      <c r="N81" s="20">
        <v>1648040</v>
      </c>
      <c r="O81" s="20">
        <v>1033746</v>
      </c>
      <c r="P81" s="20">
        <v>1662035</v>
      </c>
      <c r="Q81" s="20">
        <v>4343821</v>
      </c>
      <c r="R81" s="20">
        <v>1410223</v>
      </c>
      <c r="S81" s="20">
        <v>1448154</v>
      </c>
      <c r="T81" s="20">
        <v>1652196</v>
      </c>
      <c r="U81" s="20">
        <v>4510573</v>
      </c>
      <c r="V81" s="20">
        <v>16040817</v>
      </c>
      <c r="W81" s="20">
        <v>31848060</v>
      </c>
      <c r="X81" s="20"/>
      <c r="Y81" s="19"/>
      <c r="Z81" s="22">
        <v>31848060</v>
      </c>
    </row>
    <row r="82" spans="1:26" ht="13.5" hidden="1">
      <c r="A82" s="38" t="s">
        <v>98</v>
      </c>
      <c r="B82" s="18">
        <v>16415040</v>
      </c>
      <c r="C82" s="18"/>
      <c r="D82" s="19">
        <v>43947144</v>
      </c>
      <c r="E82" s="20">
        <v>43947144</v>
      </c>
      <c r="F82" s="20">
        <v>887802</v>
      </c>
      <c r="G82" s="20">
        <v>1466192</v>
      </c>
      <c r="H82" s="20">
        <v>1151611</v>
      </c>
      <c r="I82" s="20">
        <v>3505605</v>
      </c>
      <c r="J82" s="20">
        <v>1291095</v>
      </c>
      <c r="K82" s="20">
        <v>1662585</v>
      </c>
      <c r="L82" s="20">
        <v>1863408</v>
      </c>
      <c r="M82" s="20">
        <v>4817088</v>
      </c>
      <c r="N82" s="20">
        <v>2030105</v>
      </c>
      <c r="O82" s="20">
        <v>1486174</v>
      </c>
      <c r="P82" s="20">
        <v>1509578</v>
      </c>
      <c r="Q82" s="20">
        <v>5025857</v>
      </c>
      <c r="R82" s="20">
        <v>1455490</v>
      </c>
      <c r="S82" s="20">
        <v>1581972</v>
      </c>
      <c r="T82" s="20">
        <v>2363149</v>
      </c>
      <c r="U82" s="20">
        <v>5400611</v>
      </c>
      <c r="V82" s="20">
        <v>18749161</v>
      </c>
      <c r="W82" s="20">
        <v>43947144</v>
      </c>
      <c r="X82" s="20"/>
      <c r="Y82" s="19"/>
      <c r="Z82" s="22">
        <v>43947144</v>
      </c>
    </row>
    <row r="83" spans="1:26" ht="13.5" hidden="1">
      <c r="A83" s="38" t="s">
        <v>99</v>
      </c>
      <c r="B83" s="18">
        <v>3479213</v>
      </c>
      <c r="C83" s="18"/>
      <c r="D83" s="19">
        <v>638628</v>
      </c>
      <c r="E83" s="20">
        <v>638628</v>
      </c>
      <c r="F83" s="20">
        <v>2344926</v>
      </c>
      <c r="G83" s="20">
        <v>3919163</v>
      </c>
      <c r="H83" s="20">
        <v>2724045</v>
      </c>
      <c r="I83" s="20">
        <v>8988134</v>
      </c>
      <c r="J83" s="20">
        <v>4510018</v>
      </c>
      <c r="K83" s="20">
        <v>4748363</v>
      </c>
      <c r="L83" s="20">
        <v>4543164</v>
      </c>
      <c r="M83" s="20">
        <v>13801545</v>
      </c>
      <c r="N83" s="20">
        <v>4664172</v>
      </c>
      <c r="O83" s="20">
        <v>3897567</v>
      </c>
      <c r="P83" s="20">
        <v>3843819</v>
      </c>
      <c r="Q83" s="20">
        <v>12405558</v>
      </c>
      <c r="R83" s="20">
        <v>4089119</v>
      </c>
      <c r="S83" s="20">
        <v>4246524</v>
      </c>
      <c r="T83" s="20">
        <v>4292574</v>
      </c>
      <c r="U83" s="20">
        <v>12628217</v>
      </c>
      <c r="V83" s="20">
        <v>47823454</v>
      </c>
      <c r="W83" s="20">
        <v>638628</v>
      </c>
      <c r="X83" s="20"/>
      <c r="Y83" s="19"/>
      <c r="Z83" s="22">
        <v>638628</v>
      </c>
    </row>
    <row r="84" spans="1:26" ht="13.5" hidden="1">
      <c r="A84" s="39" t="s">
        <v>100</v>
      </c>
      <c r="B84" s="27">
        <v>4335229</v>
      </c>
      <c r="C84" s="27"/>
      <c r="D84" s="28">
        <v>-251</v>
      </c>
      <c r="E84" s="29">
        <v>-251</v>
      </c>
      <c r="F84" s="29">
        <v>155250</v>
      </c>
      <c r="G84" s="29">
        <v>187817</v>
      </c>
      <c r="H84" s="29">
        <v>87405</v>
      </c>
      <c r="I84" s="29">
        <v>430472</v>
      </c>
      <c r="J84" s="29">
        <v>83119</v>
      </c>
      <c r="K84" s="29">
        <v>93898</v>
      </c>
      <c r="L84" s="29">
        <v>208459</v>
      </c>
      <c r="M84" s="29">
        <v>385476</v>
      </c>
      <c r="N84" s="29">
        <v>1184400</v>
      </c>
      <c r="O84" s="29">
        <v>193183</v>
      </c>
      <c r="P84" s="29">
        <v>204456</v>
      </c>
      <c r="Q84" s="29">
        <v>1582039</v>
      </c>
      <c r="R84" s="29">
        <v>158825</v>
      </c>
      <c r="S84" s="29">
        <v>274588</v>
      </c>
      <c r="T84" s="29">
        <v>323731</v>
      </c>
      <c r="U84" s="29">
        <v>757144</v>
      </c>
      <c r="V84" s="29">
        <v>3155131</v>
      </c>
      <c r="W84" s="29">
        <v>-251</v>
      </c>
      <c r="X84" s="29"/>
      <c r="Y84" s="28"/>
      <c r="Z84" s="30">
        <v>-251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2125467</v>
      </c>
      <c r="C6" s="18">
        <v>0</v>
      </c>
      <c r="D6" s="58">
        <v>4683021</v>
      </c>
      <c r="E6" s="59">
        <v>4683021</v>
      </c>
      <c r="F6" s="59">
        <v>67173</v>
      </c>
      <c r="G6" s="59">
        <v>60456</v>
      </c>
      <c r="H6" s="59">
        <v>82909</v>
      </c>
      <c r="I6" s="59">
        <v>210538</v>
      </c>
      <c r="J6" s="59">
        <v>129635</v>
      </c>
      <c r="K6" s="59">
        <v>9152</v>
      </c>
      <c r="L6" s="59">
        <v>0</v>
      </c>
      <c r="M6" s="59">
        <v>138787</v>
      </c>
      <c r="N6" s="59">
        <v>0</v>
      </c>
      <c r="O6" s="59">
        <v>50944</v>
      </c>
      <c r="P6" s="59">
        <v>49227</v>
      </c>
      <c r="Q6" s="59">
        <v>100171</v>
      </c>
      <c r="R6" s="59">
        <v>74668</v>
      </c>
      <c r="S6" s="59">
        <v>63463</v>
      </c>
      <c r="T6" s="59">
        <v>1892</v>
      </c>
      <c r="U6" s="59">
        <v>140023</v>
      </c>
      <c r="V6" s="59">
        <v>589519</v>
      </c>
      <c r="W6" s="59">
        <v>4683016</v>
      </c>
      <c r="X6" s="59">
        <v>-4093497</v>
      </c>
      <c r="Y6" s="60">
        <v>-87.41</v>
      </c>
      <c r="Z6" s="61">
        <v>4683021</v>
      </c>
    </row>
    <row r="7" spans="1:26" ht="13.5">
      <c r="A7" s="57" t="s">
        <v>33</v>
      </c>
      <c r="B7" s="18">
        <v>4127487</v>
      </c>
      <c r="C7" s="18">
        <v>0</v>
      </c>
      <c r="D7" s="58">
        <v>6193454</v>
      </c>
      <c r="E7" s="59">
        <v>6193454</v>
      </c>
      <c r="F7" s="59">
        <v>104798</v>
      </c>
      <c r="G7" s="59">
        <v>237138</v>
      </c>
      <c r="H7" s="59">
        <v>288108</v>
      </c>
      <c r="I7" s="59">
        <v>630044</v>
      </c>
      <c r="J7" s="59">
        <v>300322</v>
      </c>
      <c r="K7" s="59">
        <v>44608</v>
      </c>
      <c r="L7" s="59">
        <v>0</v>
      </c>
      <c r="M7" s="59">
        <v>344930</v>
      </c>
      <c r="N7" s="59">
        <v>0</v>
      </c>
      <c r="O7" s="59">
        <v>279120</v>
      </c>
      <c r="P7" s="59">
        <v>312965</v>
      </c>
      <c r="Q7" s="59">
        <v>592085</v>
      </c>
      <c r="R7" s="59">
        <v>129968</v>
      </c>
      <c r="S7" s="59">
        <v>176899</v>
      </c>
      <c r="T7" s="59">
        <v>0</v>
      </c>
      <c r="U7" s="59">
        <v>306867</v>
      </c>
      <c r="V7" s="59">
        <v>1873926</v>
      </c>
      <c r="W7" s="59">
        <v>6193456</v>
      </c>
      <c r="X7" s="59">
        <v>-4319530</v>
      </c>
      <c r="Y7" s="60">
        <v>-69.74</v>
      </c>
      <c r="Z7" s="61">
        <v>6193454</v>
      </c>
    </row>
    <row r="8" spans="1:26" ht="13.5">
      <c r="A8" s="57" t="s">
        <v>34</v>
      </c>
      <c r="B8" s="18">
        <v>182259606</v>
      </c>
      <c r="C8" s="18">
        <v>0</v>
      </c>
      <c r="D8" s="58">
        <v>190259000</v>
      </c>
      <c r="E8" s="59">
        <v>190259000</v>
      </c>
      <c r="F8" s="59">
        <v>71844000</v>
      </c>
      <c r="G8" s="59">
        <v>5748304</v>
      </c>
      <c r="H8" s="59">
        <v>114702</v>
      </c>
      <c r="I8" s="59">
        <v>77707006</v>
      </c>
      <c r="J8" s="59">
        <v>0</v>
      </c>
      <c r="K8" s="59">
        <v>0</v>
      </c>
      <c r="L8" s="59">
        <v>921053</v>
      </c>
      <c r="M8" s="59">
        <v>921053</v>
      </c>
      <c r="N8" s="59">
        <v>0</v>
      </c>
      <c r="O8" s="59">
        <v>11723700</v>
      </c>
      <c r="P8" s="59">
        <v>48302000</v>
      </c>
      <c r="Q8" s="59">
        <v>60025700</v>
      </c>
      <c r="R8" s="59">
        <v>0</v>
      </c>
      <c r="S8" s="59">
        <v>0</v>
      </c>
      <c r="T8" s="59">
        <v>0</v>
      </c>
      <c r="U8" s="59">
        <v>0</v>
      </c>
      <c r="V8" s="59">
        <v>138653759</v>
      </c>
      <c r="W8" s="59">
        <v>190258996</v>
      </c>
      <c r="X8" s="59">
        <v>-51605237</v>
      </c>
      <c r="Y8" s="60">
        <v>-27.12</v>
      </c>
      <c r="Z8" s="61">
        <v>190259000</v>
      </c>
    </row>
    <row r="9" spans="1:26" ht="13.5">
      <c r="A9" s="57" t="s">
        <v>35</v>
      </c>
      <c r="B9" s="18">
        <v>45502404</v>
      </c>
      <c r="C9" s="18">
        <v>0</v>
      </c>
      <c r="D9" s="58">
        <v>86851526</v>
      </c>
      <c r="E9" s="59">
        <v>86851526</v>
      </c>
      <c r="F9" s="59">
        <v>393358</v>
      </c>
      <c r="G9" s="59">
        <v>308754</v>
      </c>
      <c r="H9" s="59">
        <v>3214879</v>
      </c>
      <c r="I9" s="59">
        <v>3916991</v>
      </c>
      <c r="J9" s="59">
        <v>18344521</v>
      </c>
      <c r="K9" s="59">
        <v>4954</v>
      </c>
      <c r="L9" s="59">
        <v>10543</v>
      </c>
      <c r="M9" s="59">
        <v>18360018</v>
      </c>
      <c r="N9" s="59">
        <v>6632</v>
      </c>
      <c r="O9" s="59">
        <v>5565653</v>
      </c>
      <c r="P9" s="59">
        <v>291191</v>
      </c>
      <c r="Q9" s="59">
        <v>5863476</v>
      </c>
      <c r="R9" s="59">
        <v>331737</v>
      </c>
      <c r="S9" s="59">
        <v>167835</v>
      </c>
      <c r="T9" s="59">
        <v>33572</v>
      </c>
      <c r="U9" s="59">
        <v>533144</v>
      </c>
      <c r="V9" s="59">
        <v>28673629</v>
      </c>
      <c r="W9" s="59">
        <v>86851525</v>
      </c>
      <c r="X9" s="59">
        <v>-58177896</v>
      </c>
      <c r="Y9" s="60">
        <v>-66.99</v>
      </c>
      <c r="Z9" s="61">
        <v>86851526</v>
      </c>
    </row>
    <row r="10" spans="1:26" ht="25.5">
      <c r="A10" s="62" t="s">
        <v>87</v>
      </c>
      <c r="B10" s="63">
        <f>SUM(B5:B9)</f>
        <v>234014964</v>
      </c>
      <c r="C10" s="63">
        <f>SUM(C5:C9)</f>
        <v>0</v>
      </c>
      <c r="D10" s="64">
        <f aca="true" t="shared" si="0" ref="D10:Z10">SUM(D5:D9)</f>
        <v>287987001</v>
      </c>
      <c r="E10" s="65">
        <f t="shared" si="0"/>
        <v>287987001</v>
      </c>
      <c r="F10" s="65">
        <f t="shared" si="0"/>
        <v>72409329</v>
      </c>
      <c r="G10" s="65">
        <f t="shared" si="0"/>
        <v>6354652</v>
      </c>
      <c r="H10" s="65">
        <f t="shared" si="0"/>
        <v>3700598</v>
      </c>
      <c r="I10" s="65">
        <f t="shared" si="0"/>
        <v>82464579</v>
      </c>
      <c r="J10" s="65">
        <f t="shared" si="0"/>
        <v>18774478</v>
      </c>
      <c r="K10" s="65">
        <f t="shared" si="0"/>
        <v>58714</v>
      </c>
      <c r="L10" s="65">
        <f t="shared" si="0"/>
        <v>931596</v>
      </c>
      <c r="M10" s="65">
        <f t="shared" si="0"/>
        <v>19764788</v>
      </c>
      <c r="N10" s="65">
        <f t="shared" si="0"/>
        <v>6632</v>
      </c>
      <c r="O10" s="65">
        <f t="shared" si="0"/>
        <v>17619417</v>
      </c>
      <c r="P10" s="65">
        <f t="shared" si="0"/>
        <v>48955383</v>
      </c>
      <c r="Q10" s="65">
        <f t="shared" si="0"/>
        <v>66581432</v>
      </c>
      <c r="R10" s="65">
        <f t="shared" si="0"/>
        <v>536373</v>
      </c>
      <c r="S10" s="65">
        <f t="shared" si="0"/>
        <v>408197</v>
      </c>
      <c r="T10" s="65">
        <f t="shared" si="0"/>
        <v>35464</v>
      </c>
      <c r="U10" s="65">
        <f t="shared" si="0"/>
        <v>980034</v>
      </c>
      <c r="V10" s="65">
        <f t="shared" si="0"/>
        <v>169790833</v>
      </c>
      <c r="W10" s="65">
        <f t="shared" si="0"/>
        <v>287986993</v>
      </c>
      <c r="X10" s="65">
        <f t="shared" si="0"/>
        <v>-118196160</v>
      </c>
      <c r="Y10" s="66">
        <f>+IF(W10&lt;&gt;0,(X10/W10)*100,0)</f>
        <v>-41.04218692960206</v>
      </c>
      <c r="Z10" s="67">
        <f t="shared" si="0"/>
        <v>287987001</v>
      </c>
    </row>
    <row r="11" spans="1:26" ht="13.5">
      <c r="A11" s="57" t="s">
        <v>36</v>
      </c>
      <c r="B11" s="18">
        <v>164260255</v>
      </c>
      <c r="C11" s="18">
        <v>0</v>
      </c>
      <c r="D11" s="58">
        <v>185702943</v>
      </c>
      <c r="E11" s="59">
        <v>185702943</v>
      </c>
      <c r="F11" s="59">
        <v>14620490</v>
      </c>
      <c r="G11" s="59">
        <v>14546045</v>
      </c>
      <c r="H11" s="59">
        <v>14091227</v>
      </c>
      <c r="I11" s="59">
        <v>43257762</v>
      </c>
      <c r="J11" s="59">
        <v>13827780</v>
      </c>
      <c r="K11" s="59">
        <v>0</v>
      </c>
      <c r="L11" s="59">
        <v>0</v>
      </c>
      <c r="M11" s="59">
        <v>13827780</v>
      </c>
      <c r="N11" s="59">
        <v>0</v>
      </c>
      <c r="O11" s="59">
        <v>13002403</v>
      </c>
      <c r="P11" s="59">
        <v>12837053</v>
      </c>
      <c r="Q11" s="59">
        <v>25839456</v>
      </c>
      <c r="R11" s="59">
        <v>14290329</v>
      </c>
      <c r="S11" s="59">
        <v>13906825</v>
      </c>
      <c r="T11" s="59">
        <v>13890772</v>
      </c>
      <c r="U11" s="59">
        <v>42087926</v>
      </c>
      <c r="V11" s="59">
        <v>125012924</v>
      </c>
      <c r="W11" s="59">
        <v>185702973</v>
      </c>
      <c r="X11" s="59">
        <v>-60690049</v>
      </c>
      <c r="Y11" s="60">
        <v>-32.68</v>
      </c>
      <c r="Z11" s="61">
        <v>185702943</v>
      </c>
    </row>
    <row r="12" spans="1:26" ht="13.5">
      <c r="A12" s="57" t="s">
        <v>37</v>
      </c>
      <c r="B12" s="18">
        <v>9508812</v>
      </c>
      <c r="C12" s="18">
        <v>0</v>
      </c>
      <c r="D12" s="58">
        <v>12106915</v>
      </c>
      <c r="E12" s="59">
        <v>12106915</v>
      </c>
      <c r="F12" s="59">
        <v>782198</v>
      </c>
      <c r="G12" s="59">
        <v>827430</v>
      </c>
      <c r="H12" s="59">
        <v>842444</v>
      </c>
      <c r="I12" s="59">
        <v>2452072</v>
      </c>
      <c r="J12" s="59">
        <v>841597</v>
      </c>
      <c r="K12" s="59">
        <v>0</v>
      </c>
      <c r="L12" s="59">
        <v>0</v>
      </c>
      <c r="M12" s="59">
        <v>841597</v>
      </c>
      <c r="N12" s="59">
        <v>0</v>
      </c>
      <c r="O12" s="59">
        <v>849120</v>
      </c>
      <c r="P12" s="59">
        <v>850129</v>
      </c>
      <c r="Q12" s="59">
        <v>1699249</v>
      </c>
      <c r="R12" s="59">
        <v>840702</v>
      </c>
      <c r="S12" s="59">
        <v>839845</v>
      </c>
      <c r="T12" s="59">
        <v>835560</v>
      </c>
      <c r="U12" s="59">
        <v>2516107</v>
      </c>
      <c r="V12" s="59">
        <v>7509025</v>
      </c>
      <c r="W12" s="59">
        <v>12106920</v>
      </c>
      <c r="X12" s="59">
        <v>-4597895</v>
      </c>
      <c r="Y12" s="60">
        <v>-37.98</v>
      </c>
      <c r="Z12" s="61">
        <v>12106915</v>
      </c>
    </row>
    <row r="13" spans="1:26" ht="13.5">
      <c r="A13" s="57" t="s">
        <v>88</v>
      </c>
      <c r="B13" s="18">
        <v>13915495</v>
      </c>
      <c r="C13" s="18">
        <v>0</v>
      </c>
      <c r="D13" s="58">
        <v>9164764</v>
      </c>
      <c r="E13" s="59">
        <v>9164764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8987711</v>
      </c>
      <c r="P13" s="59">
        <v>1165423</v>
      </c>
      <c r="Q13" s="59">
        <v>10153134</v>
      </c>
      <c r="R13" s="59">
        <v>2519136</v>
      </c>
      <c r="S13" s="59">
        <v>1273361</v>
      </c>
      <c r="T13" s="59">
        <v>0</v>
      </c>
      <c r="U13" s="59">
        <v>3792497</v>
      </c>
      <c r="V13" s="59">
        <v>13945631</v>
      </c>
      <c r="W13" s="59">
        <v>9164760</v>
      </c>
      <c r="X13" s="59">
        <v>4780871</v>
      </c>
      <c r="Y13" s="60">
        <v>52.17</v>
      </c>
      <c r="Z13" s="61">
        <v>9164764</v>
      </c>
    </row>
    <row r="14" spans="1:26" ht="13.5">
      <c r="A14" s="57" t="s">
        <v>38</v>
      </c>
      <c r="B14" s="18">
        <v>738663</v>
      </c>
      <c r="C14" s="18">
        <v>0</v>
      </c>
      <c r="D14" s="58">
        <v>403036</v>
      </c>
      <c r="E14" s="59">
        <v>403036</v>
      </c>
      <c r="F14" s="59">
        <v>0</v>
      </c>
      <c r="G14" s="59">
        <v>0</v>
      </c>
      <c r="H14" s="59">
        <v>88214</v>
      </c>
      <c r="I14" s="59">
        <v>88214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88214</v>
      </c>
      <c r="W14" s="59">
        <v>403039</v>
      </c>
      <c r="X14" s="59">
        <v>-314825</v>
      </c>
      <c r="Y14" s="60">
        <v>-78.11</v>
      </c>
      <c r="Z14" s="61">
        <v>403036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4394200</v>
      </c>
      <c r="E16" s="59">
        <v>4394200</v>
      </c>
      <c r="F16" s="59">
        <v>0</v>
      </c>
      <c r="G16" s="59">
        <v>0</v>
      </c>
      <c r="H16" s="59">
        <v>0</v>
      </c>
      <c r="I16" s="59">
        <v>0</v>
      </c>
      <c r="J16" s="59">
        <v>1098550</v>
      </c>
      <c r="K16" s="59">
        <v>0</v>
      </c>
      <c r="L16" s="59">
        <v>0</v>
      </c>
      <c r="M16" s="59">
        <v>1098550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1098550</v>
      </c>
      <c r="W16" s="59">
        <v>4394200</v>
      </c>
      <c r="X16" s="59">
        <v>-3295650</v>
      </c>
      <c r="Y16" s="60">
        <v>-75</v>
      </c>
      <c r="Z16" s="61">
        <v>4394200</v>
      </c>
    </row>
    <row r="17" spans="1:26" ht="13.5">
      <c r="A17" s="57" t="s">
        <v>41</v>
      </c>
      <c r="B17" s="18">
        <v>105406491</v>
      </c>
      <c r="C17" s="18">
        <v>0</v>
      </c>
      <c r="D17" s="58">
        <v>71129339</v>
      </c>
      <c r="E17" s="59">
        <v>71129339</v>
      </c>
      <c r="F17" s="59">
        <v>5634171</v>
      </c>
      <c r="G17" s="59">
        <v>5990005</v>
      </c>
      <c r="H17" s="59">
        <v>10670216</v>
      </c>
      <c r="I17" s="59">
        <v>22294392</v>
      </c>
      <c r="J17" s="59">
        <v>5219857</v>
      </c>
      <c r="K17" s="59">
        <v>28296</v>
      </c>
      <c r="L17" s="59">
        <v>699645</v>
      </c>
      <c r="M17" s="59">
        <v>5947798</v>
      </c>
      <c r="N17" s="59">
        <v>220025</v>
      </c>
      <c r="O17" s="59">
        <v>3944165</v>
      </c>
      <c r="P17" s="59">
        <v>3987129</v>
      </c>
      <c r="Q17" s="59">
        <v>8151319</v>
      </c>
      <c r="R17" s="59">
        <v>3653887</v>
      </c>
      <c r="S17" s="59">
        <v>7514462</v>
      </c>
      <c r="T17" s="59">
        <v>503999</v>
      </c>
      <c r="U17" s="59">
        <v>11672348</v>
      </c>
      <c r="V17" s="59">
        <v>48065857</v>
      </c>
      <c r="W17" s="59">
        <v>71129339</v>
      </c>
      <c r="X17" s="59">
        <v>-23063482</v>
      </c>
      <c r="Y17" s="60">
        <v>-32.42</v>
      </c>
      <c r="Z17" s="61">
        <v>71129339</v>
      </c>
    </row>
    <row r="18" spans="1:26" ht="13.5">
      <c r="A18" s="69" t="s">
        <v>42</v>
      </c>
      <c r="B18" s="70">
        <f>SUM(B11:B17)</f>
        <v>293829716</v>
      </c>
      <c r="C18" s="70">
        <f>SUM(C11:C17)</f>
        <v>0</v>
      </c>
      <c r="D18" s="71">
        <f aca="true" t="shared" si="1" ref="D18:Z18">SUM(D11:D17)</f>
        <v>282901197</v>
      </c>
      <c r="E18" s="72">
        <f t="shared" si="1"/>
        <v>282901197</v>
      </c>
      <c r="F18" s="72">
        <f t="shared" si="1"/>
        <v>21036859</v>
      </c>
      <c r="G18" s="72">
        <f t="shared" si="1"/>
        <v>21363480</v>
      </c>
      <c r="H18" s="72">
        <f t="shared" si="1"/>
        <v>25692101</v>
      </c>
      <c r="I18" s="72">
        <f t="shared" si="1"/>
        <v>68092440</v>
      </c>
      <c r="J18" s="72">
        <f t="shared" si="1"/>
        <v>20987784</v>
      </c>
      <c r="K18" s="72">
        <f t="shared" si="1"/>
        <v>28296</v>
      </c>
      <c r="L18" s="72">
        <f t="shared" si="1"/>
        <v>699645</v>
      </c>
      <c r="M18" s="72">
        <f t="shared" si="1"/>
        <v>21715725</v>
      </c>
      <c r="N18" s="72">
        <f t="shared" si="1"/>
        <v>220025</v>
      </c>
      <c r="O18" s="72">
        <f t="shared" si="1"/>
        <v>26783399</v>
      </c>
      <c r="P18" s="72">
        <f t="shared" si="1"/>
        <v>18839734</v>
      </c>
      <c r="Q18" s="72">
        <f t="shared" si="1"/>
        <v>45843158</v>
      </c>
      <c r="R18" s="72">
        <f t="shared" si="1"/>
        <v>21304054</v>
      </c>
      <c r="S18" s="72">
        <f t="shared" si="1"/>
        <v>23534493</v>
      </c>
      <c r="T18" s="72">
        <f t="shared" si="1"/>
        <v>15230331</v>
      </c>
      <c r="U18" s="72">
        <f t="shared" si="1"/>
        <v>60068878</v>
      </c>
      <c r="V18" s="72">
        <f t="shared" si="1"/>
        <v>195720201</v>
      </c>
      <c r="W18" s="72">
        <f t="shared" si="1"/>
        <v>282901231</v>
      </c>
      <c r="X18" s="72">
        <f t="shared" si="1"/>
        <v>-87181030</v>
      </c>
      <c r="Y18" s="66">
        <f>+IF(W18&lt;&gt;0,(X18/W18)*100,0)</f>
        <v>-30.816772939386748</v>
      </c>
      <c r="Z18" s="73">
        <f t="shared" si="1"/>
        <v>282901197</v>
      </c>
    </row>
    <row r="19" spans="1:26" ht="13.5">
      <c r="A19" s="69" t="s">
        <v>43</v>
      </c>
      <c r="B19" s="74">
        <f>+B10-B18</f>
        <v>-59814752</v>
      </c>
      <c r="C19" s="74">
        <f>+C10-C18</f>
        <v>0</v>
      </c>
      <c r="D19" s="75">
        <f aca="true" t="shared" si="2" ref="D19:Z19">+D10-D18</f>
        <v>5085804</v>
      </c>
      <c r="E19" s="76">
        <f t="shared" si="2"/>
        <v>5085804</v>
      </c>
      <c r="F19" s="76">
        <f t="shared" si="2"/>
        <v>51372470</v>
      </c>
      <c r="G19" s="76">
        <f t="shared" si="2"/>
        <v>-15008828</v>
      </c>
      <c r="H19" s="76">
        <f t="shared" si="2"/>
        <v>-21991503</v>
      </c>
      <c r="I19" s="76">
        <f t="shared" si="2"/>
        <v>14372139</v>
      </c>
      <c r="J19" s="76">
        <f t="shared" si="2"/>
        <v>-2213306</v>
      </c>
      <c r="K19" s="76">
        <f t="shared" si="2"/>
        <v>30418</v>
      </c>
      <c r="L19" s="76">
        <f t="shared" si="2"/>
        <v>231951</v>
      </c>
      <c r="M19" s="76">
        <f t="shared" si="2"/>
        <v>-1950937</v>
      </c>
      <c r="N19" s="76">
        <f t="shared" si="2"/>
        <v>-213393</v>
      </c>
      <c r="O19" s="76">
        <f t="shared" si="2"/>
        <v>-9163982</v>
      </c>
      <c r="P19" s="76">
        <f t="shared" si="2"/>
        <v>30115649</v>
      </c>
      <c r="Q19" s="76">
        <f t="shared" si="2"/>
        <v>20738274</v>
      </c>
      <c r="R19" s="76">
        <f t="shared" si="2"/>
        <v>-20767681</v>
      </c>
      <c r="S19" s="76">
        <f t="shared" si="2"/>
        <v>-23126296</v>
      </c>
      <c r="T19" s="76">
        <f t="shared" si="2"/>
        <v>-15194867</v>
      </c>
      <c r="U19" s="76">
        <f t="shared" si="2"/>
        <v>-59088844</v>
      </c>
      <c r="V19" s="76">
        <f t="shared" si="2"/>
        <v>-25929368</v>
      </c>
      <c r="W19" s="76">
        <f>IF(E10=E18,0,W10-W18)</f>
        <v>5085762</v>
      </c>
      <c r="X19" s="76">
        <f t="shared" si="2"/>
        <v>-31015130</v>
      </c>
      <c r="Y19" s="77">
        <f>+IF(W19&lt;&gt;0,(X19/W19)*100,0)</f>
        <v>-609.8423402432123</v>
      </c>
      <c r="Z19" s="78">
        <f t="shared" si="2"/>
        <v>5085804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-59814752</v>
      </c>
      <c r="C22" s="85">
        <f>SUM(C19:C21)</f>
        <v>0</v>
      </c>
      <c r="D22" s="86">
        <f aca="true" t="shared" si="3" ref="D22:Z22">SUM(D19:D21)</f>
        <v>5085804</v>
      </c>
      <c r="E22" s="87">
        <f t="shared" si="3"/>
        <v>5085804</v>
      </c>
      <c r="F22" s="87">
        <f t="shared" si="3"/>
        <v>51372470</v>
      </c>
      <c r="G22" s="87">
        <f t="shared" si="3"/>
        <v>-15008828</v>
      </c>
      <c r="H22" s="87">
        <f t="shared" si="3"/>
        <v>-21991503</v>
      </c>
      <c r="I22" s="87">
        <f t="shared" si="3"/>
        <v>14372139</v>
      </c>
      <c r="J22" s="87">
        <f t="shared" si="3"/>
        <v>-2213306</v>
      </c>
      <c r="K22" s="87">
        <f t="shared" si="3"/>
        <v>30418</v>
      </c>
      <c r="L22" s="87">
        <f t="shared" si="3"/>
        <v>231951</v>
      </c>
      <c r="M22" s="87">
        <f t="shared" si="3"/>
        <v>-1950937</v>
      </c>
      <c r="N22" s="87">
        <f t="shared" si="3"/>
        <v>-213393</v>
      </c>
      <c r="O22" s="87">
        <f t="shared" si="3"/>
        <v>-9163982</v>
      </c>
      <c r="P22" s="87">
        <f t="shared" si="3"/>
        <v>30115649</v>
      </c>
      <c r="Q22" s="87">
        <f t="shared" si="3"/>
        <v>20738274</v>
      </c>
      <c r="R22" s="87">
        <f t="shared" si="3"/>
        <v>-20767681</v>
      </c>
      <c r="S22" s="87">
        <f t="shared" si="3"/>
        <v>-23126296</v>
      </c>
      <c r="T22" s="87">
        <f t="shared" si="3"/>
        <v>-15194867</v>
      </c>
      <c r="U22" s="87">
        <f t="shared" si="3"/>
        <v>-59088844</v>
      </c>
      <c r="V22" s="87">
        <f t="shared" si="3"/>
        <v>-25929368</v>
      </c>
      <c r="W22" s="87">
        <f t="shared" si="3"/>
        <v>5085762</v>
      </c>
      <c r="X22" s="87">
        <f t="shared" si="3"/>
        <v>-31015130</v>
      </c>
      <c r="Y22" s="88">
        <f>+IF(W22&lt;&gt;0,(X22/W22)*100,0)</f>
        <v>-609.8423402432123</v>
      </c>
      <c r="Z22" s="89">
        <f t="shared" si="3"/>
        <v>5085804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-59814752</v>
      </c>
      <c r="C24" s="74">
        <f>SUM(C22:C23)</f>
        <v>0</v>
      </c>
      <c r="D24" s="75">
        <f aca="true" t="shared" si="4" ref="D24:Z24">SUM(D22:D23)</f>
        <v>5085804</v>
      </c>
      <c r="E24" s="76">
        <f t="shared" si="4"/>
        <v>5085804</v>
      </c>
      <c r="F24" s="76">
        <f t="shared" si="4"/>
        <v>51372470</v>
      </c>
      <c r="G24" s="76">
        <f t="shared" si="4"/>
        <v>-15008828</v>
      </c>
      <c r="H24" s="76">
        <f t="shared" si="4"/>
        <v>-21991503</v>
      </c>
      <c r="I24" s="76">
        <f t="shared" si="4"/>
        <v>14372139</v>
      </c>
      <c r="J24" s="76">
        <f t="shared" si="4"/>
        <v>-2213306</v>
      </c>
      <c r="K24" s="76">
        <f t="shared" si="4"/>
        <v>30418</v>
      </c>
      <c r="L24" s="76">
        <f t="shared" si="4"/>
        <v>231951</v>
      </c>
      <c r="M24" s="76">
        <f t="shared" si="4"/>
        <v>-1950937</v>
      </c>
      <c r="N24" s="76">
        <f t="shared" si="4"/>
        <v>-213393</v>
      </c>
      <c r="O24" s="76">
        <f t="shared" si="4"/>
        <v>-9163982</v>
      </c>
      <c r="P24" s="76">
        <f t="shared" si="4"/>
        <v>30115649</v>
      </c>
      <c r="Q24" s="76">
        <f t="shared" si="4"/>
        <v>20738274</v>
      </c>
      <c r="R24" s="76">
        <f t="shared" si="4"/>
        <v>-20767681</v>
      </c>
      <c r="S24" s="76">
        <f t="shared" si="4"/>
        <v>-23126296</v>
      </c>
      <c r="T24" s="76">
        <f t="shared" si="4"/>
        <v>-15194867</v>
      </c>
      <c r="U24" s="76">
        <f t="shared" si="4"/>
        <v>-59088844</v>
      </c>
      <c r="V24" s="76">
        <f t="shared" si="4"/>
        <v>-25929368</v>
      </c>
      <c r="W24" s="76">
        <f t="shared" si="4"/>
        <v>5085762</v>
      </c>
      <c r="X24" s="76">
        <f t="shared" si="4"/>
        <v>-31015130</v>
      </c>
      <c r="Y24" s="77">
        <f>+IF(W24&lt;&gt;0,(X24/W24)*100,0)</f>
        <v>-609.8423402432123</v>
      </c>
      <c r="Z24" s="78">
        <f t="shared" si="4"/>
        <v>5085804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1259511</v>
      </c>
      <c r="C27" s="21">
        <v>0</v>
      </c>
      <c r="D27" s="98">
        <v>5085771</v>
      </c>
      <c r="E27" s="99">
        <v>5085771</v>
      </c>
      <c r="F27" s="99">
        <v>0</v>
      </c>
      <c r="G27" s="99">
        <v>22515</v>
      </c>
      <c r="H27" s="99">
        <v>0</v>
      </c>
      <c r="I27" s="99">
        <v>22515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22515</v>
      </c>
      <c r="W27" s="99">
        <v>5085771</v>
      </c>
      <c r="X27" s="99">
        <v>-5063256</v>
      </c>
      <c r="Y27" s="100">
        <v>-99.56</v>
      </c>
      <c r="Z27" s="101">
        <v>5085771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1259511</v>
      </c>
      <c r="C31" s="18">
        <v>0</v>
      </c>
      <c r="D31" s="58">
        <v>5085771</v>
      </c>
      <c r="E31" s="59">
        <v>5085771</v>
      </c>
      <c r="F31" s="59">
        <v>0</v>
      </c>
      <c r="G31" s="59">
        <v>22515</v>
      </c>
      <c r="H31" s="59">
        <v>0</v>
      </c>
      <c r="I31" s="59">
        <v>22515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22515</v>
      </c>
      <c r="W31" s="59">
        <v>5085771</v>
      </c>
      <c r="X31" s="59">
        <v>-5063256</v>
      </c>
      <c r="Y31" s="60">
        <v>-99.56</v>
      </c>
      <c r="Z31" s="61">
        <v>5085771</v>
      </c>
    </row>
    <row r="32" spans="1:26" ht="13.5">
      <c r="A32" s="69" t="s">
        <v>50</v>
      </c>
      <c r="B32" s="21">
        <f>SUM(B28:B31)</f>
        <v>1259511</v>
      </c>
      <c r="C32" s="21">
        <f>SUM(C28:C31)</f>
        <v>0</v>
      </c>
      <c r="D32" s="98">
        <f aca="true" t="shared" si="5" ref="D32:Z32">SUM(D28:D31)</f>
        <v>5085771</v>
      </c>
      <c r="E32" s="99">
        <f t="shared" si="5"/>
        <v>5085771</v>
      </c>
      <c r="F32" s="99">
        <f t="shared" si="5"/>
        <v>0</v>
      </c>
      <c r="G32" s="99">
        <f t="shared" si="5"/>
        <v>22515</v>
      </c>
      <c r="H32" s="99">
        <f t="shared" si="5"/>
        <v>0</v>
      </c>
      <c r="I32" s="99">
        <f t="shared" si="5"/>
        <v>22515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22515</v>
      </c>
      <c r="W32" s="99">
        <f t="shared" si="5"/>
        <v>5085771</v>
      </c>
      <c r="X32" s="99">
        <f t="shared" si="5"/>
        <v>-5063256</v>
      </c>
      <c r="Y32" s="100">
        <f>+IF(W32&lt;&gt;0,(X32/W32)*100,0)</f>
        <v>-99.55729426275781</v>
      </c>
      <c r="Z32" s="101">
        <f t="shared" si="5"/>
        <v>5085771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44506638</v>
      </c>
      <c r="C35" s="18">
        <v>0</v>
      </c>
      <c r="D35" s="58">
        <v>102493985</v>
      </c>
      <c r="E35" s="59">
        <v>102493985</v>
      </c>
      <c r="F35" s="59">
        <v>103069520</v>
      </c>
      <c r="G35" s="59">
        <v>88776273</v>
      </c>
      <c r="H35" s="59">
        <v>65558382</v>
      </c>
      <c r="I35" s="59">
        <v>65558382</v>
      </c>
      <c r="J35" s="59">
        <v>59194894</v>
      </c>
      <c r="K35" s="59">
        <v>101425234</v>
      </c>
      <c r="L35" s="59">
        <v>83794334</v>
      </c>
      <c r="M35" s="59">
        <v>83794334</v>
      </c>
      <c r="N35" s="59">
        <v>66972850</v>
      </c>
      <c r="O35" s="59">
        <v>63203594</v>
      </c>
      <c r="P35" s="59">
        <v>92876195</v>
      </c>
      <c r="Q35" s="59">
        <v>92876195</v>
      </c>
      <c r="R35" s="59">
        <v>79568369</v>
      </c>
      <c r="S35" s="59">
        <v>49645209</v>
      </c>
      <c r="T35" s="59">
        <v>52290430</v>
      </c>
      <c r="U35" s="59">
        <v>52290430</v>
      </c>
      <c r="V35" s="59">
        <v>52290430</v>
      </c>
      <c r="W35" s="59">
        <v>102493985</v>
      </c>
      <c r="X35" s="59">
        <v>-50203555</v>
      </c>
      <c r="Y35" s="60">
        <v>-48.98</v>
      </c>
      <c r="Z35" s="61">
        <v>102493985</v>
      </c>
    </row>
    <row r="36" spans="1:26" ht="13.5">
      <c r="A36" s="57" t="s">
        <v>53</v>
      </c>
      <c r="B36" s="18">
        <v>87801834</v>
      </c>
      <c r="C36" s="18">
        <v>0</v>
      </c>
      <c r="D36" s="58">
        <v>88053586</v>
      </c>
      <c r="E36" s="59">
        <v>88053586</v>
      </c>
      <c r="F36" s="59">
        <v>77032478</v>
      </c>
      <c r="G36" s="59">
        <v>75131416</v>
      </c>
      <c r="H36" s="59">
        <v>73241395</v>
      </c>
      <c r="I36" s="59">
        <v>73241395</v>
      </c>
      <c r="J36" s="59">
        <v>73241395</v>
      </c>
      <c r="K36" s="59">
        <v>15776037</v>
      </c>
      <c r="L36" s="59">
        <v>15776421</v>
      </c>
      <c r="M36" s="59">
        <v>15776421</v>
      </c>
      <c r="N36" s="59">
        <v>15776417</v>
      </c>
      <c r="O36" s="59">
        <v>18736846</v>
      </c>
      <c r="P36" s="59">
        <v>17793961</v>
      </c>
      <c r="Q36" s="59">
        <v>17793961</v>
      </c>
      <c r="R36" s="59">
        <v>85010791</v>
      </c>
      <c r="S36" s="59">
        <v>22234135</v>
      </c>
      <c r="T36" s="59">
        <v>82993247</v>
      </c>
      <c r="U36" s="59">
        <v>82993247</v>
      </c>
      <c r="V36" s="59">
        <v>82993247</v>
      </c>
      <c r="W36" s="59">
        <v>88053586</v>
      </c>
      <c r="X36" s="59">
        <v>-5060339</v>
      </c>
      <c r="Y36" s="60">
        <v>-5.75</v>
      </c>
      <c r="Z36" s="61">
        <v>88053586</v>
      </c>
    </row>
    <row r="37" spans="1:26" ht="13.5">
      <c r="A37" s="57" t="s">
        <v>54</v>
      </c>
      <c r="B37" s="18">
        <v>30145220</v>
      </c>
      <c r="C37" s="18">
        <v>0</v>
      </c>
      <c r="D37" s="58">
        <v>29369106</v>
      </c>
      <c r="E37" s="59">
        <v>29369106</v>
      </c>
      <c r="F37" s="59">
        <v>20480878</v>
      </c>
      <c r="G37" s="59">
        <v>20072848</v>
      </c>
      <c r="H37" s="59">
        <v>20304239</v>
      </c>
      <c r="I37" s="59">
        <v>20304239</v>
      </c>
      <c r="J37" s="59">
        <v>19676349</v>
      </c>
      <c r="K37" s="59">
        <v>-52300604</v>
      </c>
      <c r="L37" s="59">
        <v>-49749262</v>
      </c>
      <c r="M37" s="59">
        <v>-49749262</v>
      </c>
      <c r="N37" s="59">
        <v>-49972871</v>
      </c>
      <c r="O37" s="59">
        <v>-41758769</v>
      </c>
      <c r="P37" s="59">
        <v>-43114144</v>
      </c>
      <c r="Q37" s="59">
        <v>-43114144</v>
      </c>
      <c r="R37" s="59">
        <v>45054158</v>
      </c>
      <c r="S37" s="59">
        <v>-38010987</v>
      </c>
      <c r="T37" s="59">
        <v>51185723</v>
      </c>
      <c r="U37" s="59">
        <v>51185723</v>
      </c>
      <c r="V37" s="59">
        <v>51185723</v>
      </c>
      <c r="W37" s="59">
        <v>29369106</v>
      </c>
      <c r="X37" s="59">
        <v>21816617</v>
      </c>
      <c r="Y37" s="60">
        <v>74.28</v>
      </c>
      <c r="Z37" s="61">
        <v>29369106</v>
      </c>
    </row>
    <row r="38" spans="1:26" ht="13.5">
      <c r="A38" s="57" t="s">
        <v>55</v>
      </c>
      <c r="B38" s="18">
        <v>63314145</v>
      </c>
      <c r="C38" s="18">
        <v>0</v>
      </c>
      <c r="D38" s="58">
        <v>54839017</v>
      </c>
      <c r="E38" s="59">
        <v>54839017</v>
      </c>
      <c r="F38" s="59">
        <v>69877172</v>
      </c>
      <c r="G38" s="59">
        <v>69877483</v>
      </c>
      <c r="H38" s="59">
        <v>66232253</v>
      </c>
      <c r="I38" s="59">
        <v>66232253</v>
      </c>
      <c r="J38" s="59">
        <v>66232253</v>
      </c>
      <c r="K38" s="59">
        <v>66232253</v>
      </c>
      <c r="L38" s="59">
        <v>66232253</v>
      </c>
      <c r="M38" s="59">
        <v>66232253</v>
      </c>
      <c r="N38" s="59">
        <v>66232253</v>
      </c>
      <c r="O38" s="59">
        <v>66232253</v>
      </c>
      <c r="P38" s="59">
        <v>66232253</v>
      </c>
      <c r="Q38" s="59">
        <v>66232253</v>
      </c>
      <c r="R38" s="59">
        <v>58910101</v>
      </c>
      <c r="S38" s="59">
        <v>66232253</v>
      </c>
      <c r="T38" s="59">
        <v>61810955</v>
      </c>
      <c r="U38" s="59">
        <v>61810955</v>
      </c>
      <c r="V38" s="59">
        <v>61810955</v>
      </c>
      <c r="W38" s="59">
        <v>54839017</v>
      </c>
      <c r="X38" s="59">
        <v>6971938</v>
      </c>
      <c r="Y38" s="60">
        <v>12.71</v>
      </c>
      <c r="Z38" s="61">
        <v>54839017</v>
      </c>
    </row>
    <row r="39" spans="1:26" ht="13.5">
      <c r="A39" s="57" t="s">
        <v>56</v>
      </c>
      <c r="B39" s="18">
        <v>38849107</v>
      </c>
      <c r="C39" s="18">
        <v>0</v>
      </c>
      <c r="D39" s="58">
        <v>106339448</v>
      </c>
      <c r="E39" s="59">
        <v>106339448</v>
      </c>
      <c r="F39" s="59">
        <v>89743948</v>
      </c>
      <c r="G39" s="59">
        <v>73957358</v>
      </c>
      <c r="H39" s="59">
        <v>52263285</v>
      </c>
      <c r="I39" s="59">
        <v>52263285</v>
      </c>
      <c r="J39" s="59">
        <v>46527687</v>
      </c>
      <c r="K39" s="59">
        <v>103269622</v>
      </c>
      <c r="L39" s="59">
        <v>83087764</v>
      </c>
      <c r="M39" s="59">
        <v>83087764</v>
      </c>
      <c r="N39" s="59">
        <v>66489885</v>
      </c>
      <c r="O39" s="59">
        <v>57466956</v>
      </c>
      <c r="P39" s="59">
        <v>87552047</v>
      </c>
      <c r="Q39" s="59">
        <v>87552047</v>
      </c>
      <c r="R39" s="59">
        <v>60614901</v>
      </c>
      <c r="S39" s="59">
        <v>43658078</v>
      </c>
      <c r="T39" s="59">
        <v>22286999</v>
      </c>
      <c r="U39" s="59">
        <v>22286999</v>
      </c>
      <c r="V39" s="59">
        <v>22286999</v>
      </c>
      <c r="W39" s="59">
        <v>106339448</v>
      </c>
      <c r="X39" s="59">
        <v>-84052449</v>
      </c>
      <c r="Y39" s="60">
        <v>-79.04</v>
      </c>
      <c r="Z39" s="61">
        <v>106339448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-37995949</v>
      </c>
      <c r="C42" s="18">
        <v>0</v>
      </c>
      <c r="D42" s="58">
        <v>14250526</v>
      </c>
      <c r="E42" s="59">
        <v>14250526</v>
      </c>
      <c r="F42" s="59">
        <v>53493377</v>
      </c>
      <c r="G42" s="59">
        <v>-16531721</v>
      </c>
      <c r="H42" s="59">
        <v>-25391485</v>
      </c>
      <c r="I42" s="59">
        <v>11570171</v>
      </c>
      <c r="J42" s="59">
        <v>-4041021</v>
      </c>
      <c r="K42" s="59">
        <v>56735138</v>
      </c>
      <c r="L42" s="59">
        <v>-20089802</v>
      </c>
      <c r="M42" s="59">
        <v>32604315</v>
      </c>
      <c r="N42" s="59">
        <v>-16581722</v>
      </c>
      <c r="O42" s="59">
        <v>-180643</v>
      </c>
      <c r="P42" s="59">
        <v>31295540</v>
      </c>
      <c r="Q42" s="59">
        <v>14533175</v>
      </c>
      <c r="R42" s="59">
        <v>-16327510</v>
      </c>
      <c r="S42" s="59">
        <v>-23126296</v>
      </c>
      <c r="T42" s="59">
        <v>-15194867</v>
      </c>
      <c r="U42" s="59">
        <v>-54648673</v>
      </c>
      <c r="V42" s="59">
        <v>4058988</v>
      </c>
      <c r="W42" s="59">
        <v>14250526</v>
      </c>
      <c r="X42" s="59">
        <v>-10191538</v>
      </c>
      <c r="Y42" s="60">
        <v>-71.52</v>
      </c>
      <c r="Z42" s="61">
        <v>14250526</v>
      </c>
    </row>
    <row r="43" spans="1:26" ht="13.5">
      <c r="A43" s="57" t="s">
        <v>59</v>
      </c>
      <c r="B43" s="18">
        <v>-1259511</v>
      </c>
      <c r="C43" s="18">
        <v>0</v>
      </c>
      <c r="D43" s="58">
        <v>-5085771</v>
      </c>
      <c r="E43" s="59">
        <v>-5085771</v>
      </c>
      <c r="F43" s="59">
        <v>0</v>
      </c>
      <c r="G43" s="59">
        <v>22515</v>
      </c>
      <c r="H43" s="59">
        <v>4250</v>
      </c>
      <c r="I43" s="59">
        <v>26765</v>
      </c>
      <c r="J43" s="59">
        <v>0</v>
      </c>
      <c r="K43" s="59">
        <v>0</v>
      </c>
      <c r="L43" s="59">
        <v>-380</v>
      </c>
      <c r="M43" s="59">
        <v>-380</v>
      </c>
      <c r="N43" s="59">
        <v>0</v>
      </c>
      <c r="O43" s="59">
        <v>0</v>
      </c>
      <c r="P43" s="59">
        <v>0</v>
      </c>
      <c r="Q43" s="59">
        <v>0</v>
      </c>
      <c r="R43" s="59">
        <v>-4440171</v>
      </c>
      <c r="S43" s="59">
        <v>0</v>
      </c>
      <c r="T43" s="59">
        <v>0</v>
      </c>
      <c r="U43" s="59">
        <v>-4440171</v>
      </c>
      <c r="V43" s="59">
        <v>-4413786</v>
      </c>
      <c r="W43" s="59">
        <v>-5085771</v>
      </c>
      <c r="X43" s="59">
        <v>671985</v>
      </c>
      <c r="Y43" s="60">
        <v>-13.21</v>
      </c>
      <c r="Z43" s="61">
        <v>-5085771</v>
      </c>
    </row>
    <row r="44" spans="1:26" ht="13.5">
      <c r="A44" s="57" t="s">
        <v>60</v>
      </c>
      <c r="B44" s="18">
        <v>-1910261</v>
      </c>
      <c r="C44" s="18">
        <v>0</v>
      </c>
      <c r="D44" s="58">
        <v>-1020000</v>
      </c>
      <c r="E44" s="59">
        <v>-1020000</v>
      </c>
      <c r="F44" s="59">
        <v>0</v>
      </c>
      <c r="G44" s="59">
        <v>1885771</v>
      </c>
      <c r="H44" s="59">
        <v>1759771</v>
      </c>
      <c r="I44" s="59">
        <v>3645542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3645542</v>
      </c>
      <c r="W44" s="59">
        <v>-1020000</v>
      </c>
      <c r="X44" s="59">
        <v>4665542</v>
      </c>
      <c r="Y44" s="60">
        <v>-457.41</v>
      </c>
      <c r="Z44" s="61">
        <v>-1020000</v>
      </c>
    </row>
    <row r="45" spans="1:26" ht="13.5">
      <c r="A45" s="69" t="s">
        <v>61</v>
      </c>
      <c r="B45" s="21">
        <v>41790452</v>
      </c>
      <c r="C45" s="21">
        <v>0</v>
      </c>
      <c r="D45" s="98">
        <v>90797756</v>
      </c>
      <c r="E45" s="99">
        <v>90797756</v>
      </c>
      <c r="F45" s="99">
        <v>89990387</v>
      </c>
      <c r="G45" s="99">
        <v>75366952</v>
      </c>
      <c r="H45" s="99">
        <v>51739488</v>
      </c>
      <c r="I45" s="99">
        <v>51739488</v>
      </c>
      <c r="J45" s="99">
        <v>47698467</v>
      </c>
      <c r="K45" s="99">
        <v>104433605</v>
      </c>
      <c r="L45" s="99">
        <v>84343423</v>
      </c>
      <c r="M45" s="99">
        <v>84343423</v>
      </c>
      <c r="N45" s="99">
        <v>67761701</v>
      </c>
      <c r="O45" s="99">
        <v>67581058</v>
      </c>
      <c r="P45" s="99">
        <v>98876598</v>
      </c>
      <c r="Q45" s="99">
        <v>67761701</v>
      </c>
      <c r="R45" s="99">
        <v>78108917</v>
      </c>
      <c r="S45" s="99">
        <v>54982621</v>
      </c>
      <c r="T45" s="99">
        <v>39787754</v>
      </c>
      <c r="U45" s="99">
        <v>39787754</v>
      </c>
      <c r="V45" s="99">
        <v>39787754</v>
      </c>
      <c r="W45" s="99">
        <v>90797756</v>
      </c>
      <c r="X45" s="99">
        <v>-51010002</v>
      </c>
      <c r="Y45" s="100">
        <v>-56.18</v>
      </c>
      <c r="Z45" s="101">
        <v>90797756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10126</v>
      </c>
      <c r="C49" s="51">
        <v>0</v>
      </c>
      <c r="D49" s="128">
        <v>1650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1151488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1163264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297497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6293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303790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99.99989323131372</v>
      </c>
      <c r="E58" s="7">
        <f t="shared" si="6"/>
        <v>99.99989323131372</v>
      </c>
      <c r="F58" s="7">
        <f t="shared" si="6"/>
        <v>100</v>
      </c>
      <c r="G58" s="7">
        <f t="shared" si="6"/>
        <v>100.00165409554056</v>
      </c>
      <c r="H58" s="7">
        <f t="shared" si="6"/>
        <v>100</v>
      </c>
      <c r="I58" s="7">
        <f t="shared" si="6"/>
        <v>100.00047497363896</v>
      </c>
      <c r="J58" s="7">
        <f t="shared" si="6"/>
        <v>100</v>
      </c>
      <c r="K58" s="7">
        <f t="shared" si="6"/>
        <v>1472.770979020979</v>
      </c>
      <c r="L58" s="7">
        <f t="shared" si="6"/>
        <v>0</v>
      </c>
      <c r="M58" s="7">
        <f t="shared" si="6"/>
        <v>257.70064919625037</v>
      </c>
      <c r="N58" s="7">
        <f t="shared" si="6"/>
        <v>0</v>
      </c>
      <c r="O58" s="7">
        <f t="shared" si="6"/>
        <v>100</v>
      </c>
      <c r="P58" s="7">
        <f t="shared" si="6"/>
        <v>100</v>
      </c>
      <c r="Q58" s="7">
        <f t="shared" si="6"/>
        <v>210.67574447694443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155.93271802944435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99.99989323131372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99.99989323131372</v>
      </c>
      <c r="E60" s="13">
        <f t="shared" si="7"/>
        <v>99.99989323131372</v>
      </c>
      <c r="F60" s="13">
        <f t="shared" si="7"/>
        <v>100</v>
      </c>
      <c r="G60" s="13">
        <f t="shared" si="7"/>
        <v>100.00165409554056</v>
      </c>
      <c r="H60" s="13">
        <f t="shared" si="7"/>
        <v>100</v>
      </c>
      <c r="I60" s="13">
        <f t="shared" si="7"/>
        <v>100.00047497363896</v>
      </c>
      <c r="J60" s="13">
        <f t="shared" si="7"/>
        <v>100</v>
      </c>
      <c r="K60" s="13">
        <f t="shared" si="7"/>
        <v>1472.770979020979</v>
      </c>
      <c r="L60" s="13">
        <f t="shared" si="7"/>
        <v>0</v>
      </c>
      <c r="M60" s="13">
        <f t="shared" si="7"/>
        <v>257.70064919625037</v>
      </c>
      <c r="N60" s="13">
        <f t="shared" si="7"/>
        <v>0</v>
      </c>
      <c r="O60" s="13">
        <f t="shared" si="7"/>
        <v>100</v>
      </c>
      <c r="P60" s="13">
        <f t="shared" si="7"/>
        <v>100</v>
      </c>
      <c r="Q60" s="13">
        <f t="shared" si="7"/>
        <v>210.67574447694443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155.93271802944435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99.99989323131372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99.99989323131372</v>
      </c>
      <c r="E65" s="13">
        <f t="shared" si="7"/>
        <v>99.99989323131372</v>
      </c>
      <c r="F65" s="13">
        <f t="shared" si="7"/>
        <v>100</v>
      </c>
      <c r="G65" s="13">
        <f t="shared" si="7"/>
        <v>100.00165409554056</v>
      </c>
      <c r="H65" s="13">
        <f t="shared" si="7"/>
        <v>100</v>
      </c>
      <c r="I65" s="13">
        <f t="shared" si="7"/>
        <v>100.00047497363896</v>
      </c>
      <c r="J65" s="13">
        <f t="shared" si="7"/>
        <v>100</v>
      </c>
      <c r="K65" s="13">
        <f t="shared" si="7"/>
        <v>1472.770979020979</v>
      </c>
      <c r="L65" s="13">
        <f t="shared" si="7"/>
        <v>0</v>
      </c>
      <c r="M65" s="13">
        <f t="shared" si="7"/>
        <v>257.70064919625037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210.67574447694443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155.93271802944435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99.99989323131372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>
        <v>2278064</v>
      </c>
      <c r="C67" s="23"/>
      <c r="D67" s="24">
        <v>4683021</v>
      </c>
      <c r="E67" s="25">
        <v>4683021</v>
      </c>
      <c r="F67" s="25">
        <v>67173</v>
      </c>
      <c r="G67" s="25">
        <v>60456</v>
      </c>
      <c r="H67" s="25">
        <v>82909</v>
      </c>
      <c r="I67" s="25">
        <v>210538</v>
      </c>
      <c r="J67" s="25">
        <v>129635</v>
      </c>
      <c r="K67" s="25">
        <v>9152</v>
      </c>
      <c r="L67" s="25"/>
      <c r="M67" s="25">
        <v>138787</v>
      </c>
      <c r="N67" s="25"/>
      <c r="O67" s="25">
        <v>50944</v>
      </c>
      <c r="P67" s="25">
        <v>49227</v>
      </c>
      <c r="Q67" s="25">
        <v>100171</v>
      </c>
      <c r="R67" s="25">
        <v>74668</v>
      </c>
      <c r="S67" s="25">
        <v>63463</v>
      </c>
      <c r="T67" s="25">
        <v>1892</v>
      </c>
      <c r="U67" s="25">
        <v>140023</v>
      </c>
      <c r="V67" s="25">
        <v>589519</v>
      </c>
      <c r="W67" s="25">
        <v>4683016</v>
      </c>
      <c r="X67" s="25"/>
      <c r="Y67" s="24"/>
      <c r="Z67" s="26">
        <v>4683021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2125467</v>
      </c>
      <c r="C69" s="18"/>
      <c r="D69" s="19">
        <v>4683021</v>
      </c>
      <c r="E69" s="20">
        <v>4683021</v>
      </c>
      <c r="F69" s="20">
        <v>67173</v>
      </c>
      <c r="G69" s="20">
        <v>60456</v>
      </c>
      <c r="H69" s="20">
        <v>82909</v>
      </c>
      <c r="I69" s="20">
        <v>210538</v>
      </c>
      <c r="J69" s="20">
        <v>129635</v>
      </c>
      <c r="K69" s="20">
        <v>9152</v>
      </c>
      <c r="L69" s="20"/>
      <c r="M69" s="20">
        <v>138787</v>
      </c>
      <c r="N69" s="20"/>
      <c r="O69" s="20">
        <v>50944</v>
      </c>
      <c r="P69" s="20">
        <v>49227</v>
      </c>
      <c r="Q69" s="20">
        <v>100171</v>
      </c>
      <c r="R69" s="20">
        <v>74668</v>
      </c>
      <c r="S69" s="20">
        <v>63463</v>
      </c>
      <c r="T69" s="20">
        <v>1892</v>
      </c>
      <c r="U69" s="20">
        <v>140023</v>
      </c>
      <c r="V69" s="20">
        <v>589519</v>
      </c>
      <c r="W69" s="20">
        <v>4683016</v>
      </c>
      <c r="X69" s="20"/>
      <c r="Y69" s="19"/>
      <c r="Z69" s="22">
        <v>4683021</v>
      </c>
    </row>
    <row r="70" spans="1:26" ht="13.5" hidden="1">
      <c r="A70" s="38" t="s">
        <v>95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99</v>
      </c>
      <c r="B74" s="18">
        <v>2125467</v>
      </c>
      <c r="C74" s="18"/>
      <c r="D74" s="19">
        <v>4683021</v>
      </c>
      <c r="E74" s="20">
        <v>4683021</v>
      </c>
      <c r="F74" s="20">
        <v>67173</v>
      </c>
      <c r="G74" s="20">
        <v>60456</v>
      </c>
      <c r="H74" s="20">
        <v>82909</v>
      </c>
      <c r="I74" s="20">
        <v>210538</v>
      </c>
      <c r="J74" s="20">
        <v>129635</v>
      </c>
      <c r="K74" s="20">
        <v>9152</v>
      </c>
      <c r="L74" s="20"/>
      <c r="M74" s="20">
        <v>138787</v>
      </c>
      <c r="N74" s="20"/>
      <c r="O74" s="20">
        <v>50944</v>
      </c>
      <c r="P74" s="20">
        <v>49227</v>
      </c>
      <c r="Q74" s="20">
        <v>100171</v>
      </c>
      <c r="R74" s="20">
        <v>74668</v>
      </c>
      <c r="S74" s="20">
        <v>63463</v>
      </c>
      <c r="T74" s="20">
        <v>1892</v>
      </c>
      <c r="U74" s="20">
        <v>140023</v>
      </c>
      <c r="V74" s="20">
        <v>589519</v>
      </c>
      <c r="W74" s="20">
        <v>4683016</v>
      </c>
      <c r="X74" s="20"/>
      <c r="Y74" s="19"/>
      <c r="Z74" s="22">
        <v>4683021</v>
      </c>
    </row>
    <row r="75" spans="1:26" ht="13.5" hidden="1">
      <c r="A75" s="39" t="s">
        <v>100</v>
      </c>
      <c r="B75" s="27">
        <v>152597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102</v>
      </c>
      <c r="B76" s="31"/>
      <c r="C76" s="31"/>
      <c r="D76" s="32">
        <v>4683016</v>
      </c>
      <c r="E76" s="33">
        <v>4683016</v>
      </c>
      <c r="F76" s="33">
        <v>67173</v>
      </c>
      <c r="G76" s="33">
        <v>60457</v>
      </c>
      <c r="H76" s="33">
        <v>82909</v>
      </c>
      <c r="I76" s="33">
        <v>210539</v>
      </c>
      <c r="J76" s="33">
        <v>129635</v>
      </c>
      <c r="K76" s="33">
        <v>134788</v>
      </c>
      <c r="L76" s="33">
        <v>93232</v>
      </c>
      <c r="M76" s="33">
        <v>357655</v>
      </c>
      <c r="N76" s="33">
        <v>110865</v>
      </c>
      <c r="O76" s="33">
        <v>50944</v>
      </c>
      <c r="P76" s="33">
        <v>49227</v>
      </c>
      <c r="Q76" s="33">
        <v>211036</v>
      </c>
      <c r="R76" s="33">
        <v>74668</v>
      </c>
      <c r="S76" s="33">
        <v>63463</v>
      </c>
      <c r="T76" s="33">
        <v>1892</v>
      </c>
      <c r="U76" s="33">
        <v>140023</v>
      </c>
      <c r="V76" s="33">
        <v>919253</v>
      </c>
      <c r="W76" s="33">
        <v>4683016</v>
      </c>
      <c r="X76" s="33"/>
      <c r="Y76" s="32"/>
      <c r="Z76" s="34">
        <v>4683016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4683016</v>
      </c>
      <c r="E78" s="20">
        <v>4683016</v>
      </c>
      <c r="F78" s="20">
        <v>67173</v>
      </c>
      <c r="G78" s="20">
        <v>60457</v>
      </c>
      <c r="H78" s="20">
        <v>82909</v>
      </c>
      <c r="I78" s="20">
        <v>210539</v>
      </c>
      <c r="J78" s="20">
        <v>129635</v>
      </c>
      <c r="K78" s="20">
        <v>134788</v>
      </c>
      <c r="L78" s="20">
        <v>93232</v>
      </c>
      <c r="M78" s="20">
        <v>357655</v>
      </c>
      <c r="N78" s="20">
        <v>110865</v>
      </c>
      <c r="O78" s="20">
        <v>50944</v>
      </c>
      <c r="P78" s="20">
        <v>49227</v>
      </c>
      <c r="Q78" s="20">
        <v>211036</v>
      </c>
      <c r="R78" s="20">
        <v>74668</v>
      </c>
      <c r="S78" s="20">
        <v>63463</v>
      </c>
      <c r="T78" s="20">
        <v>1892</v>
      </c>
      <c r="U78" s="20">
        <v>140023</v>
      </c>
      <c r="V78" s="20">
        <v>919253</v>
      </c>
      <c r="W78" s="20">
        <v>4683016</v>
      </c>
      <c r="X78" s="20"/>
      <c r="Y78" s="19"/>
      <c r="Z78" s="22">
        <v>4683016</v>
      </c>
    </row>
    <row r="79" spans="1:26" ht="13.5" hidden="1">
      <c r="A79" s="38" t="s">
        <v>95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99</v>
      </c>
      <c r="B83" s="18"/>
      <c r="C83" s="18"/>
      <c r="D83" s="19">
        <v>4683016</v>
      </c>
      <c r="E83" s="20">
        <v>4683016</v>
      </c>
      <c r="F83" s="20">
        <v>67173</v>
      </c>
      <c r="G83" s="20">
        <v>60457</v>
      </c>
      <c r="H83" s="20">
        <v>82909</v>
      </c>
      <c r="I83" s="20">
        <v>210539</v>
      </c>
      <c r="J83" s="20">
        <v>129635</v>
      </c>
      <c r="K83" s="20">
        <v>134788</v>
      </c>
      <c r="L83" s="20">
        <v>93232</v>
      </c>
      <c r="M83" s="20">
        <v>357655</v>
      </c>
      <c r="N83" s="20">
        <v>110865</v>
      </c>
      <c r="O83" s="20">
        <v>50944</v>
      </c>
      <c r="P83" s="20">
        <v>49227</v>
      </c>
      <c r="Q83" s="20">
        <v>211036</v>
      </c>
      <c r="R83" s="20">
        <v>74668</v>
      </c>
      <c r="S83" s="20">
        <v>63463</v>
      </c>
      <c r="T83" s="20">
        <v>1892</v>
      </c>
      <c r="U83" s="20">
        <v>140023</v>
      </c>
      <c r="V83" s="20">
        <v>919253</v>
      </c>
      <c r="W83" s="20">
        <v>4683016</v>
      </c>
      <c r="X83" s="20"/>
      <c r="Y83" s="19"/>
      <c r="Z83" s="22">
        <v>4683016</v>
      </c>
    </row>
    <row r="84" spans="1:26" ht="13.5" hidden="1">
      <c r="A84" s="39" t="s">
        <v>100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3534320781</v>
      </c>
      <c r="C5" s="18">
        <v>0</v>
      </c>
      <c r="D5" s="58">
        <v>4134709645</v>
      </c>
      <c r="E5" s="59">
        <v>4134709645</v>
      </c>
      <c r="F5" s="59">
        <v>339080157</v>
      </c>
      <c r="G5" s="59">
        <v>342497108</v>
      </c>
      <c r="H5" s="59">
        <v>345173821</v>
      </c>
      <c r="I5" s="59">
        <v>1026751086</v>
      </c>
      <c r="J5" s="59">
        <v>327053461</v>
      </c>
      <c r="K5" s="59">
        <v>337458306</v>
      </c>
      <c r="L5" s="59">
        <v>334807729</v>
      </c>
      <c r="M5" s="59">
        <v>999319496</v>
      </c>
      <c r="N5" s="59">
        <v>355140614</v>
      </c>
      <c r="O5" s="59">
        <v>343586348</v>
      </c>
      <c r="P5" s="59">
        <v>340110416</v>
      </c>
      <c r="Q5" s="59">
        <v>1038837378</v>
      </c>
      <c r="R5" s="59">
        <v>342595913</v>
      </c>
      <c r="S5" s="59">
        <v>354099500</v>
      </c>
      <c r="T5" s="59">
        <v>331776824</v>
      </c>
      <c r="U5" s="59">
        <v>1028472237</v>
      </c>
      <c r="V5" s="59">
        <v>4093380197</v>
      </c>
      <c r="W5" s="59">
        <v>4134709643</v>
      </c>
      <c r="X5" s="59">
        <v>-41329446</v>
      </c>
      <c r="Y5" s="60">
        <v>-1</v>
      </c>
      <c r="Z5" s="61">
        <v>4134709645</v>
      </c>
    </row>
    <row r="6" spans="1:26" ht="13.5">
      <c r="A6" s="57" t="s">
        <v>32</v>
      </c>
      <c r="B6" s="18">
        <v>14861038366</v>
      </c>
      <c r="C6" s="18">
        <v>0</v>
      </c>
      <c r="D6" s="58">
        <v>16890353462</v>
      </c>
      <c r="E6" s="59">
        <v>16993184643</v>
      </c>
      <c r="F6" s="59">
        <v>1503992793</v>
      </c>
      <c r="G6" s="59">
        <v>1606713058</v>
      </c>
      <c r="H6" s="59">
        <v>1655429466</v>
      </c>
      <c r="I6" s="59">
        <v>4766135317</v>
      </c>
      <c r="J6" s="59">
        <v>1347340351</v>
      </c>
      <c r="K6" s="59">
        <v>1399449066</v>
      </c>
      <c r="L6" s="59">
        <v>1317473734</v>
      </c>
      <c r="M6" s="59">
        <v>4064263151</v>
      </c>
      <c r="N6" s="59">
        <v>1236198607</v>
      </c>
      <c r="O6" s="59">
        <v>1242797750</v>
      </c>
      <c r="P6" s="59">
        <v>1322980708</v>
      </c>
      <c r="Q6" s="59">
        <v>3801977065</v>
      </c>
      <c r="R6" s="59">
        <v>1326893565</v>
      </c>
      <c r="S6" s="59">
        <v>1270434326</v>
      </c>
      <c r="T6" s="59">
        <v>1308068312</v>
      </c>
      <c r="U6" s="59">
        <v>3905396203</v>
      </c>
      <c r="V6" s="59">
        <v>16537771736</v>
      </c>
      <c r="W6" s="59">
        <v>16890353459</v>
      </c>
      <c r="X6" s="59">
        <v>-352581723</v>
      </c>
      <c r="Y6" s="60">
        <v>-2.09</v>
      </c>
      <c r="Z6" s="61">
        <v>16993184643</v>
      </c>
    </row>
    <row r="7" spans="1:26" ht="13.5">
      <c r="A7" s="57" t="s">
        <v>33</v>
      </c>
      <c r="B7" s="18">
        <v>370295276</v>
      </c>
      <c r="C7" s="18">
        <v>0</v>
      </c>
      <c r="D7" s="58">
        <v>220042500</v>
      </c>
      <c r="E7" s="59">
        <v>281998177</v>
      </c>
      <c r="F7" s="59">
        <v>29466889</v>
      </c>
      <c r="G7" s="59">
        <v>32119306</v>
      </c>
      <c r="H7" s="59">
        <v>31808854</v>
      </c>
      <c r="I7" s="59">
        <v>93395049</v>
      </c>
      <c r="J7" s="59">
        <v>29992842</v>
      </c>
      <c r="K7" s="59">
        <v>29842951</v>
      </c>
      <c r="L7" s="59">
        <v>28989375</v>
      </c>
      <c r="M7" s="59">
        <v>88825168</v>
      </c>
      <c r="N7" s="59">
        <v>35808598</v>
      </c>
      <c r="O7" s="59">
        <v>35603875</v>
      </c>
      <c r="P7" s="59">
        <v>31919019</v>
      </c>
      <c r="Q7" s="59">
        <v>103331492</v>
      </c>
      <c r="R7" s="59">
        <v>40508814</v>
      </c>
      <c r="S7" s="59">
        <v>39571595</v>
      </c>
      <c r="T7" s="59">
        <v>104970813</v>
      </c>
      <c r="U7" s="59">
        <v>185051222</v>
      </c>
      <c r="V7" s="59">
        <v>470602931</v>
      </c>
      <c r="W7" s="59">
        <v>220042499</v>
      </c>
      <c r="X7" s="59">
        <v>250560432</v>
      </c>
      <c r="Y7" s="60">
        <v>113.87</v>
      </c>
      <c r="Z7" s="61">
        <v>281998177</v>
      </c>
    </row>
    <row r="8" spans="1:26" ht="13.5">
      <c r="A8" s="57" t="s">
        <v>34</v>
      </c>
      <c r="B8" s="18">
        <v>3823804196</v>
      </c>
      <c r="C8" s="18">
        <v>0</v>
      </c>
      <c r="D8" s="58">
        <v>2683115344</v>
      </c>
      <c r="E8" s="59">
        <v>2812965696</v>
      </c>
      <c r="F8" s="59">
        <v>809034709</v>
      </c>
      <c r="G8" s="59">
        <v>63628831</v>
      </c>
      <c r="H8" s="59">
        <v>12968257</v>
      </c>
      <c r="I8" s="59">
        <v>885631797</v>
      </c>
      <c r="J8" s="59">
        <v>41720392</v>
      </c>
      <c r="K8" s="59">
        <v>746014118</v>
      </c>
      <c r="L8" s="59">
        <v>122521344</v>
      </c>
      <c r="M8" s="59">
        <v>910255854</v>
      </c>
      <c r="N8" s="59">
        <v>14703140</v>
      </c>
      <c r="O8" s="59">
        <v>97904510</v>
      </c>
      <c r="P8" s="59">
        <v>589339860</v>
      </c>
      <c r="Q8" s="59">
        <v>701947510</v>
      </c>
      <c r="R8" s="59">
        <v>19649977</v>
      </c>
      <c r="S8" s="59">
        <v>19023839</v>
      </c>
      <c r="T8" s="59">
        <v>57605993</v>
      </c>
      <c r="U8" s="59">
        <v>96279809</v>
      </c>
      <c r="V8" s="59">
        <v>2594114970</v>
      </c>
      <c r="W8" s="59">
        <v>2683115343</v>
      </c>
      <c r="X8" s="59">
        <v>-89000373</v>
      </c>
      <c r="Y8" s="60">
        <v>-3.32</v>
      </c>
      <c r="Z8" s="61">
        <v>2812965696</v>
      </c>
    </row>
    <row r="9" spans="1:26" ht="13.5">
      <c r="A9" s="57" t="s">
        <v>35</v>
      </c>
      <c r="B9" s="18">
        <v>959148226</v>
      </c>
      <c r="C9" s="18">
        <v>0</v>
      </c>
      <c r="D9" s="58">
        <v>2382479811</v>
      </c>
      <c r="E9" s="59">
        <v>2384210272</v>
      </c>
      <c r="F9" s="59">
        <v>66526281</v>
      </c>
      <c r="G9" s="59">
        <v>562774571</v>
      </c>
      <c r="H9" s="59">
        <v>76203551</v>
      </c>
      <c r="I9" s="59">
        <v>705504403</v>
      </c>
      <c r="J9" s="59">
        <v>74004937</v>
      </c>
      <c r="K9" s="59">
        <v>71025535</v>
      </c>
      <c r="L9" s="59">
        <v>562981046</v>
      </c>
      <c r="M9" s="59">
        <v>708011518</v>
      </c>
      <c r="N9" s="59">
        <v>77228994</v>
      </c>
      <c r="O9" s="59">
        <v>73994432</v>
      </c>
      <c r="P9" s="59">
        <v>570863178</v>
      </c>
      <c r="Q9" s="59">
        <v>722086604</v>
      </c>
      <c r="R9" s="59">
        <v>73033564</v>
      </c>
      <c r="S9" s="59">
        <v>78639256</v>
      </c>
      <c r="T9" s="59">
        <v>101951616</v>
      </c>
      <c r="U9" s="59">
        <v>253624436</v>
      </c>
      <c r="V9" s="59">
        <v>2389226961</v>
      </c>
      <c r="W9" s="59">
        <v>2382479812</v>
      </c>
      <c r="X9" s="59">
        <v>6747149</v>
      </c>
      <c r="Y9" s="60">
        <v>0.28</v>
      </c>
      <c r="Z9" s="61">
        <v>2384210272</v>
      </c>
    </row>
    <row r="10" spans="1:26" ht="25.5">
      <c r="A10" s="62" t="s">
        <v>87</v>
      </c>
      <c r="B10" s="63">
        <f>SUM(B5:B9)</f>
        <v>23548606845</v>
      </c>
      <c r="C10" s="63">
        <f>SUM(C5:C9)</f>
        <v>0</v>
      </c>
      <c r="D10" s="64">
        <f aca="true" t="shared" si="0" ref="D10:Z10">SUM(D5:D9)</f>
        <v>26310700762</v>
      </c>
      <c r="E10" s="65">
        <f t="shared" si="0"/>
        <v>26607068433</v>
      </c>
      <c r="F10" s="65">
        <f t="shared" si="0"/>
        <v>2748100829</v>
      </c>
      <c r="G10" s="65">
        <f t="shared" si="0"/>
        <v>2607732874</v>
      </c>
      <c r="H10" s="65">
        <f t="shared" si="0"/>
        <v>2121583949</v>
      </c>
      <c r="I10" s="65">
        <f t="shared" si="0"/>
        <v>7477417652</v>
      </c>
      <c r="J10" s="65">
        <f t="shared" si="0"/>
        <v>1820111983</v>
      </c>
      <c r="K10" s="65">
        <f t="shared" si="0"/>
        <v>2583789976</v>
      </c>
      <c r="L10" s="65">
        <f t="shared" si="0"/>
        <v>2366773228</v>
      </c>
      <c r="M10" s="65">
        <f t="shared" si="0"/>
        <v>6770675187</v>
      </c>
      <c r="N10" s="65">
        <f t="shared" si="0"/>
        <v>1719079953</v>
      </c>
      <c r="O10" s="65">
        <f t="shared" si="0"/>
        <v>1793886915</v>
      </c>
      <c r="P10" s="65">
        <f t="shared" si="0"/>
        <v>2855213181</v>
      </c>
      <c r="Q10" s="65">
        <f t="shared" si="0"/>
        <v>6368180049</v>
      </c>
      <c r="R10" s="65">
        <f t="shared" si="0"/>
        <v>1802681833</v>
      </c>
      <c r="S10" s="65">
        <f t="shared" si="0"/>
        <v>1761768516</v>
      </c>
      <c r="T10" s="65">
        <f t="shared" si="0"/>
        <v>1904373558</v>
      </c>
      <c r="U10" s="65">
        <f t="shared" si="0"/>
        <v>5468823907</v>
      </c>
      <c r="V10" s="65">
        <f t="shared" si="0"/>
        <v>26085096795</v>
      </c>
      <c r="W10" s="65">
        <f t="shared" si="0"/>
        <v>26310700756</v>
      </c>
      <c r="X10" s="65">
        <f t="shared" si="0"/>
        <v>-225603961</v>
      </c>
      <c r="Y10" s="66">
        <f>+IF(W10&lt;&gt;0,(X10/W10)*100,0)</f>
        <v>-0.8574608600972071</v>
      </c>
      <c r="Z10" s="67">
        <f t="shared" si="0"/>
        <v>26607068433</v>
      </c>
    </row>
    <row r="11" spans="1:26" ht="13.5">
      <c r="A11" s="57" t="s">
        <v>36</v>
      </c>
      <c r="B11" s="18">
        <v>5432135741</v>
      </c>
      <c r="C11" s="18">
        <v>0</v>
      </c>
      <c r="D11" s="58">
        <v>5446787652</v>
      </c>
      <c r="E11" s="59">
        <v>5339083580</v>
      </c>
      <c r="F11" s="59">
        <v>420172038</v>
      </c>
      <c r="G11" s="59">
        <v>405121050</v>
      </c>
      <c r="H11" s="59">
        <v>414276596</v>
      </c>
      <c r="I11" s="59">
        <v>1239569684</v>
      </c>
      <c r="J11" s="59">
        <v>419914453</v>
      </c>
      <c r="K11" s="59">
        <v>411935136</v>
      </c>
      <c r="L11" s="59">
        <v>427467091</v>
      </c>
      <c r="M11" s="59">
        <v>1259316680</v>
      </c>
      <c r="N11" s="59">
        <v>415854511</v>
      </c>
      <c r="O11" s="59">
        <v>416525486</v>
      </c>
      <c r="P11" s="59">
        <v>424635097</v>
      </c>
      <c r="Q11" s="59">
        <v>1257015094</v>
      </c>
      <c r="R11" s="59">
        <v>414955665</v>
      </c>
      <c r="S11" s="59">
        <v>375363332</v>
      </c>
      <c r="T11" s="59">
        <v>389864469</v>
      </c>
      <c r="U11" s="59">
        <v>1180183466</v>
      </c>
      <c r="V11" s="59">
        <v>4936084924</v>
      </c>
      <c r="W11" s="59">
        <v>5446787653</v>
      </c>
      <c r="X11" s="59">
        <v>-510702729</v>
      </c>
      <c r="Y11" s="60">
        <v>-9.38</v>
      </c>
      <c r="Z11" s="61">
        <v>5339083580</v>
      </c>
    </row>
    <row r="12" spans="1:26" ht="13.5">
      <c r="A12" s="57" t="s">
        <v>37</v>
      </c>
      <c r="B12" s="18">
        <v>94141267</v>
      </c>
      <c r="C12" s="18">
        <v>0</v>
      </c>
      <c r="D12" s="58">
        <v>101918572</v>
      </c>
      <c r="E12" s="59">
        <v>101918572</v>
      </c>
      <c r="F12" s="59">
        <v>7875275</v>
      </c>
      <c r="G12" s="59">
        <v>7865718</v>
      </c>
      <c r="H12" s="59">
        <v>7865718</v>
      </c>
      <c r="I12" s="59">
        <v>23606711</v>
      </c>
      <c r="J12" s="59">
        <v>7865718</v>
      </c>
      <c r="K12" s="59">
        <v>7865718</v>
      </c>
      <c r="L12" s="59">
        <v>7839046</v>
      </c>
      <c r="M12" s="59">
        <v>23570482</v>
      </c>
      <c r="N12" s="59">
        <v>7831267</v>
      </c>
      <c r="O12" s="59">
        <v>7831267</v>
      </c>
      <c r="P12" s="59">
        <v>7905726</v>
      </c>
      <c r="Q12" s="59">
        <v>23568260</v>
      </c>
      <c r="R12" s="59">
        <v>12461285</v>
      </c>
      <c r="S12" s="59">
        <v>8385291</v>
      </c>
      <c r="T12" s="59">
        <v>8385291</v>
      </c>
      <c r="U12" s="59">
        <v>29231867</v>
      </c>
      <c r="V12" s="59">
        <v>99977320</v>
      </c>
      <c r="W12" s="59">
        <v>101918572</v>
      </c>
      <c r="X12" s="59">
        <v>-1941252</v>
      </c>
      <c r="Y12" s="60">
        <v>-1.9</v>
      </c>
      <c r="Z12" s="61">
        <v>101918572</v>
      </c>
    </row>
    <row r="13" spans="1:26" ht="13.5">
      <c r="A13" s="57" t="s">
        <v>88</v>
      </c>
      <c r="B13" s="18">
        <v>1978922606</v>
      </c>
      <c r="C13" s="18">
        <v>0</v>
      </c>
      <c r="D13" s="58">
        <v>1431820255</v>
      </c>
      <c r="E13" s="59">
        <v>1431820255</v>
      </c>
      <c r="F13" s="59">
        <v>-29184804</v>
      </c>
      <c r="G13" s="59">
        <v>267821510</v>
      </c>
      <c r="H13" s="59">
        <v>119318353</v>
      </c>
      <c r="I13" s="59">
        <v>357955059</v>
      </c>
      <c r="J13" s="59">
        <v>119318353</v>
      </c>
      <c r="K13" s="59">
        <v>119318353</v>
      </c>
      <c r="L13" s="59">
        <v>119318353</v>
      </c>
      <c r="M13" s="59">
        <v>357955059</v>
      </c>
      <c r="N13" s="59">
        <v>119318353</v>
      </c>
      <c r="O13" s="59">
        <v>119318353</v>
      </c>
      <c r="P13" s="59">
        <v>119318353</v>
      </c>
      <c r="Q13" s="59">
        <v>357955059</v>
      </c>
      <c r="R13" s="59">
        <v>119318353</v>
      </c>
      <c r="S13" s="59">
        <v>119318353</v>
      </c>
      <c r="T13" s="59">
        <v>119318353</v>
      </c>
      <c r="U13" s="59">
        <v>357955059</v>
      </c>
      <c r="V13" s="59">
        <v>1431820236</v>
      </c>
      <c r="W13" s="59">
        <v>1431820251</v>
      </c>
      <c r="X13" s="59">
        <v>-15</v>
      </c>
      <c r="Y13" s="60">
        <v>0</v>
      </c>
      <c r="Z13" s="61">
        <v>1431820255</v>
      </c>
    </row>
    <row r="14" spans="1:26" ht="13.5">
      <c r="A14" s="57" t="s">
        <v>38</v>
      </c>
      <c r="B14" s="18">
        <v>572960410</v>
      </c>
      <c r="C14" s="18">
        <v>0</v>
      </c>
      <c r="D14" s="58">
        <v>706964374</v>
      </c>
      <c r="E14" s="59">
        <v>670458374</v>
      </c>
      <c r="F14" s="59">
        <v>43032000</v>
      </c>
      <c r="G14" s="59">
        <v>20390635</v>
      </c>
      <c r="H14" s="59">
        <v>53099871</v>
      </c>
      <c r="I14" s="59">
        <v>116522506</v>
      </c>
      <c r="J14" s="59">
        <v>92420380</v>
      </c>
      <c r="K14" s="59">
        <v>36494688</v>
      </c>
      <c r="L14" s="59">
        <v>32808213</v>
      </c>
      <c r="M14" s="59">
        <v>161723281</v>
      </c>
      <c r="N14" s="59">
        <v>43032000</v>
      </c>
      <c r="O14" s="59">
        <v>19942585</v>
      </c>
      <c r="P14" s="59">
        <v>46991773</v>
      </c>
      <c r="Q14" s="59">
        <v>109966358</v>
      </c>
      <c r="R14" s="59">
        <v>90615716</v>
      </c>
      <c r="S14" s="59">
        <v>32958001</v>
      </c>
      <c r="T14" s="59">
        <v>29875350</v>
      </c>
      <c r="U14" s="59">
        <v>153449067</v>
      </c>
      <c r="V14" s="59">
        <v>541661212</v>
      </c>
      <c r="W14" s="59">
        <v>706964374</v>
      </c>
      <c r="X14" s="59">
        <v>-165303162</v>
      </c>
      <c r="Y14" s="60">
        <v>-23.38</v>
      </c>
      <c r="Z14" s="61">
        <v>670458374</v>
      </c>
    </row>
    <row r="15" spans="1:26" ht="13.5">
      <c r="A15" s="57" t="s">
        <v>39</v>
      </c>
      <c r="B15" s="18">
        <v>10821993601</v>
      </c>
      <c r="C15" s="18">
        <v>0</v>
      </c>
      <c r="D15" s="58">
        <v>12646090603</v>
      </c>
      <c r="E15" s="59">
        <v>12856577456</v>
      </c>
      <c r="F15" s="59">
        <v>1315924830</v>
      </c>
      <c r="G15" s="59">
        <v>1186756330</v>
      </c>
      <c r="H15" s="59">
        <v>913552105</v>
      </c>
      <c r="I15" s="59">
        <v>3416233265</v>
      </c>
      <c r="J15" s="59">
        <v>953913058</v>
      </c>
      <c r="K15" s="59">
        <v>919222510</v>
      </c>
      <c r="L15" s="59">
        <v>854979248</v>
      </c>
      <c r="M15" s="59">
        <v>2728114816</v>
      </c>
      <c r="N15" s="59">
        <v>868556199</v>
      </c>
      <c r="O15" s="59">
        <v>872128030</v>
      </c>
      <c r="P15" s="59">
        <v>960107673</v>
      </c>
      <c r="Q15" s="59">
        <v>2700791902</v>
      </c>
      <c r="R15" s="59">
        <v>879224174</v>
      </c>
      <c r="S15" s="59">
        <v>921557986</v>
      </c>
      <c r="T15" s="59">
        <v>1497597283</v>
      </c>
      <c r="U15" s="59">
        <v>3298379443</v>
      </c>
      <c r="V15" s="59">
        <v>12143519426</v>
      </c>
      <c r="W15" s="59">
        <v>12646090603</v>
      </c>
      <c r="X15" s="59">
        <v>-502571177</v>
      </c>
      <c r="Y15" s="60">
        <v>-3.97</v>
      </c>
      <c r="Z15" s="61">
        <v>12856577456</v>
      </c>
    </row>
    <row r="16" spans="1:26" ht="13.5">
      <c r="A16" s="68" t="s">
        <v>40</v>
      </c>
      <c r="B16" s="18">
        <v>1060444402</v>
      </c>
      <c r="C16" s="18">
        <v>0</v>
      </c>
      <c r="D16" s="58">
        <v>1048821207</v>
      </c>
      <c r="E16" s="59">
        <v>1049944807</v>
      </c>
      <c r="F16" s="59">
        <v>22133528</v>
      </c>
      <c r="G16" s="59">
        <v>101890570</v>
      </c>
      <c r="H16" s="59">
        <v>65894825</v>
      </c>
      <c r="I16" s="59">
        <v>189918923</v>
      </c>
      <c r="J16" s="59">
        <v>62339248</v>
      </c>
      <c r="K16" s="59">
        <v>41800262</v>
      </c>
      <c r="L16" s="59">
        <v>118260486</v>
      </c>
      <c r="M16" s="59">
        <v>222399996</v>
      </c>
      <c r="N16" s="59">
        <v>71701073</v>
      </c>
      <c r="O16" s="59">
        <v>105294232</v>
      </c>
      <c r="P16" s="59">
        <v>64640620</v>
      </c>
      <c r="Q16" s="59">
        <v>241635925</v>
      </c>
      <c r="R16" s="59">
        <v>71749861</v>
      </c>
      <c r="S16" s="59">
        <v>84119073</v>
      </c>
      <c r="T16" s="59">
        <v>23832790</v>
      </c>
      <c r="U16" s="59">
        <v>179701724</v>
      </c>
      <c r="V16" s="59">
        <v>833656568</v>
      </c>
      <c r="W16" s="59">
        <v>1048821206</v>
      </c>
      <c r="X16" s="59">
        <v>-215164638</v>
      </c>
      <c r="Y16" s="60">
        <v>-20.51</v>
      </c>
      <c r="Z16" s="61">
        <v>1049944807</v>
      </c>
    </row>
    <row r="17" spans="1:26" ht="13.5">
      <c r="A17" s="57" t="s">
        <v>41</v>
      </c>
      <c r="B17" s="18">
        <v>3247751102</v>
      </c>
      <c r="C17" s="18">
        <v>0</v>
      </c>
      <c r="D17" s="58">
        <v>4812414819</v>
      </c>
      <c r="E17" s="59">
        <v>5041382109</v>
      </c>
      <c r="F17" s="59">
        <v>140590569</v>
      </c>
      <c r="G17" s="59">
        <v>209977938</v>
      </c>
      <c r="H17" s="59">
        <v>293701331</v>
      </c>
      <c r="I17" s="59">
        <v>644269838</v>
      </c>
      <c r="J17" s="59">
        <v>312797767</v>
      </c>
      <c r="K17" s="59">
        <v>306710579</v>
      </c>
      <c r="L17" s="59">
        <v>313429643</v>
      </c>
      <c r="M17" s="59">
        <v>932937989</v>
      </c>
      <c r="N17" s="59">
        <v>242314091</v>
      </c>
      <c r="O17" s="59">
        <v>164774574</v>
      </c>
      <c r="P17" s="59">
        <v>417059889</v>
      </c>
      <c r="Q17" s="59">
        <v>824148554</v>
      </c>
      <c r="R17" s="59">
        <v>298779283</v>
      </c>
      <c r="S17" s="59">
        <v>295090634</v>
      </c>
      <c r="T17" s="59">
        <v>491300680</v>
      </c>
      <c r="U17" s="59">
        <v>1085170597</v>
      </c>
      <c r="V17" s="59">
        <v>3486526978</v>
      </c>
      <c r="W17" s="59">
        <v>4812414820</v>
      </c>
      <c r="X17" s="59">
        <v>-1325887842</v>
      </c>
      <c r="Y17" s="60">
        <v>-27.55</v>
      </c>
      <c r="Z17" s="61">
        <v>5041382109</v>
      </c>
    </row>
    <row r="18" spans="1:26" ht="13.5">
      <c r="A18" s="69" t="s">
        <v>42</v>
      </c>
      <c r="B18" s="70">
        <f>SUM(B11:B17)</f>
        <v>23208349129</v>
      </c>
      <c r="C18" s="70">
        <f>SUM(C11:C17)</f>
        <v>0</v>
      </c>
      <c r="D18" s="71">
        <f aca="true" t="shared" si="1" ref="D18:Z18">SUM(D11:D17)</f>
        <v>26194817482</v>
      </c>
      <c r="E18" s="72">
        <f t="shared" si="1"/>
        <v>26491185153</v>
      </c>
      <c r="F18" s="72">
        <f t="shared" si="1"/>
        <v>1920543436</v>
      </c>
      <c r="G18" s="72">
        <f t="shared" si="1"/>
        <v>2199823751</v>
      </c>
      <c r="H18" s="72">
        <f t="shared" si="1"/>
        <v>1867708799</v>
      </c>
      <c r="I18" s="72">
        <f t="shared" si="1"/>
        <v>5988075986</v>
      </c>
      <c r="J18" s="72">
        <f t="shared" si="1"/>
        <v>1968568977</v>
      </c>
      <c r="K18" s="72">
        <f t="shared" si="1"/>
        <v>1843347246</v>
      </c>
      <c r="L18" s="72">
        <f t="shared" si="1"/>
        <v>1874102080</v>
      </c>
      <c r="M18" s="72">
        <f t="shared" si="1"/>
        <v>5686018303</v>
      </c>
      <c r="N18" s="72">
        <f t="shared" si="1"/>
        <v>1768607494</v>
      </c>
      <c r="O18" s="72">
        <f t="shared" si="1"/>
        <v>1705814527</v>
      </c>
      <c r="P18" s="72">
        <f t="shared" si="1"/>
        <v>2040659131</v>
      </c>
      <c r="Q18" s="72">
        <f t="shared" si="1"/>
        <v>5515081152</v>
      </c>
      <c r="R18" s="72">
        <f t="shared" si="1"/>
        <v>1887104337</v>
      </c>
      <c r="S18" s="72">
        <f t="shared" si="1"/>
        <v>1836792670</v>
      </c>
      <c r="T18" s="72">
        <f t="shared" si="1"/>
        <v>2560174216</v>
      </c>
      <c r="U18" s="72">
        <f t="shared" si="1"/>
        <v>6284071223</v>
      </c>
      <c r="V18" s="72">
        <f t="shared" si="1"/>
        <v>23473246664</v>
      </c>
      <c r="W18" s="72">
        <f t="shared" si="1"/>
        <v>26194817479</v>
      </c>
      <c r="X18" s="72">
        <f t="shared" si="1"/>
        <v>-2721570815</v>
      </c>
      <c r="Y18" s="66">
        <f>+IF(W18&lt;&gt;0,(X18/W18)*100,0)</f>
        <v>-10.38973001885523</v>
      </c>
      <c r="Z18" s="73">
        <f t="shared" si="1"/>
        <v>26491185153</v>
      </c>
    </row>
    <row r="19" spans="1:26" ht="13.5">
      <c r="A19" s="69" t="s">
        <v>43</v>
      </c>
      <c r="B19" s="74">
        <f>+B10-B18</f>
        <v>340257716</v>
      </c>
      <c r="C19" s="74">
        <f>+C10-C18</f>
        <v>0</v>
      </c>
      <c r="D19" s="75">
        <f aca="true" t="shared" si="2" ref="D19:Z19">+D10-D18</f>
        <v>115883280</v>
      </c>
      <c r="E19" s="76">
        <f t="shared" si="2"/>
        <v>115883280</v>
      </c>
      <c r="F19" s="76">
        <f t="shared" si="2"/>
        <v>827557393</v>
      </c>
      <c r="G19" s="76">
        <f t="shared" si="2"/>
        <v>407909123</v>
      </c>
      <c r="H19" s="76">
        <f t="shared" si="2"/>
        <v>253875150</v>
      </c>
      <c r="I19" s="76">
        <f t="shared" si="2"/>
        <v>1489341666</v>
      </c>
      <c r="J19" s="76">
        <f t="shared" si="2"/>
        <v>-148456994</v>
      </c>
      <c r="K19" s="76">
        <f t="shared" si="2"/>
        <v>740442730</v>
      </c>
      <c r="L19" s="76">
        <f t="shared" si="2"/>
        <v>492671148</v>
      </c>
      <c r="M19" s="76">
        <f t="shared" si="2"/>
        <v>1084656884</v>
      </c>
      <c r="N19" s="76">
        <f t="shared" si="2"/>
        <v>-49527541</v>
      </c>
      <c r="O19" s="76">
        <f t="shared" si="2"/>
        <v>88072388</v>
      </c>
      <c r="P19" s="76">
        <f t="shared" si="2"/>
        <v>814554050</v>
      </c>
      <c r="Q19" s="76">
        <f t="shared" si="2"/>
        <v>853098897</v>
      </c>
      <c r="R19" s="76">
        <f t="shared" si="2"/>
        <v>-84422504</v>
      </c>
      <c r="S19" s="76">
        <f t="shared" si="2"/>
        <v>-75024154</v>
      </c>
      <c r="T19" s="76">
        <f t="shared" si="2"/>
        <v>-655800658</v>
      </c>
      <c r="U19" s="76">
        <f t="shared" si="2"/>
        <v>-815247316</v>
      </c>
      <c r="V19" s="76">
        <f t="shared" si="2"/>
        <v>2611850131</v>
      </c>
      <c r="W19" s="76">
        <f>IF(E10=E18,0,W10-W18)</f>
        <v>115883277</v>
      </c>
      <c r="X19" s="76">
        <f t="shared" si="2"/>
        <v>2495966854</v>
      </c>
      <c r="Y19" s="77">
        <f>+IF(W19&lt;&gt;0,(X19/W19)*100,0)</f>
        <v>2153.862851151508</v>
      </c>
      <c r="Z19" s="78">
        <f t="shared" si="2"/>
        <v>115883280</v>
      </c>
    </row>
    <row r="20" spans="1:26" ht="13.5">
      <c r="A20" s="57" t="s">
        <v>44</v>
      </c>
      <c r="B20" s="18">
        <v>1516156548</v>
      </c>
      <c r="C20" s="18">
        <v>0</v>
      </c>
      <c r="D20" s="58">
        <v>2003181134</v>
      </c>
      <c r="E20" s="59">
        <v>2043763227</v>
      </c>
      <c r="F20" s="59">
        <v>0</v>
      </c>
      <c r="G20" s="59">
        <v>45514626</v>
      </c>
      <c r="H20" s="59">
        <v>135876389</v>
      </c>
      <c r="I20" s="59">
        <v>181391015</v>
      </c>
      <c r="J20" s="59">
        <v>73787359</v>
      </c>
      <c r="K20" s="59">
        <v>65946652</v>
      </c>
      <c r="L20" s="59">
        <v>139470071</v>
      </c>
      <c r="M20" s="59">
        <v>279204082</v>
      </c>
      <c r="N20" s="59">
        <v>96025024</v>
      </c>
      <c r="O20" s="59">
        <v>96640628</v>
      </c>
      <c r="P20" s="59">
        <v>178005539</v>
      </c>
      <c r="Q20" s="59">
        <v>370671191</v>
      </c>
      <c r="R20" s="59">
        <v>144753959</v>
      </c>
      <c r="S20" s="59">
        <v>141140592</v>
      </c>
      <c r="T20" s="59">
        <v>314514231</v>
      </c>
      <c r="U20" s="59">
        <v>600408782</v>
      </c>
      <c r="V20" s="59">
        <v>1431675070</v>
      </c>
      <c r="W20" s="59">
        <v>2003181137</v>
      </c>
      <c r="X20" s="59">
        <v>-571506067</v>
      </c>
      <c r="Y20" s="60">
        <v>-28.53</v>
      </c>
      <c r="Z20" s="61">
        <v>2043763227</v>
      </c>
    </row>
    <row r="21" spans="1:26" ht="13.5">
      <c r="A21" s="57" t="s">
        <v>89</v>
      </c>
      <c r="B21" s="79">
        <v>0</v>
      </c>
      <c r="C21" s="79">
        <v>0</v>
      </c>
      <c r="D21" s="80">
        <v>-113000000</v>
      </c>
      <c r="E21" s="81">
        <v>-113000000</v>
      </c>
      <c r="F21" s="81">
        <v>-9416667</v>
      </c>
      <c r="G21" s="81">
        <v>-9416667</v>
      </c>
      <c r="H21" s="81">
        <v>-9416667</v>
      </c>
      <c r="I21" s="81">
        <v>-28250001</v>
      </c>
      <c r="J21" s="81">
        <v>0</v>
      </c>
      <c r="K21" s="81">
        <v>-18833334</v>
      </c>
      <c r="L21" s="81">
        <v>-9416667</v>
      </c>
      <c r="M21" s="81">
        <v>-28250001</v>
      </c>
      <c r="N21" s="81">
        <v>-9416667</v>
      </c>
      <c r="O21" s="81">
        <v>-9416667</v>
      </c>
      <c r="P21" s="81">
        <v>-9416667</v>
      </c>
      <c r="Q21" s="81">
        <v>-28250001</v>
      </c>
      <c r="R21" s="81">
        <v>-9416667</v>
      </c>
      <c r="S21" s="81">
        <v>-9416667</v>
      </c>
      <c r="T21" s="81">
        <v>-9416667</v>
      </c>
      <c r="U21" s="81">
        <v>-28250001</v>
      </c>
      <c r="V21" s="81">
        <v>-113000004</v>
      </c>
      <c r="W21" s="81">
        <v>-113000000</v>
      </c>
      <c r="X21" s="81">
        <v>-4</v>
      </c>
      <c r="Y21" s="82">
        <v>0</v>
      </c>
      <c r="Z21" s="83">
        <v>-113000000</v>
      </c>
    </row>
    <row r="22" spans="1:26" ht="25.5">
      <c r="A22" s="84" t="s">
        <v>90</v>
      </c>
      <c r="B22" s="85">
        <f>SUM(B19:B21)</f>
        <v>1856414264</v>
      </c>
      <c r="C22" s="85">
        <f>SUM(C19:C21)</f>
        <v>0</v>
      </c>
      <c r="D22" s="86">
        <f aca="true" t="shared" si="3" ref="D22:Z22">SUM(D19:D21)</f>
        <v>2006064414</v>
      </c>
      <c r="E22" s="87">
        <f t="shared" si="3"/>
        <v>2046646507</v>
      </c>
      <c r="F22" s="87">
        <f t="shared" si="3"/>
        <v>818140726</v>
      </c>
      <c r="G22" s="87">
        <f t="shared" si="3"/>
        <v>444007082</v>
      </c>
      <c r="H22" s="87">
        <f t="shared" si="3"/>
        <v>380334872</v>
      </c>
      <c r="I22" s="87">
        <f t="shared" si="3"/>
        <v>1642482680</v>
      </c>
      <c r="J22" s="87">
        <f t="shared" si="3"/>
        <v>-74669635</v>
      </c>
      <c r="K22" s="87">
        <f t="shared" si="3"/>
        <v>787556048</v>
      </c>
      <c r="L22" s="87">
        <f t="shared" si="3"/>
        <v>622724552</v>
      </c>
      <c r="M22" s="87">
        <f t="shared" si="3"/>
        <v>1335610965</v>
      </c>
      <c r="N22" s="87">
        <f t="shared" si="3"/>
        <v>37080816</v>
      </c>
      <c r="O22" s="87">
        <f t="shared" si="3"/>
        <v>175296349</v>
      </c>
      <c r="P22" s="87">
        <f t="shared" si="3"/>
        <v>983142922</v>
      </c>
      <c r="Q22" s="87">
        <f t="shared" si="3"/>
        <v>1195520087</v>
      </c>
      <c r="R22" s="87">
        <f t="shared" si="3"/>
        <v>50914788</v>
      </c>
      <c r="S22" s="87">
        <f t="shared" si="3"/>
        <v>56699771</v>
      </c>
      <c r="T22" s="87">
        <f t="shared" si="3"/>
        <v>-350703094</v>
      </c>
      <c r="U22" s="87">
        <f t="shared" si="3"/>
        <v>-243088535</v>
      </c>
      <c r="V22" s="87">
        <f t="shared" si="3"/>
        <v>3930525197</v>
      </c>
      <c r="W22" s="87">
        <f t="shared" si="3"/>
        <v>2006064414</v>
      </c>
      <c r="X22" s="87">
        <f t="shared" si="3"/>
        <v>1924460783</v>
      </c>
      <c r="Y22" s="88">
        <f>+IF(W22&lt;&gt;0,(X22/W22)*100,0)</f>
        <v>95.93215300413578</v>
      </c>
      <c r="Z22" s="89">
        <f t="shared" si="3"/>
        <v>2046646507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1856414264</v>
      </c>
      <c r="C24" s="74">
        <f>SUM(C22:C23)</f>
        <v>0</v>
      </c>
      <c r="D24" s="75">
        <f aca="true" t="shared" si="4" ref="D24:Z24">SUM(D22:D23)</f>
        <v>2006064414</v>
      </c>
      <c r="E24" s="76">
        <f t="shared" si="4"/>
        <v>2046646507</v>
      </c>
      <c r="F24" s="76">
        <f t="shared" si="4"/>
        <v>818140726</v>
      </c>
      <c r="G24" s="76">
        <f t="shared" si="4"/>
        <v>444007082</v>
      </c>
      <c r="H24" s="76">
        <f t="shared" si="4"/>
        <v>380334872</v>
      </c>
      <c r="I24" s="76">
        <f t="shared" si="4"/>
        <v>1642482680</v>
      </c>
      <c r="J24" s="76">
        <f t="shared" si="4"/>
        <v>-74669635</v>
      </c>
      <c r="K24" s="76">
        <f t="shared" si="4"/>
        <v>787556048</v>
      </c>
      <c r="L24" s="76">
        <f t="shared" si="4"/>
        <v>622724552</v>
      </c>
      <c r="M24" s="76">
        <f t="shared" si="4"/>
        <v>1335610965</v>
      </c>
      <c r="N24" s="76">
        <f t="shared" si="4"/>
        <v>37080816</v>
      </c>
      <c r="O24" s="76">
        <f t="shared" si="4"/>
        <v>175296349</v>
      </c>
      <c r="P24" s="76">
        <f t="shared" si="4"/>
        <v>983142922</v>
      </c>
      <c r="Q24" s="76">
        <f t="shared" si="4"/>
        <v>1195520087</v>
      </c>
      <c r="R24" s="76">
        <f t="shared" si="4"/>
        <v>50914788</v>
      </c>
      <c r="S24" s="76">
        <f t="shared" si="4"/>
        <v>56699771</v>
      </c>
      <c r="T24" s="76">
        <f t="shared" si="4"/>
        <v>-350703094</v>
      </c>
      <c r="U24" s="76">
        <f t="shared" si="4"/>
        <v>-243088535</v>
      </c>
      <c r="V24" s="76">
        <f t="shared" si="4"/>
        <v>3930525197</v>
      </c>
      <c r="W24" s="76">
        <f t="shared" si="4"/>
        <v>2006064414</v>
      </c>
      <c r="X24" s="76">
        <f t="shared" si="4"/>
        <v>1924460783</v>
      </c>
      <c r="Y24" s="77">
        <f>+IF(W24&lt;&gt;0,(X24/W24)*100,0)</f>
        <v>95.93215300413578</v>
      </c>
      <c r="Z24" s="78">
        <f t="shared" si="4"/>
        <v>2046646507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2612301077</v>
      </c>
      <c r="C27" s="21">
        <v>0</v>
      </c>
      <c r="D27" s="98">
        <v>3790365854</v>
      </c>
      <c r="E27" s="99">
        <v>3810949622</v>
      </c>
      <c r="F27" s="99">
        <v>21198951</v>
      </c>
      <c r="G27" s="99">
        <v>63252628</v>
      </c>
      <c r="H27" s="99">
        <v>198396073</v>
      </c>
      <c r="I27" s="99">
        <v>282847652</v>
      </c>
      <c r="J27" s="99">
        <v>132344969</v>
      </c>
      <c r="K27" s="99">
        <v>122966495</v>
      </c>
      <c r="L27" s="99">
        <v>250083805</v>
      </c>
      <c r="M27" s="99">
        <v>505395269</v>
      </c>
      <c r="N27" s="99">
        <v>75949947</v>
      </c>
      <c r="O27" s="99">
        <v>175624199</v>
      </c>
      <c r="P27" s="99">
        <v>335752791</v>
      </c>
      <c r="Q27" s="99">
        <v>587326937</v>
      </c>
      <c r="R27" s="99">
        <v>238765416</v>
      </c>
      <c r="S27" s="99">
        <v>274765379</v>
      </c>
      <c r="T27" s="99">
        <v>831976595</v>
      </c>
      <c r="U27" s="99">
        <v>1345507390</v>
      </c>
      <c r="V27" s="99">
        <v>2721077248</v>
      </c>
      <c r="W27" s="99">
        <v>3810949622</v>
      </c>
      <c r="X27" s="99">
        <v>-1089872374</v>
      </c>
      <c r="Y27" s="100">
        <v>-28.6</v>
      </c>
      <c r="Z27" s="101">
        <v>3810949622</v>
      </c>
    </row>
    <row r="28" spans="1:26" ht="13.5">
      <c r="A28" s="102" t="s">
        <v>44</v>
      </c>
      <c r="B28" s="18">
        <v>1540701709</v>
      </c>
      <c r="C28" s="18">
        <v>0</v>
      </c>
      <c r="D28" s="58">
        <v>2003181134</v>
      </c>
      <c r="E28" s="59">
        <v>2043763227</v>
      </c>
      <c r="F28" s="59">
        <v>6446357</v>
      </c>
      <c r="G28" s="59">
        <v>39070486</v>
      </c>
      <c r="H28" s="59">
        <v>137188503</v>
      </c>
      <c r="I28" s="59">
        <v>182705346</v>
      </c>
      <c r="J28" s="59">
        <v>73789575</v>
      </c>
      <c r="K28" s="59">
        <v>66043331</v>
      </c>
      <c r="L28" s="59">
        <v>139470072</v>
      </c>
      <c r="M28" s="59">
        <v>279302978</v>
      </c>
      <c r="N28" s="59">
        <v>96208474</v>
      </c>
      <c r="O28" s="59">
        <v>95546739</v>
      </c>
      <c r="P28" s="59">
        <v>179099429</v>
      </c>
      <c r="Q28" s="59">
        <v>370854642</v>
      </c>
      <c r="R28" s="59">
        <v>144753961</v>
      </c>
      <c r="S28" s="59">
        <v>141191173</v>
      </c>
      <c r="T28" s="59">
        <v>361703087</v>
      </c>
      <c r="U28" s="59">
        <v>647648221</v>
      </c>
      <c r="V28" s="59">
        <v>1480511187</v>
      </c>
      <c r="W28" s="59">
        <v>2043763227</v>
      </c>
      <c r="X28" s="59">
        <v>-563252040</v>
      </c>
      <c r="Y28" s="60">
        <v>-27.56</v>
      </c>
      <c r="Z28" s="61">
        <v>2043763227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838117655</v>
      </c>
      <c r="C30" s="18">
        <v>0</v>
      </c>
      <c r="D30" s="58">
        <v>1234110000</v>
      </c>
      <c r="E30" s="59">
        <v>1246032307</v>
      </c>
      <c r="F30" s="59">
        <v>7706246</v>
      </c>
      <c r="G30" s="59">
        <v>5654090</v>
      </c>
      <c r="H30" s="59">
        <v>27926788</v>
      </c>
      <c r="I30" s="59">
        <v>41287124</v>
      </c>
      <c r="J30" s="59">
        <v>31845815</v>
      </c>
      <c r="K30" s="59">
        <v>20724129</v>
      </c>
      <c r="L30" s="59">
        <v>77748235</v>
      </c>
      <c r="M30" s="59">
        <v>130318179</v>
      </c>
      <c r="N30" s="59">
        <v>15150517</v>
      </c>
      <c r="O30" s="59">
        <v>52788958</v>
      </c>
      <c r="P30" s="59">
        <v>69645631</v>
      </c>
      <c r="Q30" s="59">
        <v>137585106</v>
      </c>
      <c r="R30" s="59">
        <v>64485676</v>
      </c>
      <c r="S30" s="59">
        <v>73730117</v>
      </c>
      <c r="T30" s="59">
        <v>344355634</v>
      </c>
      <c r="U30" s="59">
        <v>482571427</v>
      </c>
      <c r="V30" s="59">
        <v>791761836</v>
      </c>
      <c r="W30" s="59">
        <v>1246032307</v>
      </c>
      <c r="X30" s="59">
        <v>-454270471</v>
      </c>
      <c r="Y30" s="60">
        <v>-36.46</v>
      </c>
      <c r="Z30" s="61">
        <v>1246032307</v>
      </c>
    </row>
    <row r="31" spans="1:26" ht="13.5">
      <c r="A31" s="57" t="s">
        <v>49</v>
      </c>
      <c r="B31" s="18">
        <v>233481713</v>
      </c>
      <c r="C31" s="18">
        <v>0</v>
      </c>
      <c r="D31" s="58">
        <v>553074720</v>
      </c>
      <c r="E31" s="59">
        <v>521154088</v>
      </c>
      <c r="F31" s="59">
        <v>7046348</v>
      </c>
      <c r="G31" s="59">
        <v>18528051</v>
      </c>
      <c r="H31" s="59">
        <v>33280784</v>
      </c>
      <c r="I31" s="59">
        <v>58855183</v>
      </c>
      <c r="J31" s="59">
        <v>26709575</v>
      </c>
      <c r="K31" s="59">
        <v>36199038</v>
      </c>
      <c r="L31" s="59">
        <v>32865499</v>
      </c>
      <c r="M31" s="59">
        <v>95774112</v>
      </c>
      <c r="N31" s="59">
        <v>-35409045</v>
      </c>
      <c r="O31" s="59">
        <v>27288502</v>
      </c>
      <c r="P31" s="59">
        <v>87007735</v>
      </c>
      <c r="Q31" s="59">
        <v>78887192</v>
      </c>
      <c r="R31" s="59">
        <v>29525779</v>
      </c>
      <c r="S31" s="59">
        <v>59844093</v>
      </c>
      <c r="T31" s="59">
        <v>125917877</v>
      </c>
      <c r="U31" s="59">
        <v>215287749</v>
      </c>
      <c r="V31" s="59">
        <v>448804236</v>
      </c>
      <c r="W31" s="59">
        <v>521154088</v>
      </c>
      <c r="X31" s="59">
        <v>-72349852</v>
      </c>
      <c r="Y31" s="60">
        <v>-13.88</v>
      </c>
      <c r="Z31" s="61">
        <v>521154088</v>
      </c>
    </row>
    <row r="32" spans="1:26" ht="13.5">
      <c r="A32" s="69" t="s">
        <v>50</v>
      </c>
      <c r="B32" s="21">
        <f>SUM(B28:B31)</f>
        <v>2612301077</v>
      </c>
      <c r="C32" s="21">
        <f>SUM(C28:C31)</f>
        <v>0</v>
      </c>
      <c r="D32" s="98">
        <f aca="true" t="shared" si="5" ref="D32:Z32">SUM(D28:D31)</f>
        <v>3790365854</v>
      </c>
      <c r="E32" s="99">
        <f t="shared" si="5"/>
        <v>3810949622</v>
      </c>
      <c r="F32" s="99">
        <f t="shared" si="5"/>
        <v>21198951</v>
      </c>
      <c r="G32" s="99">
        <f t="shared" si="5"/>
        <v>63252627</v>
      </c>
      <c r="H32" s="99">
        <f t="shared" si="5"/>
        <v>198396075</v>
      </c>
      <c r="I32" s="99">
        <f t="shared" si="5"/>
        <v>282847653</v>
      </c>
      <c r="J32" s="99">
        <f t="shared" si="5"/>
        <v>132344965</v>
      </c>
      <c r="K32" s="99">
        <f t="shared" si="5"/>
        <v>122966498</v>
      </c>
      <c r="L32" s="99">
        <f t="shared" si="5"/>
        <v>250083806</v>
      </c>
      <c r="M32" s="99">
        <f t="shared" si="5"/>
        <v>505395269</v>
      </c>
      <c r="N32" s="99">
        <f t="shared" si="5"/>
        <v>75949946</v>
      </c>
      <c r="O32" s="99">
        <f t="shared" si="5"/>
        <v>175624199</v>
      </c>
      <c r="P32" s="99">
        <f t="shared" si="5"/>
        <v>335752795</v>
      </c>
      <c r="Q32" s="99">
        <f t="shared" si="5"/>
        <v>587326940</v>
      </c>
      <c r="R32" s="99">
        <f t="shared" si="5"/>
        <v>238765416</v>
      </c>
      <c r="S32" s="99">
        <f t="shared" si="5"/>
        <v>274765383</v>
      </c>
      <c r="T32" s="99">
        <f t="shared" si="5"/>
        <v>831976598</v>
      </c>
      <c r="U32" s="99">
        <f t="shared" si="5"/>
        <v>1345507397</v>
      </c>
      <c r="V32" s="99">
        <f t="shared" si="5"/>
        <v>2721077259</v>
      </c>
      <c r="W32" s="99">
        <f t="shared" si="5"/>
        <v>3810949622</v>
      </c>
      <c r="X32" s="99">
        <f t="shared" si="5"/>
        <v>-1089872363</v>
      </c>
      <c r="Y32" s="100">
        <f>+IF(W32&lt;&gt;0,(X32/W32)*100,0)</f>
        <v>-28.598445823275696</v>
      </c>
      <c r="Z32" s="101">
        <f t="shared" si="5"/>
        <v>3810949622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11258185892</v>
      </c>
      <c r="C35" s="18">
        <v>0</v>
      </c>
      <c r="D35" s="58">
        <v>7712353004</v>
      </c>
      <c r="E35" s="59">
        <v>7732351329</v>
      </c>
      <c r="F35" s="59">
        <v>11348212645</v>
      </c>
      <c r="G35" s="59">
        <v>11982013180</v>
      </c>
      <c r="H35" s="59">
        <v>11966828918</v>
      </c>
      <c r="I35" s="59">
        <v>11966828918</v>
      </c>
      <c r="J35" s="59">
        <v>11309970125</v>
      </c>
      <c r="K35" s="59">
        <v>11932848956</v>
      </c>
      <c r="L35" s="59">
        <v>12533034902</v>
      </c>
      <c r="M35" s="59">
        <v>12533034902</v>
      </c>
      <c r="N35" s="59">
        <v>12259215810</v>
      </c>
      <c r="O35" s="59">
        <v>12344351538</v>
      </c>
      <c r="P35" s="59">
        <v>13837845863</v>
      </c>
      <c r="Q35" s="59">
        <v>13837845863</v>
      </c>
      <c r="R35" s="59">
        <v>13440211388</v>
      </c>
      <c r="S35" s="59">
        <v>13207554563</v>
      </c>
      <c r="T35" s="59">
        <v>13367702117</v>
      </c>
      <c r="U35" s="59">
        <v>13367702117</v>
      </c>
      <c r="V35" s="59">
        <v>13367702117</v>
      </c>
      <c r="W35" s="59">
        <v>7732351329</v>
      </c>
      <c r="X35" s="59">
        <v>5635350788</v>
      </c>
      <c r="Y35" s="60">
        <v>72.88</v>
      </c>
      <c r="Z35" s="61">
        <v>7732351329</v>
      </c>
    </row>
    <row r="36" spans="1:26" ht="13.5">
      <c r="A36" s="57" t="s">
        <v>53</v>
      </c>
      <c r="B36" s="18">
        <v>44790496379</v>
      </c>
      <c r="C36" s="18">
        <v>0</v>
      </c>
      <c r="D36" s="58">
        <v>50738935565</v>
      </c>
      <c r="E36" s="59">
        <v>50759519332</v>
      </c>
      <c r="F36" s="59">
        <v>44250705976</v>
      </c>
      <c r="G36" s="59">
        <v>44566523973</v>
      </c>
      <c r="H36" s="59">
        <v>44587556777</v>
      </c>
      <c r="I36" s="59">
        <v>44587556777</v>
      </c>
      <c r="J36" s="59">
        <v>44585727393</v>
      </c>
      <c r="K36" s="59">
        <v>44532734996</v>
      </c>
      <c r="L36" s="59">
        <v>44665494400</v>
      </c>
      <c r="M36" s="59">
        <v>44665494400</v>
      </c>
      <c r="N36" s="59">
        <v>44509727112</v>
      </c>
      <c r="O36" s="59">
        <v>44550006245</v>
      </c>
      <c r="P36" s="59">
        <v>44707374277</v>
      </c>
      <c r="Q36" s="59">
        <v>44707374277</v>
      </c>
      <c r="R36" s="59">
        <v>44810507050</v>
      </c>
      <c r="S36" s="59">
        <v>44909503557</v>
      </c>
      <c r="T36" s="59">
        <v>45675745828</v>
      </c>
      <c r="U36" s="59">
        <v>45675745828</v>
      </c>
      <c r="V36" s="59">
        <v>45675745828</v>
      </c>
      <c r="W36" s="59">
        <v>50759519332</v>
      </c>
      <c r="X36" s="59">
        <v>-5083773504</v>
      </c>
      <c r="Y36" s="60">
        <v>-10.02</v>
      </c>
      <c r="Z36" s="61">
        <v>50759519332</v>
      </c>
    </row>
    <row r="37" spans="1:26" ht="13.5">
      <c r="A37" s="57" t="s">
        <v>54</v>
      </c>
      <c r="B37" s="18">
        <v>6536462859</v>
      </c>
      <c r="C37" s="18">
        <v>0</v>
      </c>
      <c r="D37" s="58">
        <v>4858802359</v>
      </c>
      <c r="E37" s="59">
        <v>4858802359</v>
      </c>
      <c r="F37" s="59">
        <v>6153332511</v>
      </c>
      <c r="G37" s="59">
        <v>6013175061</v>
      </c>
      <c r="H37" s="59">
        <v>5758819407</v>
      </c>
      <c r="I37" s="59">
        <v>5758819407</v>
      </c>
      <c r="J37" s="59">
        <v>5261154480</v>
      </c>
      <c r="K37" s="59">
        <v>5213674605</v>
      </c>
      <c r="L37" s="59">
        <v>5498956513</v>
      </c>
      <c r="M37" s="59">
        <v>5498956513</v>
      </c>
      <c r="N37" s="59">
        <v>5196733948</v>
      </c>
      <c r="O37" s="59">
        <v>5263684133</v>
      </c>
      <c r="P37" s="59">
        <v>6071761974</v>
      </c>
      <c r="Q37" s="59">
        <v>6071761974</v>
      </c>
      <c r="R37" s="59">
        <v>5874307944</v>
      </c>
      <c r="S37" s="59">
        <v>5816756989</v>
      </c>
      <c r="T37" s="59">
        <v>6538693542</v>
      </c>
      <c r="U37" s="59">
        <v>6538693542</v>
      </c>
      <c r="V37" s="59">
        <v>6538693542</v>
      </c>
      <c r="W37" s="59">
        <v>4858802359</v>
      </c>
      <c r="X37" s="59">
        <v>1679891183</v>
      </c>
      <c r="Y37" s="60">
        <v>34.57</v>
      </c>
      <c r="Z37" s="61">
        <v>4858802359</v>
      </c>
    </row>
    <row r="38" spans="1:26" ht="13.5">
      <c r="A38" s="57" t="s">
        <v>55</v>
      </c>
      <c r="B38" s="18">
        <v>7851057486</v>
      </c>
      <c r="C38" s="18">
        <v>0</v>
      </c>
      <c r="D38" s="58">
        <v>8878150965</v>
      </c>
      <c r="E38" s="59">
        <v>8878150963</v>
      </c>
      <c r="F38" s="59">
        <v>7561205945</v>
      </c>
      <c r="G38" s="59">
        <v>7842497586</v>
      </c>
      <c r="H38" s="59">
        <v>7838289953</v>
      </c>
      <c r="I38" s="59">
        <v>7838289953</v>
      </c>
      <c r="J38" s="59">
        <v>7872099378</v>
      </c>
      <c r="K38" s="59">
        <v>7812685584</v>
      </c>
      <c r="L38" s="59">
        <v>7757991664</v>
      </c>
      <c r="M38" s="59">
        <v>7757991664</v>
      </c>
      <c r="N38" s="59">
        <v>7757869276</v>
      </c>
      <c r="O38" s="59">
        <v>7748985205</v>
      </c>
      <c r="P38" s="59">
        <v>7744488489</v>
      </c>
      <c r="Q38" s="59">
        <v>7744488489</v>
      </c>
      <c r="R38" s="59">
        <v>7713826238</v>
      </c>
      <c r="S38" s="59">
        <v>7687030147</v>
      </c>
      <c r="T38" s="59">
        <v>8379428517</v>
      </c>
      <c r="U38" s="59">
        <v>8379428517</v>
      </c>
      <c r="V38" s="59">
        <v>8379428517</v>
      </c>
      <c r="W38" s="59">
        <v>8878150963</v>
      </c>
      <c r="X38" s="59">
        <v>-498722446</v>
      </c>
      <c r="Y38" s="60">
        <v>-5.62</v>
      </c>
      <c r="Z38" s="61">
        <v>8878150963</v>
      </c>
    </row>
    <row r="39" spans="1:26" ht="13.5">
      <c r="A39" s="57" t="s">
        <v>56</v>
      </c>
      <c r="B39" s="18">
        <v>41661161926</v>
      </c>
      <c r="C39" s="18">
        <v>0</v>
      </c>
      <c r="D39" s="58">
        <v>44714335245</v>
      </c>
      <c r="E39" s="59">
        <v>44754917339</v>
      </c>
      <c r="F39" s="59">
        <v>41884380165</v>
      </c>
      <c r="G39" s="59">
        <v>42692864508</v>
      </c>
      <c r="H39" s="59">
        <v>42957276335</v>
      </c>
      <c r="I39" s="59">
        <v>42957276335</v>
      </c>
      <c r="J39" s="59">
        <v>42762443660</v>
      </c>
      <c r="K39" s="59">
        <v>43439223762</v>
      </c>
      <c r="L39" s="59">
        <v>43941581125</v>
      </c>
      <c r="M39" s="59">
        <v>43941581125</v>
      </c>
      <c r="N39" s="59">
        <v>43814339698</v>
      </c>
      <c r="O39" s="59">
        <v>43881688445</v>
      </c>
      <c r="P39" s="59">
        <v>44728969677</v>
      </c>
      <c r="Q39" s="59">
        <v>44728969677</v>
      </c>
      <c r="R39" s="59">
        <v>44662584256</v>
      </c>
      <c r="S39" s="59">
        <v>44613270984</v>
      </c>
      <c r="T39" s="59">
        <v>44125325886</v>
      </c>
      <c r="U39" s="59">
        <v>44125325886</v>
      </c>
      <c r="V39" s="59">
        <v>44125325886</v>
      </c>
      <c r="W39" s="59">
        <v>44754917339</v>
      </c>
      <c r="X39" s="59">
        <v>-629591453</v>
      </c>
      <c r="Y39" s="60">
        <v>-1.41</v>
      </c>
      <c r="Z39" s="61">
        <v>44754917339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3907599808</v>
      </c>
      <c r="C42" s="18">
        <v>0</v>
      </c>
      <c r="D42" s="58">
        <v>3615986567</v>
      </c>
      <c r="E42" s="59">
        <v>3656568236</v>
      </c>
      <c r="F42" s="59">
        <v>179181135</v>
      </c>
      <c r="G42" s="59">
        <v>163252443</v>
      </c>
      <c r="H42" s="59">
        <v>104352498</v>
      </c>
      <c r="I42" s="59">
        <v>446786076</v>
      </c>
      <c r="J42" s="59">
        <v>-22947864</v>
      </c>
      <c r="K42" s="59">
        <v>918289953</v>
      </c>
      <c r="L42" s="59">
        <v>921885439</v>
      </c>
      <c r="M42" s="59">
        <v>1817227528</v>
      </c>
      <c r="N42" s="59">
        <v>-192677471</v>
      </c>
      <c r="O42" s="59">
        <v>-130909776</v>
      </c>
      <c r="P42" s="59">
        <v>2079950045</v>
      </c>
      <c r="Q42" s="59">
        <v>1756362798</v>
      </c>
      <c r="R42" s="59">
        <v>-257129571</v>
      </c>
      <c r="S42" s="59">
        <v>119193054</v>
      </c>
      <c r="T42" s="59">
        <v>281544244</v>
      </c>
      <c r="U42" s="59">
        <v>143607727</v>
      </c>
      <c r="V42" s="59">
        <v>4163984129</v>
      </c>
      <c r="W42" s="59">
        <v>3656568236</v>
      </c>
      <c r="X42" s="59">
        <v>507415893</v>
      </c>
      <c r="Y42" s="60">
        <v>13.88</v>
      </c>
      <c r="Z42" s="61">
        <v>3656568236</v>
      </c>
    </row>
    <row r="43" spans="1:26" ht="13.5">
      <c r="A43" s="57" t="s">
        <v>59</v>
      </c>
      <c r="B43" s="18">
        <v>-2565747014</v>
      </c>
      <c r="C43" s="18">
        <v>0</v>
      </c>
      <c r="D43" s="58">
        <v>-3949176855</v>
      </c>
      <c r="E43" s="59">
        <v>-3969760199</v>
      </c>
      <c r="F43" s="59">
        <v>-15094120</v>
      </c>
      <c r="G43" s="59">
        <v>-100354521</v>
      </c>
      <c r="H43" s="59">
        <v>-191988033</v>
      </c>
      <c r="I43" s="59">
        <v>-307436674</v>
      </c>
      <c r="J43" s="59">
        <v>-169125845</v>
      </c>
      <c r="K43" s="59">
        <v>-117962827</v>
      </c>
      <c r="L43" s="59">
        <v>-285495622</v>
      </c>
      <c r="M43" s="59">
        <v>-572584294</v>
      </c>
      <c r="N43" s="59">
        <v>-35896355</v>
      </c>
      <c r="O43" s="59">
        <v>-211234360</v>
      </c>
      <c r="P43" s="59">
        <v>-328323260</v>
      </c>
      <c r="Q43" s="59">
        <v>-575453975</v>
      </c>
      <c r="R43" s="59">
        <v>-274088000</v>
      </c>
      <c r="S43" s="59">
        <v>-269951734</v>
      </c>
      <c r="T43" s="59">
        <v>-937197501</v>
      </c>
      <c r="U43" s="59">
        <v>-1481237235</v>
      </c>
      <c r="V43" s="59">
        <v>-2936712178</v>
      </c>
      <c r="W43" s="59">
        <v>-3969760199</v>
      </c>
      <c r="X43" s="59">
        <v>1033048021</v>
      </c>
      <c r="Y43" s="60">
        <v>-26.02</v>
      </c>
      <c r="Z43" s="61">
        <v>-3969760199</v>
      </c>
    </row>
    <row r="44" spans="1:26" ht="13.5">
      <c r="A44" s="57" t="s">
        <v>60</v>
      </c>
      <c r="B44" s="18">
        <v>178310676</v>
      </c>
      <c r="C44" s="18">
        <v>0</v>
      </c>
      <c r="D44" s="58">
        <v>918697284</v>
      </c>
      <c r="E44" s="59">
        <v>918697284</v>
      </c>
      <c r="F44" s="59">
        <v>487854</v>
      </c>
      <c r="G44" s="59">
        <v>-3642257</v>
      </c>
      <c r="H44" s="59">
        <v>720176</v>
      </c>
      <c r="I44" s="59">
        <v>-2434227</v>
      </c>
      <c r="J44" s="59">
        <v>-25303416</v>
      </c>
      <c r="K44" s="59">
        <v>-52409781</v>
      </c>
      <c r="L44" s="59">
        <v>-46280289</v>
      </c>
      <c r="M44" s="59">
        <v>-123993486</v>
      </c>
      <c r="N44" s="59">
        <v>7076169</v>
      </c>
      <c r="O44" s="59">
        <v>-3544864</v>
      </c>
      <c r="P44" s="59">
        <v>637852</v>
      </c>
      <c r="Q44" s="59">
        <v>4169157</v>
      </c>
      <c r="R44" s="59">
        <v>-27882370</v>
      </c>
      <c r="S44" s="59">
        <v>-23992075</v>
      </c>
      <c r="T44" s="59">
        <v>710442507</v>
      </c>
      <c r="U44" s="59">
        <v>658568062</v>
      </c>
      <c r="V44" s="59">
        <v>536309506</v>
      </c>
      <c r="W44" s="59">
        <v>918697284</v>
      </c>
      <c r="X44" s="59">
        <v>-382387778</v>
      </c>
      <c r="Y44" s="60">
        <v>-41.62</v>
      </c>
      <c r="Z44" s="61">
        <v>918697284</v>
      </c>
    </row>
    <row r="45" spans="1:26" ht="13.5">
      <c r="A45" s="69" t="s">
        <v>61</v>
      </c>
      <c r="B45" s="21">
        <v>5894540493</v>
      </c>
      <c r="C45" s="21">
        <v>0</v>
      </c>
      <c r="D45" s="98">
        <v>4341321364</v>
      </c>
      <c r="E45" s="99">
        <v>4361319689</v>
      </c>
      <c r="F45" s="99">
        <v>6059115368</v>
      </c>
      <c r="G45" s="99">
        <v>6118371033</v>
      </c>
      <c r="H45" s="99">
        <v>6031455674</v>
      </c>
      <c r="I45" s="99">
        <v>6031455674</v>
      </c>
      <c r="J45" s="99">
        <v>5814078549</v>
      </c>
      <c r="K45" s="99">
        <v>6561995894</v>
      </c>
      <c r="L45" s="99">
        <v>7152105422</v>
      </c>
      <c r="M45" s="99">
        <v>7152105422</v>
      </c>
      <c r="N45" s="99">
        <v>6930607765</v>
      </c>
      <c r="O45" s="99">
        <v>6584918765</v>
      </c>
      <c r="P45" s="99">
        <v>8337183402</v>
      </c>
      <c r="Q45" s="99">
        <v>6930607765</v>
      </c>
      <c r="R45" s="99">
        <v>7778083461</v>
      </c>
      <c r="S45" s="99">
        <v>7603332706</v>
      </c>
      <c r="T45" s="99">
        <v>7658121956</v>
      </c>
      <c r="U45" s="99">
        <v>7658121956</v>
      </c>
      <c r="V45" s="99">
        <v>7658121956</v>
      </c>
      <c r="W45" s="99">
        <v>4361319689</v>
      </c>
      <c r="X45" s="99">
        <v>3296802267</v>
      </c>
      <c r="Y45" s="100">
        <v>75.59</v>
      </c>
      <c r="Z45" s="101">
        <v>4361319689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1449661814</v>
      </c>
      <c r="C49" s="51">
        <v>0</v>
      </c>
      <c r="D49" s="128">
        <v>453990228</v>
      </c>
      <c r="E49" s="53">
        <v>360446277</v>
      </c>
      <c r="F49" s="53">
        <v>0</v>
      </c>
      <c r="G49" s="53">
        <v>0</v>
      </c>
      <c r="H49" s="53">
        <v>0</v>
      </c>
      <c r="I49" s="53">
        <v>454007889</v>
      </c>
      <c r="J49" s="53">
        <v>0</v>
      </c>
      <c r="K49" s="53">
        <v>0</v>
      </c>
      <c r="L49" s="53">
        <v>0</v>
      </c>
      <c r="M49" s="53">
        <v>326006439</v>
      </c>
      <c r="N49" s="53">
        <v>0</v>
      </c>
      <c r="O49" s="53">
        <v>0</v>
      </c>
      <c r="P49" s="53">
        <v>0</v>
      </c>
      <c r="Q49" s="53">
        <v>274471791</v>
      </c>
      <c r="R49" s="53">
        <v>0</v>
      </c>
      <c r="S49" s="53">
        <v>0</v>
      </c>
      <c r="T49" s="53">
        <v>0</v>
      </c>
      <c r="U49" s="53">
        <v>1738802510</v>
      </c>
      <c r="V49" s="53">
        <v>7018394364</v>
      </c>
      <c r="W49" s="53">
        <v>12075781312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2000247385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2000247385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87.38470488390323</v>
      </c>
      <c r="C58" s="5">
        <f>IF(C67=0,0,+(C76/C67)*100)</f>
        <v>0</v>
      </c>
      <c r="D58" s="6">
        <f aca="true" t="shared" si="6" ref="D58:Z58">IF(D67=0,0,+(D76/D67)*100)</f>
        <v>90.96077935216456</v>
      </c>
      <c r="E58" s="7">
        <f t="shared" si="6"/>
        <v>91.0045441866666</v>
      </c>
      <c r="F58" s="7">
        <f t="shared" si="6"/>
        <v>67.07237557907607</v>
      </c>
      <c r="G58" s="7">
        <f t="shared" si="6"/>
        <v>85.71115454912685</v>
      </c>
      <c r="H58" s="7">
        <f t="shared" si="6"/>
        <v>87.81481598768048</v>
      </c>
      <c r="I58" s="7">
        <f t="shared" si="6"/>
        <v>80.50071588014923</v>
      </c>
      <c r="J58" s="7">
        <f t="shared" si="6"/>
        <v>115.8202369033442</v>
      </c>
      <c r="K58" s="7">
        <f t="shared" si="6"/>
        <v>97.20885228705663</v>
      </c>
      <c r="L58" s="7">
        <f t="shared" si="6"/>
        <v>90.31844097899354</v>
      </c>
      <c r="M58" s="7">
        <f t="shared" si="6"/>
        <v>101.10775428978967</v>
      </c>
      <c r="N58" s="7">
        <f t="shared" si="6"/>
        <v>90.32886618878335</v>
      </c>
      <c r="O58" s="7">
        <f t="shared" si="6"/>
        <v>69.90280222030628</v>
      </c>
      <c r="P58" s="7">
        <f t="shared" si="6"/>
        <v>98.7006770394798</v>
      </c>
      <c r="Q58" s="7">
        <f t="shared" si="6"/>
        <v>86.5100466520592</v>
      </c>
      <c r="R58" s="7">
        <f t="shared" si="6"/>
        <v>80.85610115617257</v>
      </c>
      <c r="S58" s="7">
        <f t="shared" si="6"/>
        <v>93.85303245495919</v>
      </c>
      <c r="T58" s="7">
        <f t="shared" si="6"/>
        <v>82.10679424819511</v>
      </c>
      <c r="U58" s="7">
        <f t="shared" si="6"/>
        <v>85.55263761562922</v>
      </c>
      <c r="V58" s="7">
        <f t="shared" si="6"/>
        <v>88.17697209929132</v>
      </c>
      <c r="W58" s="7">
        <f t="shared" si="6"/>
        <v>91.44730094916437</v>
      </c>
      <c r="X58" s="7">
        <f t="shared" si="6"/>
        <v>0</v>
      </c>
      <c r="Y58" s="7">
        <f t="shared" si="6"/>
        <v>0</v>
      </c>
      <c r="Z58" s="8">
        <f t="shared" si="6"/>
        <v>91.0045441866666</v>
      </c>
    </row>
    <row r="59" spans="1:26" ht="13.5">
      <c r="A59" s="36" t="s">
        <v>31</v>
      </c>
      <c r="B59" s="9">
        <f aca="true" t="shared" si="7" ref="B59:Z66">IF(B68=0,0,+(B77/B68)*100)</f>
        <v>87.5071403588272</v>
      </c>
      <c r="C59" s="9">
        <f t="shared" si="7"/>
        <v>0</v>
      </c>
      <c r="D59" s="2">
        <f t="shared" si="7"/>
        <v>92.65347858696961</v>
      </c>
      <c r="E59" s="10">
        <f t="shared" si="7"/>
        <v>92.65347858696961</v>
      </c>
      <c r="F59" s="10">
        <f t="shared" si="7"/>
        <v>83.18849918265488</v>
      </c>
      <c r="G59" s="10">
        <f t="shared" si="7"/>
        <v>63.184887648879574</v>
      </c>
      <c r="H59" s="10">
        <f t="shared" si="7"/>
        <v>81.83916797180645</v>
      </c>
      <c r="I59" s="10">
        <f t="shared" si="7"/>
        <v>76.07166431747441</v>
      </c>
      <c r="J59" s="10">
        <f t="shared" si="7"/>
        <v>85.82439720194796</v>
      </c>
      <c r="K59" s="10">
        <f t="shared" si="7"/>
        <v>78.6172662355938</v>
      </c>
      <c r="L59" s="10">
        <f t="shared" si="7"/>
        <v>85.39742821299878</v>
      </c>
      <c r="M59" s="10">
        <f t="shared" si="7"/>
        <v>83.25111576773806</v>
      </c>
      <c r="N59" s="10">
        <f t="shared" si="7"/>
        <v>81.2436856893252</v>
      </c>
      <c r="O59" s="10">
        <f t="shared" si="7"/>
        <v>87.05211491436451</v>
      </c>
      <c r="P59" s="10">
        <f t="shared" si="7"/>
        <v>96.02116492315636</v>
      </c>
      <c r="Q59" s="10">
        <f t="shared" si="7"/>
        <v>87.99921479891053</v>
      </c>
      <c r="R59" s="10">
        <f t="shared" si="7"/>
        <v>86.21937518767922</v>
      </c>
      <c r="S59" s="10">
        <f t="shared" si="7"/>
        <v>87.15470956930179</v>
      </c>
      <c r="T59" s="10">
        <f t="shared" si="7"/>
        <v>95.51628227609089</v>
      </c>
      <c r="U59" s="10">
        <f t="shared" si="7"/>
        <v>89.54400619767866</v>
      </c>
      <c r="V59" s="10">
        <f t="shared" si="7"/>
        <v>84.23437793906336</v>
      </c>
      <c r="W59" s="10">
        <f t="shared" si="7"/>
        <v>92.65347858696961</v>
      </c>
      <c r="X59" s="10">
        <f t="shared" si="7"/>
        <v>0</v>
      </c>
      <c r="Y59" s="10">
        <f t="shared" si="7"/>
        <v>0</v>
      </c>
      <c r="Z59" s="11">
        <f t="shared" si="7"/>
        <v>92.65347858696961</v>
      </c>
    </row>
    <row r="60" spans="1:26" ht="13.5">
      <c r="A60" s="37" t="s">
        <v>32</v>
      </c>
      <c r="B60" s="12">
        <f t="shared" si="7"/>
        <v>87.04911390711902</v>
      </c>
      <c r="C60" s="12">
        <f t="shared" si="7"/>
        <v>0</v>
      </c>
      <c r="D60" s="3">
        <f t="shared" si="7"/>
        <v>90.43963866929762</v>
      </c>
      <c r="E60" s="13">
        <f t="shared" si="7"/>
        <v>90.4974914654083</v>
      </c>
      <c r="F60" s="13">
        <f t="shared" si="7"/>
        <v>62.96289692393493</v>
      </c>
      <c r="G60" s="13">
        <f t="shared" si="7"/>
        <v>90.18018237827754</v>
      </c>
      <c r="H60" s="13">
        <f t="shared" si="7"/>
        <v>88.86631277348546</v>
      </c>
      <c r="I60" s="13">
        <f t="shared" si="7"/>
        <v>81.1351979707126</v>
      </c>
      <c r="J60" s="13">
        <f t="shared" si="7"/>
        <v>123.20044246934307</v>
      </c>
      <c r="K60" s="13">
        <f t="shared" si="7"/>
        <v>101.54803311719813</v>
      </c>
      <c r="L60" s="13">
        <f t="shared" si="7"/>
        <v>91.371535457116</v>
      </c>
      <c r="M60" s="13">
        <f t="shared" si="7"/>
        <v>105.42718558825916</v>
      </c>
      <c r="N60" s="13">
        <f t="shared" si="7"/>
        <v>92.70010000909183</v>
      </c>
      <c r="O60" s="13">
        <f t="shared" si="7"/>
        <v>64.67770552368638</v>
      </c>
      <c r="P60" s="13">
        <f t="shared" si="7"/>
        <v>99.3510709605903</v>
      </c>
      <c r="Q60" s="13">
        <f t="shared" si="7"/>
        <v>85.85443468476052</v>
      </c>
      <c r="R60" s="13">
        <f t="shared" si="7"/>
        <v>79.12239652771245</v>
      </c>
      <c r="S60" s="13">
        <f t="shared" si="7"/>
        <v>95.54758425190725</v>
      </c>
      <c r="T60" s="13">
        <f t="shared" si="7"/>
        <v>78.43923551906974</v>
      </c>
      <c r="U60" s="13">
        <f t="shared" si="7"/>
        <v>84.23673064138532</v>
      </c>
      <c r="V60" s="13">
        <f t="shared" si="7"/>
        <v>88.9224728140848</v>
      </c>
      <c r="W60" s="13">
        <f t="shared" si="7"/>
        <v>91.04845472494029</v>
      </c>
      <c r="X60" s="13">
        <f t="shared" si="7"/>
        <v>0</v>
      </c>
      <c r="Y60" s="13">
        <f t="shared" si="7"/>
        <v>0</v>
      </c>
      <c r="Z60" s="14">
        <f t="shared" si="7"/>
        <v>90.4974914654083</v>
      </c>
    </row>
    <row r="61" spans="1:26" ht="13.5">
      <c r="A61" s="38" t="s">
        <v>95</v>
      </c>
      <c r="B61" s="12">
        <f t="shared" si="7"/>
        <v>89.47111449804788</v>
      </c>
      <c r="C61" s="12">
        <f t="shared" si="7"/>
        <v>0</v>
      </c>
      <c r="D61" s="3">
        <f t="shared" si="7"/>
        <v>89.32603017719045</v>
      </c>
      <c r="E61" s="13">
        <f t="shared" si="7"/>
        <v>89.32689860561537</v>
      </c>
      <c r="F61" s="13">
        <f t="shared" si="7"/>
        <v>71.13856113155428</v>
      </c>
      <c r="G61" s="13">
        <f t="shared" si="7"/>
        <v>84.21655503985504</v>
      </c>
      <c r="H61" s="13">
        <f t="shared" si="7"/>
        <v>95.50709329194463</v>
      </c>
      <c r="I61" s="13">
        <f t="shared" si="7"/>
        <v>84.07173415320527</v>
      </c>
      <c r="J61" s="13">
        <f t="shared" si="7"/>
        <v>111.0129049206248</v>
      </c>
      <c r="K61" s="13">
        <f t="shared" si="7"/>
        <v>98.88456434831599</v>
      </c>
      <c r="L61" s="13">
        <f t="shared" si="7"/>
        <v>101.2070927701527</v>
      </c>
      <c r="M61" s="13">
        <f t="shared" si="7"/>
        <v>103.6670087426636</v>
      </c>
      <c r="N61" s="13">
        <f t="shared" si="7"/>
        <v>111.7749654778973</v>
      </c>
      <c r="O61" s="13">
        <f t="shared" si="7"/>
        <v>94.30296479277543</v>
      </c>
      <c r="P61" s="13">
        <f t="shared" si="7"/>
        <v>102.28798978570563</v>
      </c>
      <c r="Q61" s="13">
        <f t="shared" si="7"/>
        <v>102.67635492411425</v>
      </c>
      <c r="R61" s="13">
        <f t="shared" si="7"/>
        <v>91.39786339442789</v>
      </c>
      <c r="S61" s="13">
        <f t="shared" si="7"/>
        <v>104.30285150923031</v>
      </c>
      <c r="T61" s="13">
        <f t="shared" si="7"/>
        <v>94.8041151955351</v>
      </c>
      <c r="U61" s="13">
        <f t="shared" si="7"/>
        <v>96.69125485758225</v>
      </c>
      <c r="V61" s="13">
        <f t="shared" si="7"/>
        <v>95.74926440050382</v>
      </c>
      <c r="W61" s="13">
        <f t="shared" si="7"/>
        <v>89.33416679284282</v>
      </c>
      <c r="X61" s="13">
        <f t="shared" si="7"/>
        <v>0</v>
      </c>
      <c r="Y61" s="13">
        <f t="shared" si="7"/>
        <v>0</v>
      </c>
      <c r="Z61" s="14">
        <f t="shared" si="7"/>
        <v>89.32689860561537</v>
      </c>
    </row>
    <row r="62" spans="1:26" ht="13.5">
      <c r="A62" s="38" t="s">
        <v>96</v>
      </c>
      <c r="B62" s="12">
        <f t="shared" si="7"/>
        <v>84.6362918222258</v>
      </c>
      <c r="C62" s="12">
        <f t="shared" si="7"/>
        <v>0</v>
      </c>
      <c r="D62" s="3">
        <f t="shared" si="7"/>
        <v>92.87028677483603</v>
      </c>
      <c r="E62" s="13">
        <f t="shared" si="7"/>
        <v>92.87028677483603</v>
      </c>
      <c r="F62" s="13">
        <f t="shared" si="7"/>
        <v>55.04492228555083</v>
      </c>
      <c r="G62" s="13">
        <f t="shared" si="7"/>
        <v>108.51051223752577</v>
      </c>
      <c r="H62" s="13">
        <f t="shared" si="7"/>
        <v>85.57424765479738</v>
      </c>
      <c r="I62" s="13">
        <f t="shared" si="7"/>
        <v>81.80817962492571</v>
      </c>
      <c r="J62" s="13">
        <f t="shared" si="7"/>
        <v>69.46688020976526</v>
      </c>
      <c r="K62" s="13">
        <f t="shared" si="7"/>
        <v>82.205932052154</v>
      </c>
      <c r="L62" s="13">
        <f t="shared" si="7"/>
        <v>77.3089253659187</v>
      </c>
      <c r="M62" s="13">
        <f t="shared" si="7"/>
        <v>76.267860251353</v>
      </c>
      <c r="N62" s="13">
        <f t="shared" si="7"/>
        <v>66.79774903159755</v>
      </c>
      <c r="O62" s="13">
        <f t="shared" si="7"/>
        <v>71.14173730986595</v>
      </c>
      <c r="P62" s="13">
        <f t="shared" si="7"/>
        <v>67.3425091630375</v>
      </c>
      <c r="Q62" s="13">
        <f t="shared" si="7"/>
        <v>68.40840145827859</v>
      </c>
      <c r="R62" s="13">
        <f t="shared" si="7"/>
        <v>64.70973750909322</v>
      </c>
      <c r="S62" s="13">
        <f t="shared" si="7"/>
        <v>68.87494792014542</v>
      </c>
      <c r="T62" s="13">
        <f t="shared" si="7"/>
        <v>78.31737851210454</v>
      </c>
      <c r="U62" s="13">
        <f t="shared" si="7"/>
        <v>70.42151241056511</v>
      </c>
      <c r="V62" s="13">
        <f t="shared" si="7"/>
        <v>74.12990517575845</v>
      </c>
      <c r="W62" s="13">
        <f t="shared" si="7"/>
        <v>92.87028677483603</v>
      </c>
      <c r="X62" s="13">
        <f t="shared" si="7"/>
        <v>0</v>
      </c>
      <c r="Y62" s="13">
        <f t="shared" si="7"/>
        <v>0</v>
      </c>
      <c r="Z62" s="14">
        <f t="shared" si="7"/>
        <v>92.87028677483603</v>
      </c>
    </row>
    <row r="63" spans="1:26" ht="13.5">
      <c r="A63" s="38" t="s">
        <v>97</v>
      </c>
      <c r="B63" s="12">
        <f t="shared" si="7"/>
        <v>105.86767897648124</v>
      </c>
      <c r="C63" s="12">
        <f t="shared" si="7"/>
        <v>0</v>
      </c>
      <c r="D63" s="3">
        <f t="shared" si="7"/>
        <v>92.62624810971171</v>
      </c>
      <c r="E63" s="13">
        <f t="shared" si="7"/>
        <v>93.13138791045249</v>
      </c>
      <c r="F63" s="13">
        <f t="shared" si="7"/>
        <v>70.48691516065517</v>
      </c>
      <c r="G63" s="13">
        <f t="shared" si="7"/>
        <v>98.42405868534256</v>
      </c>
      <c r="H63" s="13">
        <f t="shared" si="7"/>
        <v>93.13824361806765</v>
      </c>
      <c r="I63" s="13">
        <f t="shared" si="7"/>
        <v>87.61358162414143</v>
      </c>
      <c r="J63" s="13">
        <f t="shared" si="7"/>
        <v>65.81493385938626</v>
      </c>
      <c r="K63" s="13">
        <f t="shared" si="7"/>
        <v>82.58528518613633</v>
      </c>
      <c r="L63" s="13">
        <f t="shared" si="7"/>
        <v>78.55847596405937</v>
      </c>
      <c r="M63" s="13">
        <f t="shared" si="7"/>
        <v>75.72253424097242</v>
      </c>
      <c r="N63" s="13">
        <f t="shared" si="7"/>
        <v>72.27473874907521</v>
      </c>
      <c r="O63" s="13">
        <f t="shared" si="7"/>
        <v>77.53364980979993</v>
      </c>
      <c r="P63" s="13">
        <f t="shared" si="7"/>
        <v>72.43938158814645</v>
      </c>
      <c r="Q63" s="13">
        <f t="shared" si="7"/>
        <v>74.09447062462965</v>
      </c>
      <c r="R63" s="13">
        <f t="shared" si="7"/>
        <v>68.62623702560306</v>
      </c>
      <c r="S63" s="13">
        <f t="shared" si="7"/>
        <v>77.83399243000117</v>
      </c>
      <c r="T63" s="13">
        <f t="shared" si="7"/>
        <v>70.59263917129218</v>
      </c>
      <c r="U63" s="13">
        <f t="shared" si="7"/>
        <v>72.42972413175323</v>
      </c>
      <c r="V63" s="13">
        <f t="shared" si="7"/>
        <v>77.29596211999518</v>
      </c>
      <c r="W63" s="13">
        <f t="shared" si="7"/>
        <v>99.98056939260219</v>
      </c>
      <c r="X63" s="13">
        <f t="shared" si="7"/>
        <v>0</v>
      </c>
      <c r="Y63" s="13">
        <f t="shared" si="7"/>
        <v>0</v>
      </c>
      <c r="Z63" s="14">
        <f t="shared" si="7"/>
        <v>93.13138791045249</v>
      </c>
    </row>
    <row r="64" spans="1:26" ht="13.5">
      <c r="A64" s="38" t="s">
        <v>98</v>
      </c>
      <c r="B64" s="12">
        <f t="shared" si="7"/>
        <v>77.00601126837824</v>
      </c>
      <c r="C64" s="12">
        <f t="shared" si="7"/>
        <v>0</v>
      </c>
      <c r="D64" s="3">
        <f t="shared" si="7"/>
        <v>93.00000066025139</v>
      </c>
      <c r="E64" s="13">
        <f t="shared" si="7"/>
        <v>93.15932700680686</v>
      </c>
      <c r="F64" s="13">
        <f t="shared" si="7"/>
        <v>65.86193043200156</v>
      </c>
      <c r="G64" s="13">
        <f t="shared" si="7"/>
        <v>94.21137230435703</v>
      </c>
      <c r="H64" s="13">
        <f t="shared" si="7"/>
        <v>92.79234005501975</v>
      </c>
      <c r="I64" s="13">
        <f t="shared" si="7"/>
        <v>85.77410428777726</v>
      </c>
      <c r="J64" s="13">
        <f t="shared" si="7"/>
        <v>91.44135250752308</v>
      </c>
      <c r="K64" s="13">
        <f t="shared" si="7"/>
        <v>66.71997028626615</v>
      </c>
      <c r="L64" s="13">
        <f t="shared" si="7"/>
        <v>70.12306094783027</v>
      </c>
      <c r="M64" s="13">
        <f t="shared" si="7"/>
        <v>74.99222433181052</v>
      </c>
      <c r="N64" s="13">
        <f t="shared" si="7"/>
        <v>68.9128121481029</v>
      </c>
      <c r="O64" s="13">
        <f t="shared" si="7"/>
        <v>78.3505024210906</v>
      </c>
      <c r="P64" s="13">
        <f t="shared" si="7"/>
        <v>68.40371719003248</v>
      </c>
      <c r="Q64" s="13">
        <f t="shared" si="7"/>
        <v>71.28257400502646</v>
      </c>
      <c r="R64" s="13">
        <f t="shared" si="7"/>
        <v>68.27696566551681</v>
      </c>
      <c r="S64" s="13">
        <f t="shared" si="7"/>
        <v>80.67756787376332</v>
      </c>
      <c r="T64" s="13">
        <f t="shared" si="7"/>
        <v>70.80762121493635</v>
      </c>
      <c r="U64" s="13">
        <f t="shared" si="7"/>
        <v>72.93148924709672</v>
      </c>
      <c r="V64" s="13">
        <f t="shared" si="7"/>
        <v>76.23303324188406</v>
      </c>
      <c r="W64" s="13">
        <f t="shared" si="7"/>
        <v>95.32910420468173</v>
      </c>
      <c r="X64" s="13">
        <f t="shared" si="7"/>
        <v>0</v>
      </c>
      <c r="Y64" s="13">
        <f t="shared" si="7"/>
        <v>0</v>
      </c>
      <c r="Z64" s="14">
        <f t="shared" si="7"/>
        <v>93.15932700680686</v>
      </c>
    </row>
    <row r="65" spans="1:26" ht="13.5">
      <c r="A65" s="38" t="s">
        <v>99</v>
      </c>
      <c r="B65" s="12">
        <f t="shared" si="7"/>
        <v>-296.74865153723624</v>
      </c>
      <c r="C65" s="12">
        <f t="shared" si="7"/>
        <v>0</v>
      </c>
      <c r="D65" s="3">
        <f t="shared" si="7"/>
        <v>100.0000038298156</v>
      </c>
      <c r="E65" s="13">
        <f t="shared" si="7"/>
        <v>100.0000038298156</v>
      </c>
      <c r="F65" s="13">
        <f t="shared" si="7"/>
        <v>-1075.8108398120767</v>
      </c>
      <c r="G65" s="13">
        <f t="shared" si="7"/>
        <v>444.9473059654169</v>
      </c>
      <c r="H65" s="13">
        <f t="shared" si="7"/>
        <v>-1613.760632712221</v>
      </c>
      <c r="I65" s="13">
        <f t="shared" si="7"/>
        <v>-707.4304574441213</v>
      </c>
      <c r="J65" s="13">
        <f t="shared" si="7"/>
        <v>4116.716228701835</v>
      </c>
      <c r="K65" s="13">
        <f t="shared" si="7"/>
        <v>2885.543990993479</v>
      </c>
      <c r="L65" s="13">
        <f t="shared" si="7"/>
        <v>-224.72275106443593</v>
      </c>
      <c r="M65" s="13">
        <f t="shared" si="7"/>
        <v>2485.643646736685</v>
      </c>
      <c r="N65" s="13">
        <f t="shared" si="7"/>
        <v>-664.0192675721573</v>
      </c>
      <c r="O65" s="13">
        <f t="shared" si="7"/>
        <v>-5845.311673225242</v>
      </c>
      <c r="P65" s="13">
        <f t="shared" si="7"/>
        <v>1902.537294752339</v>
      </c>
      <c r="Q65" s="13">
        <f t="shared" si="7"/>
        <v>-1117.382423593403</v>
      </c>
      <c r="R65" s="13">
        <f t="shared" si="7"/>
        <v>-779.1051302991061</v>
      </c>
      <c r="S65" s="13">
        <f t="shared" si="7"/>
        <v>512.3365125212069</v>
      </c>
      <c r="T65" s="13">
        <f t="shared" si="7"/>
        <v>-1808.0375274303378</v>
      </c>
      <c r="U65" s="13">
        <f t="shared" si="7"/>
        <v>-758.0169714902997</v>
      </c>
      <c r="V65" s="13">
        <f t="shared" si="7"/>
        <v>16.032558055553576</v>
      </c>
      <c r="W65" s="13">
        <f t="shared" si="7"/>
        <v>100.0000038298156</v>
      </c>
      <c r="X65" s="13">
        <f t="shared" si="7"/>
        <v>0</v>
      </c>
      <c r="Y65" s="13">
        <f t="shared" si="7"/>
        <v>0</v>
      </c>
      <c r="Z65" s="14">
        <f t="shared" si="7"/>
        <v>100.0000038298156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100.00000318296061</v>
      </c>
      <c r="E66" s="16">
        <f t="shared" si="7"/>
        <v>100.00000318296061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100.00000443295265</v>
      </c>
      <c r="K66" s="16">
        <f t="shared" si="7"/>
        <v>100</v>
      </c>
      <c r="L66" s="16">
        <f t="shared" si="7"/>
        <v>100.0000041580932</v>
      </c>
      <c r="M66" s="16">
        <f t="shared" si="7"/>
        <v>100.0000028982463</v>
      </c>
      <c r="N66" s="16">
        <f t="shared" si="7"/>
        <v>99.99999582301095</v>
      </c>
      <c r="O66" s="16">
        <f t="shared" si="7"/>
        <v>100.00000406733523</v>
      </c>
      <c r="P66" s="16">
        <f t="shared" si="7"/>
        <v>100</v>
      </c>
      <c r="Q66" s="16">
        <f t="shared" si="7"/>
        <v>100</v>
      </c>
      <c r="R66" s="16">
        <f t="shared" si="7"/>
        <v>100.00000378020498</v>
      </c>
      <c r="S66" s="16">
        <f t="shared" si="7"/>
        <v>100</v>
      </c>
      <c r="T66" s="16">
        <f t="shared" si="7"/>
        <v>99.99999597528357</v>
      </c>
      <c r="U66" s="16">
        <f t="shared" si="7"/>
        <v>100</v>
      </c>
      <c r="V66" s="16">
        <f t="shared" si="7"/>
        <v>100.00000068320078</v>
      </c>
      <c r="W66" s="16">
        <f t="shared" si="7"/>
        <v>100.00000272825193</v>
      </c>
      <c r="X66" s="16">
        <f t="shared" si="7"/>
        <v>0</v>
      </c>
      <c r="Y66" s="16">
        <f t="shared" si="7"/>
        <v>0</v>
      </c>
      <c r="Z66" s="17">
        <f t="shared" si="7"/>
        <v>100.00000318296061</v>
      </c>
    </row>
    <row r="67" spans="1:26" ht="13.5" hidden="1">
      <c r="A67" s="40" t="s">
        <v>101</v>
      </c>
      <c r="B67" s="23">
        <v>18650812782</v>
      </c>
      <c r="C67" s="23"/>
      <c r="D67" s="24">
        <v>21135995496</v>
      </c>
      <c r="E67" s="25">
        <v>21238826677</v>
      </c>
      <c r="F67" s="25">
        <v>1861221129</v>
      </c>
      <c r="G67" s="25">
        <v>1966374351</v>
      </c>
      <c r="H67" s="25">
        <v>2016302419</v>
      </c>
      <c r="I67" s="25">
        <v>5843897899</v>
      </c>
      <c r="J67" s="25">
        <v>1689502026</v>
      </c>
      <c r="K67" s="25">
        <v>1751835554</v>
      </c>
      <c r="L67" s="25">
        <v>1670776769</v>
      </c>
      <c r="M67" s="25">
        <v>5112114349</v>
      </c>
      <c r="N67" s="25">
        <v>1608272112</v>
      </c>
      <c r="O67" s="25">
        <v>1602893816</v>
      </c>
      <c r="P67" s="25">
        <v>1679810460</v>
      </c>
      <c r="Q67" s="25">
        <v>4890976388</v>
      </c>
      <c r="R67" s="25">
        <v>1687847411</v>
      </c>
      <c r="S67" s="25">
        <v>1643126977</v>
      </c>
      <c r="T67" s="25">
        <v>1657523331</v>
      </c>
      <c r="U67" s="25">
        <v>4988497719</v>
      </c>
      <c r="V67" s="25">
        <v>20835486355</v>
      </c>
      <c r="W67" s="25">
        <v>21135995494</v>
      </c>
      <c r="X67" s="25"/>
      <c r="Y67" s="24"/>
      <c r="Z67" s="26">
        <v>21238826677</v>
      </c>
    </row>
    <row r="68" spans="1:26" ht="13.5" hidden="1">
      <c r="A68" s="36" t="s">
        <v>31</v>
      </c>
      <c r="B68" s="18">
        <v>3427709390</v>
      </c>
      <c r="C68" s="18"/>
      <c r="D68" s="19">
        <v>4025720996</v>
      </c>
      <c r="E68" s="20">
        <v>4025720996</v>
      </c>
      <c r="F68" s="20">
        <v>332037827</v>
      </c>
      <c r="G68" s="20">
        <v>334634046</v>
      </c>
      <c r="H68" s="20">
        <v>337979124</v>
      </c>
      <c r="I68" s="20">
        <v>1004650997</v>
      </c>
      <c r="J68" s="20">
        <v>319603347</v>
      </c>
      <c r="K68" s="20">
        <v>329987053</v>
      </c>
      <c r="L68" s="20">
        <v>329253550</v>
      </c>
      <c r="M68" s="20">
        <v>978843950</v>
      </c>
      <c r="N68" s="20">
        <v>348132815</v>
      </c>
      <c r="O68" s="20">
        <v>335509944</v>
      </c>
      <c r="P68" s="20">
        <v>332784766</v>
      </c>
      <c r="Q68" s="20">
        <v>1016427525</v>
      </c>
      <c r="R68" s="20">
        <v>334500254</v>
      </c>
      <c r="S68" s="20">
        <v>345943630</v>
      </c>
      <c r="T68" s="20">
        <v>324608548</v>
      </c>
      <c r="U68" s="20">
        <v>1005052432</v>
      </c>
      <c r="V68" s="20">
        <v>4004974904</v>
      </c>
      <c r="W68" s="20">
        <v>4025720996</v>
      </c>
      <c r="X68" s="20"/>
      <c r="Y68" s="19"/>
      <c r="Z68" s="22">
        <v>4025720996</v>
      </c>
    </row>
    <row r="69" spans="1:26" ht="13.5" hidden="1">
      <c r="A69" s="37" t="s">
        <v>32</v>
      </c>
      <c r="B69" s="18">
        <v>14861038366</v>
      </c>
      <c r="C69" s="18"/>
      <c r="D69" s="19">
        <v>16890353462</v>
      </c>
      <c r="E69" s="20">
        <v>16993184643</v>
      </c>
      <c r="F69" s="20">
        <v>1503992793</v>
      </c>
      <c r="G69" s="20">
        <v>1606713058</v>
      </c>
      <c r="H69" s="20">
        <v>1655429466</v>
      </c>
      <c r="I69" s="20">
        <v>4766135317</v>
      </c>
      <c r="J69" s="20">
        <v>1347340351</v>
      </c>
      <c r="K69" s="20">
        <v>1399449066</v>
      </c>
      <c r="L69" s="20">
        <v>1317473734</v>
      </c>
      <c r="M69" s="20">
        <v>4064263151</v>
      </c>
      <c r="N69" s="20">
        <v>1236198607</v>
      </c>
      <c r="O69" s="20">
        <v>1242797750</v>
      </c>
      <c r="P69" s="20">
        <v>1322980708</v>
      </c>
      <c r="Q69" s="20">
        <v>3801977065</v>
      </c>
      <c r="R69" s="20">
        <v>1326893565</v>
      </c>
      <c r="S69" s="20">
        <v>1270434326</v>
      </c>
      <c r="T69" s="20">
        <v>1308068312</v>
      </c>
      <c r="U69" s="20">
        <v>3905396203</v>
      </c>
      <c r="V69" s="20">
        <v>16537771736</v>
      </c>
      <c r="W69" s="20">
        <v>16890353459</v>
      </c>
      <c r="X69" s="20"/>
      <c r="Y69" s="19"/>
      <c r="Z69" s="22">
        <v>16993184643</v>
      </c>
    </row>
    <row r="70" spans="1:26" ht="13.5" hidden="1">
      <c r="A70" s="38" t="s">
        <v>95</v>
      </c>
      <c r="B70" s="18">
        <v>10358668615</v>
      </c>
      <c r="C70" s="18"/>
      <c r="D70" s="19">
        <v>11717499438</v>
      </c>
      <c r="E70" s="20">
        <v>11718452845</v>
      </c>
      <c r="F70" s="20">
        <v>1086614127</v>
      </c>
      <c r="G70" s="20">
        <v>1192142802</v>
      </c>
      <c r="H70" s="20">
        <v>1213842186</v>
      </c>
      <c r="I70" s="20">
        <v>3492599115</v>
      </c>
      <c r="J70" s="20">
        <v>896531512</v>
      </c>
      <c r="K70" s="20">
        <v>927693407</v>
      </c>
      <c r="L70" s="20">
        <v>873682393</v>
      </c>
      <c r="M70" s="20">
        <v>2697907312</v>
      </c>
      <c r="N70" s="20">
        <v>786789415</v>
      </c>
      <c r="O70" s="20">
        <v>815574370</v>
      </c>
      <c r="P70" s="20">
        <v>848603701</v>
      </c>
      <c r="Q70" s="20">
        <v>2450967486</v>
      </c>
      <c r="R70" s="20">
        <v>878533607</v>
      </c>
      <c r="S70" s="20">
        <v>830820281</v>
      </c>
      <c r="T70" s="20">
        <v>886763501</v>
      </c>
      <c r="U70" s="20">
        <v>2596117389</v>
      </c>
      <c r="V70" s="20">
        <v>11237591302</v>
      </c>
      <c r="W70" s="20">
        <v>11717499437</v>
      </c>
      <c r="X70" s="20"/>
      <c r="Y70" s="19"/>
      <c r="Z70" s="22">
        <v>11718452845</v>
      </c>
    </row>
    <row r="71" spans="1:26" ht="13.5" hidden="1">
      <c r="A71" s="38" t="s">
        <v>96</v>
      </c>
      <c r="B71" s="18">
        <v>2576372920</v>
      </c>
      <c r="C71" s="18"/>
      <c r="D71" s="19">
        <v>2867860972</v>
      </c>
      <c r="E71" s="20">
        <v>2867860972</v>
      </c>
      <c r="F71" s="20">
        <v>247095620</v>
      </c>
      <c r="G71" s="20">
        <v>212680982</v>
      </c>
      <c r="H71" s="20">
        <v>248005436</v>
      </c>
      <c r="I71" s="20">
        <v>707782038</v>
      </c>
      <c r="J71" s="20">
        <v>263529628</v>
      </c>
      <c r="K71" s="20">
        <v>258940070</v>
      </c>
      <c r="L71" s="20">
        <v>244610072</v>
      </c>
      <c r="M71" s="20">
        <v>767079770</v>
      </c>
      <c r="N71" s="20">
        <v>252016865</v>
      </c>
      <c r="O71" s="20">
        <v>249289979</v>
      </c>
      <c r="P71" s="20">
        <v>258451687</v>
      </c>
      <c r="Q71" s="20">
        <v>759758531</v>
      </c>
      <c r="R71" s="20">
        <v>250552146</v>
      </c>
      <c r="S71" s="20">
        <v>253968163</v>
      </c>
      <c r="T71" s="20">
        <v>230991202</v>
      </c>
      <c r="U71" s="20">
        <v>735511511</v>
      </c>
      <c r="V71" s="20">
        <v>2970131850</v>
      </c>
      <c r="W71" s="20">
        <v>2867860972</v>
      </c>
      <c r="X71" s="20"/>
      <c r="Y71" s="19"/>
      <c r="Z71" s="22">
        <v>2867860972</v>
      </c>
    </row>
    <row r="72" spans="1:26" ht="13.5" hidden="1">
      <c r="A72" s="38" t="s">
        <v>97</v>
      </c>
      <c r="B72" s="18">
        <v>895456299</v>
      </c>
      <c r="C72" s="18"/>
      <c r="D72" s="19">
        <v>995311140</v>
      </c>
      <c r="E72" s="20">
        <v>1068509519</v>
      </c>
      <c r="F72" s="20">
        <v>78243261</v>
      </c>
      <c r="G72" s="20">
        <v>79302255</v>
      </c>
      <c r="H72" s="20">
        <v>87381097</v>
      </c>
      <c r="I72" s="20">
        <v>244926613</v>
      </c>
      <c r="J72" s="20">
        <v>91207046</v>
      </c>
      <c r="K72" s="20">
        <v>94603915</v>
      </c>
      <c r="L72" s="20">
        <v>89705601</v>
      </c>
      <c r="M72" s="20">
        <v>275516562</v>
      </c>
      <c r="N72" s="20">
        <v>87938349</v>
      </c>
      <c r="O72" s="20">
        <v>89241812</v>
      </c>
      <c r="P72" s="20">
        <v>88753150</v>
      </c>
      <c r="Q72" s="20">
        <v>265933311</v>
      </c>
      <c r="R72" s="20">
        <v>90210744</v>
      </c>
      <c r="S72" s="20">
        <v>89255496</v>
      </c>
      <c r="T72" s="20">
        <v>75796846</v>
      </c>
      <c r="U72" s="20">
        <v>255263086</v>
      </c>
      <c r="V72" s="20">
        <v>1041639572</v>
      </c>
      <c r="W72" s="20">
        <v>995311140</v>
      </c>
      <c r="X72" s="20"/>
      <c r="Y72" s="19"/>
      <c r="Z72" s="22">
        <v>1068509519</v>
      </c>
    </row>
    <row r="73" spans="1:26" ht="13.5" hidden="1">
      <c r="A73" s="38" t="s">
        <v>98</v>
      </c>
      <c r="B73" s="18">
        <v>962651746</v>
      </c>
      <c r="C73" s="18"/>
      <c r="D73" s="19">
        <v>1231349159</v>
      </c>
      <c r="E73" s="20">
        <v>1260028554</v>
      </c>
      <c r="F73" s="20">
        <v>85222748</v>
      </c>
      <c r="G73" s="20">
        <v>116704949</v>
      </c>
      <c r="H73" s="20">
        <v>101492635</v>
      </c>
      <c r="I73" s="20">
        <v>303420332</v>
      </c>
      <c r="J73" s="20">
        <v>87781545</v>
      </c>
      <c r="K73" s="20">
        <v>113461338</v>
      </c>
      <c r="L73" s="20">
        <v>103785565</v>
      </c>
      <c r="M73" s="20">
        <v>305028448</v>
      </c>
      <c r="N73" s="20">
        <v>103886904</v>
      </c>
      <c r="O73" s="20">
        <v>83942336</v>
      </c>
      <c r="P73" s="20">
        <v>120572582</v>
      </c>
      <c r="Q73" s="20">
        <v>308401822</v>
      </c>
      <c r="R73" s="20">
        <v>101626344</v>
      </c>
      <c r="S73" s="20">
        <v>90565628</v>
      </c>
      <c r="T73" s="20">
        <v>107589670</v>
      </c>
      <c r="U73" s="20">
        <v>299781642</v>
      </c>
      <c r="V73" s="20">
        <v>1216632244</v>
      </c>
      <c r="W73" s="20">
        <v>1231349157</v>
      </c>
      <c r="X73" s="20"/>
      <c r="Y73" s="19"/>
      <c r="Z73" s="22">
        <v>1260028554</v>
      </c>
    </row>
    <row r="74" spans="1:26" ht="13.5" hidden="1">
      <c r="A74" s="38" t="s">
        <v>99</v>
      </c>
      <c r="B74" s="18">
        <v>67888786</v>
      </c>
      <c r="C74" s="18"/>
      <c r="D74" s="19">
        <v>78332753</v>
      </c>
      <c r="E74" s="20">
        <v>78332753</v>
      </c>
      <c r="F74" s="20">
        <v>6817037</v>
      </c>
      <c r="G74" s="20">
        <v>5882070</v>
      </c>
      <c r="H74" s="20">
        <v>4708112</v>
      </c>
      <c r="I74" s="20">
        <v>17407219</v>
      </c>
      <c r="J74" s="20">
        <v>8290620</v>
      </c>
      <c r="K74" s="20">
        <v>4750336</v>
      </c>
      <c r="L74" s="20">
        <v>5690103</v>
      </c>
      <c r="M74" s="20">
        <v>18731059</v>
      </c>
      <c r="N74" s="20">
        <v>5567074</v>
      </c>
      <c r="O74" s="20">
        <v>4749253</v>
      </c>
      <c r="P74" s="20">
        <v>6599588</v>
      </c>
      <c r="Q74" s="20">
        <v>16915915</v>
      </c>
      <c r="R74" s="20">
        <v>5970724</v>
      </c>
      <c r="S74" s="20">
        <v>5824758</v>
      </c>
      <c r="T74" s="20">
        <v>6927093</v>
      </c>
      <c r="U74" s="20">
        <v>18722575</v>
      </c>
      <c r="V74" s="20">
        <v>71776768</v>
      </c>
      <c r="W74" s="20">
        <v>78332753</v>
      </c>
      <c r="X74" s="20"/>
      <c r="Y74" s="19"/>
      <c r="Z74" s="22">
        <v>78332753</v>
      </c>
    </row>
    <row r="75" spans="1:26" ht="13.5" hidden="1">
      <c r="A75" s="39" t="s">
        <v>100</v>
      </c>
      <c r="B75" s="27">
        <v>362065026</v>
      </c>
      <c r="C75" s="27"/>
      <c r="D75" s="28">
        <v>219921038</v>
      </c>
      <c r="E75" s="29">
        <v>219921038</v>
      </c>
      <c r="F75" s="29">
        <v>25190509</v>
      </c>
      <c r="G75" s="29">
        <v>25027247</v>
      </c>
      <c r="H75" s="29">
        <v>22893829</v>
      </c>
      <c r="I75" s="29">
        <v>73111585</v>
      </c>
      <c r="J75" s="29">
        <v>22558328</v>
      </c>
      <c r="K75" s="29">
        <v>22399435</v>
      </c>
      <c r="L75" s="29">
        <v>24049485</v>
      </c>
      <c r="M75" s="29">
        <v>69007248</v>
      </c>
      <c r="N75" s="29">
        <v>23940690</v>
      </c>
      <c r="O75" s="29">
        <v>24586122</v>
      </c>
      <c r="P75" s="29">
        <v>24044986</v>
      </c>
      <c r="Q75" s="29">
        <v>72571798</v>
      </c>
      <c r="R75" s="29">
        <v>26453592</v>
      </c>
      <c r="S75" s="29">
        <v>26749021</v>
      </c>
      <c r="T75" s="29">
        <v>24846471</v>
      </c>
      <c r="U75" s="29">
        <v>78049084</v>
      </c>
      <c r="V75" s="29">
        <v>292739715</v>
      </c>
      <c r="W75" s="29">
        <v>219921039</v>
      </c>
      <c r="X75" s="29"/>
      <c r="Y75" s="28"/>
      <c r="Z75" s="30">
        <v>219921038</v>
      </c>
    </row>
    <row r="76" spans="1:26" ht="13.5" hidden="1">
      <c r="A76" s="41" t="s">
        <v>102</v>
      </c>
      <c r="B76" s="31">
        <v>16297957708</v>
      </c>
      <c r="C76" s="31"/>
      <c r="D76" s="32">
        <v>19225466227</v>
      </c>
      <c r="E76" s="33">
        <v>19328297408</v>
      </c>
      <c r="F76" s="33">
        <v>1248365226</v>
      </c>
      <c r="G76" s="33">
        <v>1685402159</v>
      </c>
      <c r="H76" s="33">
        <v>1770612259</v>
      </c>
      <c r="I76" s="33">
        <v>4704379644</v>
      </c>
      <c r="J76" s="33">
        <v>1956785249</v>
      </c>
      <c r="K76" s="33">
        <v>1702939236</v>
      </c>
      <c r="L76" s="33">
        <v>1509019530</v>
      </c>
      <c r="M76" s="33">
        <v>5168744015</v>
      </c>
      <c r="N76" s="33">
        <v>1452733964</v>
      </c>
      <c r="O76" s="33">
        <v>1120467694</v>
      </c>
      <c r="P76" s="33">
        <v>1657984297</v>
      </c>
      <c r="Q76" s="33">
        <v>4231185955</v>
      </c>
      <c r="R76" s="33">
        <v>1364727610</v>
      </c>
      <c r="S76" s="33">
        <v>1542124495</v>
      </c>
      <c r="T76" s="33">
        <v>1360939271</v>
      </c>
      <c r="U76" s="33">
        <v>4267791376</v>
      </c>
      <c r="V76" s="33">
        <v>18372100990</v>
      </c>
      <c r="W76" s="33">
        <v>19328297408</v>
      </c>
      <c r="X76" s="33"/>
      <c r="Y76" s="32"/>
      <c r="Z76" s="34">
        <v>19328297408</v>
      </c>
    </row>
    <row r="77" spans="1:26" ht="13.5" hidden="1">
      <c r="A77" s="36" t="s">
        <v>31</v>
      </c>
      <c r="B77" s="18">
        <v>2999490467</v>
      </c>
      <c r="C77" s="18"/>
      <c r="D77" s="19">
        <v>3729970541</v>
      </c>
      <c r="E77" s="20">
        <v>3729970541</v>
      </c>
      <c r="F77" s="20">
        <v>276217285</v>
      </c>
      <c r="G77" s="20">
        <v>211438146</v>
      </c>
      <c r="H77" s="20">
        <v>276599303</v>
      </c>
      <c r="I77" s="20">
        <v>764254734</v>
      </c>
      <c r="J77" s="20">
        <v>274297646</v>
      </c>
      <c r="K77" s="20">
        <v>259426800</v>
      </c>
      <c r="L77" s="20">
        <v>281174064</v>
      </c>
      <c r="M77" s="20">
        <v>814898510</v>
      </c>
      <c r="N77" s="20">
        <v>282835930</v>
      </c>
      <c r="O77" s="20">
        <v>292068502</v>
      </c>
      <c r="P77" s="20">
        <v>319543809</v>
      </c>
      <c r="Q77" s="20">
        <v>894448241</v>
      </c>
      <c r="R77" s="20">
        <v>288404029</v>
      </c>
      <c r="S77" s="20">
        <v>301506166</v>
      </c>
      <c r="T77" s="20">
        <v>310054017</v>
      </c>
      <c r="U77" s="20">
        <v>899964212</v>
      </c>
      <c r="V77" s="20">
        <v>3373565697</v>
      </c>
      <c r="W77" s="20">
        <v>3729970541</v>
      </c>
      <c r="X77" s="20"/>
      <c r="Y77" s="19"/>
      <c r="Z77" s="22">
        <v>3729970541</v>
      </c>
    </row>
    <row r="78" spans="1:26" ht="13.5" hidden="1">
      <c r="A78" s="37" t="s">
        <v>32</v>
      </c>
      <c r="B78" s="18">
        <v>12936402215</v>
      </c>
      <c r="C78" s="18"/>
      <c r="D78" s="19">
        <v>15275574641</v>
      </c>
      <c r="E78" s="20">
        <v>15378405822</v>
      </c>
      <c r="F78" s="20">
        <v>946957432</v>
      </c>
      <c r="G78" s="20">
        <v>1448936766</v>
      </c>
      <c r="H78" s="20">
        <v>1471119127</v>
      </c>
      <c r="I78" s="20">
        <v>3867013325</v>
      </c>
      <c r="J78" s="20">
        <v>1659929274</v>
      </c>
      <c r="K78" s="20">
        <v>1421113001</v>
      </c>
      <c r="L78" s="20">
        <v>1203795980</v>
      </c>
      <c r="M78" s="20">
        <v>4284838255</v>
      </c>
      <c r="N78" s="20">
        <v>1145957345</v>
      </c>
      <c r="O78" s="20">
        <v>803813069</v>
      </c>
      <c r="P78" s="20">
        <v>1314395502</v>
      </c>
      <c r="Q78" s="20">
        <v>3264165916</v>
      </c>
      <c r="R78" s="20">
        <v>1049869988</v>
      </c>
      <c r="S78" s="20">
        <v>1213869308</v>
      </c>
      <c r="T78" s="20">
        <v>1026038784</v>
      </c>
      <c r="U78" s="20">
        <v>3289778080</v>
      </c>
      <c r="V78" s="20">
        <v>14705795576</v>
      </c>
      <c r="W78" s="20">
        <v>15378405822</v>
      </c>
      <c r="X78" s="20"/>
      <c r="Y78" s="19"/>
      <c r="Z78" s="22">
        <v>15378405822</v>
      </c>
    </row>
    <row r="79" spans="1:26" ht="13.5" hidden="1">
      <c r="A79" s="38" t="s">
        <v>95</v>
      </c>
      <c r="B79" s="18">
        <v>9268016257</v>
      </c>
      <c r="C79" s="18"/>
      <c r="D79" s="19">
        <v>10466777084</v>
      </c>
      <c r="E79" s="20">
        <v>10467730491</v>
      </c>
      <c r="F79" s="20">
        <v>773001655</v>
      </c>
      <c r="G79" s="20">
        <v>1003981599</v>
      </c>
      <c r="H79" s="20">
        <v>1159305389</v>
      </c>
      <c r="I79" s="20">
        <v>2936288643</v>
      </c>
      <c r="J79" s="20">
        <v>995265675</v>
      </c>
      <c r="K79" s="20">
        <v>917345584</v>
      </c>
      <c r="L79" s="20">
        <v>884228550</v>
      </c>
      <c r="M79" s="20">
        <v>2796839809</v>
      </c>
      <c r="N79" s="20">
        <v>879433597</v>
      </c>
      <c r="O79" s="20">
        <v>769110811</v>
      </c>
      <c r="P79" s="20">
        <v>868019667</v>
      </c>
      <c r="Q79" s="20">
        <v>2516564075</v>
      </c>
      <c r="R79" s="20">
        <v>802960946</v>
      </c>
      <c r="S79" s="20">
        <v>866569244</v>
      </c>
      <c r="T79" s="20">
        <v>840688291</v>
      </c>
      <c r="U79" s="20">
        <v>2510218481</v>
      </c>
      <c r="V79" s="20">
        <v>10759911008</v>
      </c>
      <c r="W79" s="20">
        <v>10467730491</v>
      </c>
      <c r="X79" s="20"/>
      <c r="Y79" s="19"/>
      <c r="Z79" s="22">
        <v>10467730491</v>
      </c>
    </row>
    <row r="80" spans="1:26" ht="13.5" hidden="1">
      <c r="A80" s="38" t="s">
        <v>96</v>
      </c>
      <c r="B80" s="18">
        <v>2180546503</v>
      </c>
      <c r="C80" s="18"/>
      <c r="D80" s="19">
        <v>2663390709</v>
      </c>
      <c r="E80" s="20">
        <v>2663390709</v>
      </c>
      <c r="F80" s="20">
        <v>136013592</v>
      </c>
      <c r="G80" s="20">
        <v>230781223</v>
      </c>
      <c r="H80" s="20">
        <v>212228786</v>
      </c>
      <c r="I80" s="20">
        <v>579023601</v>
      </c>
      <c r="J80" s="20">
        <v>183065811</v>
      </c>
      <c r="K80" s="20">
        <v>212864098</v>
      </c>
      <c r="L80" s="20">
        <v>189105418</v>
      </c>
      <c r="M80" s="20">
        <v>585035327</v>
      </c>
      <c r="N80" s="20">
        <v>168341593</v>
      </c>
      <c r="O80" s="20">
        <v>177349222</v>
      </c>
      <c r="P80" s="20">
        <v>174047851</v>
      </c>
      <c r="Q80" s="20">
        <v>519738666</v>
      </c>
      <c r="R80" s="20">
        <v>162131636</v>
      </c>
      <c r="S80" s="20">
        <v>174920440</v>
      </c>
      <c r="T80" s="20">
        <v>180906254</v>
      </c>
      <c r="U80" s="20">
        <v>517958330</v>
      </c>
      <c r="V80" s="20">
        <v>2201755924</v>
      </c>
      <c r="W80" s="20">
        <v>2663390709</v>
      </c>
      <c r="X80" s="20"/>
      <c r="Y80" s="19"/>
      <c r="Z80" s="22">
        <v>2663390709</v>
      </c>
    </row>
    <row r="81" spans="1:26" ht="13.5" hidden="1">
      <c r="A81" s="38" t="s">
        <v>97</v>
      </c>
      <c r="B81" s="18">
        <v>947998800</v>
      </c>
      <c r="C81" s="18"/>
      <c r="D81" s="19">
        <v>921919366</v>
      </c>
      <c r="E81" s="20">
        <v>995117745</v>
      </c>
      <c r="F81" s="20">
        <v>55151261</v>
      </c>
      <c r="G81" s="20">
        <v>78052498</v>
      </c>
      <c r="H81" s="20">
        <v>81385219</v>
      </c>
      <c r="I81" s="20">
        <v>214588978</v>
      </c>
      <c r="J81" s="20">
        <v>60027857</v>
      </c>
      <c r="K81" s="20">
        <v>78128913</v>
      </c>
      <c r="L81" s="20">
        <v>70471353</v>
      </c>
      <c r="M81" s="20">
        <v>208628123</v>
      </c>
      <c r="N81" s="20">
        <v>63557212</v>
      </c>
      <c r="O81" s="20">
        <v>69192434</v>
      </c>
      <c r="P81" s="20">
        <v>64292233</v>
      </c>
      <c r="Q81" s="20">
        <v>197041879</v>
      </c>
      <c r="R81" s="20">
        <v>61908239</v>
      </c>
      <c r="S81" s="20">
        <v>69471116</v>
      </c>
      <c r="T81" s="20">
        <v>53506994</v>
      </c>
      <c r="U81" s="20">
        <v>184886349</v>
      </c>
      <c r="V81" s="20">
        <v>805145329</v>
      </c>
      <c r="W81" s="20">
        <v>995117745</v>
      </c>
      <c r="X81" s="20"/>
      <c r="Y81" s="19"/>
      <c r="Z81" s="22">
        <v>995117745</v>
      </c>
    </row>
    <row r="82" spans="1:26" ht="13.5" hidden="1">
      <c r="A82" s="38" t="s">
        <v>98</v>
      </c>
      <c r="B82" s="18">
        <v>741299712</v>
      </c>
      <c r="C82" s="18"/>
      <c r="D82" s="19">
        <v>1145154726</v>
      </c>
      <c r="E82" s="20">
        <v>1173834121</v>
      </c>
      <c r="F82" s="20">
        <v>56129347</v>
      </c>
      <c r="G82" s="20">
        <v>109949334</v>
      </c>
      <c r="H82" s="20">
        <v>94177391</v>
      </c>
      <c r="I82" s="20">
        <v>260256072</v>
      </c>
      <c r="J82" s="20">
        <v>80268632</v>
      </c>
      <c r="K82" s="20">
        <v>75701371</v>
      </c>
      <c r="L82" s="20">
        <v>72777615</v>
      </c>
      <c r="M82" s="20">
        <v>228747618</v>
      </c>
      <c r="N82" s="20">
        <v>71591387</v>
      </c>
      <c r="O82" s="20">
        <v>65769242</v>
      </c>
      <c r="P82" s="20">
        <v>82476128</v>
      </c>
      <c r="Q82" s="20">
        <v>219836757</v>
      </c>
      <c r="R82" s="20">
        <v>69387384</v>
      </c>
      <c r="S82" s="20">
        <v>73066146</v>
      </c>
      <c r="T82" s="20">
        <v>76181686</v>
      </c>
      <c r="U82" s="20">
        <v>218635216</v>
      </c>
      <c r="V82" s="20">
        <v>927475663</v>
      </c>
      <c r="W82" s="20">
        <v>1173834121</v>
      </c>
      <c r="X82" s="20"/>
      <c r="Y82" s="19"/>
      <c r="Z82" s="22">
        <v>1173834121</v>
      </c>
    </row>
    <row r="83" spans="1:26" ht="13.5" hidden="1">
      <c r="A83" s="38" t="s">
        <v>99</v>
      </c>
      <c r="B83" s="18">
        <v>-201459057</v>
      </c>
      <c r="C83" s="18"/>
      <c r="D83" s="19">
        <v>78332756</v>
      </c>
      <c r="E83" s="20">
        <v>78332756</v>
      </c>
      <c r="F83" s="20">
        <v>-73338423</v>
      </c>
      <c r="G83" s="20">
        <v>26172112</v>
      </c>
      <c r="H83" s="20">
        <v>-75977658</v>
      </c>
      <c r="I83" s="20">
        <v>-123143969</v>
      </c>
      <c r="J83" s="20">
        <v>341301299</v>
      </c>
      <c r="K83" s="20">
        <v>137073035</v>
      </c>
      <c r="L83" s="20">
        <v>-12786956</v>
      </c>
      <c r="M83" s="20">
        <v>465587378</v>
      </c>
      <c r="N83" s="20">
        <v>-36966444</v>
      </c>
      <c r="O83" s="20">
        <v>-277608640</v>
      </c>
      <c r="P83" s="20">
        <v>125559623</v>
      </c>
      <c r="Q83" s="20">
        <v>-189015461</v>
      </c>
      <c r="R83" s="20">
        <v>-46518217</v>
      </c>
      <c r="S83" s="20">
        <v>29842362</v>
      </c>
      <c r="T83" s="20">
        <v>-125244441</v>
      </c>
      <c r="U83" s="20">
        <v>-141920296</v>
      </c>
      <c r="V83" s="20">
        <v>11507652</v>
      </c>
      <c r="W83" s="20">
        <v>78332756</v>
      </c>
      <c r="X83" s="20"/>
      <c r="Y83" s="19"/>
      <c r="Z83" s="22">
        <v>78332756</v>
      </c>
    </row>
    <row r="84" spans="1:26" ht="13.5" hidden="1">
      <c r="A84" s="39" t="s">
        <v>100</v>
      </c>
      <c r="B84" s="27">
        <v>362065026</v>
      </c>
      <c r="C84" s="27"/>
      <c r="D84" s="28">
        <v>219921045</v>
      </c>
      <c r="E84" s="29">
        <v>219921045</v>
      </c>
      <c r="F84" s="29">
        <v>25190509</v>
      </c>
      <c r="G84" s="29">
        <v>25027247</v>
      </c>
      <c r="H84" s="29">
        <v>22893829</v>
      </c>
      <c r="I84" s="29">
        <v>73111585</v>
      </c>
      <c r="J84" s="29">
        <v>22558329</v>
      </c>
      <c r="K84" s="29">
        <v>22399435</v>
      </c>
      <c r="L84" s="29">
        <v>24049486</v>
      </c>
      <c r="M84" s="29">
        <v>69007250</v>
      </c>
      <c r="N84" s="29">
        <v>23940689</v>
      </c>
      <c r="O84" s="29">
        <v>24586123</v>
      </c>
      <c r="P84" s="29">
        <v>24044986</v>
      </c>
      <c r="Q84" s="29">
        <v>72571798</v>
      </c>
      <c r="R84" s="29">
        <v>26453593</v>
      </c>
      <c r="S84" s="29">
        <v>26749021</v>
      </c>
      <c r="T84" s="29">
        <v>24846470</v>
      </c>
      <c r="U84" s="29">
        <v>78049084</v>
      </c>
      <c r="V84" s="29">
        <v>292739717</v>
      </c>
      <c r="W84" s="29">
        <v>219921045</v>
      </c>
      <c r="X84" s="29"/>
      <c r="Y84" s="28"/>
      <c r="Z84" s="30">
        <v>219921045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7673131000</v>
      </c>
      <c r="C5" s="18">
        <v>0</v>
      </c>
      <c r="D5" s="58">
        <v>7714194000</v>
      </c>
      <c r="E5" s="59">
        <v>7720951000</v>
      </c>
      <c r="F5" s="59">
        <v>544880886</v>
      </c>
      <c r="G5" s="59">
        <v>552228662</v>
      </c>
      <c r="H5" s="59">
        <v>556539580</v>
      </c>
      <c r="I5" s="59">
        <v>1653649128</v>
      </c>
      <c r="J5" s="59">
        <v>572397102</v>
      </c>
      <c r="K5" s="59">
        <v>593237373</v>
      </c>
      <c r="L5" s="59">
        <v>630214921</v>
      </c>
      <c r="M5" s="59">
        <v>1795849396</v>
      </c>
      <c r="N5" s="59">
        <v>848014719</v>
      </c>
      <c r="O5" s="59">
        <v>482258714</v>
      </c>
      <c r="P5" s="59">
        <v>1072986906</v>
      </c>
      <c r="Q5" s="59">
        <v>2403260339</v>
      </c>
      <c r="R5" s="59">
        <v>509692000</v>
      </c>
      <c r="S5" s="59">
        <v>575659246</v>
      </c>
      <c r="T5" s="59">
        <v>670968895</v>
      </c>
      <c r="U5" s="59">
        <v>1756320141</v>
      </c>
      <c r="V5" s="59">
        <v>7609079004</v>
      </c>
      <c r="W5" s="59">
        <v>7714194000</v>
      </c>
      <c r="X5" s="59">
        <v>-105114996</v>
      </c>
      <c r="Y5" s="60">
        <v>-1.36</v>
      </c>
      <c r="Z5" s="61">
        <v>7720951000</v>
      </c>
    </row>
    <row r="6" spans="1:26" ht="13.5">
      <c r="A6" s="57" t="s">
        <v>32</v>
      </c>
      <c r="B6" s="18">
        <v>19418621000</v>
      </c>
      <c r="C6" s="18">
        <v>0</v>
      </c>
      <c r="D6" s="58">
        <v>22433382000</v>
      </c>
      <c r="E6" s="59">
        <v>22526710000</v>
      </c>
      <c r="F6" s="59">
        <v>1861343241</v>
      </c>
      <c r="G6" s="59">
        <v>1868098653</v>
      </c>
      <c r="H6" s="59">
        <v>1649689106</v>
      </c>
      <c r="I6" s="59">
        <v>5379131000</v>
      </c>
      <c r="J6" s="59">
        <v>2012483107</v>
      </c>
      <c r="K6" s="59">
        <v>1760684783</v>
      </c>
      <c r="L6" s="59">
        <v>1635149244</v>
      </c>
      <c r="M6" s="59">
        <v>5408317134</v>
      </c>
      <c r="N6" s="59">
        <v>1673743597</v>
      </c>
      <c r="O6" s="59">
        <v>1412284330</v>
      </c>
      <c r="P6" s="59">
        <v>1925758204</v>
      </c>
      <c r="Q6" s="59">
        <v>5011786131</v>
      </c>
      <c r="R6" s="59">
        <v>1843570000</v>
      </c>
      <c r="S6" s="59">
        <v>1568608120</v>
      </c>
      <c r="T6" s="59">
        <v>2033511498</v>
      </c>
      <c r="U6" s="59">
        <v>5445689618</v>
      </c>
      <c r="V6" s="59">
        <v>21244923883</v>
      </c>
      <c r="W6" s="59">
        <v>22433382000</v>
      </c>
      <c r="X6" s="59">
        <v>-1188458117</v>
      </c>
      <c r="Y6" s="60">
        <v>-5.3</v>
      </c>
      <c r="Z6" s="61">
        <v>22526710000</v>
      </c>
    </row>
    <row r="7" spans="1:26" ht="13.5">
      <c r="A7" s="57" t="s">
        <v>33</v>
      </c>
      <c r="B7" s="18">
        <v>336019000</v>
      </c>
      <c r="C7" s="18">
        <v>0</v>
      </c>
      <c r="D7" s="58">
        <v>420118000</v>
      </c>
      <c r="E7" s="59">
        <v>419785000</v>
      </c>
      <c r="F7" s="59">
        <v>83144348</v>
      </c>
      <c r="G7" s="59">
        <v>27579219</v>
      </c>
      <c r="H7" s="59">
        <v>22869433</v>
      </c>
      <c r="I7" s="59">
        <v>133593000</v>
      </c>
      <c r="J7" s="59">
        <v>-46447953</v>
      </c>
      <c r="K7" s="59">
        <v>17047532</v>
      </c>
      <c r="L7" s="59">
        <v>257789810</v>
      </c>
      <c r="M7" s="59">
        <v>228389389</v>
      </c>
      <c r="N7" s="59">
        <v>-18451989</v>
      </c>
      <c r="O7" s="59">
        <v>9681272</v>
      </c>
      <c r="P7" s="59">
        <v>104141471</v>
      </c>
      <c r="Q7" s="59">
        <v>95370754</v>
      </c>
      <c r="R7" s="59">
        <v>17176000</v>
      </c>
      <c r="S7" s="59">
        <v>37242668</v>
      </c>
      <c r="T7" s="59">
        <v>45146624</v>
      </c>
      <c r="U7" s="59">
        <v>99565292</v>
      </c>
      <c r="V7" s="59">
        <v>556918435</v>
      </c>
      <c r="W7" s="59">
        <v>420117996</v>
      </c>
      <c r="X7" s="59">
        <v>136800439</v>
      </c>
      <c r="Y7" s="60">
        <v>32.56</v>
      </c>
      <c r="Z7" s="61">
        <v>419785000</v>
      </c>
    </row>
    <row r="8" spans="1:26" ht="13.5">
      <c r="A8" s="57" t="s">
        <v>34</v>
      </c>
      <c r="B8" s="18">
        <v>5261134000</v>
      </c>
      <c r="C8" s="18">
        <v>0</v>
      </c>
      <c r="D8" s="58">
        <v>5690916000</v>
      </c>
      <c r="E8" s="59">
        <v>5981152000</v>
      </c>
      <c r="F8" s="59">
        <v>226282770</v>
      </c>
      <c r="G8" s="59">
        <v>239456569</v>
      </c>
      <c r="H8" s="59">
        <v>862004661</v>
      </c>
      <c r="I8" s="59">
        <v>1327744000</v>
      </c>
      <c r="J8" s="59">
        <v>438684233</v>
      </c>
      <c r="K8" s="59">
        <v>478235542</v>
      </c>
      <c r="L8" s="59">
        <v>398702118</v>
      </c>
      <c r="M8" s="59">
        <v>1315621893</v>
      </c>
      <c r="N8" s="59">
        <v>416886682</v>
      </c>
      <c r="O8" s="59">
        <v>660730617</v>
      </c>
      <c r="P8" s="59">
        <v>947075431</v>
      </c>
      <c r="Q8" s="59">
        <v>2024692730</v>
      </c>
      <c r="R8" s="59">
        <v>202204000</v>
      </c>
      <c r="S8" s="59">
        <v>254617760</v>
      </c>
      <c r="T8" s="59">
        <v>726184713</v>
      </c>
      <c r="U8" s="59">
        <v>1183006473</v>
      </c>
      <c r="V8" s="59">
        <v>5851065096</v>
      </c>
      <c r="W8" s="59">
        <v>5690916004</v>
      </c>
      <c r="X8" s="59">
        <v>160149092</v>
      </c>
      <c r="Y8" s="60">
        <v>2.81</v>
      </c>
      <c r="Z8" s="61">
        <v>5981152000</v>
      </c>
    </row>
    <row r="9" spans="1:26" ht="13.5">
      <c r="A9" s="57" t="s">
        <v>35</v>
      </c>
      <c r="B9" s="18">
        <v>3123588000</v>
      </c>
      <c r="C9" s="18">
        <v>0</v>
      </c>
      <c r="D9" s="58">
        <v>3048673000</v>
      </c>
      <c r="E9" s="59">
        <v>4144856280</v>
      </c>
      <c r="F9" s="59">
        <v>317374924</v>
      </c>
      <c r="G9" s="59">
        <v>272355433</v>
      </c>
      <c r="H9" s="59">
        <v>300666643</v>
      </c>
      <c r="I9" s="59">
        <v>890397000</v>
      </c>
      <c r="J9" s="59">
        <v>256996136</v>
      </c>
      <c r="K9" s="59">
        <v>208813467</v>
      </c>
      <c r="L9" s="59">
        <v>903394808</v>
      </c>
      <c r="M9" s="59">
        <v>1369204411</v>
      </c>
      <c r="N9" s="59">
        <v>-59723220</v>
      </c>
      <c r="O9" s="59">
        <v>625768560</v>
      </c>
      <c r="P9" s="59">
        <v>346620504</v>
      </c>
      <c r="Q9" s="59">
        <v>912665844</v>
      </c>
      <c r="R9" s="59">
        <v>340576000</v>
      </c>
      <c r="S9" s="59">
        <v>400023448</v>
      </c>
      <c r="T9" s="59">
        <v>495256183</v>
      </c>
      <c r="U9" s="59">
        <v>1235855631</v>
      </c>
      <c r="V9" s="59">
        <v>4408122886</v>
      </c>
      <c r="W9" s="59">
        <v>2585608004</v>
      </c>
      <c r="X9" s="59">
        <v>1822514882</v>
      </c>
      <c r="Y9" s="60">
        <v>70.49</v>
      </c>
      <c r="Z9" s="61">
        <v>4144856280</v>
      </c>
    </row>
    <row r="10" spans="1:26" ht="25.5">
      <c r="A10" s="62" t="s">
        <v>87</v>
      </c>
      <c r="B10" s="63">
        <f>SUM(B5:B9)</f>
        <v>35812493000</v>
      </c>
      <c r="C10" s="63">
        <f>SUM(C5:C9)</f>
        <v>0</v>
      </c>
      <c r="D10" s="64">
        <f aca="true" t="shared" si="0" ref="D10:Z10">SUM(D5:D9)</f>
        <v>39307283000</v>
      </c>
      <c r="E10" s="65">
        <f t="shared" si="0"/>
        <v>40793454280</v>
      </c>
      <c r="F10" s="65">
        <f t="shared" si="0"/>
        <v>3033026169</v>
      </c>
      <c r="G10" s="65">
        <f t="shared" si="0"/>
        <v>2959718536</v>
      </c>
      <c r="H10" s="65">
        <f t="shared" si="0"/>
        <v>3391769423</v>
      </c>
      <c r="I10" s="65">
        <f t="shared" si="0"/>
        <v>9384514128</v>
      </c>
      <c r="J10" s="65">
        <f t="shared" si="0"/>
        <v>3234112625</v>
      </c>
      <c r="K10" s="65">
        <f t="shared" si="0"/>
        <v>3058018697</v>
      </c>
      <c r="L10" s="65">
        <f t="shared" si="0"/>
        <v>3825250901</v>
      </c>
      <c r="M10" s="65">
        <f t="shared" si="0"/>
        <v>10117382223</v>
      </c>
      <c r="N10" s="65">
        <f t="shared" si="0"/>
        <v>2860469789</v>
      </c>
      <c r="O10" s="65">
        <f t="shared" si="0"/>
        <v>3190723493</v>
      </c>
      <c r="P10" s="65">
        <f t="shared" si="0"/>
        <v>4396582516</v>
      </c>
      <c r="Q10" s="65">
        <f t="shared" si="0"/>
        <v>10447775798</v>
      </c>
      <c r="R10" s="65">
        <f t="shared" si="0"/>
        <v>2913218000</v>
      </c>
      <c r="S10" s="65">
        <f t="shared" si="0"/>
        <v>2836151242</v>
      </c>
      <c r="T10" s="65">
        <f t="shared" si="0"/>
        <v>3971067913</v>
      </c>
      <c r="U10" s="65">
        <f t="shared" si="0"/>
        <v>9720437155</v>
      </c>
      <c r="V10" s="65">
        <f t="shared" si="0"/>
        <v>39670109304</v>
      </c>
      <c r="W10" s="65">
        <f t="shared" si="0"/>
        <v>38844218004</v>
      </c>
      <c r="X10" s="65">
        <f t="shared" si="0"/>
        <v>825891300</v>
      </c>
      <c r="Y10" s="66">
        <f>+IF(W10&lt;&gt;0,(X10/W10)*100,0)</f>
        <v>2.1261627661418063</v>
      </c>
      <c r="Z10" s="67">
        <f t="shared" si="0"/>
        <v>40793454280</v>
      </c>
    </row>
    <row r="11" spans="1:26" ht="13.5">
      <c r="A11" s="57" t="s">
        <v>36</v>
      </c>
      <c r="B11" s="18">
        <v>8062522000</v>
      </c>
      <c r="C11" s="18">
        <v>0</v>
      </c>
      <c r="D11" s="58">
        <v>8740591768</v>
      </c>
      <c r="E11" s="59">
        <v>8975981660</v>
      </c>
      <c r="F11" s="59">
        <v>690527049</v>
      </c>
      <c r="G11" s="59">
        <v>688095098</v>
      </c>
      <c r="H11" s="59">
        <v>672067853</v>
      </c>
      <c r="I11" s="59">
        <v>2050690000</v>
      </c>
      <c r="J11" s="59">
        <v>750378533</v>
      </c>
      <c r="K11" s="59">
        <v>912743540</v>
      </c>
      <c r="L11" s="59">
        <v>806718143</v>
      </c>
      <c r="M11" s="59">
        <v>2469840216</v>
      </c>
      <c r="N11" s="59">
        <v>654657877</v>
      </c>
      <c r="O11" s="59">
        <v>712981682</v>
      </c>
      <c r="P11" s="59">
        <v>707690330</v>
      </c>
      <c r="Q11" s="59">
        <v>2075329889</v>
      </c>
      <c r="R11" s="59">
        <v>712127000</v>
      </c>
      <c r="S11" s="59">
        <v>720040360</v>
      </c>
      <c r="T11" s="59">
        <v>792283165</v>
      </c>
      <c r="U11" s="59">
        <v>2224450525</v>
      </c>
      <c r="V11" s="59">
        <v>8820310630</v>
      </c>
      <c r="W11" s="59">
        <v>8740591765</v>
      </c>
      <c r="X11" s="59">
        <v>79718865</v>
      </c>
      <c r="Y11" s="60">
        <v>0.91</v>
      </c>
      <c r="Z11" s="61">
        <v>8975981660</v>
      </c>
    </row>
    <row r="12" spans="1:26" ht="13.5">
      <c r="A12" s="57" t="s">
        <v>37</v>
      </c>
      <c r="B12" s="18">
        <v>120639000</v>
      </c>
      <c r="C12" s="18">
        <v>0</v>
      </c>
      <c r="D12" s="58">
        <v>134301000</v>
      </c>
      <c r="E12" s="59">
        <v>134301000</v>
      </c>
      <c r="F12" s="59">
        <v>9926811</v>
      </c>
      <c r="G12" s="59">
        <v>10033429</v>
      </c>
      <c r="H12" s="59">
        <v>10016760</v>
      </c>
      <c r="I12" s="59">
        <v>29977000</v>
      </c>
      <c r="J12" s="59">
        <v>10034658</v>
      </c>
      <c r="K12" s="59">
        <v>93761</v>
      </c>
      <c r="L12" s="59">
        <v>19815643</v>
      </c>
      <c r="M12" s="59">
        <v>29944062</v>
      </c>
      <c r="N12" s="59">
        <v>10039825</v>
      </c>
      <c r="O12" s="59">
        <v>10015710</v>
      </c>
      <c r="P12" s="59">
        <v>10041414</v>
      </c>
      <c r="Q12" s="59">
        <v>30096949</v>
      </c>
      <c r="R12" s="59">
        <v>11751000</v>
      </c>
      <c r="S12" s="59">
        <v>13316156</v>
      </c>
      <c r="T12" s="59">
        <v>12414434</v>
      </c>
      <c r="U12" s="59">
        <v>37481590</v>
      </c>
      <c r="V12" s="59">
        <v>127499601</v>
      </c>
      <c r="W12" s="59">
        <v>134301000</v>
      </c>
      <c r="X12" s="59">
        <v>-6801399</v>
      </c>
      <c r="Y12" s="60">
        <v>-5.06</v>
      </c>
      <c r="Z12" s="61">
        <v>134301000</v>
      </c>
    </row>
    <row r="13" spans="1:26" ht="13.5">
      <c r="A13" s="57" t="s">
        <v>88</v>
      </c>
      <c r="B13" s="18">
        <v>2044042000</v>
      </c>
      <c r="C13" s="18">
        <v>0</v>
      </c>
      <c r="D13" s="58">
        <v>2795813000</v>
      </c>
      <c r="E13" s="59">
        <v>2795813000</v>
      </c>
      <c r="F13" s="59">
        <v>161023959</v>
      </c>
      <c r="G13" s="59">
        <v>164770776</v>
      </c>
      <c r="H13" s="59">
        <v>162002265</v>
      </c>
      <c r="I13" s="59">
        <v>487797000</v>
      </c>
      <c r="J13" s="59">
        <v>159972232</v>
      </c>
      <c r="K13" s="59">
        <v>159001971</v>
      </c>
      <c r="L13" s="59">
        <v>205378162</v>
      </c>
      <c r="M13" s="59">
        <v>524352365</v>
      </c>
      <c r="N13" s="59">
        <v>168770626</v>
      </c>
      <c r="O13" s="59">
        <v>167725316</v>
      </c>
      <c r="P13" s="59">
        <v>233922556</v>
      </c>
      <c r="Q13" s="59">
        <v>570418498</v>
      </c>
      <c r="R13" s="59">
        <v>169112000</v>
      </c>
      <c r="S13" s="59">
        <v>172494948</v>
      </c>
      <c r="T13" s="59">
        <v>260468181</v>
      </c>
      <c r="U13" s="59">
        <v>602075129</v>
      </c>
      <c r="V13" s="59">
        <v>2184642992</v>
      </c>
      <c r="W13" s="59">
        <v>2795813000</v>
      </c>
      <c r="X13" s="59">
        <v>-611170008</v>
      </c>
      <c r="Y13" s="60">
        <v>-21.86</v>
      </c>
      <c r="Z13" s="61">
        <v>2795813000</v>
      </c>
    </row>
    <row r="14" spans="1:26" ht="13.5">
      <c r="A14" s="57" t="s">
        <v>38</v>
      </c>
      <c r="B14" s="18">
        <v>1418663000</v>
      </c>
      <c r="C14" s="18">
        <v>0</v>
      </c>
      <c r="D14" s="58">
        <v>1809644000</v>
      </c>
      <c r="E14" s="59">
        <v>1770696000</v>
      </c>
      <c r="F14" s="59">
        <v>121238250</v>
      </c>
      <c r="G14" s="59">
        <v>122226525</v>
      </c>
      <c r="H14" s="59">
        <v>119298225</v>
      </c>
      <c r="I14" s="59">
        <v>362763000</v>
      </c>
      <c r="J14" s="59">
        <v>130147513</v>
      </c>
      <c r="K14" s="59">
        <v>121996792</v>
      </c>
      <c r="L14" s="59">
        <v>121056977</v>
      </c>
      <c r="M14" s="59">
        <v>373201282</v>
      </c>
      <c r="N14" s="59">
        <v>116629345</v>
      </c>
      <c r="O14" s="59">
        <v>104515172</v>
      </c>
      <c r="P14" s="59">
        <v>127724284</v>
      </c>
      <c r="Q14" s="59">
        <v>348868801</v>
      </c>
      <c r="R14" s="59">
        <v>108837000</v>
      </c>
      <c r="S14" s="59">
        <v>115728940</v>
      </c>
      <c r="T14" s="59">
        <v>171112901</v>
      </c>
      <c r="U14" s="59">
        <v>395678841</v>
      </c>
      <c r="V14" s="59">
        <v>1480511924</v>
      </c>
      <c r="W14" s="59">
        <v>1809644000</v>
      </c>
      <c r="X14" s="59">
        <v>-329132076</v>
      </c>
      <c r="Y14" s="60">
        <v>-18.19</v>
      </c>
      <c r="Z14" s="61">
        <v>1770696000</v>
      </c>
    </row>
    <row r="15" spans="1:26" ht="13.5">
      <c r="A15" s="57" t="s">
        <v>39</v>
      </c>
      <c r="B15" s="18">
        <v>11628740000</v>
      </c>
      <c r="C15" s="18">
        <v>0</v>
      </c>
      <c r="D15" s="58">
        <v>12522815000</v>
      </c>
      <c r="E15" s="59">
        <v>12382499000</v>
      </c>
      <c r="F15" s="59">
        <v>1634265037</v>
      </c>
      <c r="G15" s="59">
        <v>1461455285</v>
      </c>
      <c r="H15" s="59">
        <v>1108313225</v>
      </c>
      <c r="I15" s="59">
        <v>4204033547</v>
      </c>
      <c r="J15" s="59">
        <v>891147417</v>
      </c>
      <c r="K15" s="59">
        <v>859241491</v>
      </c>
      <c r="L15" s="59">
        <v>808250839</v>
      </c>
      <c r="M15" s="59">
        <v>2558639747</v>
      </c>
      <c r="N15" s="59">
        <v>859819923</v>
      </c>
      <c r="O15" s="59">
        <v>841067716</v>
      </c>
      <c r="P15" s="59">
        <v>814719561</v>
      </c>
      <c r="Q15" s="59">
        <v>2515607200</v>
      </c>
      <c r="R15" s="59">
        <v>897394000</v>
      </c>
      <c r="S15" s="59">
        <v>882490908</v>
      </c>
      <c r="T15" s="59">
        <v>1396999918</v>
      </c>
      <c r="U15" s="59">
        <v>3176884826</v>
      </c>
      <c r="V15" s="59">
        <v>12455165320</v>
      </c>
      <c r="W15" s="59">
        <v>12522814896</v>
      </c>
      <c r="X15" s="59">
        <v>-67649576</v>
      </c>
      <c r="Y15" s="60">
        <v>-0.54</v>
      </c>
      <c r="Z15" s="61">
        <v>12382499000</v>
      </c>
    </row>
    <row r="16" spans="1:26" ht="13.5">
      <c r="A16" s="68" t="s">
        <v>40</v>
      </c>
      <c r="B16" s="18">
        <v>324530000</v>
      </c>
      <c r="C16" s="18">
        <v>0</v>
      </c>
      <c r="D16" s="58">
        <v>299689000</v>
      </c>
      <c r="E16" s="59">
        <v>365476000</v>
      </c>
      <c r="F16" s="59">
        <v>-14156802</v>
      </c>
      <c r="G16" s="59">
        <v>23353414</v>
      </c>
      <c r="H16" s="59">
        <v>47969950</v>
      </c>
      <c r="I16" s="59">
        <v>57166562</v>
      </c>
      <c r="J16" s="59">
        <v>47499758</v>
      </c>
      <c r="K16" s="59">
        <v>47151566</v>
      </c>
      <c r="L16" s="59">
        <v>79148785</v>
      </c>
      <c r="M16" s="59">
        <v>173800109</v>
      </c>
      <c r="N16" s="59">
        <v>14019126</v>
      </c>
      <c r="O16" s="59">
        <v>38228765</v>
      </c>
      <c r="P16" s="59">
        <v>43260990</v>
      </c>
      <c r="Q16" s="59">
        <v>95508881</v>
      </c>
      <c r="R16" s="59">
        <v>15526000</v>
      </c>
      <c r="S16" s="59">
        <v>54741978</v>
      </c>
      <c r="T16" s="59">
        <v>103547585</v>
      </c>
      <c r="U16" s="59">
        <v>173815563</v>
      </c>
      <c r="V16" s="59">
        <v>500291115</v>
      </c>
      <c r="W16" s="59">
        <v>299688996</v>
      </c>
      <c r="X16" s="59">
        <v>200602119</v>
      </c>
      <c r="Y16" s="60">
        <v>66.94</v>
      </c>
      <c r="Z16" s="61">
        <v>365476000</v>
      </c>
    </row>
    <row r="17" spans="1:26" ht="13.5">
      <c r="A17" s="57" t="s">
        <v>41</v>
      </c>
      <c r="B17" s="18">
        <v>10504344000</v>
      </c>
      <c r="C17" s="18">
        <v>0</v>
      </c>
      <c r="D17" s="58">
        <v>10480267561</v>
      </c>
      <c r="E17" s="59">
        <v>12865088000</v>
      </c>
      <c r="F17" s="59">
        <v>367142647</v>
      </c>
      <c r="G17" s="59">
        <v>924325735</v>
      </c>
      <c r="H17" s="59">
        <v>1072785618</v>
      </c>
      <c r="I17" s="59">
        <v>2364254000</v>
      </c>
      <c r="J17" s="59">
        <v>761842710</v>
      </c>
      <c r="K17" s="59">
        <v>1057715197</v>
      </c>
      <c r="L17" s="59">
        <v>1047040872</v>
      </c>
      <c r="M17" s="59">
        <v>2866598779</v>
      </c>
      <c r="N17" s="59">
        <v>530522786</v>
      </c>
      <c r="O17" s="59">
        <v>1175917187</v>
      </c>
      <c r="P17" s="59">
        <v>1201505256</v>
      </c>
      <c r="Q17" s="59">
        <v>2907945229</v>
      </c>
      <c r="R17" s="59">
        <v>712114000</v>
      </c>
      <c r="S17" s="59">
        <v>1157783764</v>
      </c>
      <c r="T17" s="59">
        <v>2451330350</v>
      </c>
      <c r="U17" s="59">
        <v>4321228114</v>
      </c>
      <c r="V17" s="59">
        <v>12460026122</v>
      </c>
      <c r="W17" s="59">
        <v>10480267657</v>
      </c>
      <c r="X17" s="59">
        <v>1979758465</v>
      </c>
      <c r="Y17" s="60">
        <v>18.89</v>
      </c>
      <c r="Z17" s="61">
        <v>12865088000</v>
      </c>
    </row>
    <row r="18" spans="1:26" ht="13.5">
      <c r="A18" s="69" t="s">
        <v>42</v>
      </c>
      <c r="B18" s="70">
        <f>SUM(B11:B17)</f>
        <v>34103480000</v>
      </c>
      <c r="C18" s="70">
        <f>SUM(C11:C17)</f>
        <v>0</v>
      </c>
      <c r="D18" s="71">
        <f aca="true" t="shared" si="1" ref="D18:Z18">SUM(D11:D17)</f>
        <v>36783121329</v>
      </c>
      <c r="E18" s="72">
        <f t="shared" si="1"/>
        <v>39289854660</v>
      </c>
      <c r="F18" s="72">
        <f t="shared" si="1"/>
        <v>2969966951</v>
      </c>
      <c r="G18" s="72">
        <f t="shared" si="1"/>
        <v>3394260262</v>
      </c>
      <c r="H18" s="72">
        <f t="shared" si="1"/>
        <v>3192453896</v>
      </c>
      <c r="I18" s="72">
        <f t="shared" si="1"/>
        <v>9556681109</v>
      </c>
      <c r="J18" s="72">
        <f t="shared" si="1"/>
        <v>2751022821</v>
      </c>
      <c r="K18" s="72">
        <f t="shared" si="1"/>
        <v>3157944318</v>
      </c>
      <c r="L18" s="72">
        <f t="shared" si="1"/>
        <v>3087409421</v>
      </c>
      <c r="M18" s="72">
        <f t="shared" si="1"/>
        <v>8996376560</v>
      </c>
      <c r="N18" s="72">
        <f t="shared" si="1"/>
        <v>2354459508</v>
      </c>
      <c r="O18" s="72">
        <f t="shared" si="1"/>
        <v>3050451548</v>
      </c>
      <c r="P18" s="72">
        <f t="shared" si="1"/>
        <v>3138864391</v>
      </c>
      <c r="Q18" s="72">
        <f t="shared" si="1"/>
        <v>8543775447</v>
      </c>
      <c r="R18" s="72">
        <f t="shared" si="1"/>
        <v>2626861000</v>
      </c>
      <c r="S18" s="72">
        <f t="shared" si="1"/>
        <v>3116597054</v>
      </c>
      <c r="T18" s="72">
        <f t="shared" si="1"/>
        <v>5188156534</v>
      </c>
      <c r="U18" s="72">
        <f t="shared" si="1"/>
        <v>10931614588</v>
      </c>
      <c r="V18" s="72">
        <f t="shared" si="1"/>
        <v>38028447704</v>
      </c>
      <c r="W18" s="72">
        <f t="shared" si="1"/>
        <v>36783121314</v>
      </c>
      <c r="X18" s="72">
        <f t="shared" si="1"/>
        <v>1245326390</v>
      </c>
      <c r="Y18" s="66">
        <f>+IF(W18&lt;&gt;0,(X18/W18)*100,0)</f>
        <v>3.3855919386754625</v>
      </c>
      <c r="Z18" s="73">
        <f t="shared" si="1"/>
        <v>39289854660</v>
      </c>
    </row>
    <row r="19" spans="1:26" ht="13.5">
      <c r="A19" s="69" t="s">
        <v>43</v>
      </c>
      <c r="B19" s="74">
        <f>+B10-B18</f>
        <v>1709013000</v>
      </c>
      <c r="C19" s="74">
        <f>+C10-C18</f>
        <v>0</v>
      </c>
      <c r="D19" s="75">
        <f aca="true" t="shared" si="2" ref="D19:Z19">+D10-D18</f>
        <v>2524161671</v>
      </c>
      <c r="E19" s="76">
        <f t="shared" si="2"/>
        <v>1503599620</v>
      </c>
      <c r="F19" s="76">
        <f t="shared" si="2"/>
        <v>63059218</v>
      </c>
      <c r="G19" s="76">
        <f t="shared" si="2"/>
        <v>-434541726</v>
      </c>
      <c r="H19" s="76">
        <f t="shared" si="2"/>
        <v>199315527</v>
      </c>
      <c r="I19" s="76">
        <f t="shared" si="2"/>
        <v>-172166981</v>
      </c>
      <c r="J19" s="76">
        <f t="shared" si="2"/>
        <v>483089804</v>
      </c>
      <c r="K19" s="76">
        <f t="shared" si="2"/>
        <v>-99925621</v>
      </c>
      <c r="L19" s="76">
        <f t="shared" si="2"/>
        <v>737841480</v>
      </c>
      <c r="M19" s="76">
        <f t="shared" si="2"/>
        <v>1121005663</v>
      </c>
      <c r="N19" s="76">
        <f t="shared" si="2"/>
        <v>506010281</v>
      </c>
      <c r="O19" s="76">
        <f t="shared" si="2"/>
        <v>140271945</v>
      </c>
      <c r="P19" s="76">
        <f t="shared" si="2"/>
        <v>1257718125</v>
      </c>
      <c r="Q19" s="76">
        <f t="shared" si="2"/>
        <v>1904000351</v>
      </c>
      <c r="R19" s="76">
        <f t="shared" si="2"/>
        <v>286357000</v>
      </c>
      <c r="S19" s="76">
        <f t="shared" si="2"/>
        <v>-280445812</v>
      </c>
      <c r="T19" s="76">
        <f t="shared" si="2"/>
        <v>-1217088621</v>
      </c>
      <c r="U19" s="76">
        <f t="shared" si="2"/>
        <v>-1211177433</v>
      </c>
      <c r="V19" s="76">
        <f t="shared" si="2"/>
        <v>1641661600</v>
      </c>
      <c r="W19" s="76">
        <f>IF(E10=E18,0,W10-W18)</f>
        <v>2061096690</v>
      </c>
      <c r="X19" s="76">
        <f t="shared" si="2"/>
        <v>-419435090</v>
      </c>
      <c r="Y19" s="77">
        <f>+IF(W19&lt;&gt;0,(X19/W19)*100,0)</f>
        <v>-20.35009284304852</v>
      </c>
      <c r="Z19" s="78">
        <f t="shared" si="2"/>
        <v>1503599620</v>
      </c>
    </row>
    <row r="20" spans="1:26" ht="13.5">
      <c r="A20" s="57" t="s">
        <v>44</v>
      </c>
      <c r="B20" s="18">
        <v>2679588000</v>
      </c>
      <c r="C20" s="18">
        <v>0</v>
      </c>
      <c r="D20" s="58">
        <v>2654718000</v>
      </c>
      <c r="E20" s="59">
        <v>2756315000</v>
      </c>
      <c r="F20" s="59">
        <v>-297520561</v>
      </c>
      <c r="G20" s="59">
        <v>232702323</v>
      </c>
      <c r="H20" s="59">
        <v>108048238</v>
      </c>
      <c r="I20" s="59">
        <v>43230000</v>
      </c>
      <c r="J20" s="59">
        <v>152424090</v>
      </c>
      <c r="K20" s="59">
        <v>251947999</v>
      </c>
      <c r="L20" s="59">
        <v>91756050</v>
      </c>
      <c r="M20" s="59">
        <v>496128139</v>
      </c>
      <c r="N20" s="59">
        <v>101188476</v>
      </c>
      <c r="O20" s="59">
        <v>165458850</v>
      </c>
      <c r="P20" s="59">
        <v>480250035</v>
      </c>
      <c r="Q20" s="59">
        <v>746897361</v>
      </c>
      <c r="R20" s="59">
        <v>-1372000</v>
      </c>
      <c r="S20" s="59">
        <v>334879016</v>
      </c>
      <c r="T20" s="59">
        <v>873152559</v>
      </c>
      <c r="U20" s="59">
        <v>1206659575</v>
      </c>
      <c r="V20" s="59">
        <v>2492915075</v>
      </c>
      <c r="W20" s="59">
        <v>2654718004</v>
      </c>
      <c r="X20" s="59">
        <v>-161802929</v>
      </c>
      <c r="Y20" s="60">
        <v>-6.09</v>
      </c>
      <c r="Z20" s="61">
        <v>2756315000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-68815</v>
      </c>
      <c r="L21" s="81">
        <v>68815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7248689</v>
      </c>
      <c r="T21" s="81">
        <v>7076055</v>
      </c>
      <c r="U21" s="81">
        <v>14324744</v>
      </c>
      <c r="V21" s="81">
        <v>14324744</v>
      </c>
      <c r="W21" s="81">
        <v>463065000</v>
      </c>
      <c r="X21" s="81">
        <v>-448740256</v>
      </c>
      <c r="Y21" s="82">
        <v>-96.91</v>
      </c>
      <c r="Z21" s="83">
        <v>0</v>
      </c>
    </row>
    <row r="22" spans="1:26" ht="25.5">
      <c r="A22" s="84" t="s">
        <v>90</v>
      </c>
      <c r="B22" s="85">
        <f>SUM(B19:B21)</f>
        <v>4388601000</v>
      </c>
      <c r="C22" s="85">
        <f>SUM(C19:C21)</f>
        <v>0</v>
      </c>
      <c r="D22" s="86">
        <f aca="true" t="shared" si="3" ref="D22:Z22">SUM(D19:D21)</f>
        <v>5178879671</v>
      </c>
      <c r="E22" s="87">
        <f t="shared" si="3"/>
        <v>4259914620</v>
      </c>
      <c r="F22" s="87">
        <f t="shared" si="3"/>
        <v>-234461343</v>
      </c>
      <c r="G22" s="87">
        <f t="shared" si="3"/>
        <v>-201839403</v>
      </c>
      <c r="H22" s="87">
        <f t="shared" si="3"/>
        <v>307363765</v>
      </c>
      <c r="I22" s="87">
        <f t="shared" si="3"/>
        <v>-128936981</v>
      </c>
      <c r="J22" s="87">
        <f t="shared" si="3"/>
        <v>635513894</v>
      </c>
      <c r="K22" s="87">
        <f t="shared" si="3"/>
        <v>151953563</v>
      </c>
      <c r="L22" s="87">
        <f t="shared" si="3"/>
        <v>829666345</v>
      </c>
      <c r="M22" s="87">
        <f t="shared" si="3"/>
        <v>1617133802</v>
      </c>
      <c r="N22" s="87">
        <f t="shared" si="3"/>
        <v>607198757</v>
      </c>
      <c r="O22" s="87">
        <f t="shared" si="3"/>
        <v>305730795</v>
      </c>
      <c r="P22" s="87">
        <f t="shared" si="3"/>
        <v>1737968160</v>
      </c>
      <c r="Q22" s="87">
        <f t="shared" si="3"/>
        <v>2650897712</v>
      </c>
      <c r="R22" s="87">
        <f t="shared" si="3"/>
        <v>284985000</v>
      </c>
      <c r="S22" s="87">
        <f t="shared" si="3"/>
        <v>61681893</v>
      </c>
      <c r="T22" s="87">
        <f t="shared" si="3"/>
        <v>-336860007</v>
      </c>
      <c r="U22" s="87">
        <f t="shared" si="3"/>
        <v>9806886</v>
      </c>
      <c r="V22" s="87">
        <f t="shared" si="3"/>
        <v>4148901419</v>
      </c>
      <c r="W22" s="87">
        <f t="shared" si="3"/>
        <v>5178879694</v>
      </c>
      <c r="X22" s="87">
        <f t="shared" si="3"/>
        <v>-1029978275</v>
      </c>
      <c r="Y22" s="88">
        <f>+IF(W22&lt;&gt;0,(X22/W22)*100,0)</f>
        <v>-19.888051776782596</v>
      </c>
      <c r="Z22" s="89">
        <f t="shared" si="3"/>
        <v>4259914620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4388601000</v>
      </c>
      <c r="C24" s="74">
        <f>SUM(C22:C23)</f>
        <v>0</v>
      </c>
      <c r="D24" s="75">
        <f aca="true" t="shared" si="4" ref="D24:Z24">SUM(D22:D23)</f>
        <v>5178879671</v>
      </c>
      <c r="E24" s="76">
        <f t="shared" si="4"/>
        <v>4259914620</v>
      </c>
      <c r="F24" s="76">
        <f t="shared" si="4"/>
        <v>-234461343</v>
      </c>
      <c r="G24" s="76">
        <f t="shared" si="4"/>
        <v>-201839403</v>
      </c>
      <c r="H24" s="76">
        <f t="shared" si="4"/>
        <v>307363765</v>
      </c>
      <c r="I24" s="76">
        <f t="shared" si="4"/>
        <v>-128936981</v>
      </c>
      <c r="J24" s="76">
        <f t="shared" si="4"/>
        <v>635513894</v>
      </c>
      <c r="K24" s="76">
        <f t="shared" si="4"/>
        <v>151953563</v>
      </c>
      <c r="L24" s="76">
        <f t="shared" si="4"/>
        <v>829666345</v>
      </c>
      <c r="M24" s="76">
        <f t="shared" si="4"/>
        <v>1617133802</v>
      </c>
      <c r="N24" s="76">
        <f t="shared" si="4"/>
        <v>607198757</v>
      </c>
      <c r="O24" s="76">
        <f t="shared" si="4"/>
        <v>305730795</v>
      </c>
      <c r="P24" s="76">
        <f t="shared" si="4"/>
        <v>1737968160</v>
      </c>
      <c r="Q24" s="76">
        <f t="shared" si="4"/>
        <v>2650897712</v>
      </c>
      <c r="R24" s="76">
        <f t="shared" si="4"/>
        <v>284985000</v>
      </c>
      <c r="S24" s="76">
        <f t="shared" si="4"/>
        <v>61681893</v>
      </c>
      <c r="T24" s="76">
        <f t="shared" si="4"/>
        <v>-336860007</v>
      </c>
      <c r="U24" s="76">
        <f t="shared" si="4"/>
        <v>9806886</v>
      </c>
      <c r="V24" s="76">
        <f t="shared" si="4"/>
        <v>4148901419</v>
      </c>
      <c r="W24" s="76">
        <f t="shared" si="4"/>
        <v>5178879694</v>
      </c>
      <c r="X24" s="76">
        <f t="shared" si="4"/>
        <v>-1029978275</v>
      </c>
      <c r="Y24" s="77">
        <f>+IF(W24&lt;&gt;0,(X24/W24)*100,0)</f>
        <v>-19.888051776782596</v>
      </c>
      <c r="Z24" s="78">
        <f t="shared" si="4"/>
        <v>4259914620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7115215000</v>
      </c>
      <c r="C27" s="21">
        <v>0</v>
      </c>
      <c r="D27" s="98">
        <v>10875150000</v>
      </c>
      <c r="E27" s="99">
        <v>10827949000</v>
      </c>
      <c r="F27" s="99">
        <v>448519658</v>
      </c>
      <c r="G27" s="99">
        <v>219118479</v>
      </c>
      <c r="H27" s="99">
        <v>225010277</v>
      </c>
      <c r="I27" s="99">
        <v>892648414</v>
      </c>
      <c r="J27" s="99">
        <v>142404455</v>
      </c>
      <c r="K27" s="99">
        <v>324603247</v>
      </c>
      <c r="L27" s="99">
        <v>299923412</v>
      </c>
      <c r="M27" s="99">
        <v>766931114</v>
      </c>
      <c r="N27" s="99">
        <v>383053100</v>
      </c>
      <c r="O27" s="99">
        <v>840109980</v>
      </c>
      <c r="P27" s="99">
        <v>625684864</v>
      </c>
      <c r="Q27" s="99">
        <v>1848847944</v>
      </c>
      <c r="R27" s="99">
        <v>519706738</v>
      </c>
      <c r="S27" s="99">
        <v>1717295512</v>
      </c>
      <c r="T27" s="99">
        <v>4002852647</v>
      </c>
      <c r="U27" s="99">
        <v>6239854897</v>
      </c>
      <c r="V27" s="99">
        <v>9748282369</v>
      </c>
      <c r="W27" s="99">
        <v>10827949000</v>
      </c>
      <c r="X27" s="99">
        <v>-1079666631</v>
      </c>
      <c r="Y27" s="100">
        <v>-9.97</v>
      </c>
      <c r="Z27" s="101">
        <v>10827949000</v>
      </c>
    </row>
    <row r="28" spans="1:26" ht="13.5">
      <c r="A28" s="102" t="s">
        <v>44</v>
      </c>
      <c r="B28" s="18">
        <v>2311649000</v>
      </c>
      <c r="C28" s="18">
        <v>0</v>
      </c>
      <c r="D28" s="58">
        <v>2654718000</v>
      </c>
      <c r="E28" s="59">
        <v>2756315000</v>
      </c>
      <c r="F28" s="59">
        <v>346292295</v>
      </c>
      <c r="G28" s="59">
        <v>137837068</v>
      </c>
      <c r="H28" s="59">
        <v>249748555</v>
      </c>
      <c r="I28" s="59">
        <v>733877918</v>
      </c>
      <c r="J28" s="59">
        <v>79956941</v>
      </c>
      <c r="K28" s="59">
        <v>215314476</v>
      </c>
      <c r="L28" s="59">
        <v>-396819465</v>
      </c>
      <c r="M28" s="59">
        <v>-101548048</v>
      </c>
      <c r="N28" s="59">
        <v>281466070</v>
      </c>
      <c r="O28" s="59">
        <v>512182972</v>
      </c>
      <c r="P28" s="59">
        <v>-88915708</v>
      </c>
      <c r="Q28" s="59">
        <v>704733334</v>
      </c>
      <c r="R28" s="59">
        <v>358517630</v>
      </c>
      <c r="S28" s="59">
        <v>738609229</v>
      </c>
      <c r="T28" s="59">
        <v>248136943</v>
      </c>
      <c r="U28" s="59">
        <v>1345263802</v>
      </c>
      <c r="V28" s="59">
        <v>2682327006</v>
      </c>
      <c r="W28" s="59">
        <v>2756315000</v>
      </c>
      <c r="X28" s="59">
        <v>-73987994</v>
      </c>
      <c r="Y28" s="60">
        <v>-2.68</v>
      </c>
      <c r="Z28" s="61">
        <v>2756315000</v>
      </c>
    </row>
    <row r="29" spans="1:26" ht="13.5">
      <c r="A29" s="57" t="s">
        <v>92</v>
      </c>
      <c r="B29" s="18">
        <v>609393000</v>
      </c>
      <c r="C29" s="18">
        <v>0</v>
      </c>
      <c r="D29" s="58">
        <v>463065000</v>
      </c>
      <c r="E29" s="59">
        <v>264916000</v>
      </c>
      <c r="F29" s="59">
        <v>-28895</v>
      </c>
      <c r="G29" s="59">
        <v>-77013</v>
      </c>
      <c r="H29" s="59">
        <v>-496412</v>
      </c>
      <c r="I29" s="59">
        <v>-602320</v>
      </c>
      <c r="J29" s="59">
        <v>194337</v>
      </c>
      <c r="K29" s="59">
        <v>78598</v>
      </c>
      <c r="L29" s="59">
        <v>329385</v>
      </c>
      <c r="M29" s="59">
        <v>602320</v>
      </c>
      <c r="N29" s="59">
        <v>122909</v>
      </c>
      <c r="O29" s="59">
        <v>214968000</v>
      </c>
      <c r="P29" s="59">
        <v>-215090909</v>
      </c>
      <c r="Q29" s="59">
        <v>0</v>
      </c>
      <c r="R29" s="59">
        <v>0</v>
      </c>
      <c r="S29" s="59">
        <v>311791000</v>
      </c>
      <c r="T29" s="59">
        <v>-45893000</v>
      </c>
      <c r="U29" s="59">
        <v>265898000</v>
      </c>
      <c r="V29" s="59">
        <v>265898000</v>
      </c>
      <c r="W29" s="59">
        <v>264916000</v>
      </c>
      <c r="X29" s="59">
        <v>982000</v>
      </c>
      <c r="Y29" s="60">
        <v>0.37</v>
      </c>
      <c r="Z29" s="61">
        <v>264916000</v>
      </c>
    </row>
    <row r="30" spans="1:26" ht="13.5">
      <c r="A30" s="57" t="s">
        <v>48</v>
      </c>
      <c r="B30" s="18">
        <v>1183578000</v>
      </c>
      <c r="C30" s="18">
        <v>0</v>
      </c>
      <c r="D30" s="58">
        <v>3276000000</v>
      </c>
      <c r="E30" s="59">
        <v>3276000000</v>
      </c>
      <c r="F30" s="59">
        <v>76168760</v>
      </c>
      <c r="G30" s="59">
        <v>68718470</v>
      </c>
      <c r="H30" s="59">
        <v>29604078</v>
      </c>
      <c r="I30" s="59">
        <v>174491308</v>
      </c>
      <c r="J30" s="59">
        <v>43169184</v>
      </c>
      <c r="K30" s="59">
        <v>50878591</v>
      </c>
      <c r="L30" s="59">
        <v>163929625</v>
      </c>
      <c r="M30" s="59">
        <v>257977400</v>
      </c>
      <c r="N30" s="59">
        <v>-7195797</v>
      </c>
      <c r="O30" s="59">
        <v>-19057043</v>
      </c>
      <c r="P30" s="59">
        <v>681898927</v>
      </c>
      <c r="Q30" s="59">
        <v>655646087</v>
      </c>
      <c r="R30" s="59">
        <v>145463270</v>
      </c>
      <c r="S30" s="59">
        <v>242660686</v>
      </c>
      <c r="T30" s="59">
        <v>1337447299</v>
      </c>
      <c r="U30" s="59">
        <v>1725571255</v>
      </c>
      <c r="V30" s="59">
        <v>2813686050</v>
      </c>
      <c r="W30" s="59">
        <v>3276000000</v>
      </c>
      <c r="X30" s="59">
        <v>-462313950</v>
      </c>
      <c r="Y30" s="60">
        <v>-14.11</v>
      </c>
      <c r="Z30" s="61">
        <v>3276000000</v>
      </c>
    </row>
    <row r="31" spans="1:26" ht="13.5">
      <c r="A31" s="57" t="s">
        <v>49</v>
      </c>
      <c r="B31" s="18">
        <v>3010595000</v>
      </c>
      <c r="C31" s="18">
        <v>0</v>
      </c>
      <c r="D31" s="58">
        <v>4481367000</v>
      </c>
      <c r="E31" s="59">
        <v>4530718000</v>
      </c>
      <c r="F31" s="59">
        <v>26087498</v>
      </c>
      <c r="G31" s="59">
        <v>12639954</v>
      </c>
      <c r="H31" s="59">
        <v>-53845944</v>
      </c>
      <c r="I31" s="59">
        <v>-15118492</v>
      </c>
      <c r="J31" s="59">
        <v>19083993</v>
      </c>
      <c r="K31" s="59">
        <v>58331582</v>
      </c>
      <c r="L31" s="59">
        <v>532483867</v>
      </c>
      <c r="M31" s="59">
        <v>609899442</v>
      </c>
      <c r="N31" s="59">
        <v>108659918</v>
      </c>
      <c r="O31" s="59">
        <v>132016051</v>
      </c>
      <c r="P31" s="59">
        <v>247792554</v>
      </c>
      <c r="Q31" s="59">
        <v>488468523</v>
      </c>
      <c r="R31" s="59">
        <v>15725838</v>
      </c>
      <c r="S31" s="59">
        <v>424234597</v>
      </c>
      <c r="T31" s="59">
        <v>2463161405</v>
      </c>
      <c r="U31" s="59">
        <v>2903121840</v>
      </c>
      <c r="V31" s="59">
        <v>3986371313</v>
      </c>
      <c r="W31" s="59">
        <v>4530718000</v>
      </c>
      <c r="X31" s="59">
        <v>-544346687</v>
      </c>
      <c r="Y31" s="60">
        <v>-12.01</v>
      </c>
      <c r="Z31" s="61">
        <v>4530718000</v>
      </c>
    </row>
    <row r="32" spans="1:26" ht="13.5">
      <c r="A32" s="69" t="s">
        <v>50</v>
      </c>
      <c r="B32" s="21">
        <f>SUM(B28:B31)</f>
        <v>7115215000</v>
      </c>
      <c r="C32" s="21">
        <f>SUM(C28:C31)</f>
        <v>0</v>
      </c>
      <c r="D32" s="98">
        <f aca="true" t="shared" si="5" ref="D32:Z32">SUM(D28:D31)</f>
        <v>10875150000</v>
      </c>
      <c r="E32" s="99">
        <f t="shared" si="5"/>
        <v>10827949000</v>
      </c>
      <c r="F32" s="99">
        <f t="shared" si="5"/>
        <v>448519658</v>
      </c>
      <c r="G32" s="99">
        <f t="shared" si="5"/>
        <v>219118479</v>
      </c>
      <c r="H32" s="99">
        <f t="shared" si="5"/>
        <v>225010277</v>
      </c>
      <c r="I32" s="99">
        <f t="shared" si="5"/>
        <v>892648414</v>
      </c>
      <c r="J32" s="99">
        <f t="shared" si="5"/>
        <v>142404455</v>
      </c>
      <c r="K32" s="99">
        <f t="shared" si="5"/>
        <v>324603247</v>
      </c>
      <c r="L32" s="99">
        <f t="shared" si="5"/>
        <v>299923412</v>
      </c>
      <c r="M32" s="99">
        <f t="shared" si="5"/>
        <v>766931114</v>
      </c>
      <c r="N32" s="99">
        <f t="shared" si="5"/>
        <v>383053100</v>
      </c>
      <c r="O32" s="99">
        <f t="shared" si="5"/>
        <v>840109980</v>
      </c>
      <c r="P32" s="99">
        <f t="shared" si="5"/>
        <v>625684864</v>
      </c>
      <c r="Q32" s="99">
        <f t="shared" si="5"/>
        <v>1848847944</v>
      </c>
      <c r="R32" s="99">
        <f t="shared" si="5"/>
        <v>519706738</v>
      </c>
      <c r="S32" s="99">
        <f t="shared" si="5"/>
        <v>1717295512</v>
      </c>
      <c r="T32" s="99">
        <f t="shared" si="5"/>
        <v>4002852647</v>
      </c>
      <c r="U32" s="99">
        <f t="shared" si="5"/>
        <v>6239854897</v>
      </c>
      <c r="V32" s="99">
        <f t="shared" si="5"/>
        <v>9748282369</v>
      </c>
      <c r="W32" s="99">
        <f t="shared" si="5"/>
        <v>10827949000</v>
      </c>
      <c r="X32" s="99">
        <f t="shared" si="5"/>
        <v>-1079666631</v>
      </c>
      <c r="Y32" s="100">
        <f>+IF(W32&lt;&gt;0,(X32/W32)*100,0)</f>
        <v>-9.97110931165265</v>
      </c>
      <c r="Z32" s="101">
        <f t="shared" si="5"/>
        <v>10827949000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14855359000</v>
      </c>
      <c r="C35" s="18">
        <v>0</v>
      </c>
      <c r="D35" s="58">
        <v>15104909288</v>
      </c>
      <c r="E35" s="59">
        <v>15195426815</v>
      </c>
      <c r="F35" s="59">
        <v>11496494000</v>
      </c>
      <c r="G35" s="59">
        <v>11496494000</v>
      </c>
      <c r="H35" s="59">
        <v>14476159000</v>
      </c>
      <c r="I35" s="59">
        <v>14476159000</v>
      </c>
      <c r="J35" s="59">
        <v>14476159000</v>
      </c>
      <c r="K35" s="59">
        <v>13199309000</v>
      </c>
      <c r="L35" s="59">
        <v>13233188000</v>
      </c>
      <c r="M35" s="59">
        <v>13233188000</v>
      </c>
      <c r="N35" s="59">
        <v>13233188000</v>
      </c>
      <c r="O35" s="59">
        <v>13648825000</v>
      </c>
      <c r="P35" s="59">
        <v>13124973000</v>
      </c>
      <c r="Q35" s="59">
        <v>13124973000</v>
      </c>
      <c r="R35" s="59">
        <v>15938887000</v>
      </c>
      <c r="S35" s="59">
        <v>13935809000</v>
      </c>
      <c r="T35" s="59">
        <v>15078294000</v>
      </c>
      <c r="U35" s="59">
        <v>15078294000</v>
      </c>
      <c r="V35" s="59">
        <v>15078294000</v>
      </c>
      <c r="W35" s="59">
        <v>15195426815</v>
      </c>
      <c r="X35" s="59">
        <v>-117132815</v>
      </c>
      <c r="Y35" s="60">
        <v>-0.77</v>
      </c>
      <c r="Z35" s="61">
        <v>15195426815</v>
      </c>
    </row>
    <row r="36" spans="1:26" ht="13.5">
      <c r="A36" s="57" t="s">
        <v>53</v>
      </c>
      <c r="B36" s="18">
        <v>52266833000</v>
      </c>
      <c r="C36" s="18">
        <v>0</v>
      </c>
      <c r="D36" s="58">
        <v>59141932432</v>
      </c>
      <c r="E36" s="59">
        <v>59109058988</v>
      </c>
      <c r="F36" s="59">
        <v>53091787000</v>
      </c>
      <c r="G36" s="59">
        <v>53091787000</v>
      </c>
      <c r="H36" s="59">
        <v>51488038000</v>
      </c>
      <c r="I36" s="59">
        <v>51488038000</v>
      </c>
      <c r="J36" s="59">
        <v>51488038000</v>
      </c>
      <c r="K36" s="59">
        <v>51697324000</v>
      </c>
      <c r="L36" s="59">
        <v>52084080000</v>
      </c>
      <c r="M36" s="59">
        <v>52084080000</v>
      </c>
      <c r="N36" s="59">
        <v>52084080000</v>
      </c>
      <c r="O36" s="59">
        <v>54652474000</v>
      </c>
      <c r="P36" s="59">
        <v>54754354000</v>
      </c>
      <c r="Q36" s="59">
        <v>54754354000</v>
      </c>
      <c r="R36" s="59">
        <v>57196674000</v>
      </c>
      <c r="S36" s="59">
        <v>57195982000</v>
      </c>
      <c r="T36" s="59">
        <v>57273518000</v>
      </c>
      <c r="U36" s="59">
        <v>57273518000</v>
      </c>
      <c r="V36" s="59">
        <v>57273518000</v>
      </c>
      <c r="W36" s="59">
        <v>59109058988</v>
      </c>
      <c r="X36" s="59">
        <v>-1835540988</v>
      </c>
      <c r="Y36" s="60">
        <v>-3.11</v>
      </c>
      <c r="Z36" s="61">
        <v>59109058988</v>
      </c>
    </row>
    <row r="37" spans="1:26" ht="13.5">
      <c r="A37" s="57" t="s">
        <v>54</v>
      </c>
      <c r="B37" s="18">
        <v>13717618000</v>
      </c>
      <c r="C37" s="18">
        <v>0</v>
      </c>
      <c r="D37" s="58">
        <v>14800869013</v>
      </c>
      <c r="E37" s="59">
        <v>14849349901</v>
      </c>
      <c r="F37" s="59">
        <v>12647653000</v>
      </c>
      <c r="G37" s="59">
        <v>12647653000</v>
      </c>
      <c r="H37" s="59">
        <v>12844409000</v>
      </c>
      <c r="I37" s="59">
        <v>12844409000</v>
      </c>
      <c r="J37" s="59">
        <v>12844409000</v>
      </c>
      <c r="K37" s="59">
        <v>12093734000</v>
      </c>
      <c r="L37" s="59">
        <v>12754237000</v>
      </c>
      <c r="M37" s="59">
        <v>12754237000</v>
      </c>
      <c r="N37" s="59">
        <v>12754237000</v>
      </c>
      <c r="O37" s="59">
        <v>11850056000</v>
      </c>
      <c r="P37" s="59">
        <v>11280787000</v>
      </c>
      <c r="Q37" s="59">
        <v>11280787000</v>
      </c>
      <c r="R37" s="59">
        <v>15008227000</v>
      </c>
      <c r="S37" s="59">
        <v>12674547000</v>
      </c>
      <c r="T37" s="59">
        <v>12488854000</v>
      </c>
      <c r="U37" s="59">
        <v>12488854000</v>
      </c>
      <c r="V37" s="59">
        <v>12488854000</v>
      </c>
      <c r="W37" s="59">
        <v>14849349901</v>
      </c>
      <c r="X37" s="59">
        <v>-2360495901</v>
      </c>
      <c r="Y37" s="60">
        <v>-15.9</v>
      </c>
      <c r="Z37" s="61">
        <v>14849349901</v>
      </c>
    </row>
    <row r="38" spans="1:26" ht="13.5">
      <c r="A38" s="57" t="s">
        <v>55</v>
      </c>
      <c r="B38" s="18">
        <v>17765585000</v>
      </c>
      <c r="C38" s="18">
        <v>0</v>
      </c>
      <c r="D38" s="58">
        <v>19753188036</v>
      </c>
      <c r="E38" s="59">
        <v>19783127282</v>
      </c>
      <c r="F38" s="59">
        <v>17211091000</v>
      </c>
      <c r="G38" s="59">
        <v>17211091000</v>
      </c>
      <c r="H38" s="59">
        <v>17274672000</v>
      </c>
      <c r="I38" s="59">
        <v>17274672000</v>
      </c>
      <c r="J38" s="59">
        <v>17274672000</v>
      </c>
      <c r="K38" s="59">
        <v>17511122000</v>
      </c>
      <c r="L38" s="59">
        <v>17376508000</v>
      </c>
      <c r="M38" s="59">
        <v>17376508000</v>
      </c>
      <c r="N38" s="59">
        <v>17376508000</v>
      </c>
      <c r="O38" s="59">
        <v>18951959000</v>
      </c>
      <c r="P38" s="59">
        <v>18758414000</v>
      </c>
      <c r="Q38" s="59">
        <v>18758414000</v>
      </c>
      <c r="R38" s="59">
        <v>18933897000</v>
      </c>
      <c r="S38" s="59">
        <v>18940692000</v>
      </c>
      <c r="T38" s="59">
        <v>20504602000</v>
      </c>
      <c r="U38" s="59">
        <v>20504602000</v>
      </c>
      <c r="V38" s="59">
        <v>20504602000</v>
      </c>
      <c r="W38" s="59">
        <v>19783127282</v>
      </c>
      <c r="X38" s="59">
        <v>721474718</v>
      </c>
      <c r="Y38" s="60">
        <v>3.65</v>
      </c>
      <c r="Z38" s="61">
        <v>19783127282</v>
      </c>
    </row>
    <row r="39" spans="1:26" ht="13.5">
      <c r="A39" s="57" t="s">
        <v>56</v>
      </c>
      <c r="B39" s="18">
        <v>35638989000</v>
      </c>
      <c r="C39" s="18">
        <v>0</v>
      </c>
      <c r="D39" s="58">
        <v>39692784671</v>
      </c>
      <c r="E39" s="59">
        <v>39672008620</v>
      </c>
      <c r="F39" s="59">
        <v>34729537000</v>
      </c>
      <c r="G39" s="59">
        <v>34729537000</v>
      </c>
      <c r="H39" s="59">
        <v>35845116000</v>
      </c>
      <c r="I39" s="59">
        <v>35845116000</v>
      </c>
      <c r="J39" s="59">
        <v>35845116000</v>
      </c>
      <c r="K39" s="59">
        <v>35291777000</v>
      </c>
      <c r="L39" s="59">
        <v>35186523000</v>
      </c>
      <c r="M39" s="59">
        <v>35186523000</v>
      </c>
      <c r="N39" s="59">
        <v>35186523000</v>
      </c>
      <c r="O39" s="59">
        <v>37499284000</v>
      </c>
      <c r="P39" s="59">
        <v>37840126000</v>
      </c>
      <c r="Q39" s="59">
        <v>37840126000</v>
      </c>
      <c r="R39" s="59">
        <v>39193437000</v>
      </c>
      <c r="S39" s="59">
        <v>39516552000</v>
      </c>
      <c r="T39" s="59">
        <v>39358356000</v>
      </c>
      <c r="U39" s="59">
        <v>39358356000</v>
      </c>
      <c r="V39" s="59">
        <v>39358356000</v>
      </c>
      <c r="W39" s="59">
        <v>39672008620</v>
      </c>
      <c r="X39" s="59">
        <v>-313652620</v>
      </c>
      <c r="Y39" s="60">
        <v>-0.79</v>
      </c>
      <c r="Z39" s="61">
        <v>39672008620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5874089000</v>
      </c>
      <c r="C42" s="18">
        <v>0</v>
      </c>
      <c r="D42" s="58">
        <v>7630590395</v>
      </c>
      <c r="E42" s="59">
        <v>7324224998</v>
      </c>
      <c r="F42" s="59">
        <v>3535173</v>
      </c>
      <c r="G42" s="59">
        <v>69121000</v>
      </c>
      <c r="H42" s="59">
        <v>205486000</v>
      </c>
      <c r="I42" s="59">
        <v>278142173</v>
      </c>
      <c r="J42" s="59">
        <v>461384000</v>
      </c>
      <c r="K42" s="59">
        <v>474731000</v>
      </c>
      <c r="L42" s="59">
        <v>749943000</v>
      </c>
      <c r="M42" s="59">
        <v>1686058000</v>
      </c>
      <c r="N42" s="59">
        <v>592854000</v>
      </c>
      <c r="O42" s="59">
        <v>317202000</v>
      </c>
      <c r="P42" s="59">
        <v>2925140000</v>
      </c>
      <c r="Q42" s="59">
        <v>3835196000</v>
      </c>
      <c r="R42" s="59">
        <v>1048058000</v>
      </c>
      <c r="S42" s="59">
        <v>314898000</v>
      </c>
      <c r="T42" s="59">
        <v>1049067000</v>
      </c>
      <c r="U42" s="59">
        <v>2412023000</v>
      </c>
      <c r="V42" s="59">
        <v>8211419173</v>
      </c>
      <c r="W42" s="59">
        <v>7324224998</v>
      </c>
      <c r="X42" s="59">
        <v>887194175</v>
      </c>
      <c r="Y42" s="60">
        <v>12.11</v>
      </c>
      <c r="Z42" s="61">
        <v>7324224998</v>
      </c>
    </row>
    <row r="43" spans="1:26" ht="13.5">
      <c r="A43" s="57" t="s">
        <v>59</v>
      </c>
      <c r="B43" s="18">
        <v>-7758150000</v>
      </c>
      <c r="C43" s="18">
        <v>0</v>
      </c>
      <c r="D43" s="58">
        <v>-11176536876</v>
      </c>
      <c r="E43" s="59">
        <v>-10960568318</v>
      </c>
      <c r="F43" s="59">
        <v>-320602030</v>
      </c>
      <c r="G43" s="59">
        <v>-304636000</v>
      </c>
      <c r="H43" s="59">
        <v>-1131210000</v>
      </c>
      <c r="I43" s="59">
        <v>-1756448030</v>
      </c>
      <c r="J43" s="59">
        <v>-3239000</v>
      </c>
      <c r="K43" s="59">
        <v>-694255000</v>
      </c>
      <c r="L43" s="59">
        <v>-546731000</v>
      </c>
      <c r="M43" s="59">
        <v>-1244225000</v>
      </c>
      <c r="N43" s="59">
        <v>-788028000</v>
      </c>
      <c r="O43" s="59">
        <v>-204796000</v>
      </c>
      <c r="P43" s="59">
        <v>-769568000</v>
      </c>
      <c r="Q43" s="59">
        <v>-1762392000</v>
      </c>
      <c r="R43" s="59">
        <v>-1848648000</v>
      </c>
      <c r="S43" s="59">
        <v>-115312000</v>
      </c>
      <c r="T43" s="59">
        <v>-562011000</v>
      </c>
      <c r="U43" s="59">
        <v>-2525971000</v>
      </c>
      <c r="V43" s="59">
        <v>-7289036030</v>
      </c>
      <c r="W43" s="59">
        <v>-10960568318</v>
      </c>
      <c r="X43" s="59">
        <v>3671532288</v>
      </c>
      <c r="Y43" s="60">
        <v>-33.5</v>
      </c>
      <c r="Z43" s="61">
        <v>-10960568318</v>
      </c>
    </row>
    <row r="44" spans="1:26" ht="13.5">
      <c r="A44" s="57" t="s">
        <v>60</v>
      </c>
      <c r="B44" s="18">
        <v>1421390000</v>
      </c>
      <c r="C44" s="18">
        <v>0</v>
      </c>
      <c r="D44" s="58">
        <v>2294107092</v>
      </c>
      <c r="E44" s="59">
        <v>2294107225</v>
      </c>
      <c r="F44" s="59">
        <v>-303156390</v>
      </c>
      <c r="G44" s="59">
        <v>-7357000</v>
      </c>
      <c r="H44" s="59">
        <v>-240068000</v>
      </c>
      <c r="I44" s="59">
        <v>-550581390</v>
      </c>
      <c r="J44" s="59">
        <v>-876795000</v>
      </c>
      <c r="K44" s="59">
        <v>-45938000</v>
      </c>
      <c r="L44" s="59">
        <v>-164771000</v>
      </c>
      <c r="M44" s="59">
        <v>-1087504000</v>
      </c>
      <c r="N44" s="59">
        <v>-1918000</v>
      </c>
      <c r="O44" s="59">
        <v>-1081000</v>
      </c>
      <c r="P44" s="59">
        <v>-222083000</v>
      </c>
      <c r="Q44" s="59">
        <v>-225082000</v>
      </c>
      <c r="R44" s="59">
        <v>-42628000</v>
      </c>
      <c r="S44" s="59">
        <v>-20524000</v>
      </c>
      <c r="T44" s="59">
        <v>-128813000</v>
      </c>
      <c r="U44" s="59">
        <v>-191965000</v>
      </c>
      <c r="V44" s="59">
        <v>-2055132390</v>
      </c>
      <c r="W44" s="59">
        <v>2294107225</v>
      </c>
      <c r="X44" s="59">
        <v>-4349239615</v>
      </c>
      <c r="Y44" s="60">
        <v>-189.58</v>
      </c>
      <c r="Z44" s="61">
        <v>2294107225</v>
      </c>
    </row>
    <row r="45" spans="1:26" ht="13.5">
      <c r="A45" s="69" t="s">
        <v>61</v>
      </c>
      <c r="B45" s="21">
        <v>4938175000</v>
      </c>
      <c r="C45" s="21">
        <v>0</v>
      </c>
      <c r="D45" s="98">
        <v>5072412560</v>
      </c>
      <c r="E45" s="99">
        <v>3985005905</v>
      </c>
      <c r="F45" s="99">
        <v>4346170543</v>
      </c>
      <c r="G45" s="99">
        <v>4103298543</v>
      </c>
      <c r="H45" s="99">
        <v>2937506543</v>
      </c>
      <c r="I45" s="99">
        <v>2937506543</v>
      </c>
      <c r="J45" s="99">
        <v>2518856543</v>
      </c>
      <c r="K45" s="99">
        <v>2253394543</v>
      </c>
      <c r="L45" s="99">
        <v>2291835543</v>
      </c>
      <c r="M45" s="99">
        <v>2291835543</v>
      </c>
      <c r="N45" s="99">
        <v>2094743543</v>
      </c>
      <c r="O45" s="99">
        <v>2206068543</v>
      </c>
      <c r="P45" s="99">
        <v>4139557543</v>
      </c>
      <c r="Q45" s="99">
        <v>2094743543</v>
      </c>
      <c r="R45" s="99">
        <v>3296339543</v>
      </c>
      <c r="S45" s="99">
        <v>3475401543</v>
      </c>
      <c r="T45" s="99">
        <v>3833644543</v>
      </c>
      <c r="U45" s="99">
        <v>3833644543</v>
      </c>
      <c r="V45" s="99">
        <v>3833644543</v>
      </c>
      <c r="W45" s="99">
        <v>3985005905</v>
      </c>
      <c r="X45" s="99">
        <v>-151361362</v>
      </c>
      <c r="Y45" s="100">
        <v>-3.8</v>
      </c>
      <c r="Z45" s="101">
        <v>3985005905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2646842193</v>
      </c>
      <c r="C49" s="51">
        <v>0</v>
      </c>
      <c r="D49" s="128">
        <v>780199416</v>
      </c>
      <c r="E49" s="53">
        <v>648858505</v>
      </c>
      <c r="F49" s="53">
        <v>0</v>
      </c>
      <c r="G49" s="53">
        <v>0</v>
      </c>
      <c r="H49" s="53">
        <v>0</v>
      </c>
      <c r="I49" s="53">
        <v>542371474</v>
      </c>
      <c r="J49" s="53">
        <v>0</v>
      </c>
      <c r="K49" s="53">
        <v>0</v>
      </c>
      <c r="L49" s="53">
        <v>0</v>
      </c>
      <c r="M49" s="53">
        <v>559289408</v>
      </c>
      <c r="N49" s="53">
        <v>0</v>
      </c>
      <c r="O49" s="53">
        <v>0</v>
      </c>
      <c r="P49" s="53">
        <v>0</v>
      </c>
      <c r="Q49" s="53">
        <v>645799726</v>
      </c>
      <c r="R49" s="53">
        <v>0</v>
      </c>
      <c r="S49" s="53">
        <v>0</v>
      </c>
      <c r="T49" s="53">
        <v>0</v>
      </c>
      <c r="U49" s="53">
        <v>2782369660</v>
      </c>
      <c r="V49" s="53">
        <v>11602181789</v>
      </c>
      <c r="W49" s="53">
        <v>20207912171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3720816333</v>
      </c>
      <c r="C51" s="51">
        <v>0</v>
      </c>
      <c r="D51" s="128">
        <v>228154734</v>
      </c>
      <c r="E51" s="53">
        <v>80278944</v>
      </c>
      <c r="F51" s="53">
        <v>0</v>
      </c>
      <c r="G51" s="53">
        <v>0</v>
      </c>
      <c r="H51" s="53">
        <v>0</v>
      </c>
      <c r="I51" s="53">
        <v>15631244</v>
      </c>
      <c r="J51" s="53">
        <v>0</v>
      </c>
      <c r="K51" s="53">
        <v>0</v>
      </c>
      <c r="L51" s="53">
        <v>0</v>
      </c>
      <c r="M51" s="53">
        <v>25152800</v>
      </c>
      <c r="N51" s="53">
        <v>0</v>
      </c>
      <c r="O51" s="53">
        <v>0</v>
      </c>
      <c r="P51" s="53">
        <v>0</v>
      </c>
      <c r="Q51" s="53">
        <v>24508454</v>
      </c>
      <c r="R51" s="53">
        <v>0</v>
      </c>
      <c r="S51" s="53">
        <v>0</v>
      </c>
      <c r="T51" s="53">
        <v>0</v>
      </c>
      <c r="U51" s="53">
        <v>2937157</v>
      </c>
      <c r="V51" s="53">
        <v>726966</v>
      </c>
      <c r="W51" s="53">
        <v>4098206632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99.74467596395577</v>
      </c>
      <c r="C58" s="5">
        <f>IF(C67=0,0,+(C76/C67)*100)</f>
        <v>0</v>
      </c>
      <c r="D58" s="6">
        <f aca="true" t="shared" si="6" ref="D58:Z58">IF(D67=0,0,+(D76/D67)*100)</f>
        <v>89.69354567182326</v>
      </c>
      <c r="E58" s="7">
        <f t="shared" si="6"/>
        <v>93.95464301291612</v>
      </c>
      <c r="F58" s="7">
        <f t="shared" si="6"/>
        <v>94.79755217402567</v>
      </c>
      <c r="G58" s="7">
        <f t="shared" si="6"/>
        <v>101.48823915078098</v>
      </c>
      <c r="H58" s="7">
        <f t="shared" si="6"/>
        <v>72.79246158791724</v>
      </c>
      <c r="I58" s="7">
        <f t="shared" si="6"/>
        <v>90.19846057078752</v>
      </c>
      <c r="J58" s="7">
        <f t="shared" si="6"/>
        <v>82.95182840174283</v>
      </c>
      <c r="K58" s="7">
        <f t="shared" si="6"/>
        <v>92.71872430574966</v>
      </c>
      <c r="L58" s="7">
        <f t="shared" si="6"/>
        <v>96.32114528571122</v>
      </c>
      <c r="M58" s="7">
        <f t="shared" si="6"/>
        <v>90.35980498623462</v>
      </c>
      <c r="N58" s="7">
        <f t="shared" si="6"/>
        <v>50.86071411109248</v>
      </c>
      <c r="O58" s="7">
        <f t="shared" si="6"/>
        <v>70.76133142174125</v>
      </c>
      <c r="P58" s="7">
        <f t="shared" si="6"/>
        <v>108.63882652348917</v>
      </c>
      <c r="Q58" s="7">
        <f t="shared" si="6"/>
        <v>79.2795229418135</v>
      </c>
      <c r="R58" s="7">
        <f t="shared" si="6"/>
        <v>97.94195373775679</v>
      </c>
      <c r="S58" s="7">
        <f t="shared" si="6"/>
        <v>103.76288578928346</v>
      </c>
      <c r="T58" s="7">
        <f t="shared" si="6"/>
        <v>85.62522061195806</v>
      </c>
      <c r="U58" s="7">
        <f t="shared" si="6"/>
        <v>95.06096332687895</v>
      </c>
      <c r="V58" s="7">
        <f t="shared" si="6"/>
        <v>88.64677770609136</v>
      </c>
      <c r="W58" s="7">
        <f t="shared" si="6"/>
        <v>94.25285972506278</v>
      </c>
      <c r="X58" s="7">
        <f t="shared" si="6"/>
        <v>0</v>
      </c>
      <c r="Y58" s="7">
        <f t="shared" si="6"/>
        <v>0</v>
      </c>
      <c r="Z58" s="8">
        <f t="shared" si="6"/>
        <v>93.95464301291612</v>
      </c>
    </row>
    <row r="59" spans="1:26" ht="13.5">
      <c r="A59" s="36" t="s">
        <v>31</v>
      </c>
      <c r="B59" s="9">
        <f aca="true" t="shared" si="7" ref="B59:Z66">IF(B68=0,0,+(B77/B68)*100)</f>
        <v>357.5486611091816</v>
      </c>
      <c r="C59" s="9">
        <f t="shared" si="7"/>
        <v>0</v>
      </c>
      <c r="D59" s="2">
        <f t="shared" si="7"/>
        <v>80.10000000000001</v>
      </c>
      <c r="E59" s="10">
        <f t="shared" si="7"/>
        <v>95.94432141699036</v>
      </c>
      <c r="F59" s="10">
        <f t="shared" si="7"/>
        <v>100.00001573181257</v>
      </c>
      <c r="G59" s="10">
        <f t="shared" si="7"/>
        <v>94.55464214558845</v>
      </c>
      <c r="H59" s="10">
        <f t="shared" si="7"/>
        <v>75.73917652652436</v>
      </c>
      <c r="I59" s="10">
        <f t="shared" si="7"/>
        <v>89.99998774147757</v>
      </c>
      <c r="J59" s="10">
        <f t="shared" si="7"/>
        <v>82.64852885522855</v>
      </c>
      <c r="K59" s="10">
        <f t="shared" si="7"/>
        <v>88.1479582620189</v>
      </c>
      <c r="L59" s="10">
        <f t="shared" si="7"/>
        <v>98.72579602368091</v>
      </c>
      <c r="M59" s="10">
        <f t="shared" si="7"/>
        <v>90.14351489598415</v>
      </c>
      <c r="N59" s="10">
        <f t="shared" si="7"/>
        <v>89.69552728044377</v>
      </c>
      <c r="O59" s="10">
        <f t="shared" si="7"/>
        <v>70.38456646503181</v>
      </c>
      <c r="P59" s="10">
        <f t="shared" si="7"/>
        <v>62.69880010413667</v>
      </c>
      <c r="Q59" s="10">
        <f t="shared" si="7"/>
        <v>73.78082696478573</v>
      </c>
      <c r="R59" s="10">
        <f t="shared" si="7"/>
        <v>153.05453821656053</v>
      </c>
      <c r="S59" s="10">
        <f t="shared" si="7"/>
        <v>101.26095521057117</v>
      </c>
      <c r="T59" s="10">
        <f t="shared" si="7"/>
        <v>86.05249479251992</v>
      </c>
      <c r="U59" s="10">
        <f t="shared" si="7"/>
        <v>110.47883997862995</v>
      </c>
      <c r="V59" s="10">
        <f t="shared" si="7"/>
        <v>89.64104560509347</v>
      </c>
      <c r="W59" s="10">
        <f t="shared" si="7"/>
        <v>95.944321366566</v>
      </c>
      <c r="X59" s="10">
        <f t="shared" si="7"/>
        <v>0</v>
      </c>
      <c r="Y59" s="10">
        <f t="shared" si="7"/>
        <v>0</v>
      </c>
      <c r="Z59" s="11">
        <f t="shared" si="7"/>
        <v>95.94432141699036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92.89886383158812</v>
      </c>
      <c r="E60" s="13">
        <f t="shared" si="7"/>
        <v>93.25286734725134</v>
      </c>
      <c r="F60" s="13">
        <f t="shared" si="7"/>
        <v>93.2579297984514</v>
      </c>
      <c r="G60" s="13">
        <f t="shared" si="7"/>
        <v>103.33918912150727</v>
      </c>
      <c r="H60" s="13">
        <f t="shared" si="7"/>
        <v>71.90748824645509</v>
      </c>
      <c r="I60" s="13">
        <f t="shared" si="7"/>
        <v>90.2111916032534</v>
      </c>
      <c r="J60" s="13">
        <f t="shared" si="7"/>
        <v>82.94638569604649</v>
      </c>
      <c r="K60" s="13">
        <f t="shared" si="7"/>
        <v>94.1466647525402</v>
      </c>
      <c r="L60" s="13">
        <f t="shared" si="7"/>
        <v>95.4759943612829</v>
      </c>
      <c r="M60" s="13">
        <f t="shared" si="7"/>
        <v>90.38085006647466</v>
      </c>
      <c r="N60" s="13">
        <f t="shared" si="7"/>
        <v>30.80155173851279</v>
      </c>
      <c r="O60" s="13">
        <f t="shared" si="7"/>
        <v>70.67195881158011</v>
      </c>
      <c r="P60" s="13">
        <f t="shared" si="7"/>
        <v>134.07202392476475</v>
      </c>
      <c r="Q60" s="13">
        <f t="shared" si="7"/>
        <v>81.71799220775648</v>
      </c>
      <c r="R60" s="13">
        <f t="shared" si="7"/>
        <v>82.83092044240252</v>
      </c>
      <c r="S60" s="13">
        <f t="shared" si="7"/>
        <v>104.61344545379505</v>
      </c>
      <c r="T60" s="13">
        <f t="shared" si="7"/>
        <v>85.51699863562807</v>
      </c>
      <c r="U60" s="13">
        <f t="shared" si="7"/>
        <v>90.1083121553697</v>
      </c>
      <c r="V60" s="13">
        <f t="shared" si="7"/>
        <v>88.2244214016608</v>
      </c>
      <c r="W60" s="13">
        <f t="shared" si="7"/>
        <v>93.64082060386615</v>
      </c>
      <c r="X60" s="13">
        <f t="shared" si="7"/>
        <v>0</v>
      </c>
      <c r="Y60" s="13">
        <f t="shared" si="7"/>
        <v>0</v>
      </c>
      <c r="Z60" s="14">
        <f t="shared" si="7"/>
        <v>93.25286734725134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96.6660183576673</v>
      </c>
      <c r="E61" s="13">
        <f t="shared" si="7"/>
        <v>96.66601835030006</v>
      </c>
      <c r="F61" s="13">
        <f t="shared" si="7"/>
        <v>95.29605364386533</v>
      </c>
      <c r="G61" s="13">
        <f t="shared" si="7"/>
        <v>103.29585216696861</v>
      </c>
      <c r="H61" s="13">
        <f t="shared" si="7"/>
        <v>66.93860035470902</v>
      </c>
      <c r="I61" s="13">
        <f t="shared" si="7"/>
        <v>90.0000177734049</v>
      </c>
      <c r="J61" s="13">
        <f t="shared" si="7"/>
        <v>81.87095447938398</v>
      </c>
      <c r="K61" s="13">
        <f t="shared" si="7"/>
        <v>99.32651461150309</v>
      </c>
      <c r="L61" s="13">
        <f t="shared" si="7"/>
        <v>90.63401356837547</v>
      </c>
      <c r="M61" s="13">
        <f t="shared" si="7"/>
        <v>90.20992478864812</v>
      </c>
      <c r="N61" s="13">
        <f t="shared" si="7"/>
        <v>41.323254185978385</v>
      </c>
      <c r="O61" s="13">
        <f t="shared" si="7"/>
        <v>83.60257337370147</v>
      </c>
      <c r="P61" s="13">
        <f t="shared" si="7"/>
        <v>169.3674351884601</v>
      </c>
      <c r="Q61" s="13">
        <f t="shared" si="7"/>
        <v>103.12972678172355</v>
      </c>
      <c r="R61" s="13">
        <f t="shared" si="7"/>
        <v>94.19996580101672</v>
      </c>
      <c r="S61" s="13">
        <f t="shared" si="7"/>
        <v>94.2000304899513</v>
      </c>
      <c r="T61" s="13">
        <f t="shared" si="7"/>
        <v>94.20013045027491</v>
      </c>
      <c r="U61" s="13">
        <f t="shared" si="7"/>
        <v>94.20004572225834</v>
      </c>
      <c r="V61" s="13">
        <f t="shared" si="7"/>
        <v>94.20000388368362</v>
      </c>
      <c r="W61" s="13">
        <f t="shared" si="7"/>
        <v>96.66601835030006</v>
      </c>
      <c r="X61" s="13">
        <f t="shared" si="7"/>
        <v>0</v>
      </c>
      <c r="Y61" s="13">
        <f t="shared" si="7"/>
        <v>0</v>
      </c>
      <c r="Z61" s="14">
        <f t="shared" si="7"/>
        <v>96.66601835030006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88.77415695645838</v>
      </c>
      <c r="E62" s="13">
        <f t="shared" si="7"/>
        <v>88.54840855212832</v>
      </c>
      <c r="F62" s="13">
        <f t="shared" si="7"/>
        <v>90.01220837191613</v>
      </c>
      <c r="G62" s="13">
        <f t="shared" si="7"/>
        <v>116.79457491688285</v>
      </c>
      <c r="H62" s="13">
        <f t="shared" si="7"/>
        <v>64.80127390693653</v>
      </c>
      <c r="I62" s="13">
        <f t="shared" si="7"/>
        <v>89.99996424028028</v>
      </c>
      <c r="J62" s="13">
        <f t="shared" si="7"/>
        <v>83.57940647843283</v>
      </c>
      <c r="K62" s="13">
        <f t="shared" si="7"/>
        <v>88.00563423711857</v>
      </c>
      <c r="L62" s="13">
        <f t="shared" si="7"/>
        <v>103.44543548330442</v>
      </c>
      <c r="M62" s="13">
        <f t="shared" si="7"/>
        <v>90.18812910365261</v>
      </c>
      <c r="N62" s="13">
        <f t="shared" si="7"/>
        <v>9.19268618121148</v>
      </c>
      <c r="O62" s="13">
        <f t="shared" si="7"/>
        <v>79.71028471109314</v>
      </c>
      <c r="P62" s="13">
        <f t="shared" si="7"/>
        <v>54.92088344042436</v>
      </c>
      <c r="Q62" s="13">
        <f t="shared" si="7"/>
        <v>46.76024586538187</v>
      </c>
      <c r="R62" s="13">
        <f t="shared" si="7"/>
        <v>36.420101028768556</v>
      </c>
      <c r="S62" s="13">
        <f t="shared" si="7"/>
        <v>145.62935636238447</v>
      </c>
      <c r="T62" s="13">
        <f t="shared" si="7"/>
        <v>178.7912984274213</v>
      </c>
      <c r="U62" s="13">
        <f t="shared" si="7"/>
        <v>87.78868595439727</v>
      </c>
      <c r="V62" s="13">
        <f t="shared" si="7"/>
        <v>79.52732274683716</v>
      </c>
      <c r="W62" s="13">
        <f t="shared" si="7"/>
        <v>88.54840855212832</v>
      </c>
      <c r="X62" s="13">
        <f t="shared" si="7"/>
        <v>0</v>
      </c>
      <c r="Y62" s="13">
        <f t="shared" si="7"/>
        <v>0</v>
      </c>
      <c r="Z62" s="14">
        <f t="shared" si="7"/>
        <v>88.54840855212832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80.88572670964535</v>
      </c>
      <c r="E63" s="13">
        <f t="shared" si="7"/>
        <v>87.00089618201908</v>
      </c>
      <c r="F63" s="13">
        <f t="shared" si="7"/>
        <v>90.00002695536021</v>
      </c>
      <c r="G63" s="13">
        <f t="shared" si="7"/>
        <v>88.17789267757355</v>
      </c>
      <c r="H63" s="13">
        <f t="shared" si="7"/>
        <v>91.84492541940456</v>
      </c>
      <c r="I63" s="13">
        <f t="shared" si="7"/>
        <v>89.99998406592881</v>
      </c>
      <c r="J63" s="13">
        <f t="shared" si="7"/>
        <v>84.1672560587448</v>
      </c>
      <c r="K63" s="13">
        <f t="shared" si="7"/>
        <v>87.99974278309851</v>
      </c>
      <c r="L63" s="13">
        <f t="shared" si="7"/>
        <v>102.11294612361701</v>
      </c>
      <c r="M63" s="13">
        <f t="shared" si="7"/>
        <v>90.17779245522193</v>
      </c>
      <c r="N63" s="13">
        <f t="shared" si="7"/>
        <v>17.566543448121486</v>
      </c>
      <c r="O63" s="13">
        <f t="shared" si="7"/>
        <v>7.969717777036106</v>
      </c>
      <c r="P63" s="13">
        <f t="shared" si="7"/>
        <v>133.4047666201797</v>
      </c>
      <c r="Q63" s="13">
        <f t="shared" si="7"/>
        <v>58.883845916209054</v>
      </c>
      <c r="R63" s="13">
        <f t="shared" si="7"/>
        <v>0</v>
      </c>
      <c r="S63" s="13">
        <f t="shared" si="7"/>
        <v>79.70013528165079</v>
      </c>
      <c r="T63" s="13">
        <f t="shared" si="7"/>
        <v>40.65226546445429</v>
      </c>
      <c r="U63" s="13">
        <f t="shared" si="7"/>
        <v>78.93450764582443</v>
      </c>
      <c r="V63" s="13">
        <f t="shared" si="7"/>
        <v>79.5164066404494</v>
      </c>
      <c r="W63" s="13">
        <f t="shared" si="7"/>
        <v>87.00089618201908</v>
      </c>
      <c r="X63" s="13">
        <f t="shared" si="7"/>
        <v>0</v>
      </c>
      <c r="Y63" s="13">
        <f t="shared" si="7"/>
        <v>0</v>
      </c>
      <c r="Z63" s="14">
        <f t="shared" si="7"/>
        <v>87.00089618201908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90.24141246953123</v>
      </c>
      <c r="E64" s="13">
        <f t="shared" si="7"/>
        <v>84.10800580748098</v>
      </c>
      <c r="F64" s="13">
        <f t="shared" si="7"/>
        <v>82.3480068738515</v>
      </c>
      <c r="G64" s="13">
        <f t="shared" si="7"/>
        <v>84.04679319451935</v>
      </c>
      <c r="H64" s="13">
        <f t="shared" si="7"/>
        <v>107.73519352689405</v>
      </c>
      <c r="I64" s="13">
        <f t="shared" si="7"/>
        <v>89.99986461055225</v>
      </c>
      <c r="J64" s="13">
        <f t="shared" si="7"/>
        <v>82.55483611905838</v>
      </c>
      <c r="K64" s="13">
        <f t="shared" si="7"/>
        <v>83.4342574221809</v>
      </c>
      <c r="L64" s="13">
        <f t="shared" si="7"/>
        <v>105.94085612874353</v>
      </c>
      <c r="M64" s="13">
        <f t="shared" si="7"/>
        <v>90.19871603317381</v>
      </c>
      <c r="N64" s="13">
        <f t="shared" si="7"/>
        <v>0.7787013724234304</v>
      </c>
      <c r="O64" s="13">
        <f t="shared" si="7"/>
        <v>72.16955235772076</v>
      </c>
      <c r="P64" s="13">
        <f t="shared" si="7"/>
        <v>88.45479082375006</v>
      </c>
      <c r="Q64" s="13">
        <f t="shared" si="7"/>
        <v>51.43745842960449</v>
      </c>
      <c r="R64" s="13">
        <f t="shared" si="7"/>
        <v>73.18098418584785</v>
      </c>
      <c r="S64" s="13">
        <f t="shared" si="7"/>
        <v>73.19148114234912</v>
      </c>
      <c r="T64" s="13">
        <f t="shared" si="7"/>
        <v>85.80494457945068</v>
      </c>
      <c r="U64" s="13">
        <f t="shared" si="7"/>
        <v>76.999940716854</v>
      </c>
      <c r="V64" s="13">
        <f t="shared" si="7"/>
        <v>76.9999920190608</v>
      </c>
      <c r="W64" s="13">
        <f t="shared" si="7"/>
        <v>92.71793741669981</v>
      </c>
      <c r="X64" s="13">
        <f t="shared" si="7"/>
        <v>0</v>
      </c>
      <c r="Y64" s="13">
        <f t="shared" si="7"/>
        <v>0</v>
      </c>
      <c r="Z64" s="14">
        <f t="shared" si="7"/>
        <v>84.10800580748098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116.43332100660216</v>
      </c>
      <c r="G65" s="13">
        <f t="shared" si="7"/>
        <v>135.37226105840992</v>
      </c>
      <c r="H65" s="13">
        <f t="shared" si="7"/>
        <v>70.15329122975497</v>
      </c>
      <c r="I65" s="13">
        <f t="shared" si="7"/>
        <v>100</v>
      </c>
      <c r="J65" s="13">
        <f t="shared" si="7"/>
        <v>98.727682729257</v>
      </c>
      <c r="K65" s="13">
        <f t="shared" si="7"/>
        <v>117.6107209318183</v>
      </c>
      <c r="L65" s="13">
        <f t="shared" si="7"/>
        <v>87.35698894134863</v>
      </c>
      <c r="M65" s="13">
        <f t="shared" si="7"/>
        <v>100.17086251160381</v>
      </c>
      <c r="N65" s="13">
        <f t="shared" si="7"/>
        <v>187.20371310875183</v>
      </c>
      <c r="O65" s="13">
        <f t="shared" si="7"/>
        <v>68.54124793443653</v>
      </c>
      <c r="P65" s="13">
        <f t="shared" si="7"/>
        <v>73.37279008778629</v>
      </c>
      <c r="Q65" s="13">
        <f t="shared" si="7"/>
        <v>99.65956731892412</v>
      </c>
      <c r="R65" s="13">
        <f t="shared" si="7"/>
        <v>116.22059272838374</v>
      </c>
      <c r="S65" s="13">
        <f t="shared" si="7"/>
        <v>-171.9018389041787</v>
      </c>
      <c r="T65" s="13">
        <f t="shared" si="7"/>
        <v>42.62215377599159</v>
      </c>
      <c r="U65" s="13">
        <f t="shared" si="7"/>
        <v>98.45216863293001</v>
      </c>
      <c r="V65" s="13">
        <f t="shared" si="7"/>
        <v>99.50900954694556</v>
      </c>
      <c r="W65" s="13">
        <f t="shared" si="7"/>
        <v>96.73408303758498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103.21894630459407</v>
      </c>
      <c r="G66" s="16">
        <f t="shared" si="7"/>
        <v>148.78552349306156</v>
      </c>
      <c r="H66" s="16">
        <f t="shared" si="7"/>
        <v>53.769498761927416</v>
      </c>
      <c r="I66" s="16">
        <f t="shared" si="7"/>
        <v>100</v>
      </c>
      <c r="J66" s="16">
        <f t="shared" si="7"/>
        <v>111.69192174078282</v>
      </c>
      <c r="K66" s="16">
        <f t="shared" si="7"/>
        <v>115.07918785189861</v>
      </c>
      <c r="L66" s="16">
        <f t="shared" si="7"/>
        <v>87.42729815041072</v>
      </c>
      <c r="M66" s="16">
        <f t="shared" si="7"/>
        <v>100.00004630456286</v>
      </c>
      <c r="N66" s="16">
        <f t="shared" si="7"/>
        <v>109.81654268058443</v>
      </c>
      <c r="O66" s="16">
        <f t="shared" si="7"/>
        <v>118.92348773471824</v>
      </c>
      <c r="P66" s="16">
        <f t="shared" si="7"/>
        <v>81.63092155210705</v>
      </c>
      <c r="Q66" s="16">
        <f t="shared" si="7"/>
        <v>99.99889330676702</v>
      </c>
      <c r="R66" s="16">
        <f t="shared" si="7"/>
        <v>112.74869109947645</v>
      </c>
      <c r="S66" s="16">
        <f t="shared" si="7"/>
        <v>113.65719487023757</v>
      </c>
      <c r="T66" s="16">
        <f t="shared" si="7"/>
        <v>80.20322722383953</v>
      </c>
      <c r="U66" s="16">
        <f t="shared" si="7"/>
        <v>101.78205160333007</v>
      </c>
      <c r="V66" s="16">
        <f t="shared" si="7"/>
        <v>100.46199467364896</v>
      </c>
      <c r="W66" s="16">
        <f t="shared" si="7"/>
        <v>102.20643543669034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101</v>
      </c>
      <c r="B67" s="23">
        <v>27062082000</v>
      </c>
      <c r="C67" s="23"/>
      <c r="D67" s="24">
        <v>30152015000</v>
      </c>
      <c r="E67" s="25">
        <v>30247719000</v>
      </c>
      <c r="F67" s="25">
        <v>2405732132</v>
      </c>
      <c r="G67" s="25">
        <v>2423437455</v>
      </c>
      <c r="H67" s="25">
        <v>2207529413</v>
      </c>
      <c r="I67" s="25">
        <v>7036699000</v>
      </c>
      <c r="J67" s="25">
        <v>2582595274</v>
      </c>
      <c r="K67" s="25">
        <v>2353216156</v>
      </c>
      <c r="L67" s="25">
        <v>2278138402</v>
      </c>
      <c r="M67" s="25">
        <v>7213949832</v>
      </c>
      <c r="N67" s="25">
        <v>2529179982</v>
      </c>
      <c r="O67" s="25">
        <v>1896689863</v>
      </c>
      <c r="P67" s="25">
        <v>2998458382</v>
      </c>
      <c r="Q67" s="25">
        <v>7424328227</v>
      </c>
      <c r="R67" s="25">
        <v>2357430000</v>
      </c>
      <c r="S67" s="25">
        <v>2151849366</v>
      </c>
      <c r="T67" s="25">
        <v>2704287339</v>
      </c>
      <c r="U67" s="25">
        <v>7213566705</v>
      </c>
      <c r="V67" s="25">
        <v>28888543764</v>
      </c>
      <c r="W67" s="25">
        <v>30152015004</v>
      </c>
      <c r="X67" s="25"/>
      <c r="Y67" s="24"/>
      <c r="Z67" s="26">
        <v>30247719000</v>
      </c>
    </row>
    <row r="68" spans="1:26" ht="13.5" hidden="1">
      <c r="A68" s="36" t="s">
        <v>31</v>
      </c>
      <c r="B68" s="18">
        <v>7549458000</v>
      </c>
      <c r="C68" s="18"/>
      <c r="D68" s="19">
        <v>7610948000</v>
      </c>
      <c r="E68" s="20">
        <v>7610948000</v>
      </c>
      <c r="F68" s="20">
        <v>533949916</v>
      </c>
      <c r="G68" s="20">
        <v>548096834</v>
      </c>
      <c r="H68" s="20">
        <v>549471250</v>
      </c>
      <c r="I68" s="20">
        <v>1631518000</v>
      </c>
      <c r="J68" s="20">
        <v>563781360</v>
      </c>
      <c r="K68" s="20">
        <v>585321555</v>
      </c>
      <c r="L68" s="20">
        <v>628454796</v>
      </c>
      <c r="M68" s="20">
        <v>1777557711</v>
      </c>
      <c r="N68" s="20">
        <v>837883474</v>
      </c>
      <c r="O68" s="20">
        <v>478045141</v>
      </c>
      <c r="P68" s="20">
        <v>1056765040</v>
      </c>
      <c r="Q68" s="20">
        <v>2372693655</v>
      </c>
      <c r="R68" s="20">
        <v>502400000</v>
      </c>
      <c r="S68" s="20">
        <v>573154775</v>
      </c>
      <c r="T68" s="20">
        <v>659400987</v>
      </c>
      <c r="U68" s="20">
        <v>1734955762</v>
      </c>
      <c r="V68" s="20">
        <v>7516725128</v>
      </c>
      <c r="W68" s="20">
        <v>7610948004</v>
      </c>
      <c r="X68" s="20"/>
      <c r="Y68" s="19"/>
      <c r="Z68" s="22">
        <v>7610948000</v>
      </c>
    </row>
    <row r="69" spans="1:26" ht="13.5" hidden="1">
      <c r="A69" s="37" t="s">
        <v>32</v>
      </c>
      <c r="B69" s="18">
        <v>19418621000</v>
      </c>
      <c r="C69" s="18"/>
      <c r="D69" s="19">
        <v>22433382000</v>
      </c>
      <c r="E69" s="20">
        <v>22526710000</v>
      </c>
      <c r="F69" s="20">
        <v>1861343241</v>
      </c>
      <c r="G69" s="20">
        <v>1868098653</v>
      </c>
      <c r="H69" s="20">
        <v>1649689106</v>
      </c>
      <c r="I69" s="20">
        <v>5379131000</v>
      </c>
      <c r="J69" s="20">
        <v>2012483107</v>
      </c>
      <c r="K69" s="20">
        <v>1760684783</v>
      </c>
      <c r="L69" s="20">
        <v>1635149244</v>
      </c>
      <c r="M69" s="20">
        <v>5408317134</v>
      </c>
      <c r="N69" s="20">
        <v>1673743597</v>
      </c>
      <c r="O69" s="20">
        <v>1412284330</v>
      </c>
      <c r="P69" s="20">
        <v>1925758204</v>
      </c>
      <c r="Q69" s="20">
        <v>5011786131</v>
      </c>
      <c r="R69" s="20">
        <v>1843570000</v>
      </c>
      <c r="S69" s="20">
        <v>1568608120</v>
      </c>
      <c r="T69" s="20">
        <v>2033511498</v>
      </c>
      <c r="U69" s="20">
        <v>5445689618</v>
      </c>
      <c r="V69" s="20">
        <v>21244923883</v>
      </c>
      <c r="W69" s="20">
        <v>22433382000</v>
      </c>
      <c r="X69" s="20"/>
      <c r="Y69" s="19"/>
      <c r="Z69" s="22">
        <v>22526710000</v>
      </c>
    </row>
    <row r="70" spans="1:26" ht="13.5" hidden="1">
      <c r="A70" s="38" t="s">
        <v>95</v>
      </c>
      <c r="B70" s="18">
        <v>11538407000</v>
      </c>
      <c r="C70" s="18"/>
      <c r="D70" s="19">
        <v>13573620000</v>
      </c>
      <c r="E70" s="20">
        <v>13573620000</v>
      </c>
      <c r="F70" s="20">
        <v>1145433343</v>
      </c>
      <c r="G70" s="20">
        <v>1151532201</v>
      </c>
      <c r="H70" s="20">
        <v>926952456</v>
      </c>
      <c r="I70" s="20">
        <v>3223918000</v>
      </c>
      <c r="J70" s="20">
        <v>1051658681</v>
      </c>
      <c r="K70" s="20">
        <v>917096511</v>
      </c>
      <c r="L70" s="20">
        <v>964321192</v>
      </c>
      <c r="M70" s="20">
        <v>2933076384</v>
      </c>
      <c r="N70" s="20">
        <v>946583244</v>
      </c>
      <c r="O70" s="20">
        <v>770050459</v>
      </c>
      <c r="P70" s="20">
        <v>1110271876</v>
      </c>
      <c r="Q70" s="20">
        <v>2826905579</v>
      </c>
      <c r="R70" s="20">
        <v>1058511000</v>
      </c>
      <c r="S70" s="20">
        <v>973343634</v>
      </c>
      <c r="T70" s="20">
        <v>1173446358</v>
      </c>
      <c r="U70" s="20">
        <v>3205300992</v>
      </c>
      <c r="V70" s="20">
        <v>12189200955</v>
      </c>
      <c r="W70" s="20">
        <v>13573620000</v>
      </c>
      <c r="X70" s="20"/>
      <c r="Y70" s="19"/>
      <c r="Z70" s="22">
        <v>13573620000</v>
      </c>
    </row>
    <row r="71" spans="1:26" ht="13.5" hidden="1">
      <c r="A71" s="38" t="s">
        <v>96</v>
      </c>
      <c r="B71" s="18">
        <v>4126244000</v>
      </c>
      <c r="C71" s="18"/>
      <c r="D71" s="19">
        <v>4618593000</v>
      </c>
      <c r="E71" s="20">
        <v>4618593000</v>
      </c>
      <c r="F71" s="20">
        <v>405805953</v>
      </c>
      <c r="G71" s="20">
        <v>345350801</v>
      </c>
      <c r="H71" s="20">
        <v>367420246</v>
      </c>
      <c r="I71" s="20">
        <v>1118577000</v>
      </c>
      <c r="J71" s="20">
        <v>505190235</v>
      </c>
      <c r="K71" s="20">
        <v>439961604</v>
      </c>
      <c r="L71" s="20">
        <v>324264670</v>
      </c>
      <c r="M71" s="20">
        <v>1269416509</v>
      </c>
      <c r="N71" s="20">
        <v>352193030</v>
      </c>
      <c r="O71" s="20">
        <v>302538124</v>
      </c>
      <c r="P71" s="20">
        <v>399771428</v>
      </c>
      <c r="Q71" s="20">
        <v>1054502582</v>
      </c>
      <c r="R71" s="20">
        <v>649320000</v>
      </c>
      <c r="S71" s="20">
        <v>303355732</v>
      </c>
      <c r="T71" s="20">
        <v>173713152</v>
      </c>
      <c r="U71" s="20">
        <v>1126388884</v>
      </c>
      <c r="V71" s="20">
        <v>4568884975</v>
      </c>
      <c r="W71" s="20">
        <v>4618593000</v>
      </c>
      <c r="X71" s="20"/>
      <c r="Y71" s="19"/>
      <c r="Z71" s="22">
        <v>4618593000</v>
      </c>
    </row>
    <row r="72" spans="1:26" ht="13.5" hidden="1">
      <c r="A72" s="38" t="s">
        <v>97</v>
      </c>
      <c r="B72" s="18">
        <v>2292731000</v>
      </c>
      <c r="C72" s="18"/>
      <c r="D72" s="19">
        <v>2712507000</v>
      </c>
      <c r="E72" s="20">
        <v>2712507000</v>
      </c>
      <c r="F72" s="20">
        <v>183636945</v>
      </c>
      <c r="G72" s="20">
        <v>223359840</v>
      </c>
      <c r="H72" s="20">
        <v>220589215</v>
      </c>
      <c r="I72" s="20">
        <v>627586000</v>
      </c>
      <c r="J72" s="20">
        <v>327480083</v>
      </c>
      <c r="K72" s="20">
        <v>266265551</v>
      </c>
      <c r="L72" s="20">
        <v>213509656</v>
      </c>
      <c r="M72" s="20">
        <v>807255290</v>
      </c>
      <c r="N72" s="20">
        <v>240166770</v>
      </c>
      <c r="O72" s="20">
        <v>204097566</v>
      </c>
      <c r="P72" s="20">
        <v>272601204</v>
      </c>
      <c r="Q72" s="20">
        <v>716865540</v>
      </c>
      <c r="R72" s="20"/>
      <c r="S72" s="20">
        <v>204526629</v>
      </c>
      <c r="T72" s="20">
        <v>474345028</v>
      </c>
      <c r="U72" s="20">
        <v>678871657</v>
      </c>
      <c r="V72" s="20">
        <v>2830578487</v>
      </c>
      <c r="W72" s="20">
        <v>2712507000</v>
      </c>
      <c r="X72" s="20"/>
      <c r="Y72" s="19"/>
      <c r="Z72" s="22">
        <v>2712507000</v>
      </c>
    </row>
    <row r="73" spans="1:26" ht="13.5" hidden="1">
      <c r="A73" s="38" t="s">
        <v>98</v>
      </c>
      <c r="B73" s="18">
        <v>1137713000</v>
      </c>
      <c r="C73" s="18"/>
      <c r="D73" s="19">
        <v>1060922000</v>
      </c>
      <c r="E73" s="20">
        <v>1169526000</v>
      </c>
      <c r="F73" s="20">
        <v>98284346</v>
      </c>
      <c r="G73" s="20">
        <v>115864028</v>
      </c>
      <c r="H73" s="20">
        <v>81295626</v>
      </c>
      <c r="I73" s="20">
        <v>295444000</v>
      </c>
      <c r="J73" s="20">
        <v>99615000</v>
      </c>
      <c r="K73" s="20">
        <v>106357991</v>
      </c>
      <c r="L73" s="20">
        <v>94072300</v>
      </c>
      <c r="M73" s="20">
        <v>300045291</v>
      </c>
      <c r="N73" s="20">
        <v>108642418</v>
      </c>
      <c r="O73" s="20">
        <v>108764704</v>
      </c>
      <c r="P73" s="20">
        <v>87763477</v>
      </c>
      <c r="Q73" s="20">
        <v>305170599</v>
      </c>
      <c r="R73" s="20">
        <v>103009000</v>
      </c>
      <c r="S73" s="20">
        <v>109963617</v>
      </c>
      <c r="T73" s="20">
        <v>92240605</v>
      </c>
      <c r="U73" s="20">
        <v>305213222</v>
      </c>
      <c r="V73" s="20">
        <v>1205873112</v>
      </c>
      <c r="W73" s="20">
        <v>1060922000</v>
      </c>
      <c r="X73" s="20"/>
      <c r="Y73" s="19"/>
      <c r="Z73" s="22">
        <v>1169526000</v>
      </c>
    </row>
    <row r="74" spans="1:26" ht="13.5" hidden="1">
      <c r="A74" s="38" t="s">
        <v>99</v>
      </c>
      <c r="B74" s="18">
        <v>323526000</v>
      </c>
      <c r="C74" s="18"/>
      <c r="D74" s="19">
        <v>467740000</v>
      </c>
      <c r="E74" s="20">
        <v>452464000</v>
      </c>
      <c r="F74" s="20">
        <v>28182654</v>
      </c>
      <c r="G74" s="20">
        <v>31991783</v>
      </c>
      <c r="H74" s="20">
        <v>53431563</v>
      </c>
      <c r="I74" s="20">
        <v>113606000</v>
      </c>
      <c r="J74" s="20">
        <v>28539108</v>
      </c>
      <c r="K74" s="20">
        <v>31003126</v>
      </c>
      <c r="L74" s="20">
        <v>38981426</v>
      </c>
      <c r="M74" s="20">
        <v>98523660</v>
      </c>
      <c r="N74" s="20">
        <v>26158135</v>
      </c>
      <c r="O74" s="20">
        <v>26833477</v>
      </c>
      <c r="P74" s="20">
        <v>55350219</v>
      </c>
      <c r="Q74" s="20">
        <v>108341831</v>
      </c>
      <c r="R74" s="20">
        <v>32730000</v>
      </c>
      <c r="S74" s="20">
        <v>-22581492</v>
      </c>
      <c r="T74" s="20">
        <v>119766355</v>
      </c>
      <c r="U74" s="20">
        <v>129914863</v>
      </c>
      <c r="V74" s="20">
        <v>450386354</v>
      </c>
      <c r="W74" s="20">
        <v>467740000</v>
      </c>
      <c r="X74" s="20"/>
      <c r="Y74" s="19"/>
      <c r="Z74" s="22">
        <v>452464000</v>
      </c>
    </row>
    <row r="75" spans="1:26" ht="13.5" hidden="1">
      <c r="A75" s="39" t="s">
        <v>100</v>
      </c>
      <c r="B75" s="27">
        <v>94003000</v>
      </c>
      <c r="C75" s="27"/>
      <c r="D75" s="28">
        <v>107685000</v>
      </c>
      <c r="E75" s="29">
        <v>110061000</v>
      </c>
      <c r="F75" s="29">
        <v>10438975</v>
      </c>
      <c r="G75" s="29">
        <v>7241968</v>
      </c>
      <c r="H75" s="29">
        <v>8369057</v>
      </c>
      <c r="I75" s="29">
        <v>26050000</v>
      </c>
      <c r="J75" s="29">
        <v>6330807</v>
      </c>
      <c r="K75" s="29">
        <v>7209818</v>
      </c>
      <c r="L75" s="29">
        <v>14534362</v>
      </c>
      <c r="M75" s="29">
        <v>28074987</v>
      </c>
      <c r="N75" s="29">
        <v>17552911</v>
      </c>
      <c r="O75" s="29">
        <v>6360392</v>
      </c>
      <c r="P75" s="29">
        <v>15935138</v>
      </c>
      <c r="Q75" s="29">
        <v>39848441</v>
      </c>
      <c r="R75" s="29">
        <v>11460000</v>
      </c>
      <c r="S75" s="29">
        <v>10086471</v>
      </c>
      <c r="T75" s="29">
        <v>11374854</v>
      </c>
      <c r="U75" s="29">
        <v>32921325</v>
      </c>
      <c r="V75" s="29">
        <v>126894753</v>
      </c>
      <c r="W75" s="29">
        <v>107685000</v>
      </c>
      <c r="X75" s="29"/>
      <c r="Y75" s="28"/>
      <c r="Z75" s="30">
        <v>110061000</v>
      </c>
    </row>
    <row r="76" spans="1:26" ht="13.5" hidden="1">
      <c r="A76" s="41" t="s">
        <v>102</v>
      </c>
      <c r="B76" s="31">
        <v>26992986000</v>
      </c>
      <c r="C76" s="31"/>
      <c r="D76" s="32">
        <v>27044411345</v>
      </c>
      <c r="E76" s="33">
        <v>28419136406</v>
      </c>
      <c r="F76" s="33">
        <v>2280575173</v>
      </c>
      <c r="G76" s="33">
        <v>2459504000</v>
      </c>
      <c r="H76" s="33">
        <v>1606915000</v>
      </c>
      <c r="I76" s="33">
        <v>6346994173</v>
      </c>
      <c r="J76" s="33">
        <v>2142310000</v>
      </c>
      <c r="K76" s="33">
        <v>2181872000</v>
      </c>
      <c r="L76" s="33">
        <v>2194329000</v>
      </c>
      <c r="M76" s="33">
        <v>6518511000</v>
      </c>
      <c r="N76" s="33">
        <v>1286359000</v>
      </c>
      <c r="O76" s="33">
        <v>1342123000</v>
      </c>
      <c r="P76" s="33">
        <v>3257490000</v>
      </c>
      <c r="Q76" s="33">
        <v>5885972000</v>
      </c>
      <c r="R76" s="33">
        <v>2308913000</v>
      </c>
      <c r="S76" s="33">
        <v>2232821000</v>
      </c>
      <c r="T76" s="33">
        <v>2315552000</v>
      </c>
      <c r="U76" s="33">
        <v>6857286000</v>
      </c>
      <c r="V76" s="33">
        <v>25608763173</v>
      </c>
      <c r="W76" s="33">
        <v>28419136406</v>
      </c>
      <c r="X76" s="33"/>
      <c r="Y76" s="32"/>
      <c r="Z76" s="34">
        <v>28419136406</v>
      </c>
    </row>
    <row r="77" spans="1:26" ht="13.5" hidden="1">
      <c r="A77" s="36" t="s">
        <v>31</v>
      </c>
      <c r="B77" s="18">
        <v>26992986000</v>
      </c>
      <c r="C77" s="18"/>
      <c r="D77" s="19">
        <v>6096369348</v>
      </c>
      <c r="E77" s="20">
        <v>7302272412</v>
      </c>
      <c r="F77" s="20">
        <v>533950000</v>
      </c>
      <c r="G77" s="20">
        <v>518251000</v>
      </c>
      <c r="H77" s="20">
        <v>416165000</v>
      </c>
      <c r="I77" s="20">
        <v>1468366000</v>
      </c>
      <c r="J77" s="20">
        <v>465957000</v>
      </c>
      <c r="K77" s="20">
        <v>515949000</v>
      </c>
      <c r="L77" s="20">
        <v>620447000</v>
      </c>
      <c r="M77" s="20">
        <v>1602353000</v>
      </c>
      <c r="N77" s="20">
        <v>751544000</v>
      </c>
      <c r="O77" s="20">
        <v>336470000</v>
      </c>
      <c r="P77" s="20">
        <v>662579000</v>
      </c>
      <c r="Q77" s="20">
        <v>1750593000</v>
      </c>
      <c r="R77" s="20">
        <v>768946000</v>
      </c>
      <c r="S77" s="20">
        <v>580382000</v>
      </c>
      <c r="T77" s="20">
        <v>567431000</v>
      </c>
      <c r="U77" s="20">
        <v>1916759000</v>
      </c>
      <c r="V77" s="20">
        <v>6738071000</v>
      </c>
      <c r="W77" s="20">
        <v>7302272412</v>
      </c>
      <c r="X77" s="20"/>
      <c r="Y77" s="19"/>
      <c r="Z77" s="22">
        <v>7302272412</v>
      </c>
    </row>
    <row r="78" spans="1:26" ht="13.5" hidden="1">
      <c r="A78" s="37" t="s">
        <v>32</v>
      </c>
      <c r="B78" s="18"/>
      <c r="C78" s="18"/>
      <c r="D78" s="19">
        <v>20840356997</v>
      </c>
      <c r="E78" s="20">
        <v>21006802994</v>
      </c>
      <c r="F78" s="20">
        <v>1735850173</v>
      </c>
      <c r="G78" s="20">
        <v>1930478000</v>
      </c>
      <c r="H78" s="20">
        <v>1186250000</v>
      </c>
      <c r="I78" s="20">
        <v>4852578173</v>
      </c>
      <c r="J78" s="20">
        <v>1669282000</v>
      </c>
      <c r="K78" s="20">
        <v>1657626000</v>
      </c>
      <c r="L78" s="20">
        <v>1561175000</v>
      </c>
      <c r="M78" s="20">
        <v>4888083000</v>
      </c>
      <c r="N78" s="20">
        <v>515539000</v>
      </c>
      <c r="O78" s="20">
        <v>998089000</v>
      </c>
      <c r="P78" s="20">
        <v>2581903000</v>
      </c>
      <c r="Q78" s="20">
        <v>4095531000</v>
      </c>
      <c r="R78" s="20">
        <v>1527046000</v>
      </c>
      <c r="S78" s="20">
        <v>1640975000</v>
      </c>
      <c r="T78" s="20">
        <v>1738998000</v>
      </c>
      <c r="U78" s="20">
        <v>4907019000</v>
      </c>
      <c r="V78" s="20">
        <v>18743211173</v>
      </c>
      <c r="W78" s="20">
        <v>21006802994</v>
      </c>
      <c r="X78" s="20"/>
      <c r="Y78" s="19"/>
      <c r="Z78" s="22">
        <v>21006802994</v>
      </c>
    </row>
    <row r="79" spans="1:26" ht="13.5" hidden="1">
      <c r="A79" s="38" t="s">
        <v>95</v>
      </c>
      <c r="B79" s="18"/>
      <c r="C79" s="18"/>
      <c r="D79" s="19">
        <v>13121078001</v>
      </c>
      <c r="E79" s="20">
        <v>13121078000</v>
      </c>
      <c r="F79" s="20">
        <v>1091552773</v>
      </c>
      <c r="G79" s="20">
        <v>1189485000</v>
      </c>
      <c r="H79" s="20">
        <v>620489000</v>
      </c>
      <c r="I79" s="20">
        <v>2901526773</v>
      </c>
      <c r="J79" s="20">
        <v>861003000</v>
      </c>
      <c r="K79" s="20">
        <v>910920000</v>
      </c>
      <c r="L79" s="20">
        <v>874003000</v>
      </c>
      <c r="M79" s="20">
        <v>2645926000</v>
      </c>
      <c r="N79" s="20">
        <v>391159000</v>
      </c>
      <c r="O79" s="20">
        <v>643782000</v>
      </c>
      <c r="P79" s="20">
        <v>1880439000</v>
      </c>
      <c r="Q79" s="20">
        <v>2915380000</v>
      </c>
      <c r="R79" s="20">
        <v>997117000</v>
      </c>
      <c r="S79" s="20">
        <v>916890000</v>
      </c>
      <c r="T79" s="20">
        <v>1105388000</v>
      </c>
      <c r="U79" s="20">
        <v>3019395000</v>
      </c>
      <c r="V79" s="20">
        <v>11482227773</v>
      </c>
      <c r="W79" s="20">
        <v>13121078000</v>
      </c>
      <c r="X79" s="20"/>
      <c r="Y79" s="19"/>
      <c r="Z79" s="22">
        <v>13121078000</v>
      </c>
    </row>
    <row r="80" spans="1:26" ht="13.5" hidden="1">
      <c r="A80" s="38" t="s">
        <v>96</v>
      </c>
      <c r="B80" s="18"/>
      <c r="C80" s="18"/>
      <c r="D80" s="19">
        <v>4100116999</v>
      </c>
      <c r="E80" s="20">
        <v>4089690599</v>
      </c>
      <c r="F80" s="20">
        <v>365274900</v>
      </c>
      <c r="G80" s="20">
        <v>403351000</v>
      </c>
      <c r="H80" s="20">
        <v>238093000</v>
      </c>
      <c r="I80" s="20">
        <v>1006718900</v>
      </c>
      <c r="J80" s="20">
        <v>422235000</v>
      </c>
      <c r="K80" s="20">
        <v>387191000</v>
      </c>
      <c r="L80" s="20">
        <v>335437000</v>
      </c>
      <c r="M80" s="20">
        <v>1144863000</v>
      </c>
      <c r="N80" s="20">
        <v>32376000</v>
      </c>
      <c r="O80" s="20">
        <v>241154000</v>
      </c>
      <c r="P80" s="20">
        <v>219558000</v>
      </c>
      <c r="Q80" s="20">
        <v>493088000</v>
      </c>
      <c r="R80" s="20">
        <v>236483000</v>
      </c>
      <c r="S80" s="20">
        <v>441775000</v>
      </c>
      <c r="T80" s="20">
        <v>310584000</v>
      </c>
      <c r="U80" s="20">
        <v>988842000</v>
      </c>
      <c r="V80" s="20">
        <v>3633511900</v>
      </c>
      <c r="W80" s="20">
        <v>4089690599</v>
      </c>
      <c r="X80" s="20"/>
      <c r="Y80" s="19"/>
      <c r="Z80" s="22">
        <v>4089690599</v>
      </c>
    </row>
    <row r="81" spans="1:26" ht="13.5" hidden="1">
      <c r="A81" s="38" t="s">
        <v>97</v>
      </c>
      <c r="B81" s="18"/>
      <c r="C81" s="18"/>
      <c r="D81" s="19">
        <v>2194030999</v>
      </c>
      <c r="E81" s="20">
        <v>2359905399</v>
      </c>
      <c r="F81" s="20">
        <v>165273300</v>
      </c>
      <c r="G81" s="20">
        <v>196954000</v>
      </c>
      <c r="H81" s="20">
        <v>202600000</v>
      </c>
      <c r="I81" s="20">
        <v>564827300</v>
      </c>
      <c r="J81" s="20">
        <v>275631000</v>
      </c>
      <c r="K81" s="20">
        <v>234313000</v>
      </c>
      <c r="L81" s="20">
        <v>218021000</v>
      </c>
      <c r="M81" s="20">
        <v>727965000</v>
      </c>
      <c r="N81" s="20">
        <v>42189000</v>
      </c>
      <c r="O81" s="20">
        <v>16266000</v>
      </c>
      <c r="P81" s="20">
        <v>363663000</v>
      </c>
      <c r="Q81" s="20">
        <v>422118000</v>
      </c>
      <c r="R81" s="20">
        <v>180024000</v>
      </c>
      <c r="S81" s="20">
        <v>163008000</v>
      </c>
      <c r="T81" s="20">
        <v>192832000</v>
      </c>
      <c r="U81" s="20">
        <v>535864000</v>
      </c>
      <c r="V81" s="20">
        <v>2250774300</v>
      </c>
      <c r="W81" s="20">
        <v>2359905399</v>
      </c>
      <c r="X81" s="20"/>
      <c r="Y81" s="19"/>
      <c r="Z81" s="22">
        <v>2359905399</v>
      </c>
    </row>
    <row r="82" spans="1:26" ht="13.5" hidden="1">
      <c r="A82" s="38" t="s">
        <v>98</v>
      </c>
      <c r="B82" s="18"/>
      <c r="C82" s="18"/>
      <c r="D82" s="19">
        <v>957390998</v>
      </c>
      <c r="E82" s="20">
        <v>983664996</v>
      </c>
      <c r="F82" s="20">
        <v>80935200</v>
      </c>
      <c r="G82" s="20">
        <v>97380000</v>
      </c>
      <c r="H82" s="20">
        <v>87584000</v>
      </c>
      <c r="I82" s="20">
        <v>265899200</v>
      </c>
      <c r="J82" s="20">
        <v>82237000</v>
      </c>
      <c r="K82" s="20">
        <v>88739000</v>
      </c>
      <c r="L82" s="20">
        <v>99661000</v>
      </c>
      <c r="M82" s="20">
        <v>270637000</v>
      </c>
      <c r="N82" s="20">
        <v>846000</v>
      </c>
      <c r="O82" s="20">
        <v>78495000</v>
      </c>
      <c r="P82" s="20">
        <v>77631000</v>
      </c>
      <c r="Q82" s="20">
        <v>156972000</v>
      </c>
      <c r="R82" s="20">
        <v>75383000</v>
      </c>
      <c r="S82" s="20">
        <v>80484000</v>
      </c>
      <c r="T82" s="20">
        <v>79147000</v>
      </c>
      <c r="U82" s="20">
        <v>235014000</v>
      </c>
      <c r="V82" s="20">
        <v>928522200</v>
      </c>
      <c r="W82" s="20">
        <v>983664996</v>
      </c>
      <c r="X82" s="20"/>
      <c r="Y82" s="19"/>
      <c r="Z82" s="22">
        <v>983664996</v>
      </c>
    </row>
    <row r="83" spans="1:26" ht="13.5" hidden="1">
      <c r="A83" s="38" t="s">
        <v>99</v>
      </c>
      <c r="B83" s="18"/>
      <c r="C83" s="18"/>
      <c r="D83" s="19">
        <v>467740000</v>
      </c>
      <c r="E83" s="20">
        <v>452464000</v>
      </c>
      <c r="F83" s="20">
        <v>32814000</v>
      </c>
      <c r="G83" s="20">
        <v>43308000</v>
      </c>
      <c r="H83" s="20">
        <v>37484000</v>
      </c>
      <c r="I83" s="20">
        <v>113606000</v>
      </c>
      <c r="J83" s="20">
        <v>28176000</v>
      </c>
      <c r="K83" s="20">
        <v>36463000</v>
      </c>
      <c r="L83" s="20">
        <v>34053000</v>
      </c>
      <c r="M83" s="20">
        <v>98692000</v>
      </c>
      <c r="N83" s="20">
        <v>48969000</v>
      </c>
      <c r="O83" s="20">
        <v>18392000</v>
      </c>
      <c r="P83" s="20">
        <v>40612000</v>
      </c>
      <c r="Q83" s="20">
        <v>107973000</v>
      </c>
      <c r="R83" s="20">
        <v>38039000</v>
      </c>
      <c r="S83" s="20">
        <v>38818000</v>
      </c>
      <c r="T83" s="20">
        <v>51047000</v>
      </c>
      <c r="U83" s="20">
        <v>127904000</v>
      </c>
      <c r="V83" s="20">
        <v>448175000</v>
      </c>
      <c r="W83" s="20">
        <v>452464000</v>
      </c>
      <c r="X83" s="20"/>
      <c r="Y83" s="19"/>
      <c r="Z83" s="22">
        <v>452464000</v>
      </c>
    </row>
    <row r="84" spans="1:26" ht="13.5" hidden="1">
      <c r="A84" s="39" t="s">
        <v>100</v>
      </c>
      <c r="B84" s="27"/>
      <c r="C84" s="27"/>
      <c r="D84" s="28">
        <v>107685000</v>
      </c>
      <c r="E84" s="29">
        <v>110061000</v>
      </c>
      <c r="F84" s="29">
        <v>10775000</v>
      </c>
      <c r="G84" s="29">
        <v>10775000</v>
      </c>
      <c r="H84" s="29">
        <v>4500000</v>
      </c>
      <c r="I84" s="29">
        <v>26050000</v>
      </c>
      <c r="J84" s="29">
        <v>7071000</v>
      </c>
      <c r="K84" s="29">
        <v>8297000</v>
      </c>
      <c r="L84" s="29">
        <v>12707000</v>
      </c>
      <c r="M84" s="29">
        <v>28075000</v>
      </c>
      <c r="N84" s="29">
        <v>19276000</v>
      </c>
      <c r="O84" s="29">
        <v>7564000</v>
      </c>
      <c r="P84" s="29">
        <v>13008000</v>
      </c>
      <c r="Q84" s="29">
        <v>39848000</v>
      </c>
      <c r="R84" s="29">
        <v>12921000</v>
      </c>
      <c r="S84" s="29">
        <v>11464000</v>
      </c>
      <c r="T84" s="29">
        <v>9123000</v>
      </c>
      <c r="U84" s="29">
        <v>33508000</v>
      </c>
      <c r="V84" s="29">
        <v>127481000</v>
      </c>
      <c r="W84" s="29">
        <v>110061000</v>
      </c>
      <c r="X84" s="29"/>
      <c r="Y84" s="28"/>
      <c r="Z84" s="30">
        <v>110061000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4432341534</v>
      </c>
      <c r="C5" s="18">
        <v>0</v>
      </c>
      <c r="D5" s="58">
        <v>4888153500</v>
      </c>
      <c r="E5" s="59">
        <v>4888153500</v>
      </c>
      <c r="F5" s="59">
        <v>383887416</v>
      </c>
      <c r="G5" s="59">
        <v>387787891</v>
      </c>
      <c r="H5" s="59">
        <v>409512665</v>
      </c>
      <c r="I5" s="59">
        <v>1181187972</v>
      </c>
      <c r="J5" s="59">
        <v>415309944</v>
      </c>
      <c r="K5" s="59">
        <v>398796764</v>
      </c>
      <c r="L5" s="59">
        <v>410152916</v>
      </c>
      <c r="M5" s="59">
        <v>1224259624</v>
      </c>
      <c r="N5" s="59">
        <v>399669125</v>
      </c>
      <c r="O5" s="59">
        <v>384047687</v>
      </c>
      <c r="P5" s="59">
        <v>450304664</v>
      </c>
      <c r="Q5" s="59">
        <v>1234021476</v>
      </c>
      <c r="R5" s="59">
        <v>377926460</v>
      </c>
      <c r="S5" s="59">
        <v>449692742</v>
      </c>
      <c r="T5" s="59">
        <v>441628744</v>
      </c>
      <c r="U5" s="59">
        <v>1269247946</v>
      </c>
      <c r="V5" s="59">
        <v>4908717018</v>
      </c>
      <c r="W5" s="59">
        <v>4888153500</v>
      </c>
      <c r="X5" s="59">
        <v>20563518</v>
      </c>
      <c r="Y5" s="60">
        <v>0.42</v>
      </c>
      <c r="Z5" s="61">
        <v>4888153500</v>
      </c>
    </row>
    <row r="6" spans="1:26" ht="13.5">
      <c r="A6" s="57" t="s">
        <v>32</v>
      </c>
      <c r="B6" s="18">
        <v>12312128925</v>
      </c>
      <c r="C6" s="18">
        <v>0</v>
      </c>
      <c r="D6" s="58">
        <v>14520842065</v>
      </c>
      <c r="E6" s="59">
        <v>14617342065</v>
      </c>
      <c r="F6" s="59">
        <v>1377804990</v>
      </c>
      <c r="G6" s="59">
        <v>1239481113</v>
      </c>
      <c r="H6" s="59">
        <v>1275110257</v>
      </c>
      <c r="I6" s="59">
        <v>3892396360</v>
      </c>
      <c r="J6" s="59">
        <v>1222103363</v>
      </c>
      <c r="K6" s="59">
        <v>1144899312</v>
      </c>
      <c r="L6" s="59">
        <v>937498757</v>
      </c>
      <c r="M6" s="59">
        <v>3304501432</v>
      </c>
      <c r="N6" s="59">
        <v>926903770</v>
      </c>
      <c r="O6" s="59">
        <v>533982687</v>
      </c>
      <c r="P6" s="59">
        <v>1794231601</v>
      </c>
      <c r="Q6" s="59">
        <v>3255118058</v>
      </c>
      <c r="R6" s="59">
        <v>1169892054</v>
      </c>
      <c r="S6" s="59">
        <v>941300839</v>
      </c>
      <c r="T6" s="59">
        <v>1459165560</v>
      </c>
      <c r="U6" s="59">
        <v>3570358453</v>
      </c>
      <c r="V6" s="59">
        <v>14022374303</v>
      </c>
      <c r="W6" s="59">
        <v>14520842067</v>
      </c>
      <c r="X6" s="59">
        <v>-498467764</v>
      </c>
      <c r="Y6" s="60">
        <v>-3.43</v>
      </c>
      <c r="Z6" s="61">
        <v>14617342065</v>
      </c>
    </row>
    <row r="7" spans="1:26" ht="13.5">
      <c r="A7" s="57" t="s">
        <v>33</v>
      </c>
      <c r="B7" s="18">
        <v>52427700</v>
      </c>
      <c r="C7" s="18">
        <v>0</v>
      </c>
      <c r="D7" s="58">
        <v>66621700</v>
      </c>
      <c r="E7" s="59">
        <v>66824382</v>
      </c>
      <c r="F7" s="59">
        <v>2870238</v>
      </c>
      <c r="G7" s="59">
        <v>3118352</v>
      </c>
      <c r="H7" s="59">
        <v>6380934</v>
      </c>
      <c r="I7" s="59">
        <v>12369524</v>
      </c>
      <c r="J7" s="59">
        <v>2536686</v>
      </c>
      <c r="K7" s="59">
        <v>1984650</v>
      </c>
      <c r="L7" s="59">
        <v>2028964</v>
      </c>
      <c r="M7" s="59">
        <v>6550300</v>
      </c>
      <c r="N7" s="59">
        <v>2313803</v>
      </c>
      <c r="O7" s="59">
        <v>1741774</v>
      </c>
      <c r="P7" s="59">
        <v>2926136</v>
      </c>
      <c r="Q7" s="59">
        <v>6981713</v>
      </c>
      <c r="R7" s="59">
        <v>4004166</v>
      </c>
      <c r="S7" s="59">
        <v>2691654</v>
      </c>
      <c r="T7" s="59">
        <v>4878580</v>
      </c>
      <c r="U7" s="59">
        <v>11574400</v>
      </c>
      <c r="V7" s="59">
        <v>37475937</v>
      </c>
      <c r="W7" s="59">
        <v>66621700</v>
      </c>
      <c r="X7" s="59">
        <v>-29145763</v>
      </c>
      <c r="Y7" s="60">
        <v>-43.75</v>
      </c>
      <c r="Z7" s="61">
        <v>66824382</v>
      </c>
    </row>
    <row r="8" spans="1:26" ht="13.5">
      <c r="A8" s="57" t="s">
        <v>34</v>
      </c>
      <c r="B8" s="18">
        <v>2861382433</v>
      </c>
      <c r="C8" s="18">
        <v>0</v>
      </c>
      <c r="D8" s="58">
        <v>3174408229</v>
      </c>
      <c r="E8" s="59">
        <v>3377197392</v>
      </c>
      <c r="F8" s="59">
        <v>565606210</v>
      </c>
      <c r="G8" s="59">
        <v>470334116</v>
      </c>
      <c r="H8" s="59">
        <v>14443863</v>
      </c>
      <c r="I8" s="59">
        <v>1050384189</v>
      </c>
      <c r="J8" s="59">
        <v>9642557</v>
      </c>
      <c r="K8" s="59">
        <v>585774311</v>
      </c>
      <c r="L8" s="59">
        <v>470132789</v>
      </c>
      <c r="M8" s="59">
        <v>1065549657</v>
      </c>
      <c r="N8" s="59">
        <v>3028400</v>
      </c>
      <c r="O8" s="59">
        <v>64129060</v>
      </c>
      <c r="P8" s="59">
        <v>909858715</v>
      </c>
      <c r="Q8" s="59">
        <v>977016175</v>
      </c>
      <c r="R8" s="59">
        <v>37158976</v>
      </c>
      <c r="S8" s="59">
        <v>58578254</v>
      </c>
      <c r="T8" s="59">
        <v>52502945</v>
      </c>
      <c r="U8" s="59">
        <v>148240175</v>
      </c>
      <c r="V8" s="59">
        <v>3241190196</v>
      </c>
      <c r="W8" s="59">
        <v>3174408229</v>
      </c>
      <c r="X8" s="59">
        <v>66781967</v>
      </c>
      <c r="Y8" s="60">
        <v>2.1</v>
      </c>
      <c r="Z8" s="61">
        <v>3377197392</v>
      </c>
    </row>
    <row r="9" spans="1:26" ht="13.5">
      <c r="A9" s="57" t="s">
        <v>35</v>
      </c>
      <c r="B9" s="18">
        <v>1617072065</v>
      </c>
      <c r="C9" s="18">
        <v>0</v>
      </c>
      <c r="D9" s="58">
        <v>2289458545</v>
      </c>
      <c r="E9" s="59">
        <v>2161444275</v>
      </c>
      <c r="F9" s="59">
        <v>87217413</v>
      </c>
      <c r="G9" s="59">
        <v>107910525</v>
      </c>
      <c r="H9" s="59">
        <v>113655814</v>
      </c>
      <c r="I9" s="59">
        <v>308783752</v>
      </c>
      <c r="J9" s="59">
        <v>127698770</v>
      </c>
      <c r="K9" s="59">
        <v>140963609</v>
      </c>
      <c r="L9" s="59">
        <v>116250629</v>
      </c>
      <c r="M9" s="59">
        <v>384913008</v>
      </c>
      <c r="N9" s="59">
        <v>140286402</v>
      </c>
      <c r="O9" s="59">
        <v>387989969</v>
      </c>
      <c r="P9" s="59">
        <v>264900583</v>
      </c>
      <c r="Q9" s="59">
        <v>793176954</v>
      </c>
      <c r="R9" s="59">
        <v>116934545</v>
      </c>
      <c r="S9" s="59">
        <v>144852249</v>
      </c>
      <c r="T9" s="59">
        <v>263100813</v>
      </c>
      <c r="U9" s="59">
        <v>524887607</v>
      </c>
      <c r="V9" s="59">
        <v>2011761321</v>
      </c>
      <c r="W9" s="59">
        <v>2289458546</v>
      </c>
      <c r="X9" s="59">
        <v>-277697225</v>
      </c>
      <c r="Y9" s="60">
        <v>-12.13</v>
      </c>
      <c r="Z9" s="61">
        <v>2161444275</v>
      </c>
    </row>
    <row r="10" spans="1:26" ht="25.5">
      <c r="A10" s="62" t="s">
        <v>87</v>
      </c>
      <c r="B10" s="63">
        <f>SUM(B5:B9)</f>
        <v>21275352657</v>
      </c>
      <c r="C10" s="63">
        <f>SUM(C5:C9)</f>
        <v>0</v>
      </c>
      <c r="D10" s="64">
        <f aca="true" t="shared" si="0" ref="D10:Z10">SUM(D5:D9)</f>
        <v>24939484039</v>
      </c>
      <c r="E10" s="65">
        <f t="shared" si="0"/>
        <v>25110961614</v>
      </c>
      <c r="F10" s="65">
        <f t="shared" si="0"/>
        <v>2417386267</v>
      </c>
      <c r="G10" s="65">
        <f t="shared" si="0"/>
        <v>2208631997</v>
      </c>
      <c r="H10" s="65">
        <f t="shared" si="0"/>
        <v>1819103533</v>
      </c>
      <c r="I10" s="65">
        <f t="shared" si="0"/>
        <v>6445121797</v>
      </c>
      <c r="J10" s="65">
        <f t="shared" si="0"/>
        <v>1777291320</v>
      </c>
      <c r="K10" s="65">
        <f t="shared" si="0"/>
        <v>2272418646</v>
      </c>
      <c r="L10" s="65">
        <f t="shared" si="0"/>
        <v>1936064055</v>
      </c>
      <c r="M10" s="65">
        <f t="shared" si="0"/>
        <v>5985774021</v>
      </c>
      <c r="N10" s="65">
        <f t="shared" si="0"/>
        <v>1472201500</v>
      </c>
      <c r="O10" s="65">
        <f t="shared" si="0"/>
        <v>1371891177</v>
      </c>
      <c r="P10" s="65">
        <f t="shared" si="0"/>
        <v>3422221699</v>
      </c>
      <c r="Q10" s="65">
        <f t="shared" si="0"/>
        <v>6266314376</v>
      </c>
      <c r="R10" s="65">
        <f t="shared" si="0"/>
        <v>1705916201</v>
      </c>
      <c r="S10" s="65">
        <f t="shared" si="0"/>
        <v>1597115738</v>
      </c>
      <c r="T10" s="65">
        <f t="shared" si="0"/>
        <v>2221276642</v>
      </c>
      <c r="U10" s="65">
        <f t="shared" si="0"/>
        <v>5524308581</v>
      </c>
      <c r="V10" s="65">
        <f t="shared" si="0"/>
        <v>24221518775</v>
      </c>
      <c r="W10" s="65">
        <f t="shared" si="0"/>
        <v>24939484042</v>
      </c>
      <c r="X10" s="65">
        <f t="shared" si="0"/>
        <v>-717965267</v>
      </c>
      <c r="Y10" s="66">
        <f>+IF(W10&lt;&gt;0,(X10/W10)*100,0)</f>
        <v>-2.878829673424244</v>
      </c>
      <c r="Z10" s="67">
        <f t="shared" si="0"/>
        <v>25110961614</v>
      </c>
    </row>
    <row r="11" spans="1:26" ht="13.5">
      <c r="A11" s="57" t="s">
        <v>36</v>
      </c>
      <c r="B11" s="18">
        <v>6085985562</v>
      </c>
      <c r="C11" s="18">
        <v>0</v>
      </c>
      <c r="D11" s="58">
        <v>6599934768</v>
      </c>
      <c r="E11" s="59">
        <v>6497928420</v>
      </c>
      <c r="F11" s="59">
        <v>512219487</v>
      </c>
      <c r="G11" s="59">
        <v>519520635</v>
      </c>
      <c r="H11" s="59">
        <v>518356879</v>
      </c>
      <c r="I11" s="59">
        <v>1550097001</v>
      </c>
      <c r="J11" s="59">
        <v>584621544</v>
      </c>
      <c r="K11" s="59">
        <v>777937506</v>
      </c>
      <c r="L11" s="59">
        <v>443154038</v>
      </c>
      <c r="M11" s="59">
        <v>1805713088</v>
      </c>
      <c r="N11" s="59">
        <v>517951870</v>
      </c>
      <c r="O11" s="59">
        <v>512919259</v>
      </c>
      <c r="P11" s="59">
        <v>552187315</v>
      </c>
      <c r="Q11" s="59">
        <v>1583058444</v>
      </c>
      <c r="R11" s="59">
        <v>514884728</v>
      </c>
      <c r="S11" s="59">
        <v>533043186</v>
      </c>
      <c r="T11" s="59">
        <v>527801409</v>
      </c>
      <c r="U11" s="59">
        <v>1575729323</v>
      </c>
      <c r="V11" s="59">
        <v>6514597856</v>
      </c>
      <c r="W11" s="59">
        <v>6599934769</v>
      </c>
      <c r="X11" s="59">
        <v>-85336913</v>
      </c>
      <c r="Y11" s="60">
        <v>-1.29</v>
      </c>
      <c r="Z11" s="61">
        <v>6497928420</v>
      </c>
    </row>
    <row r="12" spans="1:26" ht="13.5">
      <c r="A12" s="57" t="s">
        <v>37</v>
      </c>
      <c r="B12" s="18">
        <v>96788503</v>
      </c>
      <c r="C12" s="18">
        <v>0</v>
      </c>
      <c r="D12" s="58">
        <v>109043173</v>
      </c>
      <c r="E12" s="59">
        <v>109636855</v>
      </c>
      <c r="F12" s="59">
        <v>8046361</v>
      </c>
      <c r="G12" s="59">
        <v>8994438</v>
      </c>
      <c r="H12" s="59">
        <v>8329105</v>
      </c>
      <c r="I12" s="59">
        <v>25369904</v>
      </c>
      <c r="J12" s="59">
        <v>8149964</v>
      </c>
      <c r="K12" s="59">
        <v>8231728</v>
      </c>
      <c r="L12" s="59">
        <v>8871596</v>
      </c>
      <c r="M12" s="59">
        <v>25253288</v>
      </c>
      <c r="N12" s="59">
        <v>8052602</v>
      </c>
      <c r="O12" s="59">
        <v>8349759</v>
      </c>
      <c r="P12" s="59">
        <v>8062740</v>
      </c>
      <c r="Q12" s="59">
        <v>24465101</v>
      </c>
      <c r="R12" s="59">
        <v>12961255</v>
      </c>
      <c r="S12" s="59">
        <v>8683709</v>
      </c>
      <c r="T12" s="59">
        <v>11107068</v>
      </c>
      <c r="U12" s="59">
        <v>32752032</v>
      </c>
      <c r="V12" s="59">
        <v>107840325</v>
      </c>
      <c r="W12" s="59">
        <v>109043170</v>
      </c>
      <c r="X12" s="59">
        <v>-1202845</v>
      </c>
      <c r="Y12" s="60">
        <v>-1.1</v>
      </c>
      <c r="Z12" s="61">
        <v>109636855</v>
      </c>
    </row>
    <row r="13" spans="1:26" ht="13.5">
      <c r="A13" s="57" t="s">
        <v>88</v>
      </c>
      <c r="B13" s="18">
        <v>1242678216</v>
      </c>
      <c r="C13" s="18">
        <v>0</v>
      </c>
      <c r="D13" s="58">
        <v>1116340532</v>
      </c>
      <c r="E13" s="59">
        <v>1123977817</v>
      </c>
      <c r="F13" s="59">
        <v>79999691</v>
      </c>
      <c r="G13" s="59">
        <v>82303242</v>
      </c>
      <c r="H13" s="59">
        <v>79994713</v>
      </c>
      <c r="I13" s="59">
        <v>242297646</v>
      </c>
      <c r="J13" s="59">
        <v>80117099</v>
      </c>
      <c r="K13" s="59">
        <v>80755500</v>
      </c>
      <c r="L13" s="59">
        <v>150910937</v>
      </c>
      <c r="M13" s="59">
        <v>311783536</v>
      </c>
      <c r="N13" s="59">
        <v>81471280</v>
      </c>
      <c r="O13" s="59">
        <v>82866019</v>
      </c>
      <c r="P13" s="59">
        <v>89173385</v>
      </c>
      <c r="Q13" s="59">
        <v>253510684</v>
      </c>
      <c r="R13" s="59">
        <v>89013959</v>
      </c>
      <c r="S13" s="59">
        <v>87450893</v>
      </c>
      <c r="T13" s="59">
        <v>131550978</v>
      </c>
      <c r="U13" s="59">
        <v>308015830</v>
      </c>
      <c r="V13" s="59">
        <v>1115607696</v>
      </c>
      <c r="W13" s="59">
        <v>1116340529</v>
      </c>
      <c r="X13" s="59">
        <v>-732833</v>
      </c>
      <c r="Y13" s="60">
        <v>-0.07</v>
      </c>
      <c r="Z13" s="61">
        <v>1123977817</v>
      </c>
    </row>
    <row r="14" spans="1:26" ht="13.5">
      <c r="A14" s="57" t="s">
        <v>38</v>
      </c>
      <c r="B14" s="18">
        <v>813986129</v>
      </c>
      <c r="C14" s="18">
        <v>0</v>
      </c>
      <c r="D14" s="58">
        <v>898191101</v>
      </c>
      <c r="E14" s="59">
        <v>937452776</v>
      </c>
      <c r="F14" s="59">
        <v>180717</v>
      </c>
      <c r="G14" s="59">
        <v>1332631</v>
      </c>
      <c r="H14" s="59">
        <v>89121108</v>
      </c>
      <c r="I14" s="59">
        <v>90634456</v>
      </c>
      <c r="J14" s="59">
        <v>72888825</v>
      </c>
      <c r="K14" s="59">
        <v>8224300</v>
      </c>
      <c r="L14" s="59">
        <v>284225244</v>
      </c>
      <c r="M14" s="59">
        <v>365338369</v>
      </c>
      <c r="N14" s="59">
        <v>2789933</v>
      </c>
      <c r="O14" s="59">
        <v>50202149</v>
      </c>
      <c r="P14" s="59">
        <v>46632671</v>
      </c>
      <c r="Q14" s="59">
        <v>99624753</v>
      </c>
      <c r="R14" s="59">
        <v>87955848</v>
      </c>
      <c r="S14" s="59">
        <v>1309583</v>
      </c>
      <c r="T14" s="59">
        <v>293048505</v>
      </c>
      <c r="U14" s="59">
        <v>382313936</v>
      </c>
      <c r="V14" s="59">
        <v>937911514</v>
      </c>
      <c r="W14" s="59">
        <v>898191102</v>
      </c>
      <c r="X14" s="59">
        <v>39720412</v>
      </c>
      <c r="Y14" s="60">
        <v>4.42</v>
      </c>
      <c r="Z14" s="61">
        <v>937452776</v>
      </c>
    </row>
    <row r="15" spans="1:26" ht="13.5">
      <c r="A15" s="57" t="s">
        <v>39</v>
      </c>
      <c r="B15" s="18">
        <v>7352788983</v>
      </c>
      <c r="C15" s="18">
        <v>0</v>
      </c>
      <c r="D15" s="58">
        <v>8539532309</v>
      </c>
      <c r="E15" s="59">
        <v>8454766330</v>
      </c>
      <c r="F15" s="59">
        <v>44304101</v>
      </c>
      <c r="G15" s="59">
        <v>1695470966</v>
      </c>
      <c r="H15" s="59">
        <v>942121533</v>
      </c>
      <c r="I15" s="59">
        <v>2681896600</v>
      </c>
      <c r="J15" s="59">
        <v>607112834</v>
      </c>
      <c r="K15" s="59">
        <v>618873430</v>
      </c>
      <c r="L15" s="59">
        <v>589566305</v>
      </c>
      <c r="M15" s="59">
        <v>1815552569</v>
      </c>
      <c r="N15" s="59">
        <v>532190417</v>
      </c>
      <c r="O15" s="59">
        <v>585311989</v>
      </c>
      <c r="P15" s="59">
        <v>586036747</v>
      </c>
      <c r="Q15" s="59">
        <v>1703539153</v>
      </c>
      <c r="R15" s="59">
        <v>620424782</v>
      </c>
      <c r="S15" s="59">
        <v>462755191</v>
      </c>
      <c r="T15" s="59">
        <v>793256989</v>
      </c>
      <c r="U15" s="59">
        <v>1876436962</v>
      </c>
      <c r="V15" s="59">
        <v>8077425284</v>
      </c>
      <c r="W15" s="59">
        <v>8539532308</v>
      </c>
      <c r="X15" s="59">
        <v>-462107024</v>
      </c>
      <c r="Y15" s="60">
        <v>-5.41</v>
      </c>
      <c r="Z15" s="61">
        <v>8454766330</v>
      </c>
    </row>
    <row r="16" spans="1:26" ht="13.5">
      <c r="A16" s="68" t="s">
        <v>40</v>
      </c>
      <c r="B16" s="18">
        <v>22006956</v>
      </c>
      <c r="C16" s="18">
        <v>0</v>
      </c>
      <c r="D16" s="58">
        <v>262326995</v>
      </c>
      <c r="E16" s="59">
        <v>257165788</v>
      </c>
      <c r="F16" s="59">
        <v>15336692</v>
      </c>
      <c r="G16" s="59">
        <v>1516770</v>
      </c>
      <c r="H16" s="59">
        <v>8739247</v>
      </c>
      <c r="I16" s="59">
        <v>25592709</v>
      </c>
      <c r="J16" s="59">
        <v>46726269</v>
      </c>
      <c r="K16" s="59">
        <v>81624341</v>
      </c>
      <c r="L16" s="59">
        <v>18118431</v>
      </c>
      <c r="M16" s="59">
        <v>146469041</v>
      </c>
      <c r="N16" s="59">
        <v>-52155354</v>
      </c>
      <c r="O16" s="59">
        <v>65150084</v>
      </c>
      <c r="P16" s="59">
        <v>17423031</v>
      </c>
      <c r="Q16" s="59">
        <v>30417761</v>
      </c>
      <c r="R16" s="59">
        <v>2557883</v>
      </c>
      <c r="S16" s="59">
        <v>2808813</v>
      </c>
      <c r="T16" s="59">
        <v>10812216</v>
      </c>
      <c r="U16" s="59">
        <v>16178912</v>
      </c>
      <c r="V16" s="59">
        <v>218658423</v>
      </c>
      <c r="W16" s="59">
        <v>262326995</v>
      </c>
      <c r="X16" s="59">
        <v>-43668572</v>
      </c>
      <c r="Y16" s="60">
        <v>-16.65</v>
      </c>
      <c r="Z16" s="61">
        <v>257165788</v>
      </c>
    </row>
    <row r="17" spans="1:26" ht="13.5">
      <c r="A17" s="57" t="s">
        <v>41</v>
      </c>
      <c r="B17" s="18">
        <v>6830663157</v>
      </c>
      <c r="C17" s="18">
        <v>0</v>
      </c>
      <c r="D17" s="58">
        <v>6314586883</v>
      </c>
      <c r="E17" s="59">
        <v>7208789094</v>
      </c>
      <c r="F17" s="59">
        <v>261896836</v>
      </c>
      <c r="G17" s="59">
        <v>674579776</v>
      </c>
      <c r="H17" s="59">
        <v>540997310</v>
      </c>
      <c r="I17" s="59">
        <v>1477473922</v>
      </c>
      <c r="J17" s="59">
        <v>526970854</v>
      </c>
      <c r="K17" s="59">
        <v>1178371007</v>
      </c>
      <c r="L17" s="59">
        <v>669409831</v>
      </c>
      <c r="M17" s="59">
        <v>2374751692</v>
      </c>
      <c r="N17" s="59">
        <v>421767112</v>
      </c>
      <c r="O17" s="59">
        <v>489646372</v>
      </c>
      <c r="P17" s="59">
        <v>819047709</v>
      </c>
      <c r="Q17" s="59">
        <v>1730461193</v>
      </c>
      <c r="R17" s="59">
        <v>474424468</v>
      </c>
      <c r="S17" s="59">
        <v>252212551</v>
      </c>
      <c r="T17" s="59">
        <v>1744059598</v>
      </c>
      <c r="U17" s="59">
        <v>2470696617</v>
      </c>
      <c r="V17" s="59">
        <v>8053383424</v>
      </c>
      <c r="W17" s="59">
        <v>6314586873</v>
      </c>
      <c r="X17" s="59">
        <v>1738796551</v>
      </c>
      <c r="Y17" s="60">
        <v>27.54</v>
      </c>
      <c r="Z17" s="61">
        <v>7208789094</v>
      </c>
    </row>
    <row r="18" spans="1:26" ht="13.5">
      <c r="A18" s="69" t="s">
        <v>42</v>
      </c>
      <c r="B18" s="70">
        <f>SUM(B11:B17)</f>
        <v>22444897506</v>
      </c>
      <c r="C18" s="70">
        <f>SUM(C11:C17)</f>
        <v>0</v>
      </c>
      <c r="D18" s="71">
        <f aca="true" t="shared" si="1" ref="D18:Z18">SUM(D11:D17)</f>
        <v>23839955761</v>
      </c>
      <c r="E18" s="72">
        <f t="shared" si="1"/>
        <v>24589717080</v>
      </c>
      <c r="F18" s="72">
        <f t="shared" si="1"/>
        <v>921983885</v>
      </c>
      <c r="G18" s="72">
        <f t="shared" si="1"/>
        <v>2983718458</v>
      </c>
      <c r="H18" s="72">
        <f t="shared" si="1"/>
        <v>2187659895</v>
      </c>
      <c r="I18" s="72">
        <f t="shared" si="1"/>
        <v>6093362238</v>
      </c>
      <c r="J18" s="72">
        <f t="shared" si="1"/>
        <v>1926587389</v>
      </c>
      <c r="K18" s="72">
        <f t="shared" si="1"/>
        <v>2754017812</v>
      </c>
      <c r="L18" s="72">
        <f t="shared" si="1"/>
        <v>2164256382</v>
      </c>
      <c r="M18" s="72">
        <f t="shared" si="1"/>
        <v>6844861583</v>
      </c>
      <c r="N18" s="72">
        <f t="shared" si="1"/>
        <v>1512067860</v>
      </c>
      <c r="O18" s="72">
        <f t="shared" si="1"/>
        <v>1794445631</v>
      </c>
      <c r="P18" s="72">
        <f t="shared" si="1"/>
        <v>2118563598</v>
      </c>
      <c r="Q18" s="72">
        <f t="shared" si="1"/>
        <v>5425077089</v>
      </c>
      <c r="R18" s="72">
        <f t="shared" si="1"/>
        <v>1802222923</v>
      </c>
      <c r="S18" s="72">
        <f t="shared" si="1"/>
        <v>1348263926</v>
      </c>
      <c r="T18" s="72">
        <f t="shared" si="1"/>
        <v>3511636763</v>
      </c>
      <c r="U18" s="72">
        <f t="shared" si="1"/>
        <v>6662123612</v>
      </c>
      <c r="V18" s="72">
        <f t="shared" si="1"/>
        <v>25025424522</v>
      </c>
      <c r="W18" s="72">
        <f t="shared" si="1"/>
        <v>23839955746</v>
      </c>
      <c r="X18" s="72">
        <f t="shared" si="1"/>
        <v>1185468776</v>
      </c>
      <c r="Y18" s="66">
        <f>+IF(W18&lt;&gt;0,(X18/W18)*100,0)</f>
        <v>4.9726131567962515</v>
      </c>
      <c r="Z18" s="73">
        <f t="shared" si="1"/>
        <v>24589717080</v>
      </c>
    </row>
    <row r="19" spans="1:26" ht="13.5">
      <c r="A19" s="69" t="s">
        <v>43</v>
      </c>
      <c r="B19" s="74">
        <f>+B10-B18</f>
        <v>-1169544849</v>
      </c>
      <c r="C19" s="74">
        <f>+C10-C18</f>
        <v>0</v>
      </c>
      <c r="D19" s="75">
        <f aca="true" t="shared" si="2" ref="D19:Z19">+D10-D18</f>
        <v>1099528278</v>
      </c>
      <c r="E19" s="76">
        <f t="shared" si="2"/>
        <v>521244534</v>
      </c>
      <c r="F19" s="76">
        <f t="shared" si="2"/>
        <v>1495402382</v>
      </c>
      <c r="G19" s="76">
        <f t="shared" si="2"/>
        <v>-775086461</v>
      </c>
      <c r="H19" s="76">
        <f t="shared" si="2"/>
        <v>-368556362</v>
      </c>
      <c r="I19" s="76">
        <f t="shared" si="2"/>
        <v>351759559</v>
      </c>
      <c r="J19" s="76">
        <f t="shared" si="2"/>
        <v>-149296069</v>
      </c>
      <c r="K19" s="76">
        <f t="shared" si="2"/>
        <v>-481599166</v>
      </c>
      <c r="L19" s="76">
        <f t="shared" si="2"/>
        <v>-228192327</v>
      </c>
      <c r="M19" s="76">
        <f t="shared" si="2"/>
        <v>-859087562</v>
      </c>
      <c r="N19" s="76">
        <f t="shared" si="2"/>
        <v>-39866360</v>
      </c>
      <c r="O19" s="76">
        <f t="shared" si="2"/>
        <v>-422554454</v>
      </c>
      <c r="P19" s="76">
        <f t="shared" si="2"/>
        <v>1303658101</v>
      </c>
      <c r="Q19" s="76">
        <f t="shared" si="2"/>
        <v>841237287</v>
      </c>
      <c r="R19" s="76">
        <f t="shared" si="2"/>
        <v>-96306722</v>
      </c>
      <c r="S19" s="76">
        <f t="shared" si="2"/>
        <v>248851812</v>
      </c>
      <c r="T19" s="76">
        <f t="shared" si="2"/>
        <v>-1290360121</v>
      </c>
      <c r="U19" s="76">
        <f t="shared" si="2"/>
        <v>-1137815031</v>
      </c>
      <c r="V19" s="76">
        <f t="shared" si="2"/>
        <v>-803905747</v>
      </c>
      <c r="W19" s="76">
        <f>IF(E10=E18,0,W10-W18)</f>
        <v>1099528296</v>
      </c>
      <c r="X19" s="76">
        <f t="shared" si="2"/>
        <v>-1903434043</v>
      </c>
      <c r="Y19" s="77">
        <f>+IF(W19&lt;&gt;0,(X19/W19)*100,0)</f>
        <v>-173.11369338329425</v>
      </c>
      <c r="Z19" s="78">
        <f t="shared" si="2"/>
        <v>521244534</v>
      </c>
    </row>
    <row r="20" spans="1:26" ht="13.5">
      <c r="A20" s="57" t="s">
        <v>44</v>
      </c>
      <c r="B20" s="18">
        <v>2114671587</v>
      </c>
      <c r="C20" s="18">
        <v>0</v>
      </c>
      <c r="D20" s="58">
        <v>2544400000</v>
      </c>
      <c r="E20" s="59">
        <v>2623112740</v>
      </c>
      <c r="F20" s="59">
        <v>6208272</v>
      </c>
      <c r="G20" s="59">
        <v>287599790</v>
      </c>
      <c r="H20" s="59">
        <v>284389788</v>
      </c>
      <c r="I20" s="59">
        <v>578197850</v>
      </c>
      <c r="J20" s="59">
        <v>130720049</v>
      </c>
      <c r="K20" s="59">
        <v>100928913</v>
      </c>
      <c r="L20" s="59">
        <v>338235736</v>
      </c>
      <c r="M20" s="59">
        <v>569884698</v>
      </c>
      <c r="N20" s="59">
        <v>11074285</v>
      </c>
      <c r="O20" s="59">
        <v>73766878</v>
      </c>
      <c r="P20" s="59">
        <v>379815985</v>
      </c>
      <c r="Q20" s="59">
        <v>464657148</v>
      </c>
      <c r="R20" s="59">
        <v>181690332</v>
      </c>
      <c r="S20" s="59">
        <v>174267595</v>
      </c>
      <c r="T20" s="59">
        <v>523136872</v>
      </c>
      <c r="U20" s="59">
        <v>879094799</v>
      </c>
      <c r="V20" s="59">
        <v>2491834495</v>
      </c>
      <c r="W20" s="59">
        <v>2544400000</v>
      </c>
      <c r="X20" s="59">
        <v>-52565505</v>
      </c>
      <c r="Y20" s="60">
        <v>-2.07</v>
      </c>
      <c r="Z20" s="61">
        <v>2623112740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945126738</v>
      </c>
      <c r="C22" s="85">
        <f>SUM(C19:C21)</f>
        <v>0</v>
      </c>
      <c r="D22" s="86">
        <f aca="true" t="shared" si="3" ref="D22:Z22">SUM(D19:D21)</f>
        <v>3643928278</v>
      </c>
      <c r="E22" s="87">
        <f t="shared" si="3"/>
        <v>3144357274</v>
      </c>
      <c r="F22" s="87">
        <f t="shared" si="3"/>
        <v>1501610654</v>
      </c>
      <c r="G22" s="87">
        <f t="shared" si="3"/>
        <v>-487486671</v>
      </c>
      <c r="H22" s="87">
        <f t="shared" si="3"/>
        <v>-84166574</v>
      </c>
      <c r="I22" s="87">
        <f t="shared" si="3"/>
        <v>929957409</v>
      </c>
      <c r="J22" s="87">
        <f t="shared" si="3"/>
        <v>-18576020</v>
      </c>
      <c r="K22" s="87">
        <f t="shared" si="3"/>
        <v>-380670253</v>
      </c>
      <c r="L22" s="87">
        <f t="shared" si="3"/>
        <v>110043409</v>
      </c>
      <c r="M22" s="87">
        <f t="shared" si="3"/>
        <v>-289202864</v>
      </c>
      <c r="N22" s="87">
        <f t="shared" si="3"/>
        <v>-28792075</v>
      </c>
      <c r="O22" s="87">
        <f t="shared" si="3"/>
        <v>-348787576</v>
      </c>
      <c r="P22" s="87">
        <f t="shared" si="3"/>
        <v>1683474086</v>
      </c>
      <c r="Q22" s="87">
        <f t="shared" si="3"/>
        <v>1305894435</v>
      </c>
      <c r="R22" s="87">
        <f t="shared" si="3"/>
        <v>85383610</v>
      </c>
      <c r="S22" s="87">
        <f t="shared" si="3"/>
        <v>423119407</v>
      </c>
      <c r="T22" s="87">
        <f t="shared" si="3"/>
        <v>-767223249</v>
      </c>
      <c r="U22" s="87">
        <f t="shared" si="3"/>
        <v>-258720232</v>
      </c>
      <c r="V22" s="87">
        <f t="shared" si="3"/>
        <v>1687928748</v>
      </c>
      <c r="W22" s="87">
        <f t="shared" si="3"/>
        <v>3643928296</v>
      </c>
      <c r="X22" s="87">
        <f t="shared" si="3"/>
        <v>-1955999548</v>
      </c>
      <c r="Y22" s="88">
        <f>+IF(W22&lt;&gt;0,(X22/W22)*100,0)</f>
        <v>-53.67832155608367</v>
      </c>
      <c r="Z22" s="89">
        <f t="shared" si="3"/>
        <v>3144357274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945126738</v>
      </c>
      <c r="C24" s="74">
        <f>SUM(C22:C23)</f>
        <v>0</v>
      </c>
      <c r="D24" s="75">
        <f aca="true" t="shared" si="4" ref="D24:Z24">SUM(D22:D23)</f>
        <v>3643928278</v>
      </c>
      <c r="E24" s="76">
        <f t="shared" si="4"/>
        <v>3144357274</v>
      </c>
      <c r="F24" s="76">
        <f t="shared" si="4"/>
        <v>1501610654</v>
      </c>
      <c r="G24" s="76">
        <f t="shared" si="4"/>
        <v>-487486671</v>
      </c>
      <c r="H24" s="76">
        <f t="shared" si="4"/>
        <v>-84166574</v>
      </c>
      <c r="I24" s="76">
        <f t="shared" si="4"/>
        <v>929957409</v>
      </c>
      <c r="J24" s="76">
        <f t="shared" si="4"/>
        <v>-18576020</v>
      </c>
      <c r="K24" s="76">
        <f t="shared" si="4"/>
        <v>-380670253</v>
      </c>
      <c r="L24" s="76">
        <f t="shared" si="4"/>
        <v>110043409</v>
      </c>
      <c r="M24" s="76">
        <f t="shared" si="4"/>
        <v>-289202864</v>
      </c>
      <c r="N24" s="76">
        <f t="shared" si="4"/>
        <v>-28792075</v>
      </c>
      <c r="O24" s="76">
        <f t="shared" si="4"/>
        <v>-348787576</v>
      </c>
      <c r="P24" s="76">
        <f t="shared" si="4"/>
        <v>1683474086</v>
      </c>
      <c r="Q24" s="76">
        <f t="shared" si="4"/>
        <v>1305894435</v>
      </c>
      <c r="R24" s="76">
        <f t="shared" si="4"/>
        <v>85383610</v>
      </c>
      <c r="S24" s="76">
        <f t="shared" si="4"/>
        <v>423119407</v>
      </c>
      <c r="T24" s="76">
        <f t="shared" si="4"/>
        <v>-767223249</v>
      </c>
      <c r="U24" s="76">
        <f t="shared" si="4"/>
        <v>-258720232</v>
      </c>
      <c r="V24" s="76">
        <f t="shared" si="4"/>
        <v>1687928748</v>
      </c>
      <c r="W24" s="76">
        <f t="shared" si="4"/>
        <v>3643928296</v>
      </c>
      <c r="X24" s="76">
        <f t="shared" si="4"/>
        <v>-1955999548</v>
      </c>
      <c r="Y24" s="77">
        <f>+IF(W24&lt;&gt;0,(X24/W24)*100,0)</f>
        <v>-53.67832155608367</v>
      </c>
      <c r="Z24" s="78">
        <f t="shared" si="4"/>
        <v>3144357274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4228582510</v>
      </c>
      <c r="C27" s="21">
        <v>0</v>
      </c>
      <c r="D27" s="98">
        <v>4167986756</v>
      </c>
      <c r="E27" s="99">
        <v>4388781289</v>
      </c>
      <c r="F27" s="99">
        <v>11589938</v>
      </c>
      <c r="G27" s="99">
        <v>389255659</v>
      </c>
      <c r="H27" s="99">
        <v>387682919</v>
      </c>
      <c r="I27" s="99">
        <v>788528516</v>
      </c>
      <c r="J27" s="99">
        <v>282387432</v>
      </c>
      <c r="K27" s="99">
        <v>280581364</v>
      </c>
      <c r="L27" s="99">
        <v>430029660</v>
      </c>
      <c r="M27" s="99">
        <v>992998456</v>
      </c>
      <c r="N27" s="99">
        <v>75204459</v>
      </c>
      <c r="O27" s="99">
        <v>220185088</v>
      </c>
      <c r="P27" s="99">
        <v>285899180</v>
      </c>
      <c r="Q27" s="99">
        <v>581288727</v>
      </c>
      <c r="R27" s="99">
        <v>270657551</v>
      </c>
      <c r="S27" s="99">
        <v>336845404</v>
      </c>
      <c r="T27" s="99">
        <v>1146192519</v>
      </c>
      <c r="U27" s="99">
        <v>1753695474</v>
      </c>
      <c r="V27" s="99">
        <v>4116511173</v>
      </c>
      <c r="W27" s="99">
        <v>4388781289</v>
      </c>
      <c r="X27" s="99">
        <v>-272270116</v>
      </c>
      <c r="Y27" s="100">
        <v>-6.2</v>
      </c>
      <c r="Z27" s="101">
        <v>4388781289</v>
      </c>
    </row>
    <row r="28" spans="1:26" ht="13.5">
      <c r="A28" s="102" t="s">
        <v>44</v>
      </c>
      <c r="B28" s="18">
        <v>2114748687</v>
      </c>
      <c r="C28" s="18">
        <v>0</v>
      </c>
      <c r="D28" s="58">
        <v>2544400000</v>
      </c>
      <c r="E28" s="59">
        <v>2623112740</v>
      </c>
      <c r="F28" s="59">
        <v>6206847</v>
      </c>
      <c r="G28" s="59">
        <v>301808062</v>
      </c>
      <c r="H28" s="59">
        <v>284186856</v>
      </c>
      <c r="I28" s="59">
        <v>592201765</v>
      </c>
      <c r="J28" s="59">
        <v>185719428</v>
      </c>
      <c r="K28" s="59">
        <v>166983564</v>
      </c>
      <c r="L28" s="59">
        <v>310943227</v>
      </c>
      <c r="M28" s="59">
        <v>663646219</v>
      </c>
      <c r="N28" s="59">
        <v>24739351</v>
      </c>
      <c r="O28" s="59">
        <v>121216330</v>
      </c>
      <c r="P28" s="59">
        <v>211247028</v>
      </c>
      <c r="Q28" s="59">
        <v>357202709</v>
      </c>
      <c r="R28" s="59">
        <v>185551373</v>
      </c>
      <c r="S28" s="59">
        <v>174549949</v>
      </c>
      <c r="T28" s="59">
        <v>556292095</v>
      </c>
      <c r="U28" s="59">
        <v>916393417</v>
      </c>
      <c r="V28" s="59">
        <v>2529444110</v>
      </c>
      <c r="W28" s="59">
        <v>2623112740</v>
      </c>
      <c r="X28" s="59">
        <v>-93668630</v>
      </c>
      <c r="Y28" s="60">
        <v>-3.57</v>
      </c>
      <c r="Z28" s="61">
        <v>2623112740</v>
      </c>
    </row>
    <row r="29" spans="1:26" ht="13.5">
      <c r="A29" s="57" t="s">
        <v>92</v>
      </c>
      <c r="B29" s="18">
        <v>93818354</v>
      </c>
      <c r="C29" s="18">
        <v>0</v>
      </c>
      <c r="D29" s="58">
        <v>80100000</v>
      </c>
      <c r="E29" s="59">
        <v>76100000</v>
      </c>
      <c r="F29" s="59">
        <v>609482</v>
      </c>
      <c r="G29" s="59">
        <v>2501710</v>
      </c>
      <c r="H29" s="59">
        <v>4411284</v>
      </c>
      <c r="I29" s="59">
        <v>7522476</v>
      </c>
      <c r="J29" s="59">
        <v>5034867</v>
      </c>
      <c r="K29" s="59">
        <v>9246251</v>
      </c>
      <c r="L29" s="59">
        <v>336697</v>
      </c>
      <c r="M29" s="59">
        <v>14617815</v>
      </c>
      <c r="N29" s="59">
        <v>6664519</v>
      </c>
      <c r="O29" s="59">
        <v>1618345</v>
      </c>
      <c r="P29" s="59">
        <v>5112071</v>
      </c>
      <c r="Q29" s="59">
        <v>13394935</v>
      </c>
      <c r="R29" s="59">
        <v>4660588</v>
      </c>
      <c r="S29" s="59">
        <v>1897384</v>
      </c>
      <c r="T29" s="59">
        <v>22506785</v>
      </c>
      <c r="U29" s="59">
        <v>29064757</v>
      </c>
      <c r="V29" s="59">
        <v>64599983</v>
      </c>
      <c r="W29" s="59">
        <v>76100000</v>
      </c>
      <c r="X29" s="59">
        <v>-11500017</v>
      </c>
      <c r="Y29" s="60">
        <v>-15.11</v>
      </c>
      <c r="Z29" s="61">
        <v>76100000</v>
      </c>
    </row>
    <row r="30" spans="1:26" ht="13.5">
      <c r="A30" s="57" t="s">
        <v>48</v>
      </c>
      <c r="B30" s="18">
        <v>1493166334</v>
      </c>
      <c r="C30" s="18">
        <v>0</v>
      </c>
      <c r="D30" s="58">
        <v>1500000000</v>
      </c>
      <c r="E30" s="59">
        <v>1500000000</v>
      </c>
      <c r="F30" s="59">
        <v>4131060</v>
      </c>
      <c r="G30" s="59">
        <v>84145681</v>
      </c>
      <c r="H30" s="59">
        <v>97130836</v>
      </c>
      <c r="I30" s="59">
        <v>185407577</v>
      </c>
      <c r="J30" s="59">
        <v>88394047</v>
      </c>
      <c r="K30" s="59">
        <v>102145622</v>
      </c>
      <c r="L30" s="59">
        <v>115806289</v>
      </c>
      <c r="M30" s="59">
        <v>306345958</v>
      </c>
      <c r="N30" s="59">
        <v>38954934</v>
      </c>
      <c r="O30" s="59">
        <v>94904099</v>
      </c>
      <c r="P30" s="59">
        <v>66924291</v>
      </c>
      <c r="Q30" s="59">
        <v>200783324</v>
      </c>
      <c r="R30" s="59">
        <v>69052632</v>
      </c>
      <c r="S30" s="59">
        <v>131504907</v>
      </c>
      <c r="T30" s="59">
        <v>482128428</v>
      </c>
      <c r="U30" s="59">
        <v>682685967</v>
      </c>
      <c r="V30" s="59">
        <v>1375222826</v>
      </c>
      <c r="W30" s="59">
        <v>1500000000</v>
      </c>
      <c r="X30" s="59">
        <v>-124777174</v>
      </c>
      <c r="Y30" s="60">
        <v>-8.32</v>
      </c>
      <c r="Z30" s="61">
        <v>1500000000</v>
      </c>
    </row>
    <row r="31" spans="1:26" ht="13.5">
      <c r="A31" s="57" t="s">
        <v>49</v>
      </c>
      <c r="B31" s="18">
        <v>526849135</v>
      </c>
      <c r="C31" s="18">
        <v>0</v>
      </c>
      <c r="D31" s="58">
        <v>43486756</v>
      </c>
      <c r="E31" s="59">
        <v>189568549</v>
      </c>
      <c r="F31" s="59">
        <v>642549</v>
      </c>
      <c r="G31" s="59">
        <v>800204</v>
      </c>
      <c r="H31" s="59">
        <v>1953945</v>
      </c>
      <c r="I31" s="59">
        <v>3396698</v>
      </c>
      <c r="J31" s="59">
        <v>3239091</v>
      </c>
      <c r="K31" s="59">
        <v>2205926</v>
      </c>
      <c r="L31" s="59">
        <v>2943446</v>
      </c>
      <c r="M31" s="59">
        <v>8388463</v>
      </c>
      <c r="N31" s="59">
        <v>4845655</v>
      </c>
      <c r="O31" s="59">
        <v>2446314</v>
      </c>
      <c r="P31" s="59">
        <v>2615788</v>
      </c>
      <c r="Q31" s="59">
        <v>9907757</v>
      </c>
      <c r="R31" s="59">
        <v>11392961</v>
      </c>
      <c r="S31" s="59">
        <v>28893165</v>
      </c>
      <c r="T31" s="59">
        <v>85265208</v>
      </c>
      <c r="U31" s="59">
        <v>125551334</v>
      </c>
      <c r="V31" s="59">
        <v>147244252</v>
      </c>
      <c r="W31" s="59">
        <v>189568549</v>
      </c>
      <c r="X31" s="59">
        <v>-42324297</v>
      </c>
      <c r="Y31" s="60">
        <v>-22.33</v>
      </c>
      <c r="Z31" s="61">
        <v>189568549</v>
      </c>
    </row>
    <row r="32" spans="1:26" ht="13.5">
      <c r="A32" s="69" t="s">
        <v>50</v>
      </c>
      <c r="B32" s="21">
        <f>SUM(B28:B31)</f>
        <v>4228582510</v>
      </c>
      <c r="C32" s="21">
        <f>SUM(C28:C31)</f>
        <v>0</v>
      </c>
      <c r="D32" s="98">
        <f aca="true" t="shared" si="5" ref="D32:Z32">SUM(D28:D31)</f>
        <v>4167986756</v>
      </c>
      <c r="E32" s="99">
        <f t="shared" si="5"/>
        <v>4388781289</v>
      </c>
      <c r="F32" s="99">
        <f t="shared" si="5"/>
        <v>11589938</v>
      </c>
      <c r="G32" s="99">
        <f t="shared" si="5"/>
        <v>389255657</v>
      </c>
      <c r="H32" s="99">
        <f t="shared" si="5"/>
        <v>387682921</v>
      </c>
      <c r="I32" s="99">
        <f t="shared" si="5"/>
        <v>788528516</v>
      </c>
      <c r="J32" s="99">
        <f t="shared" si="5"/>
        <v>282387433</v>
      </c>
      <c r="K32" s="99">
        <f t="shared" si="5"/>
        <v>280581363</v>
      </c>
      <c r="L32" s="99">
        <f t="shared" si="5"/>
        <v>430029659</v>
      </c>
      <c r="M32" s="99">
        <f t="shared" si="5"/>
        <v>992998455</v>
      </c>
      <c r="N32" s="99">
        <f t="shared" si="5"/>
        <v>75204459</v>
      </c>
      <c r="O32" s="99">
        <f t="shared" si="5"/>
        <v>220185088</v>
      </c>
      <c r="P32" s="99">
        <f t="shared" si="5"/>
        <v>285899178</v>
      </c>
      <c r="Q32" s="99">
        <f t="shared" si="5"/>
        <v>581288725</v>
      </c>
      <c r="R32" s="99">
        <f t="shared" si="5"/>
        <v>270657554</v>
      </c>
      <c r="S32" s="99">
        <f t="shared" si="5"/>
        <v>336845405</v>
      </c>
      <c r="T32" s="99">
        <f t="shared" si="5"/>
        <v>1146192516</v>
      </c>
      <c r="U32" s="99">
        <f t="shared" si="5"/>
        <v>1753695475</v>
      </c>
      <c r="V32" s="99">
        <f t="shared" si="5"/>
        <v>4116511171</v>
      </c>
      <c r="W32" s="99">
        <f t="shared" si="5"/>
        <v>4388781289</v>
      </c>
      <c r="X32" s="99">
        <f t="shared" si="5"/>
        <v>-272270118</v>
      </c>
      <c r="Y32" s="100">
        <f>+IF(W32&lt;&gt;0,(X32/W32)*100,0)</f>
        <v>-6.203775036190919</v>
      </c>
      <c r="Z32" s="101">
        <f t="shared" si="5"/>
        <v>4388781289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4590700536</v>
      </c>
      <c r="C35" s="18">
        <v>0</v>
      </c>
      <c r="D35" s="58">
        <v>7140067397</v>
      </c>
      <c r="E35" s="59">
        <v>5081259982</v>
      </c>
      <c r="F35" s="59">
        <v>4698439340</v>
      </c>
      <c r="G35" s="59">
        <v>4199683596</v>
      </c>
      <c r="H35" s="59">
        <v>4229524342</v>
      </c>
      <c r="I35" s="59">
        <v>4229524342</v>
      </c>
      <c r="J35" s="59">
        <v>3804105092</v>
      </c>
      <c r="K35" s="59">
        <v>3513028549</v>
      </c>
      <c r="L35" s="59">
        <v>3396338655</v>
      </c>
      <c r="M35" s="59">
        <v>3396338655</v>
      </c>
      <c r="N35" s="59">
        <v>3586227955</v>
      </c>
      <c r="O35" s="59">
        <v>3640516067</v>
      </c>
      <c r="P35" s="59">
        <v>4012420562</v>
      </c>
      <c r="Q35" s="59">
        <v>4012420562</v>
      </c>
      <c r="R35" s="59">
        <v>3992920512</v>
      </c>
      <c r="S35" s="59">
        <v>4427056795</v>
      </c>
      <c r="T35" s="59">
        <v>5250697150</v>
      </c>
      <c r="U35" s="59">
        <v>5250697150</v>
      </c>
      <c r="V35" s="59">
        <v>5250697150</v>
      </c>
      <c r="W35" s="59">
        <v>5081259982</v>
      </c>
      <c r="X35" s="59">
        <v>169437168</v>
      </c>
      <c r="Y35" s="60">
        <v>3.33</v>
      </c>
      <c r="Z35" s="61">
        <v>5081259982</v>
      </c>
    </row>
    <row r="36" spans="1:26" ht="13.5">
      <c r="A36" s="57" t="s">
        <v>53</v>
      </c>
      <c r="B36" s="18">
        <v>27531029507</v>
      </c>
      <c r="C36" s="18">
        <v>0</v>
      </c>
      <c r="D36" s="58">
        <v>31450401165</v>
      </c>
      <c r="E36" s="59">
        <v>31267026669</v>
      </c>
      <c r="F36" s="59">
        <v>27483031694</v>
      </c>
      <c r="G36" s="59">
        <v>27873709873</v>
      </c>
      <c r="H36" s="59">
        <v>28176571952</v>
      </c>
      <c r="I36" s="59">
        <v>28176571952</v>
      </c>
      <c r="J36" s="59">
        <v>28356174909</v>
      </c>
      <c r="K36" s="59">
        <v>28436632630</v>
      </c>
      <c r="L36" s="59">
        <v>28694832099</v>
      </c>
      <c r="M36" s="59">
        <v>28694832099</v>
      </c>
      <c r="N36" s="59">
        <v>28670384334</v>
      </c>
      <c r="O36" s="59">
        <v>28788636504</v>
      </c>
      <c r="P36" s="59">
        <v>28874010168</v>
      </c>
      <c r="Q36" s="59">
        <v>28874010168</v>
      </c>
      <c r="R36" s="59">
        <v>29042968529</v>
      </c>
      <c r="S36" s="59">
        <v>29253686035</v>
      </c>
      <c r="T36" s="59">
        <v>30261609141</v>
      </c>
      <c r="U36" s="59">
        <v>30261609141</v>
      </c>
      <c r="V36" s="59">
        <v>30261609141</v>
      </c>
      <c r="W36" s="59">
        <v>31267026669</v>
      </c>
      <c r="X36" s="59">
        <v>-1005417528</v>
      </c>
      <c r="Y36" s="60">
        <v>-3.22</v>
      </c>
      <c r="Z36" s="61">
        <v>31267026669</v>
      </c>
    </row>
    <row r="37" spans="1:26" ht="13.5">
      <c r="A37" s="57" t="s">
        <v>54</v>
      </c>
      <c r="B37" s="18">
        <v>6382575148</v>
      </c>
      <c r="C37" s="18">
        <v>0</v>
      </c>
      <c r="D37" s="58">
        <v>6747037967</v>
      </c>
      <c r="E37" s="59">
        <v>6172286811</v>
      </c>
      <c r="F37" s="59">
        <v>4693821212</v>
      </c>
      <c r="G37" s="59">
        <v>4928844363</v>
      </c>
      <c r="H37" s="59">
        <v>4233975210</v>
      </c>
      <c r="I37" s="59">
        <v>4233975210</v>
      </c>
      <c r="J37" s="59">
        <v>5522545548</v>
      </c>
      <c r="K37" s="59">
        <v>5562047621</v>
      </c>
      <c r="L37" s="59">
        <v>5898918910</v>
      </c>
      <c r="M37" s="59">
        <v>5898918910</v>
      </c>
      <c r="N37" s="59">
        <v>6031167025</v>
      </c>
      <c r="O37" s="59">
        <v>6890974658</v>
      </c>
      <c r="P37" s="59">
        <v>6778493644</v>
      </c>
      <c r="Q37" s="59">
        <v>6778493644</v>
      </c>
      <c r="R37" s="59">
        <v>5681132285</v>
      </c>
      <c r="S37" s="59">
        <v>5666485405</v>
      </c>
      <c r="T37" s="59">
        <v>7124687378</v>
      </c>
      <c r="U37" s="59">
        <v>7124687378</v>
      </c>
      <c r="V37" s="59">
        <v>7124687378</v>
      </c>
      <c r="W37" s="59">
        <v>6172286811</v>
      </c>
      <c r="X37" s="59">
        <v>952400567</v>
      </c>
      <c r="Y37" s="60">
        <v>15.43</v>
      </c>
      <c r="Z37" s="61">
        <v>6172286811</v>
      </c>
    </row>
    <row r="38" spans="1:26" ht="13.5">
      <c r="A38" s="57" t="s">
        <v>55</v>
      </c>
      <c r="B38" s="18">
        <v>11192449362</v>
      </c>
      <c r="C38" s="18">
        <v>0</v>
      </c>
      <c r="D38" s="58">
        <v>12141192002</v>
      </c>
      <c r="E38" s="59">
        <v>12464770309</v>
      </c>
      <c r="F38" s="59">
        <v>10742260906</v>
      </c>
      <c r="G38" s="59">
        <v>11515134994</v>
      </c>
      <c r="H38" s="59">
        <v>12622596587</v>
      </c>
      <c r="I38" s="59">
        <v>12622596587</v>
      </c>
      <c r="J38" s="59">
        <v>11103273203</v>
      </c>
      <c r="K38" s="59">
        <v>11371732818</v>
      </c>
      <c r="L38" s="59">
        <v>11077316699</v>
      </c>
      <c r="M38" s="59">
        <v>11077316699</v>
      </c>
      <c r="N38" s="59">
        <v>11136316699</v>
      </c>
      <c r="O38" s="59">
        <v>10795735439</v>
      </c>
      <c r="P38" s="59">
        <v>9692670571</v>
      </c>
      <c r="Q38" s="59">
        <v>9692670571</v>
      </c>
      <c r="R38" s="59">
        <v>10845613702</v>
      </c>
      <c r="S38" s="59">
        <v>11080613702</v>
      </c>
      <c r="T38" s="59">
        <v>12218876958</v>
      </c>
      <c r="U38" s="59">
        <v>12218876958</v>
      </c>
      <c r="V38" s="59">
        <v>12218876958</v>
      </c>
      <c r="W38" s="59">
        <v>12464770309</v>
      </c>
      <c r="X38" s="59">
        <v>-245893351</v>
      </c>
      <c r="Y38" s="60">
        <v>-1.97</v>
      </c>
      <c r="Z38" s="61">
        <v>12464770309</v>
      </c>
    </row>
    <row r="39" spans="1:26" ht="13.5">
      <c r="A39" s="57" t="s">
        <v>56</v>
      </c>
      <c r="B39" s="18">
        <v>14546705533</v>
      </c>
      <c r="C39" s="18">
        <v>0</v>
      </c>
      <c r="D39" s="58">
        <v>19702238593</v>
      </c>
      <c r="E39" s="59">
        <v>17711229531</v>
      </c>
      <c r="F39" s="59">
        <v>16745388916</v>
      </c>
      <c r="G39" s="59">
        <v>15629414112</v>
      </c>
      <c r="H39" s="59">
        <v>15549524497</v>
      </c>
      <c r="I39" s="59">
        <v>15549524497</v>
      </c>
      <c r="J39" s="59">
        <v>15534461250</v>
      </c>
      <c r="K39" s="59">
        <v>15015880740</v>
      </c>
      <c r="L39" s="59">
        <v>15114935145</v>
      </c>
      <c r="M39" s="59">
        <v>15114935145</v>
      </c>
      <c r="N39" s="59">
        <v>15089128565</v>
      </c>
      <c r="O39" s="59">
        <v>14742442474</v>
      </c>
      <c r="P39" s="59">
        <v>16415266515</v>
      </c>
      <c r="Q39" s="59">
        <v>16415266515</v>
      </c>
      <c r="R39" s="59">
        <v>16509143054</v>
      </c>
      <c r="S39" s="59">
        <v>16933643723</v>
      </c>
      <c r="T39" s="59">
        <v>16168741955</v>
      </c>
      <c r="U39" s="59">
        <v>16168741955</v>
      </c>
      <c r="V39" s="59">
        <v>16168741955</v>
      </c>
      <c r="W39" s="59">
        <v>17711229531</v>
      </c>
      <c r="X39" s="59">
        <v>-1542487576</v>
      </c>
      <c r="Y39" s="60">
        <v>-8.71</v>
      </c>
      <c r="Z39" s="61">
        <v>17711229531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2047324630</v>
      </c>
      <c r="C42" s="18">
        <v>0</v>
      </c>
      <c r="D42" s="58">
        <v>4451725651</v>
      </c>
      <c r="E42" s="59">
        <v>3642669273</v>
      </c>
      <c r="F42" s="59">
        <v>98649937</v>
      </c>
      <c r="G42" s="59">
        <v>-717238798</v>
      </c>
      <c r="H42" s="59">
        <v>-412194758</v>
      </c>
      <c r="I42" s="59">
        <v>-1030783619</v>
      </c>
      <c r="J42" s="59">
        <v>158476970</v>
      </c>
      <c r="K42" s="59">
        <v>129537856</v>
      </c>
      <c r="L42" s="59">
        <v>147447228</v>
      </c>
      <c r="M42" s="59">
        <v>435462054</v>
      </c>
      <c r="N42" s="59">
        <v>60657135</v>
      </c>
      <c r="O42" s="59">
        <v>579570990</v>
      </c>
      <c r="P42" s="59">
        <v>1742577528</v>
      </c>
      <c r="Q42" s="59">
        <v>2382805653</v>
      </c>
      <c r="R42" s="59">
        <v>77683267</v>
      </c>
      <c r="S42" s="59">
        <v>503419287</v>
      </c>
      <c r="T42" s="59">
        <v>975058469</v>
      </c>
      <c r="U42" s="59">
        <v>1556161023</v>
      </c>
      <c r="V42" s="59">
        <v>3343645111</v>
      </c>
      <c r="W42" s="59">
        <v>3642669273</v>
      </c>
      <c r="X42" s="59">
        <v>-299024162</v>
      </c>
      <c r="Y42" s="60">
        <v>-8.21</v>
      </c>
      <c r="Z42" s="61">
        <v>3642669273</v>
      </c>
    </row>
    <row r="43" spans="1:26" ht="13.5">
      <c r="A43" s="57" t="s">
        <v>59</v>
      </c>
      <c r="B43" s="18">
        <v>-3520024120</v>
      </c>
      <c r="C43" s="18">
        <v>0</v>
      </c>
      <c r="D43" s="58">
        <v>-4064055188</v>
      </c>
      <c r="E43" s="59">
        <v>-4281925071</v>
      </c>
      <c r="F43" s="59">
        <v>-35356476</v>
      </c>
      <c r="G43" s="59">
        <v>152973451</v>
      </c>
      <c r="H43" s="59">
        <v>-527584773</v>
      </c>
      <c r="I43" s="59">
        <v>-409967798</v>
      </c>
      <c r="J43" s="59">
        <v>-158730756</v>
      </c>
      <c r="K43" s="59">
        <v>158048701</v>
      </c>
      <c r="L43" s="59">
        <v>-312619577</v>
      </c>
      <c r="M43" s="59">
        <v>-313301632</v>
      </c>
      <c r="N43" s="59">
        <v>-175851992</v>
      </c>
      <c r="O43" s="59">
        <v>-271664317</v>
      </c>
      <c r="P43" s="59">
        <v>-376420449</v>
      </c>
      <c r="Q43" s="59">
        <v>-823936758</v>
      </c>
      <c r="R43" s="59">
        <v>-360669754</v>
      </c>
      <c r="S43" s="59">
        <v>-860339203</v>
      </c>
      <c r="T43" s="59">
        <v>-1714528170</v>
      </c>
      <c r="U43" s="59">
        <v>-2935537127</v>
      </c>
      <c r="V43" s="59">
        <v>-4482743315</v>
      </c>
      <c r="W43" s="59">
        <v>-4281925071</v>
      </c>
      <c r="X43" s="59">
        <v>-200818244</v>
      </c>
      <c r="Y43" s="60">
        <v>4.69</v>
      </c>
      <c r="Z43" s="61">
        <v>-4281925071</v>
      </c>
    </row>
    <row r="44" spans="1:26" ht="13.5">
      <c r="A44" s="57" t="s">
        <v>60</v>
      </c>
      <c r="B44" s="18">
        <v>943544189</v>
      </c>
      <c r="C44" s="18">
        <v>0</v>
      </c>
      <c r="D44" s="58">
        <v>888898233</v>
      </c>
      <c r="E44" s="59">
        <v>990746718</v>
      </c>
      <c r="F44" s="59">
        <v>-6631102</v>
      </c>
      <c r="G44" s="59">
        <v>589031053</v>
      </c>
      <c r="H44" s="59">
        <v>805420100</v>
      </c>
      <c r="I44" s="59">
        <v>1387820051</v>
      </c>
      <c r="J44" s="59">
        <v>-382194629</v>
      </c>
      <c r="K44" s="59">
        <v>-195727840</v>
      </c>
      <c r="L44" s="59">
        <v>115898718</v>
      </c>
      <c r="M44" s="59">
        <v>-462023751</v>
      </c>
      <c r="N44" s="59">
        <v>156100464</v>
      </c>
      <c r="O44" s="59">
        <v>-343512963</v>
      </c>
      <c r="P44" s="59">
        <v>-1107527053</v>
      </c>
      <c r="Q44" s="59">
        <v>-1294939552</v>
      </c>
      <c r="R44" s="59">
        <v>130396725</v>
      </c>
      <c r="S44" s="59">
        <v>230326699</v>
      </c>
      <c r="T44" s="59">
        <v>967516551</v>
      </c>
      <c r="U44" s="59">
        <v>1328239975</v>
      </c>
      <c r="V44" s="59">
        <v>959096723</v>
      </c>
      <c r="W44" s="59">
        <v>990746718</v>
      </c>
      <c r="X44" s="59">
        <v>-31649995</v>
      </c>
      <c r="Y44" s="60">
        <v>-3.19</v>
      </c>
      <c r="Z44" s="61">
        <v>990746718</v>
      </c>
    </row>
    <row r="45" spans="1:26" ht="13.5">
      <c r="A45" s="69" t="s">
        <v>61</v>
      </c>
      <c r="B45" s="21">
        <v>847815980</v>
      </c>
      <c r="C45" s="21">
        <v>0</v>
      </c>
      <c r="D45" s="98">
        <v>2693236164</v>
      </c>
      <c r="E45" s="99">
        <v>1203476114</v>
      </c>
      <c r="F45" s="99">
        <v>904478339</v>
      </c>
      <c r="G45" s="99">
        <v>929244045</v>
      </c>
      <c r="H45" s="99">
        <v>794884614</v>
      </c>
      <c r="I45" s="99">
        <v>794884614</v>
      </c>
      <c r="J45" s="99">
        <v>412436199</v>
      </c>
      <c r="K45" s="99">
        <v>504294916</v>
      </c>
      <c r="L45" s="99">
        <v>455021285</v>
      </c>
      <c r="M45" s="99">
        <v>455021285</v>
      </c>
      <c r="N45" s="99">
        <v>495926892</v>
      </c>
      <c r="O45" s="99">
        <v>460320602</v>
      </c>
      <c r="P45" s="99">
        <v>718950628</v>
      </c>
      <c r="Q45" s="99">
        <v>495926892</v>
      </c>
      <c r="R45" s="99">
        <v>566360866</v>
      </c>
      <c r="S45" s="99">
        <v>439767649</v>
      </c>
      <c r="T45" s="99">
        <v>667814499</v>
      </c>
      <c r="U45" s="99">
        <v>667814499</v>
      </c>
      <c r="V45" s="99">
        <v>667814499</v>
      </c>
      <c r="W45" s="99">
        <v>1203476114</v>
      </c>
      <c r="X45" s="99">
        <v>-535661615</v>
      </c>
      <c r="Y45" s="100">
        <v>-44.51</v>
      </c>
      <c r="Z45" s="101">
        <v>1203476114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1422970204</v>
      </c>
      <c r="C49" s="51">
        <v>0</v>
      </c>
      <c r="D49" s="128">
        <v>203354180</v>
      </c>
      <c r="E49" s="53">
        <v>183907451</v>
      </c>
      <c r="F49" s="53">
        <v>0</v>
      </c>
      <c r="G49" s="53">
        <v>0</v>
      </c>
      <c r="H49" s="53">
        <v>0</v>
      </c>
      <c r="I49" s="53">
        <v>170725388</v>
      </c>
      <c r="J49" s="53">
        <v>0</v>
      </c>
      <c r="K49" s="53">
        <v>0</v>
      </c>
      <c r="L49" s="53">
        <v>0</v>
      </c>
      <c r="M49" s="53">
        <v>96558167</v>
      </c>
      <c r="N49" s="53">
        <v>0</v>
      </c>
      <c r="O49" s="53">
        <v>0</v>
      </c>
      <c r="P49" s="53">
        <v>0</v>
      </c>
      <c r="Q49" s="53">
        <v>342438931</v>
      </c>
      <c r="R49" s="53">
        <v>0</v>
      </c>
      <c r="S49" s="53">
        <v>0</v>
      </c>
      <c r="T49" s="53">
        <v>0</v>
      </c>
      <c r="U49" s="53">
        <v>869484410</v>
      </c>
      <c r="V49" s="53">
        <v>3548157393</v>
      </c>
      <c r="W49" s="53">
        <v>6837596124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5775467010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5775467010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99.99999999414221</v>
      </c>
      <c r="C58" s="5">
        <f>IF(C67=0,0,+(C76/C67)*100)</f>
        <v>0</v>
      </c>
      <c r="D58" s="6">
        <f aca="true" t="shared" si="6" ref="D58:Z58">IF(D67=0,0,+(D76/D67)*100)</f>
        <v>94.47095052228742</v>
      </c>
      <c r="E58" s="7">
        <f t="shared" si="6"/>
        <v>95.55243441997199</v>
      </c>
      <c r="F58" s="7">
        <f t="shared" si="6"/>
        <v>100.00000011157456</v>
      </c>
      <c r="G58" s="7">
        <f t="shared" si="6"/>
        <v>99.9999998791599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100.0000000634682</v>
      </c>
      <c r="L58" s="7">
        <f t="shared" si="6"/>
        <v>99.99999992727872</v>
      </c>
      <c r="M58" s="7">
        <f t="shared" si="6"/>
        <v>100</v>
      </c>
      <c r="N58" s="7">
        <f t="shared" si="6"/>
        <v>99.99999992669149</v>
      </c>
      <c r="O58" s="7">
        <f t="shared" si="6"/>
        <v>100.00000010559226</v>
      </c>
      <c r="P58" s="7">
        <f t="shared" si="6"/>
        <v>99.99999995605907</v>
      </c>
      <c r="Q58" s="7">
        <f t="shared" si="6"/>
        <v>99.99999997819887</v>
      </c>
      <c r="R58" s="7">
        <f t="shared" si="6"/>
        <v>100</v>
      </c>
      <c r="S58" s="7">
        <f t="shared" si="6"/>
        <v>99.99994744099658</v>
      </c>
      <c r="T58" s="7">
        <f t="shared" si="6"/>
        <v>100.00000005170664</v>
      </c>
      <c r="U58" s="7">
        <f t="shared" si="6"/>
        <v>99.99998485895999</v>
      </c>
      <c r="V58" s="7">
        <f t="shared" si="6"/>
        <v>99.99999612028684</v>
      </c>
      <c r="W58" s="7">
        <f t="shared" si="6"/>
        <v>96.02139913943797</v>
      </c>
      <c r="X58" s="7">
        <f t="shared" si="6"/>
        <v>0</v>
      </c>
      <c r="Y58" s="7">
        <f t="shared" si="6"/>
        <v>0</v>
      </c>
      <c r="Z58" s="8">
        <f t="shared" si="6"/>
        <v>95.55243441997199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</v>
      </c>
      <c r="E59" s="10">
        <f t="shared" si="7"/>
        <v>96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96</v>
      </c>
      <c r="X59" s="10">
        <f t="shared" si="7"/>
        <v>0</v>
      </c>
      <c r="Y59" s="10">
        <f t="shared" si="7"/>
        <v>0</v>
      </c>
      <c r="Z59" s="11">
        <f t="shared" si="7"/>
        <v>96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94.88590904937992</v>
      </c>
      <c r="E60" s="13">
        <f t="shared" si="7"/>
        <v>95.73939828984908</v>
      </c>
      <c r="F60" s="13">
        <f t="shared" si="7"/>
        <v>100.00000007257921</v>
      </c>
      <c r="G60" s="13">
        <f t="shared" si="7"/>
        <v>99.99999991932108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100.00000008547798</v>
      </c>
      <c r="S60" s="13">
        <f t="shared" si="7"/>
        <v>99.99992053550055</v>
      </c>
      <c r="T60" s="13">
        <f t="shared" si="7"/>
        <v>100</v>
      </c>
      <c r="U60" s="13">
        <f t="shared" si="7"/>
        <v>99.999979077731</v>
      </c>
      <c r="V60" s="13">
        <f t="shared" si="7"/>
        <v>99.99999467279946</v>
      </c>
      <c r="W60" s="13">
        <f t="shared" si="7"/>
        <v>96.37564594689701</v>
      </c>
      <c r="X60" s="13">
        <f t="shared" si="7"/>
        <v>0</v>
      </c>
      <c r="Y60" s="13">
        <f t="shared" si="7"/>
        <v>0</v>
      </c>
      <c r="Z60" s="14">
        <f t="shared" si="7"/>
        <v>95.73939828984908</v>
      </c>
    </row>
    <row r="61" spans="1:26" ht="13.5">
      <c r="A61" s="38" t="s">
        <v>95</v>
      </c>
      <c r="B61" s="12">
        <f t="shared" si="7"/>
        <v>100</v>
      </c>
      <c r="C61" s="12">
        <f t="shared" si="7"/>
        <v>0</v>
      </c>
      <c r="D61" s="3">
        <f t="shared" si="7"/>
        <v>94.00771630410217</v>
      </c>
      <c r="E61" s="13">
        <f t="shared" si="7"/>
        <v>94.99727121256642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100.00000012518957</v>
      </c>
      <c r="S61" s="13">
        <f t="shared" si="7"/>
        <v>100</v>
      </c>
      <c r="T61" s="13">
        <f t="shared" si="7"/>
        <v>100</v>
      </c>
      <c r="U61" s="13">
        <f t="shared" si="7"/>
        <v>100.0000000430584</v>
      </c>
      <c r="V61" s="13">
        <f t="shared" si="7"/>
        <v>100.00000001090787</v>
      </c>
      <c r="W61" s="13">
        <f t="shared" si="7"/>
        <v>96</v>
      </c>
      <c r="X61" s="13">
        <f t="shared" si="7"/>
        <v>0</v>
      </c>
      <c r="Y61" s="13">
        <f t="shared" si="7"/>
        <v>0</v>
      </c>
      <c r="Z61" s="14">
        <f t="shared" si="7"/>
        <v>94.99727121256642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89.82163829042386</v>
      </c>
      <c r="E62" s="13">
        <f t="shared" si="7"/>
        <v>90.46509067409792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97.91337401126987</v>
      </c>
      <c r="X62" s="13">
        <f t="shared" si="7"/>
        <v>0</v>
      </c>
      <c r="Y62" s="13">
        <f t="shared" si="7"/>
        <v>0</v>
      </c>
      <c r="Z62" s="14">
        <f t="shared" si="7"/>
        <v>90.46509067409792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95.68454147776275</v>
      </c>
      <c r="E63" s="13">
        <f t="shared" si="7"/>
        <v>96.17956528299169</v>
      </c>
      <c r="F63" s="13">
        <f t="shared" si="7"/>
        <v>100.0000018331634</v>
      </c>
      <c r="G63" s="13">
        <f t="shared" si="7"/>
        <v>100</v>
      </c>
      <c r="H63" s="13">
        <f t="shared" si="7"/>
        <v>100</v>
      </c>
      <c r="I63" s="13">
        <f t="shared" si="7"/>
        <v>100.00000056402767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100.00000013511136</v>
      </c>
      <c r="W63" s="13">
        <f t="shared" si="7"/>
        <v>95.0965180182138</v>
      </c>
      <c r="X63" s="13">
        <f t="shared" si="7"/>
        <v>0</v>
      </c>
      <c r="Y63" s="13">
        <f t="shared" si="7"/>
        <v>0</v>
      </c>
      <c r="Z63" s="14">
        <f t="shared" si="7"/>
        <v>96.17956528299169</v>
      </c>
    </row>
    <row r="64" spans="1:26" ht="13.5">
      <c r="A64" s="38" t="s">
        <v>98</v>
      </c>
      <c r="B64" s="12">
        <f t="shared" si="7"/>
        <v>99.9977540354983</v>
      </c>
      <c r="C64" s="12">
        <f t="shared" si="7"/>
        <v>0</v>
      </c>
      <c r="D64" s="3">
        <f t="shared" si="7"/>
        <v>91.19425041473632</v>
      </c>
      <c r="E64" s="13">
        <f t="shared" si="7"/>
        <v>91.01264724673176</v>
      </c>
      <c r="F64" s="13">
        <f t="shared" si="7"/>
        <v>100</v>
      </c>
      <c r="G64" s="13">
        <f t="shared" si="7"/>
        <v>100.00046149596851</v>
      </c>
      <c r="H64" s="13">
        <f t="shared" si="7"/>
        <v>99.99954878478574</v>
      </c>
      <c r="I64" s="13">
        <f t="shared" si="7"/>
        <v>99.99999960068074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100.00046801243852</v>
      </c>
      <c r="P64" s="13">
        <f t="shared" si="7"/>
        <v>99.99958867345264</v>
      </c>
      <c r="Q64" s="13">
        <f t="shared" si="7"/>
        <v>100</v>
      </c>
      <c r="R64" s="13">
        <f t="shared" si="7"/>
        <v>100</v>
      </c>
      <c r="S64" s="13">
        <f t="shared" si="7"/>
        <v>99.99957812304484</v>
      </c>
      <c r="T64" s="13">
        <f t="shared" si="7"/>
        <v>99.99957683189952</v>
      </c>
      <c r="U64" s="13">
        <f t="shared" si="7"/>
        <v>99.99970764144513</v>
      </c>
      <c r="V64" s="13">
        <f t="shared" si="7"/>
        <v>99.99992618800076</v>
      </c>
      <c r="W64" s="13">
        <f t="shared" si="7"/>
        <v>96</v>
      </c>
      <c r="X64" s="13">
        <f t="shared" si="7"/>
        <v>0</v>
      </c>
      <c r="Y64" s="13">
        <f t="shared" si="7"/>
        <v>0</v>
      </c>
      <c r="Z64" s="14">
        <f t="shared" si="7"/>
        <v>91.01264724673176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97.90079756562118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99.99999969401708</v>
      </c>
      <c r="C66" s="15">
        <f t="shared" si="7"/>
        <v>0</v>
      </c>
      <c r="D66" s="4">
        <f t="shared" si="7"/>
        <v>56.59744876561801</v>
      </c>
      <c r="E66" s="16">
        <f t="shared" si="7"/>
        <v>73.89949957167472</v>
      </c>
      <c r="F66" s="16">
        <f t="shared" si="7"/>
        <v>100.00000324350941</v>
      </c>
      <c r="G66" s="16">
        <f t="shared" si="7"/>
        <v>99.99999640426775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100.00000313518306</v>
      </c>
      <c r="L66" s="16">
        <f t="shared" si="7"/>
        <v>99.99999635854124</v>
      </c>
      <c r="M66" s="16">
        <f t="shared" si="7"/>
        <v>100</v>
      </c>
      <c r="N66" s="16">
        <f t="shared" si="7"/>
        <v>99.99999733512342</v>
      </c>
      <c r="O66" s="16">
        <f t="shared" si="7"/>
        <v>100.00000344724467</v>
      </c>
      <c r="P66" s="16">
        <f t="shared" si="7"/>
        <v>99.99999679959588</v>
      </c>
      <c r="Q66" s="16">
        <f t="shared" si="7"/>
        <v>99.99999897729512</v>
      </c>
      <c r="R66" s="16">
        <f t="shared" si="7"/>
        <v>99.9999970009516</v>
      </c>
      <c r="S66" s="16">
        <f t="shared" si="7"/>
        <v>99.9999970649949</v>
      </c>
      <c r="T66" s="16">
        <f t="shared" si="7"/>
        <v>100.00000301262304</v>
      </c>
      <c r="U66" s="16">
        <f t="shared" si="7"/>
        <v>99.99999900605378</v>
      </c>
      <c r="V66" s="16">
        <f t="shared" si="7"/>
        <v>99.99999946589702</v>
      </c>
      <c r="W66" s="16">
        <f t="shared" si="7"/>
        <v>73.85853705819933</v>
      </c>
      <c r="X66" s="16">
        <f t="shared" si="7"/>
        <v>0</v>
      </c>
      <c r="Y66" s="16">
        <f t="shared" si="7"/>
        <v>0</v>
      </c>
      <c r="Z66" s="17">
        <f t="shared" si="7"/>
        <v>73.89949957167472</v>
      </c>
    </row>
    <row r="67" spans="1:26" ht="13.5" hidden="1">
      <c r="A67" s="40" t="s">
        <v>101</v>
      </c>
      <c r="B67" s="23">
        <v>17071286087</v>
      </c>
      <c r="C67" s="23"/>
      <c r="D67" s="24">
        <v>19636374125</v>
      </c>
      <c r="E67" s="25">
        <v>19732748089</v>
      </c>
      <c r="F67" s="25">
        <v>1792523209</v>
      </c>
      <c r="G67" s="25">
        <v>1655079751</v>
      </c>
      <c r="H67" s="25">
        <v>1712136932</v>
      </c>
      <c r="I67" s="25">
        <v>5159739892</v>
      </c>
      <c r="J67" s="25">
        <v>1667970799</v>
      </c>
      <c r="K67" s="25">
        <v>1575592140</v>
      </c>
      <c r="L67" s="25">
        <v>1375113195</v>
      </c>
      <c r="M67" s="25">
        <v>4618676134</v>
      </c>
      <c r="N67" s="25">
        <v>1364098085</v>
      </c>
      <c r="O67" s="25">
        <v>947039049</v>
      </c>
      <c r="P67" s="25">
        <v>2275782319</v>
      </c>
      <c r="Q67" s="25">
        <v>4586919453</v>
      </c>
      <c r="R67" s="25">
        <v>1581162424</v>
      </c>
      <c r="S67" s="25">
        <v>1425065072</v>
      </c>
      <c r="T67" s="25">
        <v>1933987969</v>
      </c>
      <c r="U67" s="25">
        <v>4940215465</v>
      </c>
      <c r="V67" s="25">
        <v>19305550944</v>
      </c>
      <c r="W67" s="25">
        <v>19636374127</v>
      </c>
      <c r="X67" s="25"/>
      <c r="Y67" s="24"/>
      <c r="Z67" s="26">
        <v>19732748089</v>
      </c>
    </row>
    <row r="68" spans="1:26" ht="13.5" hidden="1">
      <c r="A68" s="36" t="s">
        <v>31</v>
      </c>
      <c r="B68" s="18">
        <v>4432341534</v>
      </c>
      <c r="C68" s="18"/>
      <c r="D68" s="19">
        <v>4888153500</v>
      </c>
      <c r="E68" s="20">
        <v>4888153500</v>
      </c>
      <c r="F68" s="20">
        <v>383887416</v>
      </c>
      <c r="G68" s="20">
        <v>387787891</v>
      </c>
      <c r="H68" s="20">
        <v>409512665</v>
      </c>
      <c r="I68" s="20">
        <v>1181187972</v>
      </c>
      <c r="J68" s="20">
        <v>415309944</v>
      </c>
      <c r="K68" s="20">
        <v>398796764</v>
      </c>
      <c r="L68" s="20">
        <v>410152916</v>
      </c>
      <c r="M68" s="20">
        <v>1224259624</v>
      </c>
      <c r="N68" s="20">
        <v>399669125</v>
      </c>
      <c r="O68" s="20">
        <v>384047687</v>
      </c>
      <c r="P68" s="20">
        <v>450304664</v>
      </c>
      <c r="Q68" s="20">
        <v>1234021476</v>
      </c>
      <c r="R68" s="20">
        <v>377926460</v>
      </c>
      <c r="S68" s="20">
        <v>449692742</v>
      </c>
      <c r="T68" s="20">
        <v>441628744</v>
      </c>
      <c r="U68" s="20">
        <v>1269247946</v>
      </c>
      <c r="V68" s="20">
        <v>4908717018</v>
      </c>
      <c r="W68" s="20">
        <v>4888153500</v>
      </c>
      <c r="X68" s="20"/>
      <c r="Y68" s="19"/>
      <c r="Z68" s="22">
        <v>4888153500</v>
      </c>
    </row>
    <row r="69" spans="1:26" ht="13.5" hidden="1">
      <c r="A69" s="37" t="s">
        <v>32</v>
      </c>
      <c r="B69" s="18">
        <v>12312128925</v>
      </c>
      <c r="C69" s="18"/>
      <c r="D69" s="19">
        <v>14520842065</v>
      </c>
      <c r="E69" s="20">
        <v>14617342065</v>
      </c>
      <c r="F69" s="20">
        <v>1377804990</v>
      </c>
      <c r="G69" s="20">
        <v>1239481113</v>
      </c>
      <c r="H69" s="20">
        <v>1275110257</v>
      </c>
      <c r="I69" s="20">
        <v>3892396360</v>
      </c>
      <c r="J69" s="20">
        <v>1222103363</v>
      </c>
      <c r="K69" s="20">
        <v>1144899312</v>
      </c>
      <c r="L69" s="20">
        <v>937498757</v>
      </c>
      <c r="M69" s="20">
        <v>3304501432</v>
      </c>
      <c r="N69" s="20">
        <v>926903770</v>
      </c>
      <c r="O69" s="20">
        <v>533982687</v>
      </c>
      <c r="P69" s="20">
        <v>1794231601</v>
      </c>
      <c r="Q69" s="20">
        <v>3255118058</v>
      </c>
      <c r="R69" s="20">
        <v>1169892054</v>
      </c>
      <c r="S69" s="20">
        <v>941300839</v>
      </c>
      <c r="T69" s="20">
        <v>1459165560</v>
      </c>
      <c r="U69" s="20">
        <v>3570358453</v>
      </c>
      <c r="V69" s="20">
        <v>14022374303</v>
      </c>
      <c r="W69" s="20">
        <v>14520842067</v>
      </c>
      <c r="X69" s="20"/>
      <c r="Y69" s="19"/>
      <c r="Z69" s="22">
        <v>14617342065</v>
      </c>
    </row>
    <row r="70" spans="1:26" ht="13.5" hidden="1">
      <c r="A70" s="38" t="s">
        <v>95</v>
      </c>
      <c r="B70" s="18">
        <v>8348641630</v>
      </c>
      <c r="C70" s="18"/>
      <c r="D70" s="19">
        <v>9714754500</v>
      </c>
      <c r="E70" s="20">
        <v>9714754500</v>
      </c>
      <c r="F70" s="20">
        <v>1004794791</v>
      </c>
      <c r="G70" s="20">
        <v>860994144</v>
      </c>
      <c r="H70" s="20">
        <v>848874070</v>
      </c>
      <c r="I70" s="20">
        <v>2714663005</v>
      </c>
      <c r="J70" s="20">
        <v>766631424</v>
      </c>
      <c r="K70" s="20">
        <v>727702813</v>
      </c>
      <c r="L70" s="20">
        <v>545412510</v>
      </c>
      <c r="M70" s="20">
        <v>2039746747</v>
      </c>
      <c r="N70" s="20">
        <v>546549037</v>
      </c>
      <c r="O70" s="20">
        <v>172786614</v>
      </c>
      <c r="P70" s="20">
        <v>1371507792</v>
      </c>
      <c r="Q70" s="20">
        <v>2090843443</v>
      </c>
      <c r="R70" s="20">
        <v>798788597</v>
      </c>
      <c r="S70" s="20">
        <v>514254217</v>
      </c>
      <c r="T70" s="20">
        <v>1009384132</v>
      </c>
      <c r="U70" s="20">
        <v>2322426946</v>
      </c>
      <c r="V70" s="20">
        <v>9167680141</v>
      </c>
      <c r="W70" s="20">
        <v>9613283000</v>
      </c>
      <c r="X70" s="20"/>
      <c r="Y70" s="19"/>
      <c r="Z70" s="22">
        <v>9714754500</v>
      </c>
    </row>
    <row r="71" spans="1:26" ht="13.5" hidden="1">
      <c r="A71" s="38" t="s">
        <v>96</v>
      </c>
      <c r="B71" s="18">
        <v>2484633211</v>
      </c>
      <c r="C71" s="18"/>
      <c r="D71" s="19">
        <v>3071955025</v>
      </c>
      <c r="E71" s="20">
        <v>3155955025</v>
      </c>
      <c r="F71" s="20">
        <v>231744878</v>
      </c>
      <c r="G71" s="20">
        <v>237684964</v>
      </c>
      <c r="H71" s="20">
        <v>280581052</v>
      </c>
      <c r="I71" s="20">
        <v>750010894</v>
      </c>
      <c r="J71" s="20">
        <v>306060457</v>
      </c>
      <c r="K71" s="20">
        <v>267267133</v>
      </c>
      <c r="L71" s="20">
        <v>246988022</v>
      </c>
      <c r="M71" s="20">
        <v>820315612</v>
      </c>
      <c r="N71" s="20">
        <v>232305687</v>
      </c>
      <c r="O71" s="20">
        <v>227749658</v>
      </c>
      <c r="P71" s="20">
        <v>270696410</v>
      </c>
      <c r="Q71" s="20">
        <v>730751755</v>
      </c>
      <c r="R71" s="20">
        <v>235830020</v>
      </c>
      <c r="S71" s="20">
        <v>270811421</v>
      </c>
      <c r="T71" s="20">
        <v>292104060</v>
      </c>
      <c r="U71" s="20">
        <v>798745501</v>
      </c>
      <c r="V71" s="20">
        <v>3099823762</v>
      </c>
      <c r="W71" s="20">
        <v>2915881108</v>
      </c>
      <c r="X71" s="20"/>
      <c r="Y71" s="19"/>
      <c r="Z71" s="22">
        <v>3155955025</v>
      </c>
    </row>
    <row r="72" spans="1:26" ht="13.5" hidden="1">
      <c r="A72" s="38" t="s">
        <v>97</v>
      </c>
      <c r="B72" s="18">
        <v>660426761</v>
      </c>
      <c r="C72" s="18"/>
      <c r="D72" s="19">
        <v>737535440</v>
      </c>
      <c r="E72" s="20">
        <v>737535440</v>
      </c>
      <c r="F72" s="20">
        <v>54550511</v>
      </c>
      <c r="G72" s="20">
        <v>59977523</v>
      </c>
      <c r="H72" s="20">
        <v>62768233</v>
      </c>
      <c r="I72" s="20">
        <v>177296267</v>
      </c>
      <c r="J72" s="20">
        <v>67632003</v>
      </c>
      <c r="K72" s="20">
        <v>62665488</v>
      </c>
      <c r="L72" s="20">
        <v>60241477</v>
      </c>
      <c r="M72" s="20">
        <v>190538968</v>
      </c>
      <c r="N72" s="20">
        <v>64323133</v>
      </c>
      <c r="O72" s="20">
        <v>53533635</v>
      </c>
      <c r="P72" s="20">
        <v>61102448</v>
      </c>
      <c r="Q72" s="20">
        <v>178959216</v>
      </c>
      <c r="R72" s="20">
        <v>56455613</v>
      </c>
      <c r="S72" s="20">
        <v>67583386</v>
      </c>
      <c r="T72" s="20">
        <v>69296789</v>
      </c>
      <c r="U72" s="20">
        <v>193335788</v>
      </c>
      <c r="V72" s="20">
        <v>740130239</v>
      </c>
      <c r="W72" s="20">
        <v>745935177</v>
      </c>
      <c r="X72" s="20"/>
      <c r="Y72" s="19"/>
      <c r="Z72" s="22">
        <v>737535440</v>
      </c>
    </row>
    <row r="73" spans="1:26" ht="13.5" hidden="1">
      <c r="A73" s="38" t="s">
        <v>98</v>
      </c>
      <c r="B73" s="18">
        <v>818445705</v>
      </c>
      <c r="C73" s="18"/>
      <c r="D73" s="19">
        <v>996597100</v>
      </c>
      <c r="E73" s="20">
        <v>1009097100</v>
      </c>
      <c r="F73" s="20">
        <v>86714810</v>
      </c>
      <c r="G73" s="20">
        <v>80824108</v>
      </c>
      <c r="H73" s="20">
        <v>82887276</v>
      </c>
      <c r="I73" s="20">
        <v>250426194</v>
      </c>
      <c r="J73" s="20">
        <v>81779479</v>
      </c>
      <c r="K73" s="20">
        <v>87263878</v>
      </c>
      <c r="L73" s="20">
        <v>84856748</v>
      </c>
      <c r="M73" s="20">
        <v>253900105</v>
      </c>
      <c r="N73" s="20">
        <v>83725913</v>
      </c>
      <c r="O73" s="20">
        <v>79912406</v>
      </c>
      <c r="P73" s="20">
        <v>90925325</v>
      </c>
      <c r="Q73" s="20">
        <v>254563644</v>
      </c>
      <c r="R73" s="20">
        <v>78817824</v>
      </c>
      <c r="S73" s="20">
        <v>88651441</v>
      </c>
      <c r="T73" s="20">
        <v>88380953</v>
      </c>
      <c r="U73" s="20">
        <v>255850218</v>
      </c>
      <c r="V73" s="20">
        <v>1014740161</v>
      </c>
      <c r="W73" s="20">
        <v>956672900</v>
      </c>
      <c r="X73" s="20"/>
      <c r="Y73" s="19"/>
      <c r="Z73" s="22">
        <v>1009097100</v>
      </c>
    </row>
    <row r="74" spans="1:26" ht="13.5" hidden="1">
      <c r="A74" s="38" t="s">
        <v>99</v>
      </c>
      <c r="B74" s="18">
        <v>-18382</v>
      </c>
      <c r="C74" s="18"/>
      <c r="D74" s="19"/>
      <c r="E74" s="20"/>
      <c r="F74" s="20"/>
      <c r="G74" s="20">
        <v>374</v>
      </c>
      <c r="H74" s="20">
        <v>-374</v>
      </c>
      <c r="I74" s="20"/>
      <c r="J74" s="20"/>
      <c r="K74" s="20"/>
      <c r="L74" s="20"/>
      <c r="M74" s="20"/>
      <c r="N74" s="20"/>
      <c r="O74" s="20">
        <v>374</v>
      </c>
      <c r="P74" s="20">
        <v>-374</v>
      </c>
      <c r="Q74" s="20"/>
      <c r="R74" s="20"/>
      <c r="S74" s="20">
        <v>374</v>
      </c>
      <c r="T74" s="20">
        <v>-374</v>
      </c>
      <c r="U74" s="20"/>
      <c r="V74" s="20"/>
      <c r="W74" s="20">
        <v>289069882</v>
      </c>
      <c r="X74" s="20"/>
      <c r="Y74" s="19"/>
      <c r="Z74" s="22"/>
    </row>
    <row r="75" spans="1:26" ht="13.5" hidden="1">
      <c r="A75" s="39" t="s">
        <v>100</v>
      </c>
      <c r="B75" s="27">
        <v>326815628</v>
      </c>
      <c r="C75" s="27"/>
      <c r="D75" s="28">
        <v>227378560</v>
      </c>
      <c r="E75" s="29">
        <v>227252524</v>
      </c>
      <c r="F75" s="29">
        <v>30830803</v>
      </c>
      <c r="G75" s="29">
        <v>27810747</v>
      </c>
      <c r="H75" s="29">
        <v>27514010</v>
      </c>
      <c r="I75" s="29">
        <v>86155560</v>
      </c>
      <c r="J75" s="29">
        <v>30557492</v>
      </c>
      <c r="K75" s="29">
        <v>31896064</v>
      </c>
      <c r="L75" s="29">
        <v>27461522</v>
      </c>
      <c r="M75" s="29">
        <v>89915078</v>
      </c>
      <c r="N75" s="29">
        <v>37525190</v>
      </c>
      <c r="O75" s="29">
        <v>29008675</v>
      </c>
      <c r="P75" s="29">
        <v>31246054</v>
      </c>
      <c r="Q75" s="29">
        <v>97779919</v>
      </c>
      <c r="R75" s="29">
        <v>33343910</v>
      </c>
      <c r="S75" s="29">
        <v>34071491</v>
      </c>
      <c r="T75" s="29">
        <v>33193665</v>
      </c>
      <c r="U75" s="29">
        <v>100609066</v>
      </c>
      <c r="V75" s="29">
        <v>374459623</v>
      </c>
      <c r="W75" s="29">
        <v>227378560</v>
      </c>
      <c r="X75" s="29"/>
      <c r="Y75" s="28"/>
      <c r="Z75" s="30">
        <v>227252524</v>
      </c>
    </row>
    <row r="76" spans="1:26" ht="13.5" hidden="1">
      <c r="A76" s="41" t="s">
        <v>102</v>
      </c>
      <c r="B76" s="31">
        <v>17071286086</v>
      </c>
      <c r="C76" s="31"/>
      <c r="D76" s="32">
        <v>18550669284</v>
      </c>
      <c r="E76" s="33">
        <v>18855121177</v>
      </c>
      <c r="F76" s="33">
        <v>1792523211</v>
      </c>
      <c r="G76" s="33">
        <v>1655079749</v>
      </c>
      <c r="H76" s="33">
        <v>1712136932</v>
      </c>
      <c r="I76" s="33">
        <v>5159739892</v>
      </c>
      <c r="J76" s="33">
        <v>1667970799</v>
      </c>
      <c r="K76" s="33">
        <v>1575592141</v>
      </c>
      <c r="L76" s="33">
        <v>1375113194</v>
      </c>
      <c r="M76" s="33">
        <v>4618676134</v>
      </c>
      <c r="N76" s="33">
        <v>1364098084</v>
      </c>
      <c r="O76" s="33">
        <v>947039050</v>
      </c>
      <c r="P76" s="33">
        <v>2275782318</v>
      </c>
      <c r="Q76" s="33">
        <v>4586919452</v>
      </c>
      <c r="R76" s="33">
        <v>1581162424</v>
      </c>
      <c r="S76" s="33">
        <v>1425064323</v>
      </c>
      <c r="T76" s="33">
        <v>1933987970</v>
      </c>
      <c r="U76" s="33">
        <v>4940214717</v>
      </c>
      <c r="V76" s="33">
        <v>19305550195</v>
      </c>
      <c r="W76" s="33">
        <v>18855121177</v>
      </c>
      <c r="X76" s="33"/>
      <c r="Y76" s="32"/>
      <c r="Z76" s="34">
        <v>18855121177</v>
      </c>
    </row>
    <row r="77" spans="1:26" ht="13.5" hidden="1">
      <c r="A77" s="36" t="s">
        <v>31</v>
      </c>
      <c r="B77" s="18">
        <v>4432341534</v>
      </c>
      <c r="C77" s="18"/>
      <c r="D77" s="19">
        <v>4643745825</v>
      </c>
      <c r="E77" s="20">
        <v>4692627360</v>
      </c>
      <c r="F77" s="20">
        <v>383887416</v>
      </c>
      <c r="G77" s="20">
        <v>387787891</v>
      </c>
      <c r="H77" s="20">
        <v>409512665</v>
      </c>
      <c r="I77" s="20">
        <v>1181187972</v>
      </c>
      <c r="J77" s="20">
        <v>415309944</v>
      </c>
      <c r="K77" s="20">
        <v>398796764</v>
      </c>
      <c r="L77" s="20">
        <v>410152916</v>
      </c>
      <c r="M77" s="20">
        <v>1224259624</v>
      </c>
      <c r="N77" s="20">
        <v>399669125</v>
      </c>
      <c r="O77" s="20">
        <v>384047687</v>
      </c>
      <c r="P77" s="20">
        <v>450304664</v>
      </c>
      <c r="Q77" s="20">
        <v>1234021476</v>
      </c>
      <c r="R77" s="20">
        <v>377926460</v>
      </c>
      <c r="S77" s="20">
        <v>449692742</v>
      </c>
      <c r="T77" s="20">
        <v>441628744</v>
      </c>
      <c r="U77" s="20">
        <v>1269247946</v>
      </c>
      <c r="V77" s="20">
        <v>4908717018</v>
      </c>
      <c r="W77" s="20">
        <v>4692627360</v>
      </c>
      <c r="X77" s="20"/>
      <c r="Y77" s="19"/>
      <c r="Z77" s="22">
        <v>4692627360</v>
      </c>
    </row>
    <row r="78" spans="1:26" ht="13.5" hidden="1">
      <c r="A78" s="37" t="s">
        <v>32</v>
      </c>
      <c r="B78" s="18">
        <v>12312128925</v>
      </c>
      <c r="C78" s="18"/>
      <c r="D78" s="19">
        <v>13778232995</v>
      </c>
      <c r="E78" s="20">
        <v>13994555339</v>
      </c>
      <c r="F78" s="20">
        <v>1377804991</v>
      </c>
      <c r="G78" s="20">
        <v>1239481112</v>
      </c>
      <c r="H78" s="20">
        <v>1275110257</v>
      </c>
      <c r="I78" s="20">
        <v>3892396360</v>
      </c>
      <c r="J78" s="20">
        <v>1222103363</v>
      </c>
      <c r="K78" s="20">
        <v>1144899312</v>
      </c>
      <c r="L78" s="20">
        <v>937498757</v>
      </c>
      <c r="M78" s="20">
        <v>3304501432</v>
      </c>
      <c r="N78" s="20">
        <v>926903770</v>
      </c>
      <c r="O78" s="20">
        <v>533982687</v>
      </c>
      <c r="P78" s="20">
        <v>1794231601</v>
      </c>
      <c r="Q78" s="20">
        <v>3255118058</v>
      </c>
      <c r="R78" s="20">
        <v>1169892055</v>
      </c>
      <c r="S78" s="20">
        <v>941300091</v>
      </c>
      <c r="T78" s="20">
        <v>1459165560</v>
      </c>
      <c r="U78" s="20">
        <v>3570357706</v>
      </c>
      <c r="V78" s="20">
        <v>14022373556</v>
      </c>
      <c r="W78" s="20">
        <v>13994555339</v>
      </c>
      <c r="X78" s="20"/>
      <c r="Y78" s="19"/>
      <c r="Z78" s="22">
        <v>13994555339</v>
      </c>
    </row>
    <row r="79" spans="1:26" ht="13.5" hidden="1">
      <c r="A79" s="38" t="s">
        <v>95</v>
      </c>
      <c r="B79" s="18">
        <v>8348641630</v>
      </c>
      <c r="C79" s="18"/>
      <c r="D79" s="19">
        <v>9132618850</v>
      </c>
      <c r="E79" s="20">
        <v>9228751680</v>
      </c>
      <c r="F79" s="20">
        <v>1004794791</v>
      </c>
      <c r="G79" s="20">
        <v>860994144</v>
      </c>
      <c r="H79" s="20">
        <v>848874070</v>
      </c>
      <c r="I79" s="20">
        <v>2714663005</v>
      </c>
      <c r="J79" s="20">
        <v>766631424</v>
      </c>
      <c r="K79" s="20">
        <v>727702813</v>
      </c>
      <c r="L79" s="20">
        <v>545412510</v>
      </c>
      <c r="M79" s="20">
        <v>2039746747</v>
      </c>
      <c r="N79" s="20">
        <v>546549037</v>
      </c>
      <c r="O79" s="20">
        <v>172786614</v>
      </c>
      <c r="P79" s="20">
        <v>1371507792</v>
      </c>
      <c r="Q79" s="20">
        <v>2090843443</v>
      </c>
      <c r="R79" s="20">
        <v>798788598</v>
      </c>
      <c r="S79" s="20">
        <v>514254217</v>
      </c>
      <c r="T79" s="20">
        <v>1009384132</v>
      </c>
      <c r="U79" s="20">
        <v>2322426947</v>
      </c>
      <c r="V79" s="20">
        <v>9167680142</v>
      </c>
      <c r="W79" s="20">
        <v>9228751680</v>
      </c>
      <c r="X79" s="20"/>
      <c r="Y79" s="19"/>
      <c r="Z79" s="22">
        <v>9228751680</v>
      </c>
    </row>
    <row r="80" spans="1:26" ht="13.5" hidden="1">
      <c r="A80" s="38" t="s">
        <v>96</v>
      </c>
      <c r="B80" s="18">
        <v>2484633211</v>
      </c>
      <c r="C80" s="18"/>
      <c r="D80" s="19">
        <v>2759280331</v>
      </c>
      <c r="E80" s="20">
        <v>2855037575</v>
      </c>
      <c r="F80" s="20">
        <v>231744878</v>
      </c>
      <c r="G80" s="20">
        <v>237684964</v>
      </c>
      <c r="H80" s="20">
        <v>280581052</v>
      </c>
      <c r="I80" s="20">
        <v>750010894</v>
      </c>
      <c r="J80" s="20">
        <v>306060457</v>
      </c>
      <c r="K80" s="20">
        <v>267267133</v>
      </c>
      <c r="L80" s="20">
        <v>246988022</v>
      </c>
      <c r="M80" s="20">
        <v>820315612</v>
      </c>
      <c r="N80" s="20">
        <v>232305687</v>
      </c>
      <c r="O80" s="20">
        <v>227749658</v>
      </c>
      <c r="P80" s="20">
        <v>270696410</v>
      </c>
      <c r="Q80" s="20">
        <v>730751755</v>
      </c>
      <c r="R80" s="20">
        <v>235830020</v>
      </c>
      <c r="S80" s="20">
        <v>270811421</v>
      </c>
      <c r="T80" s="20">
        <v>292104060</v>
      </c>
      <c r="U80" s="20">
        <v>798745501</v>
      </c>
      <c r="V80" s="20">
        <v>3099823762</v>
      </c>
      <c r="W80" s="20">
        <v>2855037575</v>
      </c>
      <c r="X80" s="20"/>
      <c r="Y80" s="19"/>
      <c r="Z80" s="22">
        <v>2855037575</v>
      </c>
    </row>
    <row r="81" spans="1:26" ht="13.5" hidden="1">
      <c r="A81" s="38" t="s">
        <v>97</v>
      </c>
      <c r="B81" s="18">
        <v>660426761</v>
      </c>
      <c r="C81" s="18"/>
      <c r="D81" s="19">
        <v>705707404</v>
      </c>
      <c r="E81" s="20">
        <v>709358380</v>
      </c>
      <c r="F81" s="20">
        <v>54550512</v>
      </c>
      <c r="G81" s="20">
        <v>59977523</v>
      </c>
      <c r="H81" s="20">
        <v>62768233</v>
      </c>
      <c r="I81" s="20">
        <v>177296268</v>
      </c>
      <c r="J81" s="20">
        <v>67632003</v>
      </c>
      <c r="K81" s="20">
        <v>62665488</v>
      </c>
      <c r="L81" s="20">
        <v>60241477</v>
      </c>
      <c r="M81" s="20">
        <v>190538968</v>
      </c>
      <c r="N81" s="20">
        <v>64323133</v>
      </c>
      <c r="O81" s="20">
        <v>53533635</v>
      </c>
      <c r="P81" s="20">
        <v>61102448</v>
      </c>
      <c r="Q81" s="20">
        <v>178959216</v>
      </c>
      <c r="R81" s="20">
        <v>56455613</v>
      </c>
      <c r="S81" s="20">
        <v>67583386</v>
      </c>
      <c r="T81" s="20">
        <v>69296789</v>
      </c>
      <c r="U81" s="20">
        <v>193335788</v>
      </c>
      <c r="V81" s="20">
        <v>740130240</v>
      </c>
      <c r="W81" s="20">
        <v>709358380</v>
      </c>
      <c r="X81" s="20"/>
      <c r="Y81" s="19"/>
      <c r="Z81" s="22">
        <v>709358380</v>
      </c>
    </row>
    <row r="82" spans="1:26" ht="13.5" hidden="1">
      <c r="A82" s="38" t="s">
        <v>98</v>
      </c>
      <c r="B82" s="18">
        <v>818427323</v>
      </c>
      <c r="C82" s="18"/>
      <c r="D82" s="19">
        <v>908839255</v>
      </c>
      <c r="E82" s="20">
        <v>918405984</v>
      </c>
      <c r="F82" s="20">
        <v>86714810</v>
      </c>
      <c r="G82" s="20">
        <v>80824481</v>
      </c>
      <c r="H82" s="20">
        <v>82886902</v>
      </c>
      <c r="I82" s="20">
        <v>250426193</v>
      </c>
      <c r="J82" s="20">
        <v>81779479</v>
      </c>
      <c r="K82" s="20">
        <v>87263878</v>
      </c>
      <c r="L82" s="20">
        <v>84856748</v>
      </c>
      <c r="M82" s="20">
        <v>253900105</v>
      </c>
      <c r="N82" s="20">
        <v>83725913</v>
      </c>
      <c r="O82" s="20">
        <v>79912780</v>
      </c>
      <c r="P82" s="20">
        <v>90924951</v>
      </c>
      <c r="Q82" s="20">
        <v>254563644</v>
      </c>
      <c r="R82" s="20">
        <v>78817824</v>
      </c>
      <c r="S82" s="20">
        <v>88651067</v>
      </c>
      <c r="T82" s="20">
        <v>88380579</v>
      </c>
      <c r="U82" s="20">
        <v>255849470</v>
      </c>
      <c r="V82" s="20">
        <v>1014739412</v>
      </c>
      <c r="W82" s="20">
        <v>918405984</v>
      </c>
      <c r="X82" s="20"/>
      <c r="Y82" s="19"/>
      <c r="Z82" s="22">
        <v>918405984</v>
      </c>
    </row>
    <row r="83" spans="1:26" ht="13.5" hidden="1">
      <c r="A83" s="38" t="s">
        <v>99</v>
      </c>
      <c r="B83" s="18"/>
      <c r="C83" s="18"/>
      <c r="D83" s="19">
        <v>271787155</v>
      </c>
      <c r="E83" s="20">
        <v>283001720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283001720</v>
      </c>
      <c r="X83" s="20"/>
      <c r="Y83" s="19"/>
      <c r="Z83" s="22">
        <v>283001720</v>
      </c>
    </row>
    <row r="84" spans="1:26" ht="13.5" hidden="1">
      <c r="A84" s="39" t="s">
        <v>100</v>
      </c>
      <c r="B84" s="27">
        <v>326815627</v>
      </c>
      <c r="C84" s="27"/>
      <c r="D84" s="28">
        <v>128690464</v>
      </c>
      <c r="E84" s="29">
        <v>167938478</v>
      </c>
      <c r="F84" s="29">
        <v>30830804</v>
      </c>
      <c r="G84" s="29">
        <v>27810746</v>
      </c>
      <c r="H84" s="29">
        <v>27514010</v>
      </c>
      <c r="I84" s="29">
        <v>86155560</v>
      </c>
      <c r="J84" s="29">
        <v>30557492</v>
      </c>
      <c r="K84" s="29">
        <v>31896065</v>
      </c>
      <c r="L84" s="29">
        <v>27461521</v>
      </c>
      <c r="M84" s="29">
        <v>89915078</v>
      </c>
      <c r="N84" s="29">
        <v>37525189</v>
      </c>
      <c r="O84" s="29">
        <v>29008676</v>
      </c>
      <c r="P84" s="29">
        <v>31246053</v>
      </c>
      <c r="Q84" s="29">
        <v>97779918</v>
      </c>
      <c r="R84" s="29">
        <v>33343909</v>
      </c>
      <c r="S84" s="29">
        <v>34071490</v>
      </c>
      <c r="T84" s="29">
        <v>33193666</v>
      </c>
      <c r="U84" s="29">
        <v>100609065</v>
      </c>
      <c r="V84" s="29">
        <v>374459621</v>
      </c>
      <c r="W84" s="29">
        <v>167938478</v>
      </c>
      <c r="X84" s="29"/>
      <c r="Y84" s="28"/>
      <c r="Z84" s="30">
        <v>167938478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469446918</v>
      </c>
      <c r="C5" s="18">
        <v>0</v>
      </c>
      <c r="D5" s="58">
        <v>539000000</v>
      </c>
      <c r="E5" s="59">
        <v>539000000</v>
      </c>
      <c r="F5" s="59">
        <v>45551189</v>
      </c>
      <c r="G5" s="59">
        <v>44580547</v>
      </c>
      <c r="H5" s="59">
        <v>45252277</v>
      </c>
      <c r="I5" s="59">
        <v>135384013</v>
      </c>
      <c r="J5" s="59">
        <v>45180535</v>
      </c>
      <c r="K5" s="59">
        <v>44538520</v>
      </c>
      <c r="L5" s="59">
        <v>45257953</v>
      </c>
      <c r="M5" s="59">
        <v>134977008</v>
      </c>
      <c r="N5" s="59">
        <v>45036733</v>
      </c>
      <c r="O5" s="59">
        <v>45196070</v>
      </c>
      <c r="P5" s="59">
        <v>45886938</v>
      </c>
      <c r="Q5" s="59">
        <v>136119741</v>
      </c>
      <c r="R5" s="59">
        <v>133088775</v>
      </c>
      <c r="S5" s="59">
        <v>41792264</v>
      </c>
      <c r="T5" s="59">
        <v>45458588</v>
      </c>
      <c r="U5" s="59">
        <v>220339627</v>
      </c>
      <c r="V5" s="59">
        <v>626820389</v>
      </c>
      <c r="W5" s="59">
        <v>539000001</v>
      </c>
      <c r="X5" s="59">
        <v>87820388</v>
      </c>
      <c r="Y5" s="60">
        <v>16.29</v>
      </c>
      <c r="Z5" s="61">
        <v>539000000</v>
      </c>
    </row>
    <row r="6" spans="1:26" ht="13.5">
      <c r="A6" s="57" t="s">
        <v>32</v>
      </c>
      <c r="B6" s="18">
        <v>2987009710</v>
      </c>
      <c r="C6" s="18">
        <v>0</v>
      </c>
      <c r="D6" s="58">
        <v>3382161018</v>
      </c>
      <c r="E6" s="59">
        <v>3382161443</v>
      </c>
      <c r="F6" s="59">
        <v>286222535</v>
      </c>
      <c r="G6" s="59">
        <v>296782629</v>
      </c>
      <c r="H6" s="59">
        <v>302181548</v>
      </c>
      <c r="I6" s="59">
        <v>885186712</v>
      </c>
      <c r="J6" s="59">
        <v>289237761</v>
      </c>
      <c r="K6" s="59">
        <v>274402691</v>
      </c>
      <c r="L6" s="59">
        <v>252448938</v>
      </c>
      <c r="M6" s="59">
        <v>816089390</v>
      </c>
      <c r="N6" s="59">
        <v>274644756</v>
      </c>
      <c r="O6" s="59">
        <v>259784287</v>
      </c>
      <c r="P6" s="59">
        <v>268162485</v>
      </c>
      <c r="Q6" s="59">
        <v>802591528</v>
      </c>
      <c r="R6" s="59">
        <v>600366978</v>
      </c>
      <c r="S6" s="59">
        <v>65142262</v>
      </c>
      <c r="T6" s="59">
        <v>186281377</v>
      </c>
      <c r="U6" s="59">
        <v>851790617</v>
      </c>
      <c r="V6" s="59">
        <v>3355658247</v>
      </c>
      <c r="W6" s="59">
        <v>3382161441</v>
      </c>
      <c r="X6" s="59">
        <v>-26503194</v>
      </c>
      <c r="Y6" s="60">
        <v>-0.78</v>
      </c>
      <c r="Z6" s="61">
        <v>3382161443</v>
      </c>
    </row>
    <row r="7" spans="1:26" ht="13.5">
      <c r="A7" s="57" t="s">
        <v>33</v>
      </c>
      <c r="B7" s="18">
        <v>8376427</v>
      </c>
      <c r="C7" s="18">
        <v>0</v>
      </c>
      <c r="D7" s="58">
        <v>11151929</v>
      </c>
      <c r="E7" s="59">
        <v>11151929</v>
      </c>
      <c r="F7" s="59">
        <v>0</v>
      </c>
      <c r="G7" s="59">
        <v>855443</v>
      </c>
      <c r="H7" s="59">
        <v>465803</v>
      </c>
      <c r="I7" s="59">
        <v>1321246</v>
      </c>
      <c r="J7" s="59">
        <v>261853</v>
      </c>
      <c r="K7" s="59">
        <v>305071</v>
      </c>
      <c r="L7" s="59">
        <v>131172</v>
      </c>
      <c r="M7" s="59">
        <v>698096</v>
      </c>
      <c r="N7" s="59">
        <v>3848780</v>
      </c>
      <c r="O7" s="59">
        <v>218585</v>
      </c>
      <c r="P7" s="59">
        <v>845036</v>
      </c>
      <c r="Q7" s="59">
        <v>4912401</v>
      </c>
      <c r="R7" s="59">
        <v>568963</v>
      </c>
      <c r="S7" s="59">
        <v>-685472</v>
      </c>
      <c r="T7" s="59">
        <v>776476</v>
      </c>
      <c r="U7" s="59">
        <v>659967</v>
      </c>
      <c r="V7" s="59">
        <v>7591710</v>
      </c>
      <c r="W7" s="59">
        <v>11151929</v>
      </c>
      <c r="X7" s="59">
        <v>-3560219</v>
      </c>
      <c r="Y7" s="60">
        <v>-31.92</v>
      </c>
      <c r="Z7" s="61">
        <v>11151929</v>
      </c>
    </row>
    <row r="8" spans="1:26" ht="13.5">
      <c r="A8" s="57" t="s">
        <v>34</v>
      </c>
      <c r="B8" s="18">
        <v>677257965</v>
      </c>
      <c r="C8" s="18">
        <v>0</v>
      </c>
      <c r="D8" s="58">
        <v>669140122</v>
      </c>
      <c r="E8" s="59">
        <v>669100285</v>
      </c>
      <c r="F8" s="59">
        <v>238348000</v>
      </c>
      <c r="G8" s="59">
        <v>4782715</v>
      </c>
      <c r="H8" s="59">
        <v>4451347</v>
      </c>
      <c r="I8" s="59">
        <v>247582062</v>
      </c>
      <c r="J8" s="59">
        <v>5354056</v>
      </c>
      <c r="K8" s="59">
        <v>206706206</v>
      </c>
      <c r="L8" s="59">
        <v>5827019</v>
      </c>
      <c r="M8" s="59">
        <v>217887281</v>
      </c>
      <c r="N8" s="59">
        <v>4410868</v>
      </c>
      <c r="O8" s="59">
        <v>4107250</v>
      </c>
      <c r="P8" s="59">
        <v>168328688</v>
      </c>
      <c r="Q8" s="59">
        <v>176846806</v>
      </c>
      <c r="R8" s="59">
        <v>225050</v>
      </c>
      <c r="S8" s="59">
        <v>-65334</v>
      </c>
      <c r="T8" s="59">
        <v>10911579</v>
      </c>
      <c r="U8" s="59">
        <v>11071295</v>
      </c>
      <c r="V8" s="59">
        <v>653387444</v>
      </c>
      <c r="W8" s="59">
        <v>669139699</v>
      </c>
      <c r="X8" s="59">
        <v>-15752255</v>
      </c>
      <c r="Y8" s="60">
        <v>-2.35</v>
      </c>
      <c r="Z8" s="61">
        <v>669100285</v>
      </c>
    </row>
    <row r="9" spans="1:26" ht="13.5">
      <c r="A9" s="57" t="s">
        <v>35</v>
      </c>
      <c r="B9" s="18">
        <v>593762229</v>
      </c>
      <c r="C9" s="18">
        <v>0</v>
      </c>
      <c r="D9" s="58">
        <v>107082619</v>
      </c>
      <c r="E9" s="59">
        <v>207082621</v>
      </c>
      <c r="F9" s="59">
        <v>5478721</v>
      </c>
      <c r="G9" s="59">
        <v>7084426</v>
      </c>
      <c r="H9" s="59">
        <v>6159715</v>
      </c>
      <c r="I9" s="59">
        <v>18722862</v>
      </c>
      <c r="J9" s="59">
        <v>2006336</v>
      </c>
      <c r="K9" s="59">
        <v>8507071</v>
      </c>
      <c r="L9" s="59">
        <v>5998987</v>
      </c>
      <c r="M9" s="59">
        <v>16512394</v>
      </c>
      <c r="N9" s="59">
        <v>79753509</v>
      </c>
      <c r="O9" s="59">
        <v>4825919</v>
      </c>
      <c r="P9" s="59">
        <v>8505465</v>
      </c>
      <c r="Q9" s="59">
        <v>93084893</v>
      </c>
      <c r="R9" s="59">
        <v>46046254</v>
      </c>
      <c r="S9" s="59">
        <v>-7881024</v>
      </c>
      <c r="T9" s="59">
        <v>7265694</v>
      </c>
      <c r="U9" s="59">
        <v>45430924</v>
      </c>
      <c r="V9" s="59">
        <v>173751073</v>
      </c>
      <c r="W9" s="59">
        <v>107082625</v>
      </c>
      <c r="X9" s="59">
        <v>66668448</v>
      </c>
      <c r="Y9" s="60">
        <v>62.26</v>
      </c>
      <c r="Z9" s="61">
        <v>207082621</v>
      </c>
    </row>
    <row r="10" spans="1:26" ht="25.5">
      <c r="A10" s="62" t="s">
        <v>87</v>
      </c>
      <c r="B10" s="63">
        <f>SUM(B5:B9)</f>
        <v>4735853249</v>
      </c>
      <c r="C10" s="63">
        <f>SUM(C5:C9)</f>
        <v>0</v>
      </c>
      <c r="D10" s="64">
        <f aca="true" t="shared" si="0" ref="D10:Z10">SUM(D5:D9)</f>
        <v>4708535688</v>
      </c>
      <c r="E10" s="65">
        <f t="shared" si="0"/>
        <v>4808496278</v>
      </c>
      <c r="F10" s="65">
        <f t="shared" si="0"/>
        <v>575600445</v>
      </c>
      <c r="G10" s="65">
        <f t="shared" si="0"/>
        <v>354085760</v>
      </c>
      <c r="H10" s="65">
        <f t="shared" si="0"/>
        <v>358510690</v>
      </c>
      <c r="I10" s="65">
        <f t="shared" si="0"/>
        <v>1288196895</v>
      </c>
      <c r="J10" s="65">
        <f t="shared" si="0"/>
        <v>342040541</v>
      </c>
      <c r="K10" s="65">
        <f t="shared" si="0"/>
        <v>534459559</v>
      </c>
      <c r="L10" s="65">
        <f t="shared" si="0"/>
        <v>309664069</v>
      </c>
      <c r="M10" s="65">
        <f t="shared" si="0"/>
        <v>1186164169</v>
      </c>
      <c r="N10" s="65">
        <f t="shared" si="0"/>
        <v>407694646</v>
      </c>
      <c r="O10" s="65">
        <f t="shared" si="0"/>
        <v>314132111</v>
      </c>
      <c r="P10" s="65">
        <f t="shared" si="0"/>
        <v>491728612</v>
      </c>
      <c r="Q10" s="65">
        <f t="shared" si="0"/>
        <v>1213555369</v>
      </c>
      <c r="R10" s="65">
        <f t="shared" si="0"/>
        <v>780296020</v>
      </c>
      <c r="S10" s="65">
        <f t="shared" si="0"/>
        <v>98302696</v>
      </c>
      <c r="T10" s="65">
        <f t="shared" si="0"/>
        <v>250693714</v>
      </c>
      <c r="U10" s="65">
        <f t="shared" si="0"/>
        <v>1129292430</v>
      </c>
      <c r="V10" s="65">
        <f t="shared" si="0"/>
        <v>4817208863</v>
      </c>
      <c r="W10" s="65">
        <f t="shared" si="0"/>
        <v>4708535695</v>
      </c>
      <c r="X10" s="65">
        <f t="shared" si="0"/>
        <v>108673168</v>
      </c>
      <c r="Y10" s="66">
        <f>+IF(W10&lt;&gt;0,(X10/W10)*100,0)</f>
        <v>2.308003486421483</v>
      </c>
      <c r="Z10" s="67">
        <f t="shared" si="0"/>
        <v>4808496278</v>
      </c>
    </row>
    <row r="11" spans="1:26" ht="13.5">
      <c r="A11" s="57" t="s">
        <v>36</v>
      </c>
      <c r="B11" s="18">
        <v>822788232</v>
      </c>
      <c r="C11" s="18">
        <v>0</v>
      </c>
      <c r="D11" s="58">
        <v>918944935</v>
      </c>
      <c r="E11" s="59">
        <v>917758082</v>
      </c>
      <c r="F11" s="59">
        <v>72990074</v>
      </c>
      <c r="G11" s="59">
        <v>71386469</v>
      </c>
      <c r="H11" s="59">
        <v>73088070</v>
      </c>
      <c r="I11" s="59">
        <v>217464613</v>
      </c>
      <c r="J11" s="59">
        <v>72190137</v>
      </c>
      <c r="K11" s="59">
        <v>70329986</v>
      </c>
      <c r="L11" s="59">
        <v>71230296</v>
      </c>
      <c r="M11" s="59">
        <v>213750419</v>
      </c>
      <c r="N11" s="59">
        <v>70867722</v>
      </c>
      <c r="O11" s="59">
        <v>71287895</v>
      </c>
      <c r="P11" s="59">
        <v>69322672</v>
      </c>
      <c r="Q11" s="59">
        <v>211478289</v>
      </c>
      <c r="R11" s="59">
        <v>71012332</v>
      </c>
      <c r="S11" s="59">
        <v>75819293</v>
      </c>
      <c r="T11" s="59">
        <v>69271222</v>
      </c>
      <c r="U11" s="59">
        <v>216102847</v>
      </c>
      <c r="V11" s="59">
        <v>858796168</v>
      </c>
      <c r="W11" s="59">
        <v>918944935</v>
      </c>
      <c r="X11" s="59">
        <v>-60148767</v>
      </c>
      <c r="Y11" s="60">
        <v>-6.55</v>
      </c>
      <c r="Z11" s="61">
        <v>917758082</v>
      </c>
    </row>
    <row r="12" spans="1:26" ht="13.5">
      <c r="A12" s="57" t="s">
        <v>37</v>
      </c>
      <c r="B12" s="18">
        <v>42735848</v>
      </c>
      <c r="C12" s="18">
        <v>0</v>
      </c>
      <c r="D12" s="58">
        <v>47185053</v>
      </c>
      <c r="E12" s="59">
        <v>47185054</v>
      </c>
      <c r="F12" s="59">
        <v>3636441</v>
      </c>
      <c r="G12" s="59">
        <v>3584314</v>
      </c>
      <c r="H12" s="59">
        <v>3584314</v>
      </c>
      <c r="I12" s="59">
        <v>10805069</v>
      </c>
      <c r="J12" s="59">
        <v>3584314</v>
      </c>
      <c r="K12" s="59">
        <v>3584314</v>
      </c>
      <c r="L12" s="59">
        <v>3584314</v>
      </c>
      <c r="M12" s="59">
        <v>10752942</v>
      </c>
      <c r="N12" s="59">
        <v>3584314</v>
      </c>
      <c r="O12" s="59">
        <v>3584314</v>
      </c>
      <c r="P12" s="59">
        <v>3550532</v>
      </c>
      <c r="Q12" s="59">
        <v>10719160</v>
      </c>
      <c r="R12" s="59">
        <v>5570345</v>
      </c>
      <c r="S12" s="59">
        <v>3754987</v>
      </c>
      <c r="T12" s="59">
        <v>3728466</v>
      </c>
      <c r="U12" s="59">
        <v>13053798</v>
      </c>
      <c r="V12" s="59">
        <v>45330969</v>
      </c>
      <c r="W12" s="59">
        <v>47185052</v>
      </c>
      <c r="X12" s="59">
        <v>-1854083</v>
      </c>
      <c r="Y12" s="60">
        <v>-3.93</v>
      </c>
      <c r="Z12" s="61">
        <v>47185054</v>
      </c>
    </row>
    <row r="13" spans="1:26" ht="13.5">
      <c r="A13" s="57" t="s">
        <v>88</v>
      </c>
      <c r="B13" s="18">
        <v>476075878</v>
      </c>
      <c r="C13" s="18">
        <v>0</v>
      </c>
      <c r="D13" s="58">
        <v>248527020</v>
      </c>
      <c r="E13" s="59">
        <v>173523164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20325839</v>
      </c>
      <c r="M13" s="59">
        <v>20325839</v>
      </c>
      <c r="N13" s="59">
        <v>226265384</v>
      </c>
      <c r="O13" s="59">
        <v>0</v>
      </c>
      <c r="P13" s="59">
        <v>10229373</v>
      </c>
      <c r="Q13" s="59">
        <v>236494757</v>
      </c>
      <c r="R13" s="59">
        <v>109218143</v>
      </c>
      <c r="S13" s="59">
        <v>0</v>
      </c>
      <c r="T13" s="59">
        <v>0</v>
      </c>
      <c r="U13" s="59">
        <v>109218143</v>
      </c>
      <c r="V13" s="59">
        <v>366038739</v>
      </c>
      <c r="W13" s="59">
        <v>248527021</v>
      </c>
      <c r="X13" s="59">
        <v>117511718</v>
      </c>
      <c r="Y13" s="60">
        <v>47.28</v>
      </c>
      <c r="Z13" s="61">
        <v>173523164</v>
      </c>
    </row>
    <row r="14" spans="1:26" ht="13.5">
      <c r="A14" s="57" t="s">
        <v>38</v>
      </c>
      <c r="B14" s="18">
        <v>27575854</v>
      </c>
      <c r="C14" s="18">
        <v>0</v>
      </c>
      <c r="D14" s="58">
        <v>11896707</v>
      </c>
      <c r="E14" s="59">
        <v>2840067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11896708</v>
      </c>
      <c r="X14" s="59">
        <v>-11896708</v>
      </c>
      <c r="Y14" s="60">
        <v>-100</v>
      </c>
      <c r="Z14" s="61">
        <v>2840067</v>
      </c>
    </row>
    <row r="15" spans="1:26" ht="13.5">
      <c r="A15" s="57" t="s">
        <v>39</v>
      </c>
      <c r="B15" s="18">
        <v>1880000241</v>
      </c>
      <c r="C15" s="18">
        <v>0</v>
      </c>
      <c r="D15" s="58">
        <v>1958523747</v>
      </c>
      <c r="E15" s="59">
        <v>1956848810</v>
      </c>
      <c r="F15" s="59">
        <v>40071385</v>
      </c>
      <c r="G15" s="59">
        <v>208394506</v>
      </c>
      <c r="H15" s="59">
        <v>189772637</v>
      </c>
      <c r="I15" s="59">
        <v>438238528</v>
      </c>
      <c r="J15" s="59">
        <v>159260766</v>
      </c>
      <c r="K15" s="59">
        <v>160917652</v>
      </c>
      <c r="L15" s="59">
        <v>156369357</v>
      </c>
      <c r="M15" s="59">
        <v>476547775</v>
      </c>
      <c r="N15" s="59">
        <v>135693003</v>
      </c>
      <c r="O15" s="59">
        <v>150707017</v>
      </c>
      <c r="P15" s="59">
        <v>148029788</v>
      </c>
      <c r="Q15" s="59">
        <v>434429808</v>
      </c>
      <c r="R15" s="59">
        <v>156567988</v>
      </c>
      <c r="S15" s="59">
        <v>136794614</v>
      </c>
      <c r="T15" s="59">
        <v>154809199</v>
      </c>
      <c r="U15" s="59">
        <v>448171801</v>
      </c>
      <c r="V15" s="59">
        <v>1797387912</v>
      </c>
      <c r="W15" s="59">
        <v>1958523746</v>
      </c>
      <c r="X15" s="59">
        <v>-161135834</v>
      </c>
      <c r="Y15" s="60">
        <v>-8.23</v>
      </c>
      <c r="Z15" s="61">
        <v>1956848810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1848659970</v>
      </c>
      <c r="C17" s="18">
        <v>0</v>
      </c>
      <c r="D17" s="58">
        <v>1381043669</v>
      </c>
      <c r="E17" s="59">
        <v>1563489981</v>
      </c>
      <c r="F17" s="59">
        <v>57273276</v>
      </c>
      <c r="G17" s="59">
        <v>74975480</v>
      </c>
      <c r="H17" s="59">
        <v>31974514</v>
      </c>
      <c r="I17" s="59">
        <v>164223270</v>
      </c>
      <c r="J17" s="59">
        <v>72679033</v>
      </c>
      <c r="K17" s="59">
        <v>74941814</v>
      </c>
      <c r="L17" s="59">
        <v>128365642</v>
      </c>
      <c r="M17" s="59">
        <v>275986489</v>
      </c>
      <c r="N17" s="59">
        <v>98241210</v>
      </c>
      <c r="O17" s="59">
        <v>69131365</v>
      </c>
      <c r="P17" s="59">
        <v>95409300</v>
      </c>
      <c r="Q17" s="59">
        <v>262781875</v>
      </c>
      <c r="R17" s="59">
        <v>159466930</v>
      </c>
      <c r="S17" s="59">
        <v>20731931</v>
      </c>
      <c r="T17" s="59">
        <v>156653013</v>
      </c>
      <c r="U17" s="59">
        <v>336851874</v>
      </c>
      <c r="V17" s="59">
        <v>1039843508</v>
      </c>
      <c r="W17" s="59">
        <v>1381043667</v>
      </c>
      <c r="X17" s="59">
        <v>-341200159</v>
      </c>
      <c r="Y17" s="60">
        <v>-24.71</v>
      </c>
      <c r="Z17" s="61">
        <v>1563489981</v>
      </c>
    </row>
    <row r="18" spans="1:26" ht="13.5">
      <c r="A18" s="69" t="s">
        <v>42</v>
      </c>
      <c r="B18" s="70">
        <f>SUM(B11:B17)</f>
        <v>5097836023</v>
      </c>
      <c r="C18" s="70">
        <f>SUM(C11:C17)</f>
        <v>0</v>
      </c>
      <c r="D18" s="71">
        <f aca="true" t="shared" si="1" ref="D18:Z18">SUM(D11:D17)</f>
        <v>4566121131</v>
      </c>
      <c r="E18" s="72">
        <f t="shared" si="1"/>
        <v>4661645158</v>
      </c>
      <c r="F18" s="72">
        <f t="shared" si="1"/>
        <v>173971176</v>
      </c>
      <c r="G18" s="72">
        <f t="shared" si="1"/>
        <v>358340769</v>
      </c>
      <c r="H18" s="72">
        <f t="shared" si="1"/>
        <v>298419535</v>
      </c>
      <c r="I18" s="72">
        <f t="shared" si="1"/>
        <v>830731480</v>
      </c>
      <c r="J18" s="72">
        <f t="shared" si="1"/>
        <v>307714250</v>
      </c>
      <c r="K18" s="72">
        <f t="shared" si="1"/>
        <v>309773766</v>
      </c>
      <c r="L18" s="72">
        <f t="shared" si="1"/>
        <v>379875448</v>
      </c>
      <c r="M18" s="72">
        <f t="shared" si="1"/>
        <v>997363464</v>
      </c>
      <c r="N18" s="72">
        <f t="shared" si="1"/>
        <v>534651633</v>
      </c>
      <c r="O18" s="72">
        <f t="shared" si="1"/>
        <v>294710591</v>
      </c>
      <c r="P18" s="72">
        <f t="shared" si="1"/>
        <v>326541665</v>
      </c>
      <c r="Q18" s="72">
        <f t="shared" si="1"/>
        <v>1155903889</v>
      </c>
      <c r="R18" s="72">
        <f t="shared" si="1"/>
        <v>501835738</v>
      </c>
      <c r="S18" s="72">
        <f t="shared" si="1"/>
        <v>237100825</v>
      </c>
      <c r="T18" s="72">
        <f t="shared" si="1"/>
        <v>384461900</v>
      </c>
      <c r="U18" s="72">
        <f t="shared" si="1"/>
        <v>1123398463</v>
      </c>
      <c r="V18" s="72">
        <f t="shared" si="1"/>
        <v>4107397296</v>
      </c>
      <c r="W18" s="72">
        <f t="shared" si="1"/>
        <v>4566121129</v>
      </c>
      <c r="X18" s="72">
        <f t="shared" si="1"/>
        <v>-458723833</v>
      </c>
      <c r="Y18" s="66">
        <f>+IF(W18&lt;&gt;0,(X18/W18)*100,0)</f>
        <v>-10.046247570757338</v>
      </c>
      <c r="Z18" s="73">
        <f t="shared" si="1"/>
        <v>4661645158</v>
      </c>
    </row>
    <row r="19" spans="1:26" ht="13.5">
      <c r="A19" s="69" t="s">
        <v>43</v>
      </c>
      <c r="B19" s="74">
        <f>+B10-B18</f>
        <v>-361982774</v>
      </c>
      <c r="C19" s="74">
        <f>+C10-C18</f>
        <v>0</v>
      </c>
      <c r="D19" s="75">
        <f aca="true" t="shared" si="2" ref="D19:Z19">+D10-D18</f>
        <v>142414557</v>
      </c>
      <c r="E19" s="76">
        <f t="shared" si="2"/>
        <v>146851120</v>
      </c>
      <c r="F19" s="76">
        <f t="shared" si="2"/>
        <v>401629269</v>
      </c>
      <c r="G19" s="76">
        <f t="shared" si="2"/>
        <v>-4255009</v>
      </c>
      <c r="H19" s="76">
        <f t="shared" si="2"/>
        <v>60091155</v>
      </c>
      <c r="I19" s="76">
        <f t="shared" si="2"/>
        <v>457465415</v>
      </c>
      <c r="J19" s="76">
        <f t="shared" si="2"/>
        <v>34326291</v>
      </c>
      <c r="K19" s="76">
        <f t="shared" si="2"/>
        <v>224685793</v>
      </c>
      <c r="L19" s="76">
        <f t="shared" si="2"/>
        <v>-70211379</v>
      </c>
      <c r="M19" s="76">
        <f t="shared" si="2"/>
        <v>188800705</v>
      </c>
      <c r="N19" s="76">
        <f t="shared" si="2"/>
        <v>-126956987</v>
      </c>
      <c r="O19" s="76">
        <f t="shared" si="2"/>
        <v>19421520</v>
      </c>
      <c r="P19" s="76">
        <f t="shared" si="2"/>
        <v>165186947</v>
      </c>
      <c r="Q19" s="76">
        <f t="shared" si="2"/>
        <v>57651480</v>
      </c>
      <c r="R19" s="76">
        <f t="shared" si="2"/>
        <v>278460282</v>
      </c>
      <c r="S19" s="76">
        <f t="shared" si="2"/>
        <v>-138798129</v>
      </c>
      <c r="T19" s="76">
        <f t="shared" si="2"/>
        <v>-133768186</v>
      </c>
      <c r="U19" s="76">
        <f t="shared" si="2"/>
        <v>5893967</v>
      </c>
      <c r="V19" s="76">
        <f t="shared" si="2"/>
        <v>709811567</v>
      </c>
      <c r="W19" s="76">
        <f>IF(E10=E18,0,W10-W18)</f>
        <v>142414566</v>
      </c>
      <c r="X19" s="76">
        <f t="shared" si="2"/>
        <v>567397001</v>
      </c>
      <c r="Y19" s="77">
        <f>+IF(W19&lt;&gt;0,(X19/W19)*100,0)</f>
        <v>398.4121968254287</v>
      </c>
      <c r="Z19" s="78">
        <f t="shared" si="2"/>
        <v>146851120</v>
      </c>
    </row>
    <row r="20" spans="1:26" ht="13.5">
      <c r="A20" s="57" t="s">
        <v>44</v>
      </c>
      <c r="B20" s="18">
        <v>169094399</v>
      </c>
      <c r="C20" s="18">
        <v>0</v>
      </c>
      <c r="D20" s="58">
        <v>266010788</v>
      </c>
      <c r="E20" s="59">
        <v>371268991</v>
      </c>
      <c r="F20" s="59">
        <v>0</v>
      </c>
      <c r="G20" s="59">
        <v>188364</v>
      </c>
      <c r="H20" s="59">
        <v>586115</v>
      </c>
      <c r="I20" s="59">
        <v>774479</v>
      </c>
      <c r="J20" s="59">
        <v>15584565</v>
      </c>
      <c r="K20" s="59">
        <v>37280587</v>
      </c>
      <c r="L20" s="59">
        <v>35242872</v>
      </c>
      <c r="M20" s="59">
        <v>88108024</v>
      </c>
      <c r="N20" s="59">
        <v>93186</v>
      </c>
      <c r="O20" s="59">
        <v>3631209</v>
      </c>
      <c r="P20" s="59">
        <v>35950073</v>
      </c>
      <c r="Q20" s="59">
        <v>39674468</v>
      </c>
      <c r="R20" s="59">
        <v>2675200</v>
      </c>
      <c r="S20" s="59">
        <v>-123543</v>
      </c>
      <c r="T20" s="59">
        <v>28992440</v>
      </c>
      <c r="U20" s="59">
        <v>31544097</v>
      </c>
      <c r="V20" s="59">
        <v>160101068</v>
      </c>
      <c r="W20" s="59">
        <v>266010788</v>
      </c>
      <c r="X20" s="59">
        <v>-105909720</v>
      </c>
      <c r="Y20" s="60">
        <v>-39.81</v>
      </c>
      <c r="Z20" s="61">
        <v>371268991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-192888375</v>
      </c>
      <c r="C22" s="85">
        <f>SUM(C19:C21)</f>
        <v>0</v>
      </c>
      <c r="D22" s="86">
        <f aca="true" t="shared" si="3" ref="D22:Z22">SUM(D19:D21)</f>
        <v>408425345</v>
      </c>
      <c r="E22" s="87">
        <f t="shared" si="3"/>
        <v>518120111</v>
      </c>
      <c r="F22" s="87">
        <f t="shared" si="3"/>
        <v>401629269</v>
      </c>
      <c r="G22" s="87">
        <f t="shared" si="3"/>
        <v>-4066645</v>
      </c>
      <c r="H22" s="87">
        <f t="shared" si="3"/>
        <v>60677270</v>
      </c>
      <c r="I22" s="87">
        <f t="shared" si="3"/>
        <v>458239894</v>
      </c>
      <c r="J22" s="87">
        <f t="shared" si="3"/>
        <v>49910856</v>
      </c>
      <c r="K22" s="87">
        <f t="shared" si="3"/>
        <v>261966380</v>
      </c>
      <c r="L22" s="87">
        <f t="shared" si="3"/>
        <v>-34968507</v>
      </c>
      <c r="M22" s="87">
        <f t="shared" si="3"/>
        <v>276908729</v>
      </c>
      <c r="N22" s="87">
        <f t="shared" si="3"/>
        <v>-126863801</v>
      </c>
      <c r="O22" s="87">
        <f t="shared" si="3"/>
        <v>23052729</v>
      </c>
      <c r="P22" s="87">
        <f t="shared" si="3"/>
        <v>201137020</v>
      </c>
      <c r="Q22" s="87">
        <f t="shared" si="3"/>
        <v>97325948</v>
      </c>
      <c r="R22" s="87">
        <f t="shared" si="3"/>
        <v>281135482</v>
      </c>
      <c r="S22" s="87">
        <f t="shared" si="3"/>
        <v>-138921672</v>
      </c>
      <c r="T22" s="87">
        <f t="shared" si="3"/>
        <v>-104775746</v>
      </c>
      <c r="U22" s="87">
        <f t="shared" si="3"/>
        <v>37438064</v>
      </c>
      <c r="V22" s="87">
        <f t="shared" si="3"/>
        <v>869912635</v>
      </c>
      <c r="W22" s="87">
        <f t="shared" si="3"/>
        <v>408425354</v>
      </c>
      <c r="X22" s="87">
        <f t="shared" si="3"/>
        <v>461487281</v>
      </c>
      <c r="Y22" s="88">
        <f>+IF(W22&lt;&gt;0,(X22/W22)*100,0)</f>
        <v>112.99182983630345</v>
      </c>
      <c r="Z22" s="89">
        <f t="shared" si="3"/>
        <v>518120111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-192888375</v>
      </c>
      <c r="C24" s="74">
        <f>SUM(C22:C23)</f>
        <v>0</v>
      </c>
      <c r="D24" s="75">
        <f aca="true" t="shared" si="4" ref="D24:Z24">SUM(D22:D23)</f>
        <v>408425345</v>
      </c>
      <c r="E24" s="76">
        <f t="shared" si="4"/>
        <v>518120111</v>
      </c>
      <c r="F24" s="76">
        <f t="shared" si="4"/>
        <v>401629269</v>
      </c>
      <c r="G24" s="76">
        <f t="shared" si="4"/>
        <v>-4066645</v>
      </c>
      <c r="H24" s="76">
        <f t="shared" si="4"/>
        <v>60677270</v>
      </c>
      <c r="I24" s="76">
        <f t="shared" si="4"/>
        <v>458239894</v>
      </c>
      <c r="J24" s="76">
        <f t="shared" si="4"/>
        <v>49910856</v>
      </c>
      <c r="K24" s="76">
        <f t="shared" si="4"/>
        <v>261966380</v>
      </c>
      <c r="L24" s="76">
        <f t="shared" si="4"/>
        <v>-34968507</v>
      </c>
      <c r="M24" s="76">
        <f t="shared" si="4"/>
        <v>276908729</v>
      </c>
      <c r="N24" s="76">
        <f t="shared" si="4"/>
        <v>-126863801</v>
      </c>
      <c r="O24" s="76">
        <f t="shared" si="4"/>
        <v>23052729</v>
      </c>
      <c r="P24" s="76">
        <f t="shared" si="4"/>
        <v>201137020</v>
      </c>
      <c r="Q24" s="76">
        <f t="shared" si="4"/>
        <v>97325948</v>
      </c>
      <c r="R24" s="76">
        <f t="shared" si="4"/>
        <v>281135482</v>
      </c>
      <c r="S24" s="76">
        <f t="shared" si="4"/>
        <v>-138921672</v>
      </c>
      <c r="T24" s="76">
        <f t="shared" si="4"/>
        <v>-104775746</v>
      </c>
      <c r="U24" s="76">
        <f t="shared" si="4"/>
        <v>37438064</v>
      </c>
      <c r="V24" s="76">
        <f t="shared" si="4"/>
        <v>869912635</v>
      </c>
      <c r="W24" s="76">
        <f t="shared" si="4"/>
        <v>408425354</v>
      </c>
      <c r="X24" s="76">
        <f t="shared" si="4"/>
        <v>461487281</v>
      </c>
      <c r="Y24" s="77">
        <f>+IF(W24&lt;&gt;0,(X24/W24)*100,0)</f>
        <v>112.99182983630345</v>
      </c>
      <c r="Z24" s="78">
        <f t="shared" si="4"/>
        <v>518120111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262267823</v>
      </c>
      <c r="C27" s="21">
        <v>0</v>
      </c>
      <c r="D27" s="98">
        <v>408425346</v>
      </c>
      <c r="E27" s="99">
        <v>518120111</v>
      </c>
      <c r="F27" s="99">
        <v>119352</v>
      </c>
      <c r="G27" s="99">
        <v>19258882</v>
      </c>
      <c r="H27" s="99">
        <v>13349299</v>
      </c>
      <c r="I27" s="99">
        <v>32727533</v>
      </c>
      <c r="J27" s="99">
        <v>25080404</v>
      </c>
      <c r="K27" s="99">
        <v>22639435</v>
      </c>
      <c r="L27" s="99">
        <v>48141561</v>
      </c>
      <c r="M27" s="99">
        <v>95861400</v>
      </c>
      <c r="N27" s="99">
        <v>-166100</v>
      </c>
      <c r="O27" s="99">
        <v>22951496</v>
      </c>
      <c r="P27" s="99">
        <v>9202247</v>
      </c>
      <c r="Q27" s="99">
        <v>31987643</v>
      </c>
      <c r="R27" s="99">
        <v>11429036</v>
      </c>
      <c r="S27" s="99">
        <v>5803682</v>
      </c>
      <c r="T27" s="99">
        <v>28425488</v>
      </c>
      <c r="U27" s="99">
        <v>45658206</v>
      </c>
      <c r="V27" s="99">
        <v>206234782</v>
      </c>
      <c r="W27" s="99">
        <v>518120111</v>
      </c>
      <c r="X27" s="99">
        <v>-311885329</v>
      </c>
      <c r="Y27" s="100">
        <v>-60.2</v>
      </c>
      <c r="Z27" s="101">
        <v>518120111</v>
      </c>
    </row>
    <row r="28" spans="1:26" ht="13.5">
      <c r="A28" s="102" t="s">
        <v>44</v>
      </c>
      <c r="B28" s="18">
        <v>149322471</v>
      </c>
      <c r="C28" s="18">
        <v>0</v>
      </c>
      <c r="D28" s="58">
        <v>269974228</v>
      </c>
      <c r="E28" s="59">
        <v>408820111</v>
      </c>
      <c r="F28" s="59">
        <v>0</v>
      </c>
      <c r="G28" s="59">
        <v>12938894</v>
      </c>
      <c r="H28" s="59">
        <v>13027364</v>
      </c>
      <c r="I28" s="59">
        <v>25966258</v>
      </c>
      <c r="J28" s="59">
        <v>19461527</v>
      </c>
      <c r="K28" s="59">
        <v>13143603</v>
      </c>
      <c r="L28" s="59">
        <v>20538915</v>
      </c>
      <c r="M28" s="59">
        <v>53144045</v>
      </c>
      <c r="N28" s="59">
        <v>8927600</v>
      </c>
      <c r="O28" s="59">
        <v>15371982</v>
      </c>
      <c r="P28" s="59">
        <v>8827167</v>
      </c>
      <c r="Q28" s="59">
        <v>33126749</v>
      </c>
      <c r="R28" s="59">
        <v>10506474</v>
      </c>
      <c r="S28" s="59">
        <v>4437295</v>
      </c>
      <c r="T28" s="59">
        <v>13563706</v>
      </c>
      <c r="U28" s="59">
        <v>28507475</v>
      </c>
      <c r="V28" s="59">
        <v>140744527</v>
      </c>
      <c r="W28" s="59">
        <v>408820111</v>
      </c>
      <c r="X28" s="59">
        <v>-268075584</v>
      </c>
      <c r="Y28" s="60">
        <v>-65.57</v>
      </c>
      <c r="Z28" s="61">
        <v>408820111</v>
      </c>
    </row>
    <row r="29" spans="1:26" ht="13.5">
      <c r="A29" s="57" t="s">
        <v>92</v>
      </c>
      <c r="B29" s="18">
        <v>81851117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31094235</v>
      </c>
      <c r="C31" s="18">
        <v>0</v>
      </c>
      <c r="D31" s="58">
        <v>138451120</v>
      </c>
      <c r="E31" s="59">
        <v>109300000</v>
      </c>
      <c r="F31" s="59">
        <v>119352</v>
      </c>
      <c r="G31" s="59">
        <v>6319988</v>
      </c>
      <c r="H31" s="59">
        <v>321935</v>
      </c>
      <c r="I31" s="59">
        <v>6761275</v>
      </c>
      <c r="J31" s="59">
        <v>5618877</v>
      </c>
      <c r="K31" s="59">
        <v>9495833</v>
      </c>
      <c r="L31" s="59">
        <v>27602646</v>
      </c>
      <c r="M31" s="59">
        <v>42717356</v>
      </c>
      <c r="N31" s="59">
        <v>-9093700</v>
      </c>
      <c r="O31" s="59">
        <v>7579516</v>
      </c>
      <c r="P31" s="59">
        <v>375078</v>
      </c>
      <c r="Q31" s="59">
        <v>-1139106</v>
      </c>
      <c r="R31" s="59">
        <v>922562</v>
      </c>
      <c r="S31" s="59">
        <v>1366387</v>
      </c>
      <c r="T31" s="59">
        <v>14861782</v>
      </c>
      <c r="U31" s="59">
        <v>17150731</v>
      </c>
      <c r="V31" s="59">
        <v>65490256</v>
      </c>
      <c r="W31" s="59">
        <v>109300000</v>
      </c>
      <c r="X31" s="59">
        <v>-43809744</v>
      </c>
      <c r="Y31" s="60">
        <v>-40.08</v>
      </c>
      <c r="Z31" s="61">
        <v>109300000</v>
      </c>
    </row>
    <row r="32" spans="1:26" ht="13.5">
      <c r="A32" s="69" t="s">
        <v>50</v>
      </c>
      <c r="B32" s="21">
        <f>SUM(B28:B31)</f>
        <v>262267823</v>
      </c>
      <c r="C32" s="21">
        <f>SUM(C28:C31)</f>
        <v>0</v>
      </c>
      <c r="D32" s="98">
        <f aca="true" t="shared" si="5" ref="D32:Z32">SUM(D28:D31)</f>
        <v>408425348</v>
      </c>
      <c r="E32" s="99">
        <f t="shared" si="5"/>
        <v>518120111</v>
      </c>
      <c r="F32" s="99">
        <f t="shared" si="5"/>
        <v>119352</v>
      </c>
      <c r="G32" s="99">
        <f t="shared" si="5"/>
        <v>19258882</v>
      </c>
      <c r="H32" s="99">
        <f t="shared" si="5"/>
        <v>13349299</v>
      </c>
      <c r="I32" s="99">
        <f t="shared" si="5"/>
        <v>32727533</v>
      </c>
      <c r="J32" s="99">
        <f t="shared" si="5"/>
        <v>25080404</v>
      </c>
      <c r="K32" s="99">
        <f t="shared" si="5"/>
        <v>22639436</v>
      </c>
      <c r="L32" s="99">
        <f t="shared" si="5"/>
        <v>48141561</v>
      </c>
      <c r="M32" s="99">
        <f t="shared" si="5"/>
        <v>95861401</v>
      </c>
      <c r="N32" s="99">
        <f t="shared" si="5"/>
        <v>-166100</v>
      </c>
      <c r="O32" s="99">
        <f t="shared" si="5"/>
        <v>22951498</v>
      </c>
      <c r="P32" s="99">
        <f t="shared" si="5"/>
        <v>9202245</v>
      </c>
      <c r="Q32" s="99">
        <f t="shared" si="5"/>
        <v>31987643</v>
      </c>
      <c r="R32" s="99">
        <f t="shared" si="5"/>
        <v>11429036</v>
      </c>
      <c r="S32" s="99">
        <f t="shared" si="5"/>
        <v>5803682</v>
      </c>
      <c r="T32" s="99">
        <f t="shared" si="5"/>
        <v>28425488</v>
      </c>
      <c r="U32" s="99">
        <f t="shared" si="5"/>
        <v>45658206</v>
      </c>
      <c r="V32" s="99">
        <f t="shared" si="5"/>
        <v>206234783</v>
      </c>
      <c r="W32" s="99">
        <f t="shared" si="5"/>
        <v>518120111</v>
      </c>
      <c r="X32" s="99">
        <f t="shared" si="5"/>
        <v>-311885328</v>
      </c>
      <c r="Y32" s="100">
        <f>+IF(W32&lt;&gt;0,(X32/W32)*100,0)</f>
        <v>-60.195564962349046</v>
      </c>
      <c r="Z32" s="101">
        <f t="shared" si="5"/>
        <v>518120111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618452820</v>
      </c>
      <c r="C35" s="18">
        <v>0</v>
      </c>
      <c r="D35" s="58">
        <v>889549651</v>
      </c>
      <c r="E35" s="59">
        <v>1135551339</v>
      </c>
      <c r="F35" s="59">
        <v>1436149909</v>
      </c>
      <c r="G35" s="59">
        <v>831395497</v>
      </c>
      <c r="H35" s="59">
        <v>859727973</v>
      </c>
      <c r="I35" s="59">
        <v>859727973</v>
      </c>
      <c r="J35" s="59">
        <v>976172909</v>
      </c>
      <c r="K35" s="59">
        <v>976172909</v>
      </c>
      <c r="L35" s="59">
        <v>1135551339</v>
      </c>
      <c r="M35" s="59">
        <v>1135551339</v>
      </c>
      <c r="N35" s="59">
        <v>1491688516</v>
      </c>
      <c r="O35" s="59">
        <v>1285972151</v>
      </c>
      <c r="P35" s="59">
        <v>1264058855</v>
      </c>
      <c r="Q35" s="59">
        <v>1264058855</v>
      </c>
      <c r="R35" s="59">
        <v>2017670194</v>
      </c>
      <c r="S35" s="59">
        <v>1761420350</v>
      </c>
      <c r="T35" s="59">
        <v>0</v>
      </c>
      <c r="U35" s="59">
        <v>1761420350</v>
      </c>
      <c r="V35" s="59">
        <v>1761420350</v>
      </c>
      <c r="W35" s="59">
        <v>1135551339</v>
      </c>
      <c r="X35" s="59">
        <v>625869011</v>
      </c>
      <c r="Y35" s="60">
        <v>55.12</v>
      </c>
      <c r="Z35" s="61">
        <v>1135551339</v>
      </c>
    </row>
    <row r="36" spans="1:26" ht="13.5">
      <c r="A36" s="57" t="s">
        <v>53</v>
      </c>
      <c r="B36" s="18">
        <v>11570593098</v>
      </c>
      <c r="C36" s="18">
        <v>0</v>
      </c>
      <c r="D36" s="58">
        <v>10153892864</v>
      </c>
      <c r="E36" s="59">
        <v>11454922551</v>
      </c>
      <c r="F36" s="59">
        <v>11301992044</v>
      </c>
      <c r="G36" s="59">
        <v>11652867598</v>
      </c>
      <c r="H36" s="59">
        <v>11651895519</v>
      </c>
      <c r="I36" s="59">
        <v>11651895519</v>
      </c>
      <c r="J36" s="59">
        <v>11720956088</v>
      </c>
      <c r="K36" s="59">
        <v>11720956088</v>
      </c>
      <c r="L36" s="59">
        <v>11454922551</v>
      </c>
      <c r="M36" s="59">
        <v>11454922551</v>
      </c>
      <c r="N36" s="59">
        <v>11452715047</v>
      </c>
      <c r="O36" s="59">
        <v>11475666546</v>
      </c>
      <c r="P36" s="59">
        <v>11475168263</v>
      </c>
      <c r="Q36" s="59">
        <v>11475168263</v>
      </c>
      <c r="R36" s="59">
        <v>11376850312</v>
      </c>
      <c r="S36" s="59">
        <v>11383188022</v>
      </c>
      <c r="T36" s="59">
        <v>0</v>
      </c>
      <c r="U36" s="59">
        <v>11383188022</v>
      </c>
      <c r="V36" s="59">
        <v>11383188022</v>
      </c>
      <c r="W36" s="59">
        <v>11454922551</v>
      </c>
      <c r="X36" s="59">
        <v>-71734529</v>
      </c>
      <c r="Y36" s="60">
        <v>-0.63</v>
      </c>
      <c r="Z36" s="61">
        <v>11454922551</v>
      </c>
    </row>
    <row r="37" spans="1:26" ht="13.5">
      <c r="A37" s="57" t="s">
        <v>54</v>
      </c>
      <c r="B37" s="18">
        <v>816131405</v>
      </c>
      <c r="C37" s="18">
        <v>0</v>
      </c>
      <c r="D37" s="58">
        <v>464209739</v>
      </c>
      <c r="E37" s="59">
        <v>1133502230</v>
      </c>
      <c r="F37" s="59">
        <v>857949258</v>
      </c>
      <c r="G37" s="59">
        <v>830282913</v>
      </c>
      <c r="H37" s="59">
        <v>778544991</v>
      </c>
      <c r="I37" s="59">
        <v>778544991</v>
      </c>
      <c r="J37" s="59">
        <v>762710559</v>
      </c>
      <c r="K37" s="59">
        <v>762710559</v>
      </c>
      <c r="L37" s="59">
        <v>1133502230</v>
      </c>
      <c r="M37" s="59">
        <v>1133502230</v>
      </c>
      <c r="N37" s="59">
        <v>1131448210</v>
      </c>
      <c r="O37" s="59">
        <v>1165034594</v>
      </c>
      <c r="P37" s="59">
        <v>1177809353</v>
      </c>
      <c r="Q37" s="59">
        <v>1177809353</v>
      </c>
      <c r="R37" s="59">
        <v>992387182</v>
      </c>
      <c r="S37" s="59">
        <v>1232760342</v>
      </c>
      <c r="T37" s="59">
        <v>0</v>
      </c>
      <c r="U37" s="59">
        <v>1232760342</v>
      </c>
      <c r="V37" s="59">
        <v>1232760342</v>
      </c>
      <c r="W37" s="59">
        <v>1133502230</v>
      </c>
      <c r="X37" s="59">
        <v>99258112</v>
      </c>
      <c r="Y37" s="60">
        <v>8.76</v>
      </c>
      <c r="Z37" s="61">
        <v>1133502230</v>
      </c>
    </row>
    <row r="38" spans="1:26" ht="13.5">
      <c r="A38" s="57" t="s">
        <v>55</v>
      </c>
      <c r="B38" s="18">
        <v>309640457</v>
      </c>
      <c r="C38" s="18">
        <v>0</v>
      </c>
      <c r="D38" s="58">
        <v>350175421</v>
      </c>
      <c r="E38" s="59">
        <v>309640457</v>
      </c>
      <c r="F38" s="59">
        <v>347859328</v>
      </c>
      <c r="G38" s="59">
        <v>394680743</v>
      </c>
      <c r="H38" s="59">
        <v>394680743</v>
      </c>
      <c r="I38" s="59">
        <v>394680743</v>
      </c>
      <c r="J38" s="59">
        <v>394680743</v>
      </c>
      <c r="K38" s="59">
        <v>394680743</v>
      </c>
      <c r="L38" s="59">
        <v>309640457</v>
      </c>
      <c r="M38" s="59">
        <v>309640457</v>
      </c>
      <c r="N38" s="59">
        <v>309640457</v>
      </c>
      <c r="O38" s="59">
        <v>309640457</v>
      </c>
      <c r="P38" s="59">
        <v>309640457</v>
      </c>
      <c r="Q38" s="59">
        <v>309640457</v>
      </c>
      <c r="R38" s="59">
        <v>309640457</v>
      </c>
      <c r="S38" s="59">
        <v>309640457</v>
      </c>
      <c r="T38" s="59">
        <v>0</v>
      </c>
      <c r="U38" s="59">
        <v>309640457</v>
      </c>
      <c r="V38" s="59">
        <v>309640457</v>
      </c>
      <c r="W38" s="59">
        <v>309640457</v>
      </c>
      <c r="X38" s="59">
        <v>0</v>
      </c>
      <c r="Y38" s="60">
        <v>0</v>
      </c>
      <c r="Z38" s="61">
        <v>309640457</v>
      </c>
    </row>
    <row r="39" spans="1:26" ht="13.5">
      <c r="A39" s="57" t="s">
        <v>56</v>
      </c>
      <c r="B39" s="18">
        <v>11063274056</v>
      </c>
      <c r="C39" s="18">
        <v>0</v>
      </c>
      <c r="D39" s="58">
        <v>10229057355</v>
      </c>
      <c r="E39" s="59">
        <v>11147331203</v>
      </c>
      <c r="F39" s="59">
        <v>11532333367</v>
      </c>
      <c r="G39" s="59">
        <v>11259299439</v>
      </c>
      <c r="H39" s="59">
        <v>11338397758</v>
      </c>
      <c r="I39" s="59">
        <v>11338397758</v>
      </c>
      <c r="J39" s="59">
        <v>11539737695</v>
      </c>
      <c r="K39" s="59">
        <v>11539737695</v>
      </c>
      <c r="L39" s="59">
        <v>11147331203</v>
      </c>
      <c r="M39" s="59">
        <v>11147331203</v>
      </c>
      <c r="N39" s="59">
        <v>11503314896</v>
      </c>
      <c r="O39" s="59">
        <v>11286963646</v>
      </c>
      <c r="P39" s="59">
        <v>11251777308</v>
      </c>
      <c r="Q39" s="59">
        <v>11251777308</v>
      </c>
      <c r="R39" s="59">
        <v>12092492867</v>
      </c>
      <c r="S39" s="59">
        <v>11602207573</v>
      </c>
      <c r="T39" s="59">
        <v>0</v>
      </c>
      <c r="U39" s="59">
        <v>11602207573</v>
      </c>
      <c r="V39" s="59">
        <v>11602207573</v>
      </c>
      <c r="W39" s="59">
        <v>11147331203</v>
      </c>
      <c r="X39" s="59">
        <v>454876370</v>
      </c>
      <c r="Y39" s="60">
        <v>4.08</v>
      </c>
      <c r="Z39" s="61">
        <v>11147331203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176594770</v>
      </c>
      <c r="C42" s="18">
        <v>0</v>
      </c>
      <c r="D42" s="58">
        <v>664655819</v>
      </c>
      <c r="E42" s="59">
        <v>417901627</v>
      </c>
      <c r="F42" s="59">
        <v>41578935</v>
      </c>
      <c r="G42" s="59">
        <v>-168919646</v>
      </c>
      <c r="H42" s="59">
        <v>-137530538</v>
      </c>
      <c r="I42" s="59">
        <v>-264871249</v>
      </c>
      <c r="J42" s="59">
        <v>-14998227</v>
      </c>
      <c r="K42" s="59">
        <v>157158467</v>
      </c>
      <c r="L42" s="59">
        <v>-46211988</v>
      </c>
      <c r="M42" s="59">
        <v>95948252</v>
      </c>
      <c r="N42" s="59">
        <v>-29578543</v>
      </c>
      <c r="O42" s="59">
        <v>-64428185</v>
      </c>
      <c r="P42" s="59">
        <v>157186106</v>
      </c>
      <c r="Q42" s="59">
        <v>63179378</v>
      </c>
      <c r="R42" s="59">
        <v>-58359586</v>
      </c>
      <c r="S42" s="59">
        <v>-26536388</v>
      </c>
      <c r="T42" s="59">
        <v>57928717</v>
      </c>
      <c r="U42" s="59">
        <v>-26967257</v>
      </c>
      <c r="V42" s="59">
        <v>-132710876</v>
      </c>
      <c r="W42" s="59">
        <v>417901627</v>
      </c>
      <c r="X42" s="59">
        <v>-550612503</v>
      </c>
      <c r="Y42" s="60">
        <v>-131.76</v>
      </c>
      <c r="Z42" s="61">
        <v>417901627</v>
      </c>
    </row>
    <row r="43" spans="1:26" ht="13.5">
      <c r="A43" s="57" t="s">
        <v>59</v>
      </c>
      <c r="B43" s="18">
        <v>-177897676</v>
      </c>
      <c r="C43" s="18">
        <v>0</v>
      </c>
      <c r="D43" s="58">
        <v>-407011494</v>
      </c>
      <c r="E43" s="59">
        <v>-516706259</v>
      </c>
      <c r="F43" s="59">
        <v>663390</v>
      </c>
      <c r="G43" s="59">
        <v>49301664</v>
      </c>
      <c r="H43" s="59">
        <v>48076382</v>
      </c>
      <c r="I43" s="59">
        <v>98041436</v>
      </c>
      <c r="J43" s="59">
        <v>14764570</v>
      </c>
      <c r="K43" s="59">
        <v>2873111</v>
      </c>
      <c r="L43" s="59">
        <v>-40103030</v>
      </c>
      <c r="M43" s="59">
        <v>-22465349</v>
      </c>
      <c r="N43" s="59">
        <v>1361888</v>
      </c>
      <c r="O43" s="59">
        <v>53743330</v>
      </c>
      <c r="P43" s="59">
        <v>-1626877</v>
      </c>
      <c r="Q43" s="59">
        <v>53478341</v>
      </c>
      <c r="R43" s="59">
        <v>278376</v>
      </c>
      <c r="S43" s="59">
        <v>2296089</v>
      </c>
      <c r="T43" s="59">
        <v>29356280</v>
      </c>
      <c r="U43" s="59">
        <v>31930745</v>
      </c>
      <c r="V43" s="59">
        <v>160985173</v>
      </c>
      <c r="W43" s="59">
        <v>-516706259</v>
      </c>
      <c r="X43" s="59">
        <v>677691432</v>
      </c>
      <c r="Y43" s="60">
        <v>-131.16</v>
      </c>
      <c r="Z43" s="61">
        <v>-516706259</v>
      </c>
    </row>
    <row r="44" spans="1:26" ht="13.5">
      <c r="A44" s="57" t="s">
        <v>60</v>
      </c>
      <c r="B44" s="18">
        <v>29580</v>
      </c>
      <c r="C44" s="18">
        <v>0</v>
      </c>
      <c r="D44" s="58">
        <v>0</v>
      </c>
      <c r="E44" s="59">
        <v>-150000000</v>
      </c>
      <c r="F44" s="59">
        <v>-4434243</v>
      </c>
      <c r="G44" s="59">
        <v>-6049091</v>
      </c>
      <c r="H44" s="59">
        <v>92546540</v>
      </c>
      <c r="I44" s="59">
        <v>82063206</v>
      </c>
      <c r="J44" s="59">
        <v>-1760498</v>
      </c>
      <c r="K44" s="59">
        <v>-2530637</v>
      </c>
      <c r="L44" s="59">
        <v>-45390431</v>
      </c>
      <c r="M44" s="59">
        <v>-49681566</v>
      </c>
      <c r="N44" s="59">
        <v>-159926</v>
      </c>
      <c r="O44" s="59">
        <v>35835811</v>
      </c>
      <c r="P44" s="59">
        <v>-53654113</v>
      </c>
      <c r="Q44" s="59">
        <v>-17978228</v>
      </c>
      <c r="R44" s="59">
        <v>0</v>
      </c>
      <c r="S44" s="59">
        <v>32000000</v>
      </c>
      <c r="T44" s="59">
        <v>-83647102</v>
      </c>
      <c r="U44" s="59">
        <v>-51647102</v>
      </c>
      <c r="V44" s="59">
        <v>-37243690</v>
      </c>
      <c r="W44" s="59">
        <v>-150000000</v>
      </c>
      <c r="X44" s="59">
        <v>112756310</v>
      </c>
      <c r="Y44" s="60">
        <v>-75.17</v>
      </c>
      <c r="Z44" s="61">
        <v>-150000000</v>
      </c>
    </row>
    <row r="45" spans="1:26" ht="13.5">
      <c r="A45" s="69" t="s">
        <v>61</v>
      </c>
      <c r="B45" s="21">
        <v>126376022</v>
      </c>
      <c r="C45" s="21">
        <v>0</v>
      </c>
      <c r="D45" s="98">
        <v>385348673</v>
      </c>
      <c r="E45" s="99">
        <v>-121100283</v>
      </c>
      <c r="F45" s="99">
        <v>83011946</v>
      </c>
      <c r="G45" s="99">
        <v>-42655127</v>
      </c>
      <c r="H45" s="99">
        <v>-39562743</v>
      </c>
      <c r="I45" s="99">
        <v>-39562743</v>
      </c>
      <c r="J45" s="99">
        <v>-41556898</v>
      </c>
      <c r="K45" s="99">
        <v>115944043</v>
      </c>
      <c r="L45" s="99">
        <v>-15761406</v>
      </c>
      <c r="M45" s="99">
        <v>-15761406</v>
      </c>
      <c r="N45" s="99">
        <v>-44137987</v>
      </c>
      <c r="O45" s="99">
        <v>-18987031</v>
      </c>
      <c r="P45" s="99">
        <v>82918085</v>
      </c>
      <c r="Q45" s="99">
        <v>-44137987</v>
      </c>
      <c r="R45" s="99">
        <v>24836875</v>
      </c>
      <c r="S45" s="99">
        <v>32596576</v>
      </c>
      <c r="T45" s="99">
        <v>36234471</v>
      </c>
      <c r="U45" s="99">
        <v>36234471</v>
      </c>
      <c r="V45" s="99">
        <v>36234471</v>
      </c>
      <c r="W45" s="99">
        <v>-121100283</v>
      </c>
      <c r="X45" s="99">
        <v>157334754</v>
      </c>
      <c r="Y45" s="100">
        <v>-129.92</v>
      </c>
      <c r="Z45" s="101">
        <v>-121100283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357572133</v>
      </c>
      <c r="C49" s="51">
        <v>0</v>
      </c>
      <c r="D49" s="128">
        <v>130067364</v>
      </c>
      <c r="E49" s="53">
        <v>107940552</v>
      </c>
      <c r="F49" s="53">
        <v>0</v>
      </c>
      <c r="G49" s="53">
        <v>0</v>
      </c>
      <c r="H49" s="53">
        <v>0</v>
      </c>
      <c r="I49" s="53">
        <v>4041776133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4637356182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718920969</v>
      </c>
      <c r="C51" s="51">
        <v>0</v>
      </c>
      <c r="D51" s="128">
        <v>2762266</v>
      </c>
      <c r="E51" s="53">
        <v>5974273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727657508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81.75541004658075</v>
      </c>
      <c r="C58" s="5">
        <f>IF(C67=0,0,+(C76/C67)*100)</f>
        <v>0</v>
      </c>
      <c r="D58" s="6">
        <f aca="true" t="shared" si="6" ref="D58:Z58">IF(D67=0,0,+(D76/D67)*100)</f>
        <v>90.43226267999086</v>
      </c>
      <c r="E58" s="7">
        <f t="shared" si="6"/>
        <v>81.9792394626859</v>
      </c>
      <c r="F58" s="7">
        <f t="shared" si="6"/>
        <v>63.48740340551284</v>
      </c>
      <c r="G58" s="7">
        <f t="shared" si="6"/>
        <v>75.8410512039317</v>
      </c>
      <c r="H58" s="7">
        <f t="shared" si="6"/>
        <v>86.44161268817507</v>
      </c>
      <c r="I58" s="7">
        <f t="shared" si="6"/>
        <v>75.43283380153609</v>
      </c>
      <c r="J58" s="7">
        <f t="shared" si="6"/>
        <v>86.49659074673386</v>
      </c>
      <c r="K58" s="7">
        <f t="shared" si="6"/>
        <v>79.07957620380333</v>
      </c>
      <c r="L58" s="7">
        <f t="shared" si="6"/>
        <v>84.76737509124492</v>
      </c>
      <c r="M58" s="7">
        <f t="shared" si="6"/>
        <v>83.4682698708211</v>
      </c>
      <c r="N58" s="7">
        <f t="shared" si="6"/>
        <v>69.97083329437115</v>
      </c>
      <c r="O58" s="7">
        <f t="shared" si="6"/>
        <v>78.2939326004906</v>
      </c>
      <c r="P58" s="7">
        <f t="shared" si="6"/>
        <v>80.71751064486689</v>
      </c>
      <c r="Q58" s="7">
        <f t="shared" si="6"/>
        <v>76.26855507349791</v>
      </c>
      <c r="R58" s="7">
        <f t="shared" si="6"/>
        <v>22.411825804121822</v>
      </c>
      <c r="S58" s="7">
        <f t="shared" si="6"/>
        <v>228.0441415960343</v>
      </c>
      <c r="T58" s="7">
        <f t="shared" si="6"/>
        <v>128.4534938354845</v>
      </c>
      <c r="U58" s="7">
        <f t="shared" si="6"/>
        <v>65.45031071618153</v>
      </c>
      <c r="V58" s="7">
        <f t="shared" si="6"/>
        <v>74.8771704389444</v>
      </c>
      <c r="W58" s="7">
        <f t="shared" si="6"/>
        <v>81.97923952504401</v>
      </c>
      <c r="X58" s="7">
        <f t="shared" si="6"/>
        <v>0</v>
      </c>
      <c r="Y58" s="7">
        <f t="shared" si="6"/>
        <v>0</v>
      </c>
      <c r="Z58" s="8">
        <f t="shared" si="6"/>
        <v>81.9792394626859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100.00000018552875</v>
      </c>
      <c r="E59" s="10">
        <f t="shared" si="7"/>
        <v>82.05526920222634</v>
      </c>
      <c r="F59" s="10">
        <f t="shared" si="7"/>
        <v>101.49499939507616</v>
      </c>
      <c r="G59" s="10">
        <f t="shared" si="7"/>
        <v>79.38739064821256</v>
      </c>
      <c r="H59" s="10">
        <f t="shared" si="7"/>
        <v>67.99192889232955</v>
      </c>
      <c r="I59" s="10">
        <f t="shared" si="7"/>
        <v>83.01675028646108</v>
      </c>
      <c r="J59" s="10">
        <f t="shared" si="7"/>
        <v>83.52428540299489</v>
      </c>
      <c r="K59" s="10">
        <f t="shared" si="7"/>
        <v>71.0259321593982</v>
      </c>
      <c r="L59" s="10">
        <f t="shared" si="7"/>
        <v>72.41690316837794</v>
      </c>
      <c r="M59" s="10">
        <f t="shared" si="7"/>
        <v>75.67587066383929</v>
      </c>
      <c r="N59" s="10">
        <f t="shared" si="7"/>
        <v>74.21941329536492</v>
      </c>
      <c r="O59" s="10">
        <f t="shared" si="7"/>
        <v>76.46721274659501</v>
      </c>
      <c r="P59" s="10">
        <f t="shared" si="7"/>
        <v>79.80330480974783</v>
      </c>
      <c r="Q59" s="10">
        <f t="shared" si="7"/>
        <v>76.84812374128745</v>
      </c>
      <c r="R59" s="10">
        <f t="shared" si="7"/>
        <v>26.387005215128024</v>
      </c>
      <c r="S59" s="10">
        <f t="shared" si="7"/>
        <v>89.87864596184595</v>
      </c>
      <c r="T59" s="10">
        <f t="shared" si="7"/>
        <v>100.67083913825039</v>
      </c>
      <c r="U59" s="10">
        <f t="shared" si="7"/>
        <v>53.75519901374799</v>
      </c>
      <c r="V59" s="10">
        <f t="shared" si="7"/>
        <v>69.8104135856372</v>
      </c>
      <c r="W59" s="10">
        <f t="shared" si="7"/>
        <v>82.05526904999022</v>
      </c>
      <c r="X59" s="10">
        <f t="shared" si="7"/>
        <v>0</v>
      </c>
      <c r="Y59" s="10">
        <f t="shared" si="7"/>
        <v>0</v>
      </c>
      <c r="Z59" s="11">
        <f t="shared" si="7"/>
        <v>82.05526920222634</v>
      </c>
    </row>
    <row r="60" spans="1:26" ht="13.5">
      <c r="A60" s="37" t="s">
        <v>32</v>
      </c>
      <c r="B60" s="12">
        <f t="shared" si="7"/>
        <v>78.68849539160018</v>
      </c>
      <c r="C60" s="12">
        <f t="shared" si="7"/>
        <v>0</v>
      </c>
      <c r="D60" s="3">
        <f t="shared" si="7"/>
        <v>88.84300856784341</v>
      </c>
      <c r="E60" s="13">
        <f t="shared" si="7"/>
        <v>81.84566371688722</v>
      </c>
      <c r="F60" s="13">
        <f t="shared" si="7"/>
        <v>57.13250216304596</v>
      </c>
      <c r="G60" s="13">
        <f t="shared" si="7"/>
        <v>74.81207129545308</v>
      </c>
      <c r="H60" s="13">
        <f t="shared" si="7"/>
        <v>88.9407999193915</v>
      </c>
      <c r="I60" s="13">
        <f t="shared" si="7"/>
        <v>73.91864395723103</v>
      </c>
      <c r="J60" s="13">
        <f t="shared" si="7"/>
        <v>86.74086783571803</v>
      </c>
      <c r="K60" s="13">
        <f t="shared" si="7"/>
        <v>80.06721297058999</v>
      </c>
      <c r="L60" s="13">
        <f t="shared" si="7"/>
        <v>86.75058438946573</v>
      </c>
      <c r="M60" s="13">
        <f t="shared" si="7"/>
        <v>84.49991734361355</v>
      </c>
      <c r="N60" s="13">
        <f t="shared" si="7"/>
        <v>67.53739984025037</v>
      </c>
      <c r="O60" s="13">
        <f t="shared" si="7"/>
        <v>78.29430499774607</v>
      </c>
      <c r="P60" s="13">
        <f t="shared" si="7"/>
        <v>80.36431083937785</v>
      </c>
      <c r="Q60" s="13">
        <f t="shared" si="7"/>
        <v>75.30495163661882</v>
      </c>
      <c r="R60" s="13">
        <f t="shared" si="7"/>
        <v>21.068612471220895</v>
      </c>
      <c r="S60" s="13">
        <f t="shared" si="7"/>
        <v>300.86045522950985</v>
      </c>
      <c r="T60" s="13">
        <f t="shared" si="7"/>
        <v>135.23987532044063</v>
      </c>
      <c r="U60" s="13">
        <f t="shared" si="7"/>
        <v>67.4347648983318</v>
      </c>
      <c r="V60" s="13">
        <f t="shared" si="7"/>
        <v>75.17771031228617</v>
      </c>
      <c r="W60" s="13">
        <f t="shared" si="7"/>
        <v>81.84566376528565</v>
      </c>
      <c r="X60" s="13">
        <f t="shared" si="7"/>
        <v>0</v>
      </c>
      <c r="Y60" s="13">
        <f t="shared" si="7"/>
        <v>0</v>
      </c>
      <c r="Z60" s="14">
        <f t="shared" si="7"/>
        <v>81.84566371688722</v>
      </c>
    </row>
    <row r="61" spans="1:26" ht="13.5">
      <c r="A61" s="38" t="s">
        <v>95</v>
      </c>
      <c r="B61" s="12">
        <f t="shared" si="7"/>
        <v>62.025649666355385</v>
      </c>
      <c r="C61" s="12">
        <f t="shared" si="7"/>
        <v>0</v>
      </c>
      <c r="D61" s="3">
        <f t="shared" si="7"/>
        <v>87.51999999077536</v>
      </c>
      <c r="E61" s="13">
        <f t="shared" si="7"/>
        <v>82.5694122657968</v>
      </c>
      <c r="F61" s="13">
        <f t="shared" si="7"/>
        <v>48.05339770189921</v>
      </c>
      <c r="G61" s="13">
        <f t="shared" si="7"/>
        <v>59.7217008249278</v>
      </c>
      <c r="H61" s="13">
        <f t="shared" si="7"/>
        <v>106.95028015223454</v>
      </c>
      <c r="I61" s="13">
        <f t="shared" si="7"/>
        <v>72.18084964224116</v>
      </c>
      <c r="J61" s="13">
        <f t="shared" si="7"/>
        <v>118.5693295040956</v>
      </c>
      <c r="K61" s="13">
        <f t="shared" si="7"/>
        <v>96.21748340219888</v>
      </c>
      <c r="L61" s="13">
        <f t="shared" si="7"/>
        <v>103.74332947607749</v>
      </c>
      <c r="M61" s="13">
        <f t="shared" si="7"/>
        <v>106.13403926329987</v>
      </c>
      <c r="N61" s="13">
        <f t="shared" si="7"/>
        <v>81.489723883449</v>
      </c>
      <c r="O61" s="13">
        <f t="shared" si="7"/>
        <v>94.38793575614864</v>
      </c>
      <c r="P61" s="13">
        <f t="shared" si="7"/>
        <v>58.73127818715598</v>
      </c>
      <c r="Q61" s="13">
        <f t="shared" si="7"/>
        <v>77.79999429574869</v>
      </c>
      <c r="R61" s="13">
        <f t="shared" si="7"/>
        <v>34.39237849507184</v>
      </c>
      <c r="S61" s="13">
        <f t="shared" si="7"/>
        <v>-283.51518402339275</v>
      </c>
      <c r="T61" s="13">
        <f t="shared" si="7"/>
        <v>70.84173463378175</v>
      </c>
      <c r="U61" s="13">
        <f t="shared" si="7"/>
        <v>81.5352551903965</v>
      </c>
      <c r="V61" s="13">
        <f t="shared" si="7"/>
        <v>83.8135288059648</v>
      </c>
      <c r="W61" s="13">
        <f t="shared" si="7"/>
        <v>82.56941234931354</v>
      </c>
      <c r="X61" s="13">
        <f t="shared" si="7"/>
        <v>0</v>
      </c>
      <c r="Y61" s="13">
        <f t="shared" si="7"/>
        <v>0</v>
      </c>
      <c r="Z61" s="14">
        <f t="shared" si="7"/>
        <v>82.5694122657968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87.51999996620545</v>
      </c>
      <c r="E62" s="13">
        <f t="shared" si="7"/>
        <v>79.90329704575426</v>
      </c>
      <c r="F62" s="13">
        <f t="shared" si="7"/>
        <v>50.27600426409572</v>
      </c>
      <c r="G62" s="13">
        <f t="shared" si="7"/>
        <v>30.605279826356984</v>
      </c>
      <c r="H62" s="13">
        <f t="shared" si="7"/>
        <v>43.1951272905531</v>
      </c>
      <c r="I62" s="13">
        <f t="shared" si="7"/>
        <v>40.272652836198795</v>
      </c>
      <c r="J62" s="13">
        <f t="shared" si="7"/>
        <v>40.174356456503254</v>
      </c>
      <c r="K62" s="13">
        <f t="shared" si="7"/>
        <v>44.04964011730957</v>
      </c>
      <c r="L62" s="13">
        <f t="shared" si="7"/>
        <v>42.88673653176511</v>
      </c>
      <c r="M62" s="13">
        <f t="shared" si="7"/>
        <v>42.34910435239752</v>
      </c>
      <c r="N62" s="13">
        <f t="shared" si="7"/>
        <v>33.222936390203465</v>
      </c>
      <c r="O62" s="13">
        <f t="shared" si="7"/>
        <v>42.10265639983799</v>
      </c>
      <c r="P62" s="13">
        <f t="shared" si="7"/>
        <v>42.656702007264165</v>
      </c>
      <c r="Q62" s="13">
        <f t="shared" si="7"/>
        <v>39.06138226336371</v>
      </c>
      <c r="R62" s="13">
        <f t="shared" si="7"/>
        <v>12.642810851720354</v>
      </c>
      <c r="S62" s="13">
        <f t="shared" si="7"/>
        <v>38.04246067159316</v>
      </c>
      <c r="T62" s="13">
        <f t="shared" si="7"/>
        <v>39.376003349720776</v>
      </c>
      <c r="U62" s="13">
        <f t="shared" si="7"/>
        <v>23.050216110170844</v>
      </c>
      <c r="V62" s="13">
        <f t="shared" si="7"/>
        <v>34.10924901944657</v>
      </c>
      <c r="W62" s="13">
        <f t="shared" si="7"/>
        <v>79.90329704575426</v>
      </c>
      <c r="X62" s="13">
        <f t="shared" si="7"/>
        <v>0</v>
      </c>
      <c r="Y62" s="13">
        <f t="shared" si="7"/>
        <v>0</v>
      </c>
      <c r="Z62" s="14">
        <f t="shared" si="7"/>
        <v>79.90329704575426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87.5199998808448</v>
      </c>
      <c r="E63" s="13">
        <f t="shared" si="7"/>
        <v>82.56941251784231</v>
      </c>
      <c r="F63" s="13">
        <f t="shared" si="7"/>
        <v>42.35972034007418</v>
      </c>
      <c r="G63" s="13">
        <f t="shared" si="7"/>
        <v>39.894384562398265</v>
      </c>
      <c r="H63" s="13">
        <f t="shared" si="7"/>
        <v>45.36277991073586</v>
      </c>
      <c r="I63" s="13">
        <f t="shared" si="7"/>
        <v>42.37083544299623</v>
      </c>
      <c r="J63" s="13">
        <f t="shared" si="7"/>
        <v>19.777239655577258</v>
      </c>
      <c r="K63" s="13">
        <f t="shared" si="7"/>
        <v>30.58711397111347</v>
      </c>
      <c r="L63" s="13">
        <f t="shared" si="7"/>
        <v>39.77440963415626</v>
      </c>
      <c r="M63" s="13">
        <f t="shared" si="7"/>
        <v>27.484412989318503</v>
      </c>
      <c r="N63" s="13">
        <f t="shared" si="7"/>
        <v>22.389827688445653</v>
      </c>
      <c r="O63" s="13">
        <f t="shared" si="7"/>
        <v>27.668757789537878</v>
      </c>
      <c r="P63" s="13">
        <f t="shared" si="7"/>
        <v>30.37862475879882</v>
      </c>
      <c r="Q63" s="13">
        <f t="shared" si="7"/>
        <v>26.43736180199456</v>
      </c>
      <c r="R63" s="13">
        <f t="shared" si="7"/>
        <v>12.781075573109918</v>
      </c>
      <c r="S63" s="13">
        <f t="shared" si="7"/>
        <v>119.53772302729344</v>
      </c>
      <c r="T63" s="13">
        <f t="shared" si="7"/>
        <v>-16.955222937057147</v>
      </c>
      <c r="U63" s="13">
        <f t="shared" si="7"/>
        <v>278.1988690552836</v>
      </c>
      <c r="V63" s="13">
        <f t="shared" si="7"/>
        <v>40.367682152581416</v>
      </c>
      <c r="W63" s="13">
        <f t="shared" si="7"/>
        <v>82.56941251784231</v>
      </c>
      <c r="X63" s="13">
        <f t="shared" si="7"/>
        <v>0</v>
      </c>
      <c r="Y63" s="13">
        <f t="shared" si="7"/>
        <v>0</v>
      </c>
      <c r="Z63" s="14">
        <f t="shared" si="7"/>
        <v>82.56941251784231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87.51999997477034</v>
      </c>
      <c r="E64" s="13">
        <f t="shared" si="7"/>
        <v>82.56941186952712</v>
      </c>
      <c r="F64" s="13">
        <f t="shared" si="7"/>
        <v>37.546842430851434</v>
      </c>
      <c r="G64" s="13">
        <f t="shared" si="7"/>
        <v>35.311035137304074</v>
      </c>
      <c r="H64" s="13">
        <f t="shared" si="7"/>
        <v>35.03353811227207</v>
      </c>
      <c r="I64" s="13">
        <f t="shared" si="7"/>
        <v>35.9177783310196</v>
      </c>
      <c r="J64" s="13">
        <f t="shared" si="7"/>
        <v>37.6677227024547</v>
      </c>
      <c r="K64" s="13">
        <f t="shared" si="7"/>
        <v>34.27980099754846</v>
      </c>
      <c r="L64" s="13">
        <f t="shared" si="7"/>
        <v>33.35888802882943</v>
      </c>
      <c r="M64" s="13">
        <f t="shared" si="7"/>
        <v>35.112278569487856</v>
      </c>
      <c r="N64" s="13">
        <f t="shared" si="7"/>
        <v>36.149321654137</v>
      </c>
      <c r="O64" s="13">
        <f t="shared" si="7"/>
        <v>35.67374979082608</v>
      </c>
      <c r="P64" s="13">
        <f t="shared" si="7"/>
        <v>37.54046866486025</v>
      </c>
      <c r="Q64" s="13">
        <f t="shared" si="7"/>
        <v>36.46139647807493</v>
      </c>
      <c r="R64" s="13">
        <f t="shared" si="7"/>
        <v>13.016536601814959</v>
      </c>
      <c r="S64" s="13">
        <f t="shared" si="7"/>
        <v>50.28957356790129</v>
      </c>
      <c r="T64" s="13">
        <f t="shared" si="7"/>
        <v>38.58312844597764</v>
      </c>
      <c r="U64" s="13">
        <f t="shared" si="7"/>
        <v>24.938201336743013</v>
      </c>
      <c r="V64" s="13">
        <f t="shared" si="7"/>
        <v>32.21870753222584</v>
      </c>
      <c r="W64" s="13">
        <f t="shared" si="7"/>
        <v>82.56941186952712</v>
      </c>
      <c r="X64" s="13">
        <f t="shared" si="7"/>
        <v>0</v>
      </c>
      <c r="Y64" s="13">
        <f t="shared" si="7"/>
        <v>0</v>
      </c>
      <c r="Z64" s="14">
        <f t="shared" si="7"/>
        <v>82.56941186952712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249.85818082464567</v>
      </c>
      <c r="E65" s="13">
        <f t="shared" si="7"/>
        <v>85.35224057281869</v>
      </c>
      <c r="F65" s="13">
        <f t="shared" si="7"/>
        <v>5142.497364980874</v>
      </c>
      <c r="G65" s="13">
        <f t="shared" si="7"/>
        <v>10123.295041663398</v>
      </c>
      <c r="H65" s="13">
        <f t="shared" si="7"/>
        <v>4656.897556226938</v>
      </c>
      <c r="I65" s="13">
        <f t="shared" si="7"/>
        <v>7297.904353087549</v>
      </c>
      <c r="J65" s="13">
        <f t="shared" si="7"/>
        <v>5776.191933328986</v>
      </c>
      <c r="K65" s="13">
        <f t="shared" si="7"/>
        <v>9962.670197046778</v>
      </c>
      <c r="L65" s="13">
        <f t="shared" si="7"/>
        <v>6818.61665004985</v>
      </c>
      <c r="M65" s="13">
        <f t="shared" si="7"/>
        <v>7070.366151005025</v>
      </c>
      <c r="N65" s="13">
        <f t="shared" si="7"/>
        <v>2196.582858690852</v>
      </c>
      <c r="O65" s="13">
        <f t="shared" si="7"/>
        <v>11599.7680936086</v>
      </c>
      <c r="P65" s="13">
        <f t="shared" si="7"/>
        <v>20516.89427485403</v>
      </c>
      <c r="Q65" s="13">
        <f t="shared" si="7"/>
        <v>6299.106444054715</v>
      </c>
      <c r="R65" s="13">
        <f t="shared" si="7"/>
        <v>0</v>
      </c>
      <c r="S65" s="13">
        <f t="shared" si="7"/>
        <v>-20860.072578616855</v>
      </c>
      <c r="T65" s="13">
        <f t="shared" si="7"/>
        <v>7662.754457391548</v>
      </c>
      <c r="U65" s="13">
        <f t="shared" si="7"/>
        <v>14487.010632895808</v>
      </c>
      <c r="V65" s="13">
        <f t="shared" si="7"/>
        <v>7963.158127640546</v>
      </c>
      <c r="W65" s="13">
        <f t="shared" si="7"/>
        <v>85.35224057281869</v>
      </c>
      <c r="X65" s="13">
        <f t="shared" si="7"/>
        <v>0</v>
      </c>
      <c r="Y65" s="13">
        <f t="shared" si="7"/>
        <v>0</v>
      </c>
      <c r="Z65" s="14">
        <f t="shared" si="7"/>
        <v>85.35224057281869</v>
      </c>
    </row>
    <row r="66" spans="1:26" ht="13.5">
      <c r="A66" s="39" t="s">
        <v>100</v>
      </c>
      <c r="B66" s="15">
        <f t="shared" si="7"/>
        <v>100.96101265186499</v>
      </c>
      <c r="C66" s="15">
        <f t="shared" si="7"/>
        <v>0</v>
      </c>
      <c r="D66" s="4">
        <f t="shared" si="7"/>
        <v>100.00000877361181</v>
      </c>
      <c r="E66" s="16">
        <f t="shared" si="7"/>
        <v>100.00000438680551</v>
      </c>
      <c r="F66" s="16">
        <f t="shared" si="7"/>
        <v>100</v>
      </c>
      <c r="G66" s="16">
        <f t="shared" si="7"/>
        <v>133.47289453985692</v>
      </c>
      <c r="H66" s="16">
        <f t="shared" si="7"/>
        <v>119.38024135392334</v>
      </c>
      <c r="I66" s="16">
        <f t="shared" si="7"/>
        <v>117.95723472869378</v>
      </c>
      <c r="J66" s="16">
        <f t="shared" si="7"/>
        <v>109.44151506148339</v>
      </c>
      <c r="K66" s="16">
        <f t="shared" si="7"/>
        <v>111.16160102794544</v>
      </c>
      <c r="L66" s="16">
        <f t="shared" si="7"/>
        <v>104.42248405959715</v>
      </c>
      <c r="M66" s="16">
        <f t="shared" si="7"/>
        <v>108.2393815713269</v>
      </c>
      <c r="N66" s="16">
        <f t="shared" si="7"/>
        <v>225.47626817659747</v>
      </c>
      <c r="O66" s="16">
        <f t="shared" si="7"/>
        <v>107.8287204822479</v>
      </c>
      <c r="P66" s="16">
        <f t="shared" si="7"/>
        <v>131.23829767570814</v>
      </c>
      <c r="Q66" s="16">
        <f t="shared" si="7"/>
        <v>157.35734252564026</v>
      </c>
      <c r="R66" s="16">
        <f t="shared" si="7"/>
        <v>120.02282535366805</v>
      </c>
      <c r="S66" s="16">
        <f t="shared" si="7"/>
        <v>-123.36785422205617</v>
      </c>
      <c r="T66" s="16">
        <f t="shared" si="7"/>
        <v>128.0249893951501</v>
      </c>
      <c r="U66" s="16">
        <f t="shared" si="7"/>
        <v>388.24460005213894</v>
      </c>
      <c r="V66" s="16">
        <f t="shared" si="7"/>
        <v>154.6845974618038</v>
      </c>
      <c r="W66" s="16">
        <f t="shared" si="7"/>
        <v>100.00001316041774</v>
      </c>
      <c r="X66" s="16">
        <f t="shared" si="7"/>
        <v>0</v>
      </c>
      <c r="Y66" s="16">
        <f t="shared" si="7"/>
        <v>0</v>
      </c>
      <c r="Z66" s="17">
        <f t="shared" si="7"/>
        <v>100.00000438680551</v>
      </c>
    </row>
    <row r="67" spans="1:26" ht="13.5" hidden="1">
      <c r="A67" s="40" t="s">
        <v>101</v>
      </c>
      <c r="B67" s="23">
        <v>3487491183</v>
      </c>
      <c r="C67" s="23"/>
      <c r="D67" s="24">
        <v>3943956647</v>
      </c>
      <c r="E67" s="25">
        <v>3943957074</v>
      </c>
      <c r="F67" s="25">
        <v>334173574</v>
      </c>
      <c r="G67" s="25">
        <v>343918805</v>
      </c>
      <c r="H67" s="25">
        <v>349852928</v>
      </c>
      <c r="I67" s="25">
        <v>1027945307</v>
      </c>
      <c r="J67" s="25">
        <v>337191728</v>
      </c>
      <c r="K67" s="25">
        <v>321674430</v>
      </c>
      <c r="L67" s="25">
        <v>300672939</v>
      </c>
      <c r="M67" s="25">
        <v>959539097</v>
      </c>
      <c r="N67" s="25">
        <v>322748826</v>
      </c>
      <c r="O67" s="25">
        <v>307772448</v>
      </c>
      <c r="P67" s="25">
        <v>316754548</v>
      </c>
      <c r="Q67" s="25">
        <v>947275822</v>
      </c>
      <c r="R67" s="25">
        <v>736297330</v>
      </c>
      <c r="S67" s="25">
        <v>104001133</v>
      </c>
      <c r="T67" s="25">
        <v>234578289</v>
      </c>
      <c r="U67" s="25">
        <v>1074876752</v>
      </c>
      <c r="V67" s="25">
        <v>4009636978</v>
      </c>
      <c r="W67" s="25">
        <v>3943957071</v>
      </c>
      <c r="X67" s="25"/>
      <c r="Y67" s="24"/>
      <c r="Z67" s="26">
        <v>3943957074</v>
      </c>
    </row>
    <row r="68" spans="1:26" ht="13.5" hidden="1">
      <c r="A68" s="36" t="s">
        <v>31</v>
      </c>
      <c r="B68" s="18">
        <v>469446918</v>
      </c>
      <c r="C68" s="18"/>
      <c r="D68" s="19">
        <v>539000000</v>
      </c>
      <c r="E68" s="20">
        <v>539000000</v>
      </c>
      <c r="F68" s="20">
        <v>45551189</v>
      </c>
      <c r="G68" s="20">
        <v>44580547</v>
      </c>
      <c r="H68" s="20">
        <v>45252277</v>
      </c>
      <c r="I68" s="20">
        <v>135384013</v>
      </c>
      <c r="J68" s="20">
        <v>45180535</v>
      </c>
      <c r="K68" s="20">
        <v>44538520</v>
      </c>
      <c r="L68" s="20">
        <v>45257953</v>
      </c>
      <c r="M68" s="20">
        <v>134977008</v>
      </c>
      <c r="N68" s="20">
        <v>45036733</v>
      </c>
      <c r="O68" s="20">
        <v>45196070</v>
      </c>
      <c r="P68" s="20">
        <v>45886938</v>
      </c>
      <c r="Q68" s="20">
        <v>136119741</v>
      </c>
      <c r="R68" s="20">
        <v>133088775</v>
      </c>
      <c r="S68" s="20">
        <v>41792264</v>
      </c>
      <c r="T68" s="20">
        <v>45458588</v>
      </c>
      <c r="U68" s="20">
        <v>220339627</v>
      </c>
      <c r="V68" s="20">
        <v>626820389</v>
      </c>
      <c r="W68" s="20">
        <v>539000001</v>
      </c>
      <c r="X68" s="20"/>
      <c r="Y68" s="19"/>
      <c r="Z68" s="22">
        <v>539000000</v>
      </c>
    </row>
    <row r="69" spans="1:26" ht="13.5" hidden="1">
      <c r="A69" s="37" t="s">
        <v>32</v>
      </c>
      <c r="B69" s="18">
        <v>2987009710</v>
      </c>
      <c r="C69" s="18"/>
      <c r="D69" s="19">
        <v>3382161018</v>
      </c>
      <c r="E69" s="20">
        <v>3382161443</v>
      </c>
      <c r="F69" s="20">
        <v>286222535</v>
      </c>
      <c r="G69" s="20">
        <v>296782629</v>
      </c>
      <c r="H69" s="20">
        <v>302181548</v>
      </c>
      <c r="I69" s="20">
        <v>885186712</v>
      </c>
      <c r="J69" s="20">
        <v>289237761</v>
      </c>
      <c r="K69" s="20">
        <v>274402691</v>
      </c>
      <c r="L69" s="20">
        <v>252448938</v>
      </c>
      <c r="M69" s="20">
        <v>816089390</v>
      </c>
      <c r="N69" s="20">
        <v>274644756</v>
      </c>
      <c r="O69" s="20">
        <v>259784287</v>
      </c>
      <c r="P69" s="20">
        <v>268162485</v>
      </c>
      <c r="Q69" s="20">
        <v>802591528</v>
      </c>
      <c r="R69" s="20">
        <v>600366978</v>
      </c>
      <c r="S69" s="20">
        <v>65142262</v>
      </c>
      <c r="T69" s="20">
        <v>186281377</v>
      </c>
      <c r="U69" s="20">
        <v>851790617</v>
      </c>
      <c r="V69" s="20">
        <v>3355658247</v>
      </c>
      <c r="W69" s="20">
        <v>3382161441</v>
      </c>
      <c r="X69" s="20"/>
      <c r="Y69" s="19"/>
      <c r="Z69" s="22">
        <v>3382161443</v>
      </c>
    </row>
    <row r="70" spans="1:26" ht="13.5" hidden="1">
      <c r="A70" s="38" t="s">
        <v>95</v>
      </c>
      <c r="B70" s="18">
        <v>1676333384</v>
      </c>
      <c r="C70" s="18"/>
      <c r="D70" s="19">
        <v>1977314037</v>
      </c>
      <c r="E70" s="20">
        <v>1977314037</v>
      </c>
      <c r="F70" s="20">
        <v>185972348</v>
      </c>
      <c r="G70" s="20">
        <v>166233335</v>
      </c>
      <c r="H70" s="20">
        <v>188618699</v>
      </c>
      <c r="I70" s="20">
        <v>540824382</v>
      </c>
      <c r="J70" s="20">
        <v>141119818</v>
      </c>
      <c r="K70" s="20">
        <v>143025572</v>
      </c>
      <c r="L70" s="20">
        <v>140771926</v>
      </c>
      <c r="M70" s="20">
        <v>424917316</v>
      </c>
      <c r="N70" s="20">
        <v>125256997</v>
      </c>
      <c r="O70" s="20">
        <v>132457999</v>
      </c>
      <c r="P70" s="20">
        <v>139462456</v>
      </c>
      <c r="Q70" s="20">
        <v>397177452</v>
      </c>
      <c r="R70" s="20">
        <v>231432403</v>
      </c>
      <c r="S70" s="20">
        <v>-34463988</v>
      </c>
      <c r="T70" s="20">
        <v>156235237</v>
      </c>
      <c r="U70" s="20">
        <v>353203652</v>
      </c>
      <c r="V70" s="20">
        <v>1716122802</v>
      </c>
      <c r="W70" s="20">
        <v>1977314035</v>
      </c>
      <c r="X70" s="20"/>
      <c r="Y70" s="19"/>
      <c r="Z70" s="22">
        <v>1977314037</v>
      </c>
    </row>
    <row r="71" spans="1:26" ht="13.5" hidden="1">
      <c r="A71" s="38" t="s">
        <v>96</v>
      </c>
      <c r="B71" s="18">
        <v>897125332</v>
      </c>
      <c r="C71" s="18"/>
      <c r="D71" s="19">
        <v>946898475</v>
      </c>
      <c r="E71" s="20">
        <v>946898476</v>
      </c>
      <c r="F71" s="20">
        <v>63074569</v>
      </c>
      <c r="G71" s="20">
        <v>88649923</v>
      </c>
      <c r="H71" s="20">
        <v>77350477</v>
      </c>
      <c r="I71" s="20">
        <v>229074969</v>
      </c>
      <c r="J71" s="20">
        <v>83946074</v>
      </c>
      <c r="K71" s="20">
        <v>83945410</v>
      </c>
      <c r="L71" s="20">
        <v>74045746</v>
      </c>
      <c r="M71" s="20">
        <v>241937230</v>
      </c>
      <c r="N71" s="20">
        <v>89860278</v>
      </c>
      <c r="O71" s="20">
        <v>78405516</v>
      </c>
      <c r="P71" s="20">
        <v>79601182</v>
      </c>
      <c r="Q71" s="20">
        <v>247866976</v>
      </c>
      <c r="R71" s="20">
        <v>251814635</v>
      </c>
      <c r="S71" s="20">
        <v>80562315</v>
      </c>
      <c r="T71" s="20">
        <v>86545721</v>
      </c>
      <c r="U71" s="20">
        <v>418922671</v>
      </c>
      <c r="V71" s="20">
        <v>1137801846</v>
      </c>
      <c r="W71" s="20">
        <v>946898476</v>
      </c>
      <c r="X71" s="20"/>
      <c r="Y71" s="19"/>
      <c r="Z71" s="22">
        <v>946898476</v>
      </c>
    </row>
    <row r="72" spans="1:26" ht="13.5" hidden="1">
      <c r="A72" s="38" t="s">
        <v>97</v>
      </c>
      <c r="B72" s="18">
        <v>255648004</v>
      </c>
      <c r="C72" s="18"/>
      <c r="D72" s="19">
        <v>259157794</v>
      </c>
      <c r="E72" s="20">
        <v>259157794</v>
      </c>
      <c r="F72" s="20">
        <v>22376177</v>
      </c>
      <c r="G72" s="20">
        <v>24872879</v>
      </c>
      <c r="H72" s="20">
        <v>20670563</v>
      </c>
      <c r="I72" s="20">
        <v>67919619</v>
      </c>
      <c r="J72" s="20">
        <v>48366957</v>
      </c>
      <c r="K72" s="20">
        <v>31988474</v>
      </c>
      <c r="L72" s="20">
        <v>22255649</v>
      </c>
      <c r="M72" s="20">
        <v>102611080</v>
      </c>
      <c r="N72" s="20">
        <v>43009536</v>
      </c>
      <c r="O72" s="20">
        <v>33829831</v>
      </c>
      <c r="P72" s="20">
        <v>33599546</v>
      </c>
      <c r="Q72" s="20">
        <v>110438913</v>
      </c>
      <c r="R72" s="20">
        <v>76089723</v>
      </c>
      <c r="S72" s="20">
        <v>8193616</v>
      </c>
      <c r="T72" s="20">
        <v>-72828314</v>
      </c>
      <c r="U72" s="20">
        <v>11455025</v>
      </c>
      <c r="V72" s="20">
        <v>292424637</v>
      </c>
      <c r="W72" s="20">
        <v>259157794</v>
      </c>
      <c r="X72" s="20"/>
      <c r="Y72" s="19"/>
      <c r="Z72" s="22">
        <v>259157794</v>
      </c>
    </row>
    <row r="73" spans="1:26" ht="13.5" hidden="1">
      <c r="A73" s="38" t="s">
        <v>98</v>
      </c>
      <c r="B73" s="18">
        <v>157902990</v>
      </c>
      <c r="C73" s="18"/>
      <c r="D73" s="19">
        <v>171227091</v>
      </c>
      <c r="E73" s="20">
        <v>171227091</v>
      </c>
      <c r="F73" s="20">
        <v>14262443</v>
      </c>
      <c r="G73" s="20">
        <v>16236590</v>
      </c>
      <c r="H73" s="20">
        <v>15135020</v>
      </c>
      <c r="I73" s="20">
        <v>45634053</v>
      </c>
      <c r="J73" s="20">
        <v>15206871</v>
      </c>
      <c r="K73" s="20">
        <v>15140718</v>
      </c>
      <c r="L73" s="20">
        <v>14974417</v>
      </c>
      <c r="M73" s="20">
        <v>45322006</v>
      </c>
      <c r="N73" s="20">
        <v>14760833</v>
      </c>
      <c r="O73" s="20">
        <v>14826179</v>
      </c>
      <c r="P73" s="20">
        <v>15090997</v>
      </c>
      <c r="Q73" s="20">
        <v>44678009</v>
      </c>
      <c r="R73" s="20">
        <v>40965974</v>
      </c>
      <c r="S73" s="20">
        <v>11100806</v>
      </c>
      <c r="T73" s="20">
        <v>15167684</v>
      </c>
      <c r="U73" s="20">
        <v>67234464</v>
      </c>
      <c r="V73" s="20">
        <v>202868532</v>
      </c>
      <c r="W73" s="20">
        <v>171227091</v>
      </c>
      <c r="X73" s="20"/>
      <c r="Y73" s="19"/>
      <c r="Z73" s="22">
        <v>171227091</v>
      </c>
    </row>
    <row r="74" spans="1:26" ht="13.5" hidden="1">
      <c r="A74" s="38" t="s">
        <v>99</v>
      </c>
      <c r="B74" s="18"/>
      <c r="C74" s="18"/>
      <c r="D74" s="19">
        <v>27563621</v>
      </c>
      <c r="E74" s="20">
        <v>27564045</v>
      </c>
      <c r="F74" s="20">
        <v>536998</v>
      </c>
      <c r="G74" s="20">
        <v>789902</v>
      </c>
      <c r="H74" s="20">
        <v>406789</v>
      </c>
      <c r="I74" s="20">
        <v>1733689</v>
      </c>
      <c r="J74" s="20">
        <v>598041</v>
      </c>
      <c r="K74" s="20">
        <v>302517</v>
      </c>
      <c r="L74" s="20">
        <v>401200</v>
      </c>
      <c r="M74" s="20">
        <v>1301758</v>
      </c>
      <c r="N74" s="20">
        <v>1757112</v>
      </c>
      <c r="O74" s="20">
        <v>264762</v>
      </c>
      <c r="P74" s="20">
        <v>408304</v>
      </c>
      <c r="Q74" s="20">
        <v>2430178</v>
      </c>
      <c r="R74" s="20">
        <v>64243</v>
      </c>
      <c r="S74" s="20">
        <v>-250487</v>
      </c>
      <c r="T74" s="20">
        <v>1161049</v>
      </c>
      <c r="U74" s="20">
        <v>974805</v>
      </c>
      <c r="V74" s="20">
        <v>6440430</v>
      </c>
      <c r="W74" s="20">
        <v>27564045</v>
      </c>
      <c r="X74" s="20"/>
      <c r="Y74" s="19"/>
      <c r="Z74" s="22">
        <v>27564045</v>
      </c>
    </row>
    <row r="75" spans="1:26" ht="13.5" hidden="1">
      <c r="A75" s="39" t="s">
        <v>100</v>
      </c>
      <c r="B75" s="27">
        <v>31034555</v>
      </c>
      <c r="C75" s="27"/>
      <c r="D75" s="28">
        <v>22795629</v>
      </c>
      <c r="E75" s="29">
        <v>22795631</v>
      </c>
      <c r="F75" s="29">
        <v>2399850</v>
      </c>
      <c r="G75" s="29">
        <v>2555629</v>
      </c>
      <c r="H75" s="29">
        <v>2419103</v>
      </c>
      <c r="I75" s="29">
        <v>7374582</v>
      </c>
      <c r="J75" s="29">
        <v>2773432</v>
      </c>
      <c r="K75" s="29">
        <v>2733219</v>
      </c>
      <c r="L75" s="29">
        <v>2966048</v>
      </c>
      <c r="M75" s="29">
        <v>8472699</v>
      </c>
      <c r="N75" s="29">
        <v>3067337</v>
      </c>
      <c r="O75" s="29">
        <v>2792091</v>
      </c>
      <c r="P75" s="29">
        <v>2705125</v>
      </c>
      <c r="Q75" s="29">
        <v>8564553</v>
      </c>
      <c r="R75" s="29">
        <v>2841577</v>
      </c>
      <c r="S75" s="29">
        <v>-2933393</v>
      </c>
      <c r="T75" s="29">
        <v>2838324</v>
      </c>
      <c r="U75" s="29">
        <v>2746508</v>
      </c>
      <c r="V75" s="29">
        <v>27158342</v>
      </c>
      <c r="W75" s="29">
        <v>22795629</v>
      </c>
      <c r="X75" s="29"/>
      <c r="Y75" s="28"/>
      <c r="Z75" s="30">
        <v>22795631</v>
      </c>
    </row>
    <row r="76" spans="1:26" ht="13.5" hidden="1">
      <c r="A76" s="41" t="s">
        <v>102</v>
      </c>
      <c r="B76" s="31">
        <v>2851212717</v>
      </c>
      <c r="C76" s="31"/>
      <c r="D76" s="32">
        <v>3566609235</v>
      </c>
      <c r="E76" s="33">
        <v>3233226014</v>
      </c>
      <c r="F76" s="33">
        <v>212158125</v>
      </c>
      <c r="G76" s="33">
        <v>260831637</v>
      </c>
      <c r="H76" s="33">
        <v>302418513</v>
      </c>
      <c r="I76" s="33">
        <v>775408275</v>
      </c>
      <c r="J76" s="33">
        <v>291659349</v>
      </c>
      <c r="K76" s="33">
        <v>254378776</v>
      </c>
      <c r="L76" s="33">
        <v>254872558</v>
      </c>
      <c r="M76" s="33">
        <v>800910683</v>
      </c>
      <c r="N76" s="33">
        <v>225830043</v>
      </c>
      <c r="O76" s="33">
        <v>240967153</v>
      </c>
      <c r="P76" s="33">
        <v>255676386</v>
      </c>
      <c r="Q76" s="33">
        <v>722473582</v>
      </c>
      <c r="R76" s="33">
        <v>165017675</v>
      </c>
      <c r="S76" s="33">
        <v>237168491</v>
      </c>
      <c r="T76" s="33">
        <v>301324008</v>
      </c>
      <c r="U76" s="33">
        <v>703510174</v>
      </c>
      <c r="V76" s="33">
        <v>3002302714</v>
      </c>
      <c r="W76" s="33">
        <v>3233226014</v>
      </c>
      <c r="X76" s="33"/>
      <c r="Y76" s="32"/>
      <c r="Z76" s="34">
        <v>3233226014</v>
      </c>
    </row>
    <row r="77" spans="1:26" ht="13.5" hidden="1">
      <c r="A77" s="36" t="s">
        <v>31</v>
      </c>
      <c r="B77" s="18">
        <v>469446918</v>
      </c>
      <c r="C77" s="18"/>
      <c r="D77" s="19">
        <v>539000001</v>
      </c>
      <c r="E77" s="20">
        <v>442277901</v>
      </c>
      <c r="F77" s="20">
        <v>46232179</v>
      </c>
      <c r="G77" s="20">
        <v>35391333</v>
      </c>
      <c r="H77" s="20">
        <v>30767896</v>
      </c>
      <c r="I77" s="20">
        <v>112391408</v>
      </c>
      <c r="J77" s="20">
        <v>37736719</v>
      </c>
      <c r="K77" s="20">
        <v>31633899</v>
      </c>
      <c r="L77" s="20">
        <v>32774408</v>
      </c>
      <c r="M77" s="20">
        <v>102145026</v>
      </c>
      <c r="N77" s="20">
        <v>33425999</v>
      </c>
      <c r="O77" s="20">
        <v>34560175</v>
      </c>
      <c r="P77" s="20">
        <v>36619293</v>
      </c>
      <c r="Q77" s="20">
        <v>104605467</v>
      </c>
      <c r="R77" s="20">
        <v>35118142</v>
      </c>
      <c r="S77" s="20">
        <v>37562321</v>
      </c>
      <c r="T77" s="20">
        <v>45763542</v>
      </c>
      <c r="U77" s="20">
        <v>118444005</v>
      </c>
      <c r="V77" s="20">
        <v>437585906</v>
      </c>
      <c r="W77" s="20">
        <v>442277901</v>
      </c>
      <c r="X77" s="20"/>
      <c r="Y77" s="19"/>
      <c r="Z77" s="22">
        <v>442277901</v>
      </c>
    </row>
    <row r="78" spans="1:26" ht="13.5" hidden="1">
      <c r="A78" s="37" t="s">
        <v>32</v>
      </c>
      <c r="B78" s="18">
        <v>2350432998</v>
      </c>
      <c r="C78" s="18"/>
      <c r="D78" s="19">
        <v>3004813603</v>
      </c>
      <c r="E78" s="20">
        <v>2768152481</v>
      </c>
      <c r="F78" s="20">
        <v>163526096</v>
      </c>
      <c r="G78" s="20">
        <v>222029232</v>
      </c>
      <c r="H78" s="20">
        <v>268762686</v>
      </c>
      <c r="I78" s="20">
        <v>654318014</v>
      </c>
      <c r="J78" s="20">
        <v>250887344</v>
      </c>
      <c r="K78" s="20">
        <v>219706587</v>
      </c>
      <c r="L78" s="20">
        <v>219000929</v>
      </c>
      <c r="M78" s="20">
        <v>689594860</v>
      </c>
      <c r="N78" s="20">
        <v>185487927</v>
      </c>
      <c r="O78" s="20">
        <v>203396302</v>
      </c>
      <c r="P78" s="20">
        <v>215506933</v>
      </c>
      <c r="Q78" s="20">
        <v>604391162</v>
      </c>
      <c r="R78" s="20">
        <v>126488992</v>
      </c>
      <c r="S78" s="20">
        <v>195987306</v>
      </c>
      <c r="T78" s="20">
        <v>251926702</v>
      </c>
      <c r="U78" s="20">
        <v>574403000</v>
      </c>
      <c r="V78" s="20">
        <v>2522707036</v>
      </c>
      <c r="W78" s="20">
        <v>2768152481</v>
      </c>
      <c r="X78" s="20"/>
      <c r="Y78" s="19"/>
      <c r="Z78" s="22">
        <v>2768152481</v>
      </c>
    </row>
    <row r="79" spans="1:26" ht="13.5" hidden="1">
      <c r="A79" s="38" t="s">
        <v>95</v>
      </c>
      <c r="B79" s="18">
        <v>1039756672</v>
      </c>
      <c r="C79" s="18"/>
      <c r="D79" s="19">
        <v>1730545245</v>
      </c>
      <c r="E79" s="20">
        <v>1632656579</v>
      </c>
      <c r="F79" s="20">
        <v>89366032</v>
      </c>
      <c r="G79" s="20">
        <v>99277375</v>
      </c>
      <c r="H79" s="20">
        <v>201728227</v>
      </c>
      <c r="I79" s="20">
        <v>390371634</v>
      </c>
      <c r="J79" s="20">
        <v>167324822</v>
      </c>
      <c r="K79" s="20">
        <v>137615606</v>
      </c>
      <c r="L79" s="20">
        <v>146041483</v>
      </c>
      <c r="M79" s="20">
        <v>450981911</v>
      </c>
      <c r="N79" s="20">
        <v>102071581</v>
      </c>
      <c r="O79" s="20">
        <v>125024371</v>
      </c>
      <c r="P79" s="20">
        <v>81908083</v>
      </c>
      <c r="Q79" s="20">
        <v>309004035</v>
      </c>
      <c r="R79" s="20">
        <v>79595108</v>
      </c>
      <c r="S79" s="20">
        <v>97710639</v>
      </c>
      <c r="T79" s="20">
        <v>110679752</v>
      </c>
      <c r="U79" s="20">
        <v>287985499</v>
      </c>
      <c r="V79" s="20">
        <v>1438343079</v>
      </c>
      <c r="W79" s="20">
        <v>1632656579</v>
      </c>
      <c r="X79" s="20"/>
      <c r="Y79" s="19"/>
      <c r="Z79" s="22">
        <v>1632656579</v>
      </c>
    </row>
    <row r="80" spans="1:26" ht="13.5" hidden="1">
      <c r="A80" s="38" t="s">
        <v>96</v>
      </c>
      <c r="B80" s="18">
        <v>897125332</v>
      </c>
      <c r="C80" s="18"/>
      <c r="D80" s="19">
        <v>828725545</v>
      </c>
      <c r="E80" s="20">
        <v>756603102</v>
      </c>
      <c r="F80" s="20">
        <v>31711373</v>
      </c>
      <c r="G80" s="20">
        <v>27131557</v>
      </c>
      <c r="H80" s="20">
        <v>33411637</v>
      </c>
      <c r="I80" s="20">
        <v>92254567</v>
      </c>
      <c r="J80" s="20">
        <v>33724795</v>
      </c>
      <c r="K80" s="20">
        <v>36977651</v>
      </c>
      <c r="L80" s="20">
        <v>31755804</v>
      </c>
      <c r="M80" s="20">
        <v>102458250</v>
      </c>
      <c r="N80" s="20">
        <v>29854223</v>
      </c>
      <c r="O80" s="20">
        <v>33010805</v>
      </c>
      <c r="P80" s="20">
        <v>33955239</v>
      </c>
      <c r="Q80" s="20">
        <v>96820267</v>
      </c>
      <c r="R80" s="20">
        <v>31836448</v>
      </c>
      <c r="S80" s="20">
        <v>30647887</v>
      </c>
      <c r="T80" s="20">
        <v>34078246</v>
      </c>
      <c r="U80" s="20">
        <v>96562581</v>
      </c>
      <c r="V80" s="20">
        <v>388095665</v>
      </c>
      <c r="W80" s="20">
        <v>756603102</v>
      </c>
      <c r="X80" s="20"/>
      <c r="Y80" s="19"/>
      <c r="Z80" s="22">
        <v>756603102</v>
      </c>
    </row>
    <row r="81" spans="1:26" ht="13.5" hidden="1">
      <c r="A81" s="38" t="s">
        <v>97</v>
      </c>
      <c r="B81" s="18">
        <v>255648004</v>
      </c>
      <c r="C81" s="18"/>
      <c r="D81" s="19">
        <v>226814901</v>
      </c>
      <c r="E81" s="20">
        <v>213985068</v>
      </c>
      <c r="F81" s="20">
        <v>9478486</v>
      </c>
      <c r="G81" s="20">
        <v>9922882</v>
      </c>
      <c r="H81" s="20">
        <v>9376742</v>
      </c>
      <c r="I81" s="20">
        <v>28778110</v>
      </c>
      <c r="J81" s="20">
        <v>9565649</v>
      </c>
      <c r="K81" s="20">
        <v>9784351</v>
      </c>
      <c r="L81" s="20">
        <v>8852053</v>
      </c>
      <c r="M81" s="20">
        <v>28202053</v>
      </c>
      <c r="N81" s="20">
        <v>9629761</v>
      </c>
      <c r="O81" s="20">
        <v>9360294</v>
      </c>
      <c r="P81" s="20">
        <v>10207080</v>
      </c>
      <c r="Q81" s="20">
        <v>29197135</v>
      </c>
      <c r="R81" s="20">
        <v>9725085</v>
      </c>
      <c r="S81" s="20">
        <v>9794462</v>
      </c>
      <c r="T81" s="20">
        <v>12348203</v>
      </c>
      <c r="U81" s="20">
        <v>31867750</v>
      </c>
      <c r="V81" s="20">
        <v>118045048</v>
      </c>
      <c r="W81" s="20">
        <v>213985068</v>
      </c>
      <c r="X81" s="20"/>
      <c r="Y81" s="19"/>
      <c r="Z81" s="22">
        <v>213985068</v>
      </c>
    </row>
    <row r="82" spans="1:26" ht="13.5" hidden="1">
      <c r="A82" s="38" t="s">
        <v>98</v>
      </c>
      <c r="B82" s="18">
        <v>157902990</v>
      </c>
      <c r="C82" s="18"/>
      <c r="D82" s="19">
        <v>149857950</v>
      </c>
      <c r="E82" s="20">
        <v>141381202</v>
      </c>
      <c r="F82" s="20">
        <v>5355097</v>
      </c>
      <c r="G82" s="20">
        <v>5733308</v>
      </c>
      <c r="H82" s="20">
        <v>5302333</v>
      </c>
      <c r="I82" s="20">
        <v>16390738</v>
      </c>
      <c r="J82" s="20">
        <v>5728082</v>
      </c>
      <c r="K82" s="20">
        <v>5190208</v>
      </c>
      <c r="L82" s="20">
        <v>4995299</v>
      </c>
      <c r="M82" s="20">
        <v>15913589</v>
      </c>
      <c r="N82" s="20">
        <v>5335941</v>
      </c>
      <c r="O82" s="20">
        <v>5289054</v>
      </c>
      <c r="P82" s="20">
        <v>5665231</v>
      </c>
      <c r="Q82" s="20">
        <v>16290226</v>
      </c>
      <c r="R82" s="20">
        <v>5332351</v>
      </c>
      <c r="S82" s="20">
        <v>5582548</v>
      </c>
      <c r="T82" s="20">
        <v>5852167</v>
      </c>
      <c r="U82" s="20">
        <v>16767066</v>
      </c>
      <c r="V82" s="20">
        <v>65361619</v>
      </c>
      <c r="W82" s="20">
        <v>141381202</v>
      </c>
      <c r="X82" s="20"/>
      <c r="Y82" s="19"/>
      <c r="Z82" s="22">
        <v>141381202</v>
      </c>
    </row>
    <row r="83" spans="1:26" ht="13.5" hidden="1">
      <c r="A83" s="38" t="s">
        <v>99</v>
      </c>
      <c r="B83" s="18"/>
      <c r="C83" s="18"/>
      <c r="D83" s="19">
        <v>68869962</v>
      </c>
      <c r="E83" s="20">
        <v>23526530</v>
      </c>
      <c r="F83" s="20">
        <v>27615108</v>
      </c>
      <c r="G83" s="20">
        <v>79964110</v>
      </c>
      <c r="H83" s="20">
        <v>18943747</v>
      </c>
      <c r="I83" s="20">
        <v>126522965</v>
      </c>
      <c r="J83" s="20">
        <v>34543996</v>
      </c>
      <c r="K83" s="20">
        <v>30138771</v>
      </c>
      <c r="L83" s="20">
        <v>27356290</v>
      </c>
      <c r="M83" s="20">
        <v>92039057</v>
      </c>
      <c r="N83" s="20">
        <v>38596421</v>
      </c>
      <c r="O83" s="20">
        <v>30711778</v>
      </c>
      <c r="P83" s="20">
        <v>83771300</v>
      </c>
      <c r="Q83" s="20">
        <v>153079499</v>
      </c>
      <c r="R83" s="20"/>
      <c r="S83" s="20">
        <v>52251770</v>
      </c>
      <c r="T83" s="20">
        <v>88968334</v>
      </c>
      <c r="U83" s="20">
        <v>141220104</v>
      </c>
      <c r="V83" s="20">
        <v>512861625</v>
      </c>
      <c r="W83" s="20">
        <v>23526530</v>
      </c>
      <c r="X83" s="20"/>
      <c r="Y83" s="19"/>
      <c r="Z83" s="22">
        <v>23526530</v>
      </c>
    </row>
    <row r="84" spans="1:26" ht="13.5" hidden="1">
      <c r="A84" s="39" t="s">
        <v>100</v>
      </c>
      <c r="B84" s="27">
        <v>31332801</v>
      </c>
      <c r="C84" s="27"/>
      <c r="D84" s="28">
        <v>22795631</v>
      </c>
      <c r="E84" s="29">
        <v>22795632</v>
      </c>
      <c r="F84" s="29">
        <v>2399850</v>
      </c>
      <c r="G84" s="29">
        <v>3411072</v>
      </c>
      <c r="H84" s="29">
        <v>2887931</v>
      </c>
      <c r="I84" s="29">
        <v>8698853</v>
      </c>
      <c r="J84" s="29">
        <v>3035286</v>
      </c>
      <c r="K84" s="29">
        <v>3038290</v>
      </c>
      <c r="L84" s="29">
        <v>3097221</v>
      </c>
      <c r="M84" s="29">
        <v>9170797</v>
      </c>
      <c r="N84" s="29">
        <v>6916117</v>
      </c>
      <c r="O84" s="29">
        <v>3010676</v>
      </c>
      <c r="P84" s="29">
        <v>3550160</v>
      </c>
      <c r="Q84" s="29">
        <v>13476953</v>
      </c>
      <c r="R84" s="29">
        <v>3410541</v>
      </c>
      <c r="S84" s="29">
        <v>3618864</v>
      </c>
      <c r="T84" s="29">
        <v>3633764</v>
      </c>
      <c r="U84" s="29">
        <v>10663169</v>
      </c>
      <c r="V84" s="29">
        <v>42009772</v>
      </c>
      <c r="W84" s="29">
        <v>22795632</v>
      </c>
      <c r="X84" s="29"/>
      <c r="Y84" s="28"/>
      <c r="Z84" s="30">
        <v>22795632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106157366</v>
      </c>
      <c r="C5" s="18">
        <v>0</v>
      </c>
      <c r="D5" s="58">
        <v>130588389</v>
      </c>
      <c r="E5" s="59">
        <v>132629639</v>
      </c>
      <c r="F5" s="59">
        <v>11101491</v>
      </c>
      <c r="G5" s="59">
        <v>11036476</v>
      </c>
      <c r="H5" s="59">
        <v>11083254</v>
      </c>
      <c r="I5" s="59">
        <v>33221221</v>
      </c>
      <c r="J5" s="59">
        <v>11113360</v>
      </c>
      <c r="K5" s="59">
        <v>11498084</v>
      </c>
      <c r="L5" s="59">
        <v>11229000</v>
      </c>
      <c r="M5" s="59">
        <v>33840444</v>
      </c>
      <c r="N5" s="59">
        <v>11279014</v>
      </c>
      <c r="O5" s="59">
        <v>11279142</v>
      </c>
      <c r="P5" s="59">
        <v>11336535</v>
      </c>
      <c r="Q5" s="59">
        <v>33894691</v>
      </c>
      <c r="R5" s="59">
        <v>11374690</v>
      </c>
      <c r="S5" s="59">
        <v>11382621</v>
      </c>
      <c r="T5" s="59">
        <v>0</v>
      </c>
      <c r="U5" s="59">
        <v>22757311</v>
      </c>
      <c r="V5" s="59">
        <v>123713667</v>
      </c>
      <c r="W5" s="59">
        <v>130588392</v>
      </c>
      <c r="X5" s="59">
        <v>-6874725</v>
      </c>
      <c r="Y5" s="60">
        <v>-5.26</v>
      </c>
      <c r="Z5" s="61">
        <v>132629639</v>
      </c>
    </row>
    <row r="6" spans="1:26" ht="13.5">
      <c r="A6" s="57" t="s">
        <v>32</v>
      </c>
      <c r="B6" s="18">
        <v>421537853</v>
      </c>
      <c r="C6" s="18">
        <v>0</v>
      </c>
      <c r="D6" s="58">
        <v>479663000</v>
      </c>
      <c r="E6" s="59">
        <v>471967502</v>
      </c>
      <c r="F6" s="59">
        <v>38165420</v>
      </c>
      <c r="G6" s="59">
        <v>38541368</v>
      </c>
      <c r="H6" s="59">
        <v>41049553</v>
      </c>
      <c r="I6" s="59">
        <v>117756341</v>
      </c>
      <c r="J6" s="59">
        <v>39064269</v>
      </c>
      <c r="K6" s="59">
        <v>36577335</v>
      </c>
      <c r="L6" s="59">
        <v>37114766</v>
      </c>
      <c r="M6" s="59">
        <v>112756370</v>
      </c>
      <c r="N6" s="59">
        <v>35108568</v>
      </c>
      <c r="O6" s="59">
        <v>36573464</v>
      </c>
      <c r="P6" s="59">
        <v>35484901</v>
      </c>
      <c r="Q6" s="59">
        <v>107166933</v>
      </c>
      <c r="R6" s="59">
        <v>33519526</v>
      </c>
      <c r="S6" s="59">
        <v>37750521</v>
      </c>
      <c r="T6" s="59">
        <v>0</v>
      </c>
      <c r="U6" s="59">
        <v>71270047</v>
      </c>
      <c r="V6" s="59">
        <v>408949691</v>
      </c>
      <c r="W6" s="59">
        <v>479663761</v>
      </c>
      <c r="X6" s="59">
        <v>-70714070</v>
      </c>
      <c r="Y6" s="60">
        <v>-14.74</v>
      </c>
      <c r="Z6" s="61">
        <v>471967502</v>
      </c>
    </row>
    <row r="7" spans="1:26" ht="13.5">
      <c r="A7" s="57" t="s">
        <v>33</v>
      </c>
      <c r="B7" s="18">
        <v>4850916</v>
      </c>
      <c r="C7" s="18">
        <v>0</v>
      </c>
      <c r="D7" s="58">
        <v>2000000</v>
      </c>
      <c r="E7" s="59">
        <v>3300000</v>
      </c>
      <c r="F7" s="59">
        <v>286843</v>
      </c>
      <c r="G7" s="59">
        <v>293540</v>
      </c>
      <c r="H7" s="59">
        <v>445193</v>
      </c>
      <c r="I7" s="59">
        <v>1025576</v>
      </c>
      <c r="J7" s="59">
        <v>684464</v>
      </c>
      <c r="K7" s="59">
        <v>393840</v>
      </c>
      <c r="L7" s="59">
        <v>551580</v>
      </c>
      <c r="M7" s="59">
        <v>1629884</v>
      </c>
      <c r="N7" s="59">
        <v>383839</v>
      </c>
      <c r="O7" s="59">
        <v>731556</v>
      </c>
      <c r="P7" s="59">
        <v>292471</v>
      </c>
      <c r="Q7" s="59">
        <v>1407866</v>
      </c>
      <c r="R7" s="59">
        <v>578109</v>
      </c>
      <c r="S7" s="59">
        <v>603101</v>
      </c>
      <c r="T7" s="59">
        <v>0</v>
      </c>
      <c r="U7" s="59">
        <v>1181210</v>
      </c>
      <c r="V7" s="59">
        <v>5244536</v>
      </c>
      <c r="W7" s="59">
        <v>2000004</v>
      </c>
      <c r="X7" s="59">
        <v>3244532</v>
      </c>
      <c r="Y7" s="60">
        <v>162.23</v>
      </c>
      <c r="Z7" s="61">
        <v>3300000</v>
      </c>
    </row>
    <row r="8" spans="1:26" ht="13.5">
      <c r="A8" s="57" t="s">
        <v>34</v>
      </c>
      <c r="B8" s="18">
        <v>76148405</v>
      </c>
      <c r="C8" s="18">
        <v>0</v>
      </c>
      <c r="D8" s="58">
        <v>77118902</v>
      </c>
      <c r="E8" s="59">
        <v>78230479</v>
      </c>
      <c r="F8" s="59">
        <v>27013001</v>
      </c>
      <c r="G8" s="59">
        <v>1388000</v>
      </c>
      <c r="H8" s="59">
        <v>368678</v>
      </c>
      <c r="I8" s="59">
        <v>28769679</v>
      </c>
      <c r="J8" s="59">
        <v>604928</v>
      </c>
      <c r="K8" s="59">
        <v>23087672</v>
      </c>
      <c r="L8" s="59">
        <v>871129</v>
      </c>
      <c r="M8" s="59">
        <v>24563729</v>
      </c>
      <c r="N8" s="59">
        <v>0</v>
      </c>
      <c r="O8" s="59">
        <v>530899</v>
      </c>
      <c r="P8" s="59">
        <v>18505891</v>
      </c>
      <c r="Q8" s="59">
        <v>19036790</v>
      </c>
      <c r="R8" s="59">
        <v>166419</v>
      </c>
      <c r="S8" s="59">
        <v>1296252</v>
      </c>
      <c r="T8" s="59">
        <v>0</v>
      </c>
      <c r="U8" s="59">
        <v>1462671</v>
      </c>
      <c r="V8" s="59">
        <v>73832869</v>
      </c>
      <c r="W8" s="59">
        <v>77118903</v>
      </c>
      <c r="X8" s="59">
        <v>-3286034</v>
      </c>
      <c r="Y8" s="60">
        <v>-4.26</v>
      </c>
      <c r="Z8" s="61">
        <v>78230479</v>
      </c>
    </row>
    <row r="9" spans="1:26" ht="13.5">
      <c r="A9" s="57" t="s">
        <v>35</v>
      </c>
      <c r="B9" s="18">
        <v>79346829</v>
      </c>
      <c r="C9" s="18">
        <v>0</v>
      </c>
      <c r="D9" s="58">
        <v>50014392</v>
      </c>
      <c r="E9" s="59">
        <v>88304072</v>
      </c>
      <c r="F9" s="59">
        <v>3382956</v>
      </c>
      <c r="G9" s="59">
        <v>3270017</v>
      </c>
      <c r="H9" s="59">
        <v>5917549</v>
      </c>
      <c r="I9" s="59">
        <v>12570522</v>
      </c>
      <c r="J9" s="59">
        <v>3000094</v>
      </c>
      <c r="K9" s="59">
        <v>3615230</v>
      </c>
      <c r="L9" s="59">
        <v>4450107</v>
      </c>
      <c r="M9" s="59">
        <v>11065431</v>
      </c>
      <c r="N9" s="59">
        <v>4065354</v>
      </c>
      <c r="O9" s="59">
        <v>3334298</v>
      </c>
      <c r="P9" s="59">
        <v>4684848</v>
      </c>
      <c r="Q9" s="59">
        <v>12084500</v>
      </c>
      <c r="R9" s="59">
        <v>7291523</v>
      </c>
      <c r="S9" s="59">
        <v>6157506</v>
      </c>
      <c r="T9" s="59">
        <v>0</v>
      </c>
      <c r="U9" s="59">
        <v>13449029</v>
      </c>
      <c r="V9" s="59">
        <v>49169482</v>
      </c>
      <c r="W9" s="59">
        <v>44464610</v>
      </c>
      <c r="X9" s="59">
        <v>4704872</v>
      </c>
      <c r="Y9" s="60">
        <v>10.58</v>
      </c>
      <c r="Z9" s="61">
        <v>88304072</v>
      </c>
    </row>
    <row r="10" spans="1:26" ht="25.5">
      <c r="A10" s="62" t="s">
        <v>87</v>
      </c>
      <c r="B10" s="63">
        <f>SUM(B5:B9)</f>
        <v>688041369</v>
      </c>
      <c r="C10" s="63">
        <f>SUM(C5:C9)</f>
        <v>0</v>
      </c>
      <c r="D10" s="64">
        <f aca="true" t="shared" si="0" ref="D10:Z10">SUM(D5:D9)</f>
        <v>739384683</v>
      </c>
      <c r="E10" s="65">
        <f t="shared" si="0"/>
        <v>774431692</v>
      </c>
      <c r="F10" s="65">
        <f t="shared" si="0"/>
        <v>79949711</v>
      </c>
      <c r="G10" s="65">
        <f t="shared" si="0"/>
        <v>54529401</v>
      </c>
      <c r="H10" s="65">
        <f t="shared" si="0"/>
        <v>58864227</v>
      </c>
      <c r="I10" s="65">
        <f t="shared" si="0"/>
        <v>193343339</v>
      </c>
      <c r="J10" s="65">
        <f t="shared" si="0"/>
        <v>54467115</v>
      </c>
      <c r="K10" s="65">
        <f t="shared" si="0"/>
        <v>75172161</v>
      </c>
      <c r="L10" s="65">
        <f t="shared" si="0"/>
        <v>54216582</v>
      </c>
      <c r="M10" s="65">
        <f t="shared" si="0"/>
        <v>183855858</v>
      </c>
      <c r="N10" s="65">
        <f t="shared" si="0"/>
        <v>50836775</v>
      </c>
      <c r="O10" s="65">
        <f t="shared" si="0"/>
        <v>52449359</v>
      </c>
      <c r="P10" s="65">
        <f t="shared" si="0"/>
        <v>70304646</v>
      </c>
      <c r="Q10" s="65">
        <f t="shared" si="0"/>
        <v>173590780</v>
      </c>
      <c r="R10" s="65">
        <f t="shared" si="0"/>
        <v>52930267</v>
      </c>
      <c r="S10" s="65">
        <f t="shared" si="0"/>
        <v>57190001</v>
      </c>
      <c r="T10" s="65">
        <f t="shared" si="0"/>
        <v>0</v>
      </c>
      <c r="U10" s="65">
        <f t="shared" si="0"/>
        <v>110120268</v>
      </c>
      <c r="V10" s="65">
        <f t="shared" si="0"/>
        <v>660910245</v>
      </c>
      <c r="W10" s="65">
        <f t="shared" si="0"/>
        <v>733835670</v>
      </c>
      <c r="X10" s="65">
        <f t="shared" si="0"/>
        <v>-72925425</v>
      </c>
      <c r="Y10" s="66">
        <f>+IF(W10&lt;&gt;0,(X10/W10)*100,0)</f>
        <v>-9.937568856526148</v>
      </c>
      <c r="Z10" s="67">
        <f t="shared" si="0"/>
        <v>774431692</v>
      </c>
    </row>
    <row r="11" spans="1:26" ht="13.5">
      <c r="A11" s="57" t="s">
        <v>36</v>
      </c>
      <c r="B11" s="18">
        <v>125997713</v>
      </c>
      <c r="C11" s="18">
        <v>0</v>
      </c>
      <c r="D11" s="58">
        <v>186356469</v>
      </c>
      <c r="E11" s="59">
        <v>186838150</v>
      </c>
      <c r="F11" s="59">
        <v>12905729</v>
      </c>
      <c r="G11" s="59">
        <v>14478815</v>
      </c>
      <c r="H11" s="59">
        <v>13768977</v>
      </c>
      <c r="I11" s="59">
        <v>41153521</v>
      </c>
      <c r="J11" s="59">
        <v>13869689</v>
      </c>
      <c r="K11" s="59">
        <v>14283296</v>
      </c>
      <c r="L11" s="59">
        <v>14168226</v>
      </c>
      <c r="M11" s="59">
        <v>42321211</v>
      </c>
      <c r="N11" s="59">
        <v>15892649</v>
      </c>
      <c r="O11" s="59">
        <v>14169094</v>
      </c>
      <c r="P11" s="59">
        <v>14092314</v>
      </c>
      <c r="Q11" s="59">
        <v>44154057</v>
      </c>
      <c r="R11" s="59">
        <v>13894590</v>
      </c>
      <c r="S11" s="59">
        <v>13960053</v>
      </c>
      <c r="T11" s="59">
        <v>0</v>
      </c>
      <c r="U11" s="59">
        <v>27854643</v>
      </c>
      <c r="V11" s="59">
        <v>155483432</v>
      </c>
      <c r="W11" s="59">
        <v>186356472</v>
      </c>
      <c r="X11" s="59">
        <v>-30873040</v>
      </c>
      <c r="Y11" s="60">
        <v>-16.57</v>
      </c>
      <c r="Z11" s="61">
        <v>186838150</v>
      </c>
    </row>
    <row r="12" spans="1:26" ht="13.5">
      <c r="A12" s="57" t="s">
        <v>37</v>
      </c>
      <c r="B12" s="18">
        <v>8740935</v>
      </c>
      <c r="C12" s="18">
        <v>0</v>
      </c>
      <c r="D12" s="58">
        <v>9052058</v>
      </c>
      <c r="E12" s="59">
        <v>9052058</v>
      </c>
      <c r="F12" s="59">
        <v>718300</v>
      </c>
      <c r="G12" s="59">
        <v>714964</v>
      </c>
      <c r="H12" s="59">
        <v>718463</v>
      </c>
      <c r="I12" s="59">
        <v>2151727</v>
      </c>
      <c r="J12" s="59">
        <v>718863</v>
      </c>
      <c r="K12" s="59">
        <v>673014</v>
      </c>
      <c r="L12" s="59">
        <v>729146</v>
      </c>
      <c r="M12" s="59">
        <v>2121023</v>
      </c>
      <c r="N12" s="59">
        <v>715849</v>
      </c>
      <c r="O12" s="59">
        <v>715710</v>
      </c>
      <c r="P12" s="59">
        <v>716237</v>
      </c>
      <c r="Q12" s="59">
        <v>2147796</v>
      </c>
      <c r="R12" s="59">
        <v>1112153</v>
      </c>
      <c r="S12" s="59">
        <v>757674</v>
      </c>
      <c r="T12" s="59">
        <v>0</v>
      </c>
      <c r="U12" s="59">
        <v>1869827</v>
      </c>
      <c r="V12" s="59">
        <v>8290373</v>
      </c>
      <c r="W12" s="59">
        <v>9052056</v>
      </c>
      <c r="X12" s="59">
        <v>-761683</v>
      </c>
      <c r="Y12" s="60">
        <v>-8.41</v>
      </c>
      <c r="Z12" s="61">
        <v>9052058</v>
      </c>
    </row>
    <row r="13" spans="1:26" ht="13.5">
      <c r="A13" s="57" t="s">
        <v>88</v>
      </c>
      <c r="B13" s="18">
        <v>115484153</v>
      </c>
      <c r="C13" s="18">
        <v>0</v>
      </c>
      <c r="D13" s="58">
        <v>131699993</v>
      </c>
      <c r="E13" s="59">
        <v>131699993</v>
      </c>
      <c r="F13" s="59">
        <v>0</v>
      </c>
      <c r="G13" s="59">
        <v>0</v>
      </c>
      <c r="H13" s="59">
        <v>32925001</v>
      </c>
      <c r="I13" s="59">
        <v>32925001</v>
      </c>
      <c r="J13" s="59">
        <v>0</v>
      </c>
      <c r="K13" s="59">
        <v>21950002</v>
      </c>
      <c r="L13" s="59">
        <v>10974999</v>
      </c>
      <c r="M13" s="59">
        <v>32925001</v>
      </c>
      <c r="N13" s="59">
        <v>10974999</v>
      </c>
      <c r="O13" s="59">
        <v>10974999</v>
      </c>
      <c r="P13" s="59">
        <v>10975000</v>
      </c>
      <c r="Q13" s="59">
        <v>32924998</v>
      </c>
      <c r="R13" s="59">
        <v>21950001</v>
      </c>
      <c r="S13" s="59">
        <v>10975001</v>
      </c>
      <c r="T13" s="59">
        <v>0</v>
      </c>
      <c r="U13" s="59">
        <v>32925002</v>
      </c>
      <c r="V13" s="59">
        <v>131700002</v>
      </c>
      <c r="W13" s="59">
        <v>131699988</v>
      </c>
      <c r="X13" s="59">
        <v>14</v>
      </c>
      <c r="Y13" s="60">
        <v>0</v>
      </c>
      <c r="Z13" s="61">
        <v>131699993</v>
      </c>
    </row>
    <row r="14" spans="1:26" ht="13.5">
      <c r="A14" s="57" t="s">
        <v>38</v>
      </c>
      <c r="B14" s="18">
        <v>16722328</v>
      </c>
      <c r="C14" s="18">
        <v>0</v>
      </c>
      <c r="D14" s="58">
        <v>18805823</v>
      </c>
      <c r="E14" s="59">
        <v>19805936</v>
      </c>
      <c r="F14" s="59">
        <v>110356</v>
      </c>
      <c r="G14" s="59">
        <v>111352</v>
      </c>
      <c r="H14" s="59">
        <v>105010</v>
      </c>
      <c r="I14" s="59">
        <v>326718</v>
      </c>
      <c r="J14" s="59">
        <v>119535</v>
      </c>
      <c r="K14" s="59">
        <v>117242</v>
      </c>
      <c r="L14" s="59">
        <v>8883531</v>
      </c>
      <c r="M14" s="59">
        <v>9120308</v>
      </c>
      <c r="N14" s="59">
        <v>128773</v>
      </c>
      <c r="O14" s="59">
        <v>123325</v>
      </c>
      <c r="P14" s="59">
        <v>112188</v>
      </c>
      <c r="Q14" s="59">
        <v>364286</v>
      </c>
      <c r="R14" s="59">
        <v>130653</v>
      </c>
      <c r="S14" s="59">
        <v>122984</v>
      </c>
      <c r="T14" s="59">
        <v>0</v>
      </c>
      <c r="U14" s="59">
        <v>253637</v>
      </c>
      <c r="V14" s="59">
        <v>10064949</v>
      </c>
      <c r="W14" s="59">
        <v>18805822</v>
      </c>
      <c r="X14" s="59">
        <v>-8740873</v>
      </c>
      <c r="Y14" s="60">
        <v>-46.48</v>
      </c>
      <c r="Z14" s="61">
        <v>19805936</v>
      </c>
    </row>
    <row r="15" spans="1:26" ht="13.5">
      <c r="A15" s="57" t="s">
        <v>39</v>
      </c>
      <c r="B15" s="18">
        <v>280434531</v>
      </c>
      <c r="C15" s="18">
        <v>0</v>
      </c>
      <c r="D15" s="58">
        <v>283638999</v>
      </c>
      <c r="E15" s="59">
        <v>286171704</v>
      </c>
      <c r="F15" s="59">
        <v>46545</v>
      </c>
      <c r="G15" s="59">
        <v>27413267</v>
      </c>
      <c r="H15" s="59">
        <v>32849234</v>
      </c>
      <c r="I15" s="59">
        <v>60309046</v>
      </c>
      <c r="J15" s="59">
        <v>45923861</v>
      </c>
      <c r="K15" s="59">
        <v>20356383</v>
      </c>
      <c r="L15" s="59">
        <v>22492520</v>
      </c>
      <c r="M15" s="59">
        <v>88772764</v>
      </c>
      <c r="N15" s="59">
        <v>18800853</v>
      </c>
      <c r="O15" s="59">
        <v>18625628</v>
      </c>
      <c r="P15" s="59">
        <v>20947930</v>
      </c>
      <c r="Q15" s="59">
        <v>58374411</v>
      </c>
      <c r="R15" s="59">
        <v>20790852</v>
      </c>
      <c r="S15" s="59">
        <v>17416933</v>
      </c>
      <c r="T15" s="59">
        <v>0</v>
      </c>
      <c r="U15" s="59">
        <v>38207785</v>
      </c>
      <c r="V15" s="59">
        <v>245664006</v>
      </c>
      <c r="W15" s="59">
        <v>283638999</v>
      </c>
      <c r="X15" s="59">
        <v>-37974993</v>
      </c>
      <c r="Y15" s="60">
        <v>-13.39</v>
      </c>
      <c r="Z15" s="61">
        <v>286171704</v>
      </c>
    </row>
    <row r="16" spans="1:26" ht="13.5">
      <c r="A16" s="68" t="s">
        <v>40</v>
      </c>
      <c r="B16" s="18">
        <v>1494313</v>
      </c>
      <c r="C16" s="18">
        <v>0</v>
      </c>
      <c r="D16" s="58">
        <v>5926265</v>
      </c>
      <c r="E16" s="59">
        <v>5649035</v>
      </c>
      <c r="F16" s="59">
        <v>1237</v>
      </c>
      <c r="G16" s="59">
        <v>1307</v>
      </c>
      <c r="H16" s="59">
        <v>1140</v>
      </c>
      <c r="I16" s="59">
        <v>3684</v>
      </c>
      <c r="J16" s="59">
        <v>1227</v>
      </c>
      <c r="K16" s="59">
        <v>572917</v>
      </c>
      <c r="L16" s="59">
        <v>1092810</v>
      </c>
      <c r="M16" s="59">
        <v>1666954</v>
      </c>
      <c r="N16" s="59">
        <v>70847</v>
      </c>
      <c r="O16" s="59">
        <v>209003</v>
      </c>
      <c r="P16" s="59">
        <v>143121</v>
      </c>
      <c r="Q16" s="59">
        <v>422971</v>
      </c>
      <c r="R16" s="59">
        <v>538489</v>
      </c>
      <c r="S16" s="59">
        <v>83793</v>
      </c>
      <c r="T16" s="59">
        <v>0</v>
      </c>
      <c r="U16" s="59">
        <v>622282</v>
      </c>
      <c r="V16" s="59">
        <v>2715891</v>
      </c>
      <c r="W16" s="59">
        <v>5926265</v>
      </c>
      <c r="X16" s="59">
        <v>-3210374</v>
      </c>
      <c r="Y16" s="60">
        <v>-54.17</v>
      </c>
      <c r="Z16" s="61">
        <v>5649035</v>
      </c>
    </row>
    <row r="17" spans="1:26" ht="13.5">
      <c r="A17" s="57" t="s">
        <v>41</v>
      </c>
      <c r="B17" s="18">
        <v>160388037</v>
      </c>
      <c r="C17" s="18">
        <v>0</v>
      </c>
      <c r="D17" s="58">
        <v>192673547</v>
      </c>
      <c r="E17" s="59">
        <v>227621886</v>
      </c>
      <c r="F17" s="59">
        <v>6531236</v>
      </c>
      <c r="G17" s="59">
        <v>8686399</v>
      </c>
      <c r="H17" s="59">
        <v>18695117</v>
      </c>
      <c r="I17" s="59">
        <v>33912752</v>
      </c>
      <c r="J17" s="59">
        <v>10005840</v>
      </c>
      <c r="K17" s="59">
        <v>19877524</v>
      </c>
      <c r="L17" s="59">
        <v>13157692</v>
      </c>
      <c r="M17" s="59">
        <v>43041056</v>
      </c>
      <c r="N17" s="59">
        <v>11517673</v>
      </c>
      <c r="O17" s="59">
        <v>13622816</v>
      </c>
      <c r="P17" s="59">
        <v>42074848</v>
      </c>
      <c r="Q17" s="59">
        <v>67215337</v>
      </c>
      <c r="R17" s="59">
        <v>23860663</v>
      </c>
      <c r="S17" s="59">
        <v>17750630</v>
      </c>
      <c r="T17" s="59">
        <v>0</v>
      </c>
      <c r="U17" s="59">
        <v>41611293</v>
      </c>
      <c r="V17" s="59">
        <v>185780438</v>
      </c>
      <c r="W17" s="59">
        <v>192672308</v>
      </c>
      <c r="X17" s="59">
        <v>-6891870</v>
      </c>
      <c r="Y17" s="60">
        <v>-3.58</v>
      </c>
      <c r="Z17" s="61">
        <v>227621886</v>
      </c>
    </row>
    <row r="18" spans="1:26" ht="13.5">
      <c r="A18" s="69" t="s">
        <v>42</v>
      </c>
      <c r="B18" s="70">
        <f>SUM(B11:B17)</f>
        <v>709262010</v>
      </c>
      <c r="C18" s="70">
        <f>SUM(C11:C17)</f>
        <v>0</v>
      </c>
      <c r="D18" s="71">
        <f aca="true" t="shared" si="1" ref="D18:Z18">SUM(D11:D17)</f>
        <v>828153154</v>
      </c>
      <c r="E18" s="72">
        <f t="shared" si="1"/>
        <v>866838762</v>
      </c>
      <c r="F18" s="72">
        <f t="shared" si="1"/>
        <v>20313403</v>
      </c>
      <c r="G18" s="72">
        <f t="shared" si="1"/>
        <v>51406104</v>
      </c>
      <c r="H18" s="72">
        <f t="shared" si="1"/>
        <v>99062942</v>
      </c>
      <c r="I18" s="72">
        <f t="shared" si="1"/>
        <v>170782449</v>
      </c>
      <c r="J18" s="72">
        <f t="shared" si="1"/>
        <v>70639015</v>
      </c>
      <c r="K18" s="72">
        <f t="shared" si="1"/>
        <v>77830378</v>
      </c>
      <c r="L18" s="72">
        <f t="shared" si="1"/>
        <v>71498924</v>
      </c>
      <c r="M18" s="72">
        <f t="shared" si="1"/>
        <v>219968317</v>
      </c>
      <c r="N18" s="72">
        <f t="shared" si="1"/>
        <v>58101643</v>
      </c>
      <c r="O18" s="72">
        <f t="shared" si="1"/>
        <v>58440575</v>
      </c>
      <c r="P18" s="72">
        <f t="shared" si="1"/>
        <v>89061638</v>
      </c>
      <c r="Q18" s="72">
        <f t="shared" si="1"/>
        <v>205603856</v>
      </c>
      <c r="R18" s="72">
        <f t="shared" si="1"/>
        <v>82277401</v>
      </c>
      <c r="S18" s="72">
        <f t="shared" si="1"/>
        <v>61067068</v>
      </c>
      <c r="T18" s="72">
        <f t="shared" si="1"/>
        <v>0</v>
      </c>
      <c r="U18" s="72">
        <f t="shared" si="1"/>
        <v>143344469</v>
      </c>
      <c r="V18" s="72">
        <f t="shared" si="1"/>
        <v>739699091</v>
      </c>
      <c r="W18" s="72">
        <f t="shared" si="1"/>
        <v>828151910</v>
      </c>
      <c r="X18" s="72">
        <f t="shared" si="1"/>
        <v>-88452819</v>
      </c>
      <c r="Y18" s="66">
        <f>+IF(W18&lt;&gt;0,(X18/W18)*100,0)</f>
        <v>-10.680748052612714</v>
      </c>
      <c r="Z18" s="73">
        <f t="shared" si="1"/>
        <v>866838762</v>
      </c>
    </row>
    <row r="19" spans="1:26" ht="13.5">
      <c r="A19" s="69" t="s">
        <v>43</v>
      </c>
      <c r="B19" s="74">
        <f>+B10-B18</f>
        <v>-21220641</v>
      </c>
      <c r="C19" s="74">
        <f>+C10-C18</f>
        <v>0</v>
      </c>
      <c r="D19" s="75">
        <f aca="true" t="shared" si="2" ref="D19:Z19">+D10-D18</f>
        <v>-88768471</v>
      </c>
      <c r="E19" s="76">
        <f t="shared" si="2"/>
        <v>-92407070</v>
      </c>
      <c r="F19" s="76">
        <f t="shared" si="2"/>
        <v>59636308</v>
      </c>
      <c r="G19" s="76">
        <f t="shared" si="2"/>
        <v>3123297</v>
      </c>
      <c r="H19" s="76">
        <f t="shared" si="2"/>
        <v>-40198715</v>
      </c>
      <c r="I19" s="76">
        <f t="shared" si="2"/>
        <v>22560890</v>
      </c>
      <c r="J19" s="76">
        <f t="shared" si="2"/>
        <v>-16171900</v>
      </c>
      <c r="K19" s="76">
        <f t="shared" si="2"/>
        <v>-2658217</v>
      </c>
      <c r="L19" s="76">
        <f t="shared" si="2"/>
        <v>-17282342</v>
      </c>
      <c r="M19" s="76">
        <f t="shared" si="2"/>
        <v>-36112459</v>
      </c>
      <c r="N19" s="76">
        <f t="shared" si="2"/>
        <v>-7264868</v>
      </c>
      <c r="O19" s="76">
        <f t="shared" si="2"/>
        <v>-5991216</v>
      </c>
      <c r="P19" s="76">
        <f t="shared" si="2"/>
        <v>-18756992</v>
      </c>
      <c r="Q19" s="76">
        <f t="shared" si="2"/>
        <v>-32013076</v>
      </c>
      <c r="R19" s="76">
        <f t="shared" si="2"/>
        <v>-29347134</v>
      </c>
      <c r="S19" s="76">
        <f t="shared" si="2"/>
        <v>-3877067</v>
      </c>
      <c r="T19" s="76">
        <f t="shared" si="2"/>
        <v>0</v>
      </c>
      <c r="U19" s="76">
        <f t="shared" si="2"/>
        <v>-33224201</v>
      </c>
      <c r="V19" s="76">
        <f t="shared" si="2"/>
        <v>-78788846</v>
      </c>
      <c r="W19" s="76">
        <f>IF(E10=E18,0,W10-W18)</f>
        <v>-94316240</v>
      </c>
      <c r="X19" s="76">
        <f t="shared" si="2"/>
        <v>15527394</v>
      </c>
      <c r="Y19" s="77">
        <f>+IF(W19&lt;&gt;0,(X19/W19)*100,0)</f>
        <v>-16.463118122605398</v>
      </c>
      <c r="Z19" s="78">
        <f t="shared" si="2"/>
        <v>-92407070</v>
      </c>
    </row>
    <row r="20" spans="1:26" ht="13.5">
      <c r="A20" s="57" t="s">
        <v>44</v>
      </c>
      <c r="B20" s="18">
        <v>28416000</v>
      </c>
      <c r="C20" s="18">
        <v>0</v>
      </c>
      <c r="D20" s="58">
        <v>31236000</v>
      </c>
      <c r="E20" s="59">
        <v>30322001</v>
      </c>
      <c r="F20" s="59">
        <v>13625000</v>
      </c>
      <c r="G20" s="59">
        <v>0</v>
      </c>
      <c r="H20" s="59">
        <v>0</v>
      </c>
      <c r="I20" s="59">
        <v>13625000</v>
      </c>
      <c r="J20" s="59">
        <v>0</v>
      </c>
      <c r="K20" s="59">
        <v>10215001</v>
      </c>
      <c r="L20" s="59">
        <v>0</v>
      </c>
      <c r="M20" s="59">
        <v>10215001</v>
      </c>
      <c r="N20" s="59">
        <v>490000</v>
      </c>
      <c r="O20" s="59">
        <v>0</v>
      </c>
      <c r="P20" s="59">
        <v>5345999</v>
      </c>
      <c r="Q20" s="59">
        <v>5835999</v>
      </c>
      <c r="R20" s="59">
        <v>0</v>
      </c>
      <c r="S20" s="59">
        <v>0</v>
      </c>
      <c r="T20" s="59">
        <v>0</v>
      </c>
      <c r="U20" s="59">
        <v>0</v>
      </c>
      <c r="V20" s="59">
        <v>29676000</v>
      </c>
      <c r="W20" s="59">
        <v>31236000</v>
      </c>
      <c r="X20" s="59">
        <v>-1560000</v>
      </c>
      <c r="Y20" s="60">
        <v>-4.99</v>
      </c>
      <c r="Z20" s="61">
        <v>30322001</v>
      </c>
    </row>
    <row r="21" spans="1:26" ht="13.5">
      <c r="A21" s="57" t="s">
        <v>89</v>
      </c>
      <c r="B21" s="79">
        <v>0</v>
      </c>
      <c r="C21" s="79">
        <v>0</v>
      </c>
      <c r="D21" s="80">
        <v>1200000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6750000</v>
      </c>
      <c r="X21" s="81">
        <v>-6750000</v>
      </c>
      <c r="Y21" s="82">
        <v>-100</v>
      </c>
      <c r="Z21" s="83">
        <v>0</v>
      </c>
    </row>
    <row r="22" spans="1:26" ht="25.5">
      <c r="A22" s="84" t="s">
        <v>90</v>
      </c>
      <c r="B22" s="85">
        <f>SUM(B19:B21)</f>
        <v>7195359</v>
      </c>
      <c r="C22" s="85">
        <f>SUM(C19:C21)</f>
        <v>0</v>
      </c>
      <c r="D22" s="86">
        <f aca="true" t="shared" si="3" ref="D22:Z22">SUM(D19:D21)</f>
        <v>-56332471</v>
      </c>
      <c r="E22" s="87">
        <f t="shared" si="3"/>
        <v>-62085069</v>
      </c>
      <c r="F22" s="87">
        <f t="shared" si="3"/>
        <v>73261308</v>
      </c>
      <c r="G22" s="87">
        <f t="shared" si="3"/>
        <v>3123297</v>
      </c>
      <c r="H22" s="87">
        <f t="shared" si="3"/>
        <v>-40198715</v>
      </c>
      <c r="I22" s="87">
        <f t="shared" si="3"/>
        <v>36185890</v>
      </c>
      <c r="J22" s="87">
        <f t="shared" si="3"/>
        <v>-16171900</v>
      </c>
      <c r="K22" s="87">
        <f t="shared" si="3"/>
        <v>7556784</v>
      </c>
      <c r="L22" s="87">
        <f t="shared" si="3"/>
        <v>-17282342</v>
      </c>
      <c r="M22" s="87">
        <f t="shared" si="3"/>
        <v>-25897458</v>
      </c>
      <c r="N22" s="87">
        <f t="shared" si="3"/>
        <v>-6774868</v>
      </c>
      <c r="O22" s="87">
        <f t="shared" si="3"/>
        <v>-5991216</v>
      </c>
      <c r="P22" s="87">
        <f t="shared" si="3"/>
        <v>-13410993</v>
      </c>
      <c r="Q22" s="87">
        <f t="shared" si="3"/>
        <v>-26177077</v>
      </c>
      <c r="R22" s="87">
        <f t="shared" si="3"/>
        <v>-29347134</v>
      </c>
      <c r="S22" s="87">
        <f t="shared" si="3"/>
        <v>-3877067</v>
      </c>
      <c r="T22" s="87">
        <f t="shared" si="3"/>
        <v>0</v>
      </c>
      <c r="U22" s="87">
        <f t="shared" si="3"/>
        <v>-33224201</v>
      </c>
      <c r="V22" s="87">
        <f t="shared" si="3"/>
        <v>-49112846</v>
      </c>
      <c r="W22" s="87">
        <f t="shared" si="3"/>
        <v>-56330240</v>
      </c>
      <c r="X22" s="87">
        <f t="shared" si="3"/>
        <v>7217394</v>
      </c>
      <c r="Y22" s="88">
        <f>+IF(W22&lt;&gt;0,(X22/W22)*100,0)</f>
        <v>-12.812645570123616</v>
      </c>
      <c r="Z22" s="89">
        <f t="shared" si="3"/>
        <v>-62085069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7195359</v>
      </c>
      <c r="C24" s="74">
        <f>SUM(C22:C23)</f>
        <v>0</v>
      </c>
      <c r="D24" s="75">
        <f aca="true" t="shared" si="4" ref="D24:Z24">SUM(D22:D23)</f>
        <v>-56332471</v>
      </c>
      <c r="E24" s="76">
        <f t="shared" si="4"/>
        <v>-62085069</v>
      </c>
      <c r="F24" s="76">
        <f t="shared" si="4"/>
        <v>73261308</v>
      </c>
      <c r="G24" s="76">
        <f t="shared" si="4"/>
        <v>3123297</v>
      </c>
      <c r="H24" s="76">
        <f t="shared" si="4"/>
        <v>-40198715</v>
      </c>
      <c r="I24" s="76">
        <f t="shared" si="4"/>
        <v>36185890</v>
      </c>
      <c r="J24" s="76">
        <f t="shared" si="4"/>
        <v>-16171900</v>
      </c>
      <c r="K24" s="76">
        <f t="shared" si="4"/>
        <v>7556784</v>
      </c>
      <c r="L24" s="76">
        <f t="shared" si="4"/>
        <v>-17282342</v>
      </c>
      <c r="M24" s="76">
        <f t="shared" si="4"/>
        <v>-25897458</v>
      </c>
      <c r="N24" s="76">
        <f t="shared" si="4"/>
        <v>-6774868</v>
      </c>
      <c r="O24" s="76">
        <f t="shared" si="4"/>
        <v>-5991216</v>
      </c>
      <c r="P24" s="76">
        <f t="shared" si="4"/>
        <v>-13410993</v>
      </c>
      <c r="Q24" s="76">
        <f t="shared" si="4"/>
        <v>-26177077</v>
      </c>
      <c r="R24" s="76">
        <f t="shared" si="4"/>
        <v>-29347134</v>
      </c>
      <c r="S24" s="76">
        <f t="shared" si="4"/>
        <v>-3877067</v>
      </c>
      <c r="T24" s="76">
        <f t="shared" si="4"/>
        <v>0</v>
      </c>
      <c r="U24" s="76">
        <f t="shared" si="4"/>
        <v>-33224201</v>
      </c>
      <c r="V24" s="76">
        <f t="shared" si="4"/>
        <v>-49112846</v>
      </c>
      <c r="W24" s="76">
        <f t="shared" si="4"/>
        <v>-56330240</v>
      </c>
      <c r="X24" s="76">
        <f t="shared" si="4"/>
        <v>7217394</v>
      </c>
      <c r="Y24" s="77">
        <f>+IF(W24&lt;&gt;0,(X24/W24)*100,0)</f>
        <v>-12.812645570123616</v>
      </c>
      <c r="Z24" s="78">
        <f t="shared" si="4"/>
        <v>-62085069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86171549</v>
      </c>
      <c r="C27" s="21">
        <v>0</v>
      </c>
      <c r="D27" s="98">
        <v>82391545</v>
      </c>
      <c r="E27" s="99">
        <v>73883691</v>
      </c>
      <c r="F27" s="99">
        <v>163337</v>
      </c>
      <c r="G27" s="99">
        <v>9041885</v>
      </c>
      <c r="H27" s="99">
        <v>11523884</v>
      </c>
      <c r="I27" s="99">
        <v>20729106</v>
      </c>
      <c r="J27" s="99">
        <v>2193710</v>
      </c>
      <c r="K27" s="99">
        <v>4475995</v>
      </c>
      <c r="L27" s="99">
        <v>2679273</v>
      </c>
      <c r="M27" s="99">
        <v>9348978</v>
      </c>
      <c r="N27" s="99">
        <v>1511923</v>
      </c>
      <c r="O27" s="99">
        <v>7035756</v>
      </c>
      <c r="P27" s="99">
        <v>4231295</v>
      </c>
      <c r="Q27" s="99">
        <v>12778974</v>
      </c>
      <c r="R27" s="99">
        <v>5605664</v>
      </c>
      <c r="S27" s="99">
        <v>4193619</v>
      </c>
      <c r="T27" s="99">
        <v>13674537</v>
      </c>
      <c r="U27" s="99">
        <v>23473820</v>
      </c>
      <c r="V27" s="99">
        <v>66330878</v>
      </c>
      <c r="W27" s="99">
        <v>73883691</v>
      </c>
      <c r="X27" s="99">
        <v>-7552813</v>
      </c>
      <c r="Y27" s="100">
        <v>-10.22</v>
      </c>
      <c r="Z27" s="101">
        <v>73883691</v>
      </c>
    </row>
    <row r="28" spans="1:26" ht="13.5">
      <c r="A28" s="102" t="s">
        <v>44</v>
      </c>
      <c r="B28" s="18">
        <v>35683381</v>
      </c>
      <c r="C28" s="18">
        <v>0</v>
      </c>
      <c r="D28" s="58">
        <v>34455000</v>
      </c>
      <c r="E28" s="59">
        <v>30372000</v>
      </c>
      <c r="F28" s="59">
        <v>0</v>
      </c>
      <c r="G28" s="59">
        <v>4206416</v>
      </c>
      <c r="H28" s="59">
        <v>4188016</v>
      </c>
      <c r="I28" s="59">
        <v>8394432</v>
      </c>
      <c r="J28" s="59">
        <v>345525</v>
      </c>
      <c r="K28" s="59">
        <v>1501473</v>
      </c>
      <c r="L28" s="59">
        <v>357258</v>
      </c>
      <c r="M28" s="59">
        <v>2204256</v>
      </c>
      <c r="N28" s="59">
        <v>0</v>
      </c>
      <c r="O28" s="59">
        <v>5527311</v>
      </c>
      <c r="P28" s="59">
        <v>1911095</v>
      </c>
      <c r="Q28" s="59">
        <v>7438406</v>
      </c>
      <c r="R28" s="59">
        <v>2083974</v>
      </c>
      <c r="S28" s="59">
        <v>2263429</v>
      </c>
      <c r="T28" s="59">
        <v>6908051</v>
      </c>
      <c r="U28" s="59">
        <v>11255454</v>
      </c>
      <c r="V28" s="59">
        <v>29292548</v>
      </c>
      <c r="W28" s="59">
        <v>30372000</v>
      </c>
      <c r="X28" s="59">
        <v>-1079452</v>
      </c>
      <c r="Y28" s="60">
        <v>-3.55</v>
      </c>
      <c r="Z28" s="61">
        <v>30372000</v>
      </c>
    </row>
    <row r="29" spans="1:26" ht="13.5">
      <c r="A29" s="57" t="s">
        <v>92</v>
      </c>
      <c r="B29" s="18">
        <v>1068215</v>
      </c>
      <c r="C29" s="18">
        <v>0</v>
      </c>
      <c r="D29" s="58">
        <v>8550000</v>
      </c>
      <c r="E29" s="59">
        <v>5280000</v>
      </c>
      <c r="F29" s="59">
        <v>0</v>
      </c>
      <c r="G29" s="59">
        <v>0</v>
      </c>
      <c r="H29" s="59">
        <v>30784</v>
      </c>
      <c r="I29" s="59">
        <v>30784</v>
      </c>
      <c r="J29" s="59">
        <v>114617</v>
      </c>
      <c r="K29" s="59">
        <v>28025</v>
      </c>
      <c r="L29" s="59">
        <v>95434</v>
      </c>
      <c r="M29" s="59">
        <v>238076</v>
      </c>
      <c r="N29" s="59">
        <v>175842</v>
      </c>
      <c r="O29" s="59">
        <v>122596</v>
      </c>
      <c r="P29" s="59">
        <v>81399</v>
      </c>
      <c r="Q29" s="59">
        <v>379837</v>
      </c>
      <c r="R29" s="59">
        <v>1643416</v>
      </c>
      <c r="S29" s="59">
        <v>1056086</v>
      </c>
      <c r="T29" s="59">
        <v>598175</v>
      </c>
      <c r="U29" s="59">
        <v>3297677</v>
      </c>
      <c r="V29" s="59">
        <v>3946374</v>
      </c>
      <c r="W29" s="59">
        <v>5280000</v>
      </c>
      <c r="X29" s="59">
        <v>-1333626</v>
      </c>
      <c r="Y29" s="60">
        <v>-25.26</v>
      </c>
      <c r="Z29" s="61">
        <v>5280000</v>
      </c>
    </row>
    <row r="30" spans="1:26" ht="13.5">
      <c r="A30" s="57" t="s">
        <v>48</v>
      </c>
      <c r="B30" s="18">
        <v>35918717</v>
      </c>
      <c r="C30" s="18">
        <v>0</v>
      </c>
      <c r="D30" s="58">
        <v>24400000</v>
      </c>
      <c r="E30" s="59">
        <v>20307039</v>
      </c>
      <c r="F30" s="59">
        <v>138340</v>
      </c>
      <c r="G30" s="59">
        <v>4212522</v>
      </c>
      <c r="H30" s="59">
        <v>6259268</v>
      </c>
      <c r="I30" s="59">
        <v>10610130</v>
      </c>
      <c r="J30" s="59">
        <v>1207306</v>
      </c>
      <c r="K30" s="59">
        <v>1343088</v>
      </c>
      <c r="L30" s="59">
        <v>1329608</v>
      </c>
      <c r="M30" s="59">
        <v>3880002</v>
      </c>
      <c r="N30" s="59">
        <v>354081</v>
      </c>
      <c r="O30" s="59">
        <v>620020</v>
      </c>
      <c r="P30" s="59">
        <v>750574</v>
      </c>
      <c r="Q30" s="59">
        <v>1724675</v>
      </c>
      <c r="R30" s="59">
        <v>687904</v>
      </c>
      <c r="S30" s="59">
        <v>578395</v>
      </c>
      <c r="T30" s="59">
        <v>1147795</v>
      </c>
      <c r="U30" s="59">
        <v>2414094</v>
      </c>
      <c r="V30" s="59">
        <v>18628901</v>
      </c>
      <c r="W30" s="59">
        <v>20307039</v>
      </c>
      <c r="X30" s="59">
        <v>-1678138</v>
      </c>
      <c r="Y30" s="60">
        <v>-8.26</v>
      </c>
      <c r="Z30" s="61">
        <v>20307039</v>
      </c>
    </row>
    <row r="31" spans="1:26" ht="13.5">
      <c r="A31" s="57" t="s">
        <v>49</v>
      </c>
      <c r="B31" s="18">
        <v>13501236</v>
      </c>
      <c r="C31" s="18">
        <v>0</v>
      </c>
      <c r="D31" s="58">
        <v>14986545</v>
      </c>
      <c r="E31" s="59">
        <v>17924652</v>
      </c>
      <c r="F31" s="59">
        <v>24997</v>
      </c>
      <c r="G31" s="59">
        <v>622947</v>
      </c>
      <c r="H31" s="59">
        <v>1045816</v>
      </c>
      <c r="I31" s="59">
        <v>1693760</v>
      </c>
      <c r="J31" s="59">
        <v>526262</v>
      </c>
      <c r="K31" s="59">
        <v>1603409</v>
      </c>
      <c r="L31" s="59">
        <v>896973</v>
      </c>
      <c r="M31" s="59">
        <v>3026644</v>
      </c>
      <c r="N31" s="59">
        <v>982000</v>
      </c>
      <c r="O31" s="59">
        <v>765829</v>
      </c>
      <c r="P31" s="59">
        <v>1488227</v>
      </c>
      <c r="Q31" s="59">
        <v>3236056</v>
      </c>
      <c r="R31" s="59">
        <v>1190370</v>
      </c>
      <c r="S31" s="59">
        <v>295709</v>
      </c>
      <c r="T31" s="59">
        <v>5020516</v>
      </c>
      <c r="U31" s="59">
        <v>6506595</v>
      </c>
      <c r="V31" s="59">
        <v>14463055</v>
      </c>
      <c r="W31" s="59">
        <v>17924652</v>
      </c>
      <c r="X31" s="59">
        <v>-3461597</v>
      </c>
      <c r="Y31" s="60">
        <v>-19.31</v>
      </c>
      <c r="Z31" s="61">
        <v>17924652</v>
      </c>
    </row>
    <row r="32" spans="1:26" ht="13.5">
      <c r="A32" s="69" t="s">
        <v>50</v>
      </c>
      <c r="B32" s="21">
        <f>SUM(B28:B31)</f>
        <v>86171549</v>
      </c>
      <c r="C32" s="21">
        <f>SUM(C28:C31)</f>
        <v>0</v>
      </c>
      <c r="D32" s="98">
        <f aca="true" t="shared" si="5" ref="D32:Z32">SUM(D28:D31)</f>
        <v>82391545</v>
      </c>
      <c r="E32" s="99">
        <f t="shared" si="5"/>
        <v>73883691</v>
      </c>
      <c r="F32" s="99">
        <f t="shared" si="5"/>
        <v>163337</v>
      </c>
      <c r="G32" s="99">
        <f t="shared" si="5"/>
        <v>9041885</v>
      </c>
      <c r="H32" s="99">
        <f t="shared" si="5"/>
        <v>11523884</v>
      </c>
      <c r="I32" s="99">
        <f t="shared" si="5"/>
        <v>20729106</v>
      </c>
      <c r="J32" s="99">
        <f t="shared" si="5"/>
        <v>2193710</v>
      </c>
      <c r="K32" s="99">
        <f t="shared" si="5"/>
        <v>4475995</v>
      </c>
      <c r="L32" s="99">
        <f t="shared" si="5"/>
        <v>2679273</v>
      </c>
      <c r="M32" s="99">
        <f t="shared" si="5"/>
        <v>9348978</v>
      </c>
      <c r="N32" s="99">
        <f t="shared" si="5"/>
        <v>1511923</v>
      </c>
      <c r="O32" s="99">
        <f t="shared" si="5"/>
        <v>7035756</v>
      </c>
      <c r="P32" s="99">
        <f t="shared" si="5"/>
        <v>4231295</v>
      </c>
      <c r="Q32" s="99">
        <f t="shared" si="5"/>
        <v>12778974</v>
      </c>
      <c r="R32" s="99">
        <f t="shared" si="5"/>
        <v>5605664</v>
      </c>
      <c r="S32" s="99">
        <f t="shared" si="5"/>
        <v>4193619</v>
      </c>
      <c r="T32" s="99">
        <f t="shared" si="5"/>
        <v>13674537</v>
      </c>
      <c r="U32" s="99">
        <f t="shared" si="5"/>
        <v>23473820</v>
      </c>
      <c r="V32" s="99">
        <f t="shared" si="5"/>
        <v>66330878</v>
      </c>
      <c r="W32" s="99">
        <f t="shared" si="5"/>
        <v>73883691</v>
      </c>
      <c r="X32" s="99">
        <f t="shared" si="5"/>
        <v>-7552813</v>
      </c>
      <c r="Y32" s="100">
        <f>+IF(W32&lt;&gt;0,(X32/W32)*100,0)</f>
        <v>-10.222571311441385</v>
      </c>
      <c r="Z32" s="101">
        <f t="shared" si="5"/>
        <v>73883691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226859017</v>
      </c>
      <c r="C35" s="18">
        <v>0</v>
      </c>
      <c r="D35" s="58">
        <v>174406852</v>
      </c>
      <c r="E35" s="59">
        <v>222060658</v>
      </c>
      <c r="F35" s="59">
        <v>247554264</v>
      </c>
      <c r="G35" s="59">
        <v>242922682</v>
      </c>
      <c r="H35" s="59">
        <v>227828191</v>
      </c>
      <c r="I35" s="59">
        <v>227828191</v>
      </c>
      <c r="J35" s="59">
        <v>229388252</v>
      </c>
      <c r="K35" s="59">
        <v>251820942</v>
      </c>
      <c r="L35" s="59">
        <v>247547069</v>
      </c>
      <c r="M35" s="59">
        <v>247547069</v>
      </c>
      <c r="N35" s="59">
        <v>242578883</v>
      </c>
      <c r="O35" s="59">
        <v>0</v>
      </c>
      <c r="P35" s="59">
        <v>234841950</v>
      </c>
      <c r="Q35" s="59">
        <v>234841950</v>
      </c>
      <c r="R35" s="59">
        <v>223055208</v>
      </c>
      <c r="S35" s="59">
        <v>225883987</v>
      </c>
      <c r="T35" s="59">
        <v>184412031</v>
      </c>
      <c r="U35" s="59">
        <v>184412031</v>
      </c>
      <c r="V35" s="59">
        <v>184412031</v>
      </c>
      <c r="W35" s="59">
        <v>222060658</v>
      </c>
      <c r="X35" s="59">
        <v>-37648627</v>
      </c>
      <c r="Y35" s="60">
        <v>-16.95</v>
      </c>
      <c r="Z35" s="61">
        <v>222060658</v>
      </c>
    </row>
    <row r="36" spans="1:26" ht="13.5">
      <c r="A36" s="57" t="s">
        <v>53</v>
      </c>
      <c r="B36" s="18">
        <v>2116094854</v>
      </c>
      <c r="C36" s="18">
        <v>0</v>
      </c>
      <c r="D36" s="58">
        <v>2072839195</v>
      </c>
      <c r="E36" s="59">
        <v>2058278551</v>
      </c>
      <c r="F36" s="59">
        <v>2103334795</v>
      </c>
      <c r="G36" s="59">
        <v>2125300076</v>
      </c>
      <c r="H36" s="59">
        <v>2103898960</v>
      </c>
      <c r="I36" s="59">
        <v>2103898960</v>
      </c>
      <c r="J36" s="59">
        <v>2106092667</v>
      </c>
      <c r="K36" s="59">
        <v>2088618666</v>
      </c>
      <c r="L36" s="59">
        <v>2080322939</v>
      </c>
      <c r="M36" s="59">
        <v>2080322939</v>
      </c>
      <c r="N36" s="59">
        <v>2070859864</v>
      </c>
      <c r="O36" s="59">
        <v>0</v>
      </c>
      <c r="P36" s="59">
        <v>2060176914</v>
      </c>
      <c r="Q36" s="59">
        <v>2060176914</v>
      </c>
      <c r="R36" s="59">
        <v>2043832578</v>
      </c>
      <c r="S36" s="59">
        <v>2037051199</v>
      </c>
      <c r="T36" s="59">
        <v>2050725734</v>
      </c>
      <c r="U36" s="59">
        <v>2050725734</v>
      </c>
      <c r="V36" s="59">
        <v>2050725734</v>
      </c>
      <c r="W36" s="59">
        <v>2058278551</v>
      </c>
      <c r="X36" s="59">
        <v>-7552817</v>
      </c>
      <c r="Y36" s="60">
        <v>-0.37</v>
      </c>
      <c r="Z36" s="61">
        <v>2058278551</v>
      </c>
    </row>
    <row r="37" spans="1:26" ht="13.5">
      <c r="A37" s="57" t="s">
        <v>54</v>
      </c>
      <c r="B37" s="18">
        <v>129888351</v>
      </c>
      <c r="C37" s="18">
        <v>0</v>
      </c>
      <c r="D37" s="58">
        <v>105764138</v>
      </c>
      <c r="E37" s="59">
        <v>149503384</v>
      </c>
      <c r="F37" s="59">
        <v>77164648</v>
      </c>
      <c r="G37" s="59">
        <v>76681133</v>
      </c>
      <c r="H37" s="59">
        <v>81145398</v>
      </c>
      <c r="I37" s="59">
        <v>81145398</v>
      </c>
      <c r="J37" s="59">
        <v>99770954</v>
      </c>
      <c r="K37" s="59">
        <v>97366158</v>
      </c>
      <c r="L37" s="59">
        <v>109085461</v>
      </c>
      <c r="M37" s="59">
        <v>109085461</v>
      </c>
      <c r="N37" s="59">
        <v>101866976</v>
      </c>
      <c r="O37" s="59">
        <v>0</v>
      </c>
      <c r="P37" s="59">
        <v>103293377</v>
      </c>
      <c r="Q37" s="59">
        <v>103293377</v>
      </c>
      <c r="R37" s="59">
        <v>104340672</v>
      </c>
      <c r="S37" s="59">
        <v>104774995</v>
      </c>
      <c r="T37" s="59">
        <v>102011972</v>
      </c>
      <c r="U37" s="59">
        <v>102011972</v>
      </c>
      <c r="V37" s="59">
        <v>102011972</v>
      </c>
      <c r="W37" s="59">
        <v>149503384</v>
      </c>
      <c r="X37" s="59">
        <v>-47491412</v>
      </c>
      <c r="Y37" s="60">
        <v>-31.77</v>
      </c>
      <c r="Z37" s="61">
        <v>149503384</v>
      </c>
    </row>
    <row r="38" spans="1:26" ht="13.5">
      <c r="A38" s="57" t="s">
        <v>55</v>
      </c>
      <c r="B38" s="18">
        <v>226531257</v>
      </c>
      <c r="C38" s="18">
        <v>0</v>
      </c>
      <c r="D38" s="58">
        <v>234423127</v>
      </c>
      <c r="E38" s="59">
        <v>201104875</v>
      </c>
      <c r="F38" s="59">
        <v>226816013</v>
      </c>
      <c r="G38" s="59">
        <v>228614265</v>
      </c>
      <c r="H38" s="59">
        <v>228097519</v>
      </c>
      <c r="I38" s="59">
        <v>228097519</v>
      </c>
      <c r="J38" s="59">
        <v>229269532</v>
      </c>
      <c r="K38" s="59">
        <v>229012397</v>
      </c>
      <c r="L38" s="59">
        <v>221809843</v>
      </c>
      <c r="M38" s="59">
        <v>221809843</v>
      </c>
      <c r="N38" s="59">
        <v>221370657</v>
      </c>
      <c r="O38" s="59">
        <v>0</v>
      </c>
      <c r="P38" s="59">
        <v>220820091</v>
      </c>
      <c r="Q38" s="59">
        <v>220820091</v>
      </c>
      <c r="R38" s="59">
        <v>220978094</v>
      </c>
      <c r="S38" s="59">
        <v>220513436</v>
      </c>
      <c r="T38" s="59">
        <v>212756472</v>
      </c>
      <c r="U38" s="59">
        <v>212756472</v>
      </c>
      <c r="V38" s="59">
        <v>212756472</v>
      </c>
      <c r="W38" s="59">
        <v>201104875</v>
      </c>
      <c r="X38" s="59">
        <v>11651597</v>
      </c>
      <c r="Y38" s="60">
        <v>5.79</v>
      </c>
      <c r="Z38" s="61">
        <v>201104875</v>
      </c>
    </row>
    <row r="39" spans="1:26" ht="13.5">
      <c r="A39" s="57" t="s">
        <v>56</v>
      </c>
      <c r="B39" s="18">
        <v>1986534263</v>
      </c>
      <c r="C39" s="18">
        <v>0</v>
      </c>
      <c r="D39" s="58">
        <v>1907058782</v>
      </c>
      <c r="E39" s="59">
        <v>1929730950</v>
      </c>
      <c r="F39" s="59">
        <v>2046908398</v>
      </c>
      <c r="G39" s="59">
        <v>2062927360</v>
      </c>
      <c r="H39" s="59">
        <v>2022484234</v>
      </c>
      <c r="I39" s="59">
        <v>2022484234</v>
      </c>
      <c r="J39" s="59">
        <v>2006440433</v>
      </c>
      <c r="K39" s="59">
        <v>2014061053</v>
      </c>
      <c r="L39" s="59">
        <v>1996974704</v>
      </c>
      <c r="M39" s="59">
        <v>1996974704</v>
      </c>
      <c r="N39" s="59">
        <v>1990201114</v>
      </c>
      <c r="O39" s="59">
        <v>0</v>
      </c>
      <c r="P39" s="59">
        <v>1970905396</v>
      </c>
      <c r="Q39" s="59">
        <v>1970905396</v>
      </c>
      <c r="R39" s="59">
        <v>1941569020</v>
      </c>
      <c r="S39" s="59">
        <v>1937646755</v>
      </c>
      <c r="T39" s="59">
        <v>1920369321</v>
      </c>
      <c r="U39" s="59">
        <v>1920369321</v>
      </c>
      <c r="V39" s="59">
        <v>1920369321</v>
      </c>
      <c r="W39" s="59">
        <v>1929730950</v>
      </c>
      <c r="X39" s="59">
        <v>-9361629</v>
      </c>
      <c r="Y39" s="60">
        <v>-0.49</v>
      </c>
      <c r="Z39" s="61">
        <v>1929730950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81818000</v>
      </c>
      <c r="C42" s="18">
        <v>0</v>
      </c>
      <c r="D42" s="58">
        <v>-55923740</v>
      </c>
      <c r="E42" s="59">
        <v>-106949197</v>
      </c>
      <c r="F42" s="59">
        <v>24445371</v>
      </c>
      <c r="G42" s="59">
        <v>3639336</v>
      </c>
      <c r="H42" s="59">
        <v>-3464565</v>
      </c>
      <c r="I42" s="59">
        <v>24620142</v>
      </c>
      <c r="J42" s="59">
        <v>4845279</v>
      </c>
      <c r="K42" s="59">
        <v>31890363</v>
      </c>
      <c r="L42" s="59">
        <v>-2777766</v>
      </c>
      <c r="M42" s="59">
        <v>33957876</v>
      </c>
      <c r="N42" s="59">
        <v>-3136461</v>
      </c>
      <c r="O42" s="59">
        <v>-4740908</v>
      </c>
      <c r="P42" s="59">
        <v>27424171</v>
      </c>
      <c r="Q42" s="59">
        <v>19546802</v>
      </c>
      <c r="R42" s="59">
        <v>-1921816</v>
      </c>
      <c r="S42" s="59">
        <v>1417309</v>
      </c>
      <c r="T42" s="59">
        <v>-14104460</v>
      </c>
      <c r="U42" s="59">
        <v>-14608967</v>
      </c>
      <c r="V42" s="59">
        <v>63515853</v>
      </c>
      <c r="W42" s="59">
        <v>-106949197</v>
      </c>
      <c r="X42" s="59">
        <v>170465050</v>
      </c>
      <c r="Y42" s="60">
        <v>-159.39</v>
      </c>
      <c r="Z42" s="61">
        <v>-106949197</v>
      </c>
    </row>
    <row r="43" spans="1:26" ht="13.5">
      <c r="A43" s="57" t="s">
        <v>59</v>
      </c>
      <c r="B43" s="18">
        <v>-76441807</v>
      </c>
      <c r="C43" s="18">
        <v>0</v>
      </c>
      <c r="D43" s="58">
        <v>-81191545</v>
      </c>
      <c r="E43" s="59">
        <v>-153367697</v>
      </c>
      <c r="F43" s="59">
        <v>-95163337</v>
      </c>
      <c r="G43" s="59">
        <v>-9041885</v>
      </c>
      <c r="H43" s="59">
        <v>3837755</v>
      </c>
      <c r="I43" s="59">
        <v>-100367467</v>
      </c>
      <c r="J43" s="59">
        <v>22983596</v>
      </c>
      <c r="K43" s="59">
        <v>-19475997</v>
      </c>
      <c r="L43" s="59">
        <v>-11820208</v>
      </c>
      <c r="M43" s="59">
        <v>-8312609</v>
      </c>
      <c r="N43" s="59">
        <v>-1225462</v>
      </c>
      <c r="O43" s="59">
        <v>-6313605</v>
      </c>
      <c r="P43" s="59">
        <v>-3709473</v>
      </c>
      <c r="Q43" s="59">
        <v>-11248540</v>
      </c>
      <c r="R43" s="59">
        <v>-3115351</v>
      </c>
      <c r="S43" s="59">
        <v>-2150725</v>
      </c>
      <c r="T43" s="59">
        <v>-13086265</v>
      </c>
      <c r="U43" s="59">
        <v>-18352341</v>
      </c>
      <c r="V43" s="59">
        <v>-138280957</v>
      </c>
      <c r="W43" s="59">
        <v>-153367697</v>
      </c>
      <c r="X43" s="59">
        <v>15086740</v>
      </c>
      <c r="Y43" s="60">
        <v>-9.84</v>
      </c>
      <c r="Z43" s="61">
        <v>-153367697</v>
      </c>
    </row>
    <row r="44" spans="1:26" ht="13.5">
      <c r="A44" s="57" t="s">
        <v>60</v>
      </c>
      <c r="B44" s="18">
        <v>45610444</v>
      </c>
      <c r="C44" s="18">
        <v>0</v>
      </c>
      <c r="D44" s="58">
        <v>-13670834</v>
      </c>
      <c r="E44" s="59">
        <v>-19400003</v>
      </c>
      <c r="F44" s="59">
        <v>-344036</v>
      </c>
      <c r="G44" s="59">
        <v>-1348869</v>
      </c>
      <c r="H44" s="59">
        <v>-1328039</v>
      </c>
      <c r="I44" s="59">
        <v>-3020944</v>
      </c>
      <c r="J44" s="59">
        <v>-338626</v>
      </c>
      <c r="K44" s="59">
        <v>-1250976</v>
      </c>
      <c r="L44" s="59">
        <v>-7204810</v>
      </c>
      <c r="M44" s="59">
        <v>-8794412</v>
      </c>
      <c r="N44" s="59">
        <v>22471</v>
      </c>
      <c r="O44" s="59">
        <v>1598164</v>
      </c>
      <c r="P44" s="59">
        <v>11</v>
      </c>
      <c r="Q44" s="59">
        <v>1620646</v>
      </c>
      <c r="R44" s="59">
        <v>217843</v>
      </c>
      <c r="S44" s="59">
        <v>-362466</v>
      </c>
      <c r="T44" s="59">
        <v>-7986726</v>
      </c>
      <c r="U44" s="59">
        <v>-8131349</v>
      </c>
      <c r="V44" s="59">
        <v>-18326059</v>
      </c>
      <c r="W44" s="59">
        <v>-19400003</v>
      </c>
      <c r="X44" s="59">
        <v>1073944</v>
      </c>
      <c r="Y44" s="60">
        <v>-5.54</v>
      </c>
      <c r="Z44" s="61">
        <v>-19400003</v>
      </c>
    </row>
    <row r="45" spans="1:26" ht="13.5">
      <c r="A45" s="69" t="s">
        <v>61</v>
      </c>
      <c r="B45" s="21">
        <v>91470824</v>
      </c>
      <c r="C45" s="21">
        <v>0</v>
      </c>
      <c r="D45" s="98">
        <v>-130432119</v>
      </c>
      <c r="E45" s="99">
        <v>-188246073</v>
      </c>
      <c r="F45" s="99">
        <v>19370853</v>
      </c>
      <c r="G45" s="99">
        <v>12619435</v>
      </c>
      <c r="H45" s="99">
        <v>11664586</v>
      </c>
      <c r="I45" s="99">
        <v>11664586</v>
      </c>
      <c r="J45" s="99">
        <v>39154835</v>
      </c>
      <c r="K45" s="99">
        <v>50318225</v>
      </c>
      <c r="L45" s="99">
        <v>28515441</v>
      </c>
      <c r="M45" s="99">
        <v>28515441</v>
      </c>
      <c r="N45" s="99">
        <v>24175989</v>
      </c>
      <c r="O45" s="99">
        <v>14719640</v>
      </c>
      <c r="P45" s="99">
        <v>38434349</v>
      </c>
      <c r="Q45" s="99">
        <v>24175989</v>
      </c>
      <c r="R45" s="99">
        <v>33615025</v>
      </c>
      <c r="S45" s="99">
        <v>32519143</v>
      </c>
      <c r="T45" s="99">
        <v>-2658308</v>
      </c>
      <c r="U45" s="99">
        <v>-2658308</v>
      </c>
      <c r="V45" s="99">
        <v>-2658308</v>
      </c>
      <c r="W45" s="99">
        <v>-188246073</v>
      </c>
      <c r="X45" s="99">
        <v>185587765</v>
      </c>
      <c r="Y45" s="100">
        <v>-98.59</v>
      </c>
      <c r="Z45" s="101">
        <v>-188246073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24895994</v>
      </c>
      <c r="C49" s="51">
        <v>0</v>
      </c>
      <c r="D49" s="128">
        <v>8164557</v>
      </c>
      <c r="E49" s="53">
        <v>6927652</v>
      </c>
      <c r="F49" s="53">
        <v>0</v>
      </c>
      <c r="G49" s="53">
        <v>0</v>
      </c>
      <c r="H49" s="53">
        <v>0</v>
      </c>
      <c r="I49" s="53">
        <v>6895592</v>
      </c>
      <c r="J49" s="53">
        <v>0</v>
      </c>
      <c r="K49" s="53">
        <v>0</v>
      </c>
      <c r="L49" s="53">
        <v>0</v>
      </c>
      <c r="M49" s="53">
        <v>5808142</v>
      </c>
      <c r="N49" s="53">
        <v>0</v>
      </c>
      <c r="O49" s="53">
        <v>0</v>
      </c>
      <c r="P49" s="53">
        <v>0</v>
      </c>
      <c r="Q49" s="53">
        <v>5600221</v>
      </c>
      <c r="R49" s="53">
        <v>0</v>
      </c>
      <c r="S49" s="53">
        <v>0</v>
      </c>
      <c r="T49" s="53">
        <v>0</v>
      </c>
      <c r="U49" s="53">
        <v>26364823</v>
      </c>
      <c r="V49" s="53">
        <v>88455378</v>
      </c>
      <c r="W49" s="53">
        <v>173112359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26096125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26096125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89.15927148677844</v>
      </c>
      <c r="C58" s="5">
        <f>IF(C67=0,0,+(C76/C67)*100)</f>
        <v>0</v>
      </c>
      <c r="D58" s="6">
        <f aca="true" t="shared" si="6" ref="D58:Z58">IF(D67=0,0,+(D76/D67)*100)</f>
        <v>94.33625098404133</v>
      </c>
      <c r="E58" s="7">
        <f t="shared" si="6"/>
        <v>57.00737947040208</v>
      </c>
      <c r="F58" s="7">
        <f t="shared" si="6"/>
        <v>89.30819918753873</v>
      </c>
      <c r="G58" s="7">
        <f t="shared" si="6"/>
        <v>90.43618974471632</v>
      </c>
      <c r="H58" s="7">
        <f t="shared" si="6"/>
        <v>83.67311860042157</v>
      </c>
      <c r="I58" s="7">
        <f t="shared" si="6"/>
        <v>87.73769814552239</v>
      </c>
      <c r="J58" s="7">
        <f t="shared" si="6"/>
        <v>87.77450271363844</v>
      </c>
      <c r="K58" s="7">
        <f t="shared" si="6"/>
        <v>113.5660727493142</v>
      </c>
      <c r="L58" s="7">
        <f t="shared" si="6"/>
        <v>81.14131842323519</v>
      </c>
      <c r="M58" s="7">
        <f t="shared" si="6"/>
        <v>94.06742398137204</v>
      </c>
      <c r="N58" s="7">
        <f t="shared" si="6"/>
        <v>95.520204916487</v>
      </c>
      <c r="O58" s="7">
        <f t="shared" si="6"/>
        <v>80.47728657494841</v>
      </c>
      <c r="P58" s="7">
        <f t="shared" si="6"/>
        <v>103.32906783665383</v>
      </c>
      <c r="Q58" s="7">
        <f t="shared" si="6"/>
        <v>93.01288870853445</v>
      </c>
      <c r="R58" s="7">
        <f t="shared" si="6"/>
        <v>91.65804550351082</v>
      </c>
      <c r="S58" s="7">
        <f t="shared" si="6"/>
        <v>79.34369907055458</v>
      </c>
      <c r="T58" s="7">
        <f t="shared" si="6"/>
        <v>0</v>
      </c>
      <c r="U58" s="7">
        <f t="shared" si="6"/>
        <v>140.68127106800733</v>
      </c>
      <c r="V58" s="7">
        <f t="shared" si="6"/>
        <v>100.22954295619577</v>
      </c>
      <c r="W58" s="7">
        <f t="shared" si="6"/>
        <v>56.7609740670195</v>
      </c>
      <c r="X58" s="7">
        <f t="shared" si="6"/>
        <v>0</v>
      </c>
      <c r="Y58" s="7">
        <f t="shared" si="6"/>
        <v>0</v>
      </c>
      <c r="Z58" s="8">
        <f t="shared" si="6"/>
        <v>57.00737947040208</v>
      </c>
    </row>
    <row r="59" spans="1:26" ht="13.5">
      <c r="A59" s="36" t="s">
        <v>31</v>
      </c>
      <c r="B59" s="9">
        <f aca="true" t="shared" si="7" ref="B59:Z66">IF(B68=0,0,+(B77/B68)*100)</f>
        <v>92.69952308349474</v>
      </c>
      <c r="C59" s="9">
        <f t="shared" si="7"/>
        <v>0</v>
      </c>
      <c r="D59" s="2">
        <f t="shared" si="7"/>
        <v>75.44191390553107</v>
      </c>
      <c r="E59" s="10">
        <f t="shared" si="7"/>
        <v>100.00000075397928</v>
      </c>
      <c r="F59" s="10">
        <f t="shared" si="7"/>
        <v>115.63434136910078</v>
      </c>
      <c r="G59" s="10">
        <f t="shared" si="7"/>
        <v>99.66875296063708</v>
      </c>
      <c r="H59" s="10">
        <f t="shared" si="7"/>
        <v>100</v>
      </c>
      <c r="I59" s="10">
        <f t="shared" si="7"/>
        <v>105.1144628308514</v>
      </c>
      <c r="J59" s="10">
        <f t="shared" si="7"/>
        <v>115.91105660214373</v>
      </c>
      <c r="K59" s="10">
        <f t="shared" si="7"/>
        <v>140.71604451663424</v>
      </c>
      <c r="L59" s="10">
        <f t="shared" si="7"/>
        <v>82.27379998218898</v>
      </c>
      <c r="M59" s="10">
        <f t="shared" si="7"/>
        <v>113.1775546443776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148.6291592183277</v>
      </c>
      <c r="V59" s="10">
        <f t="shared" si="7"/>
        <v>113.92337598399698</v>
      </c>
      <c r="W59" s="10">
        <f t="shared" si="7"/>
        <v>101.56311596209868</v>
      </c>
      <c r="X59" s="10">
        <f t="shared" si="7"/>
        <v>0</v>
      </c>
      <c r="Y59" s="10">
        <f t="shared" si="7"/>
        <v>0</v>
      </c>
      <c r="Z59" s="11">
        <f t="shared" si="7"/>
        <v>100.00000075397928</v>
      </c>
    </row>
    <row r="60" spans="1:26" ht="13.5">
      <c r="A60" s="37" t="s">
        <v>32</v>
      </c>
      <c r="B60" s="12">
        <f t="shared" si="7"/>
        <v>89.5470571180235</v>
      </c>
      <c r="C60" s="12">
        <f t="shared" si="7"/>
        <v>0</v>
      </c>
      <c r="D60" s="3">
        <f t="shared" si="7"/>
        <v>100.00007338485561</v>
      </c>
      <c r="E60" s="13">
        <f t="shared" si="7"/>
        <v>44.28819063054896</v>
      </c>
      <c r="F60" s="13">
        <f t="shared" si="7"/>
        <v>81.3795655858104</v>
      </c>
      <c r="G60" s="13">
        <f t="shared" si="7"/>
        <v>87.5986109263169</v>
      </c>
      <c r="H60" s="13">
        <f t="shared" si="7"/>
        <v>78.9823509162207</v>
      </c>
      <c r="I60" s="13">
        <f t="shared" si="7"/>
        <v>82.57938143645275</v>
      </c>
      <c r="J60" s="13">
        <f t="shared" si="7"/>
        <v>79.53451016835871</v>
      </c>
      <c r="K60" s="13">
        <f t="shared" si="7"/>
        <v>105.40138312427626</v>
      </c>
      <c r="L60" s="13">
        <f t="shared" si="7"/>
        <v>80.34829048901993</v>
      </c>
      <c r="M60" s="13">
        <f t="shared" si="7"/>
        <v>88.19339608041656</v>
      </c>
      <c r="N60" s="13">
        <f t="shared" si="7"/>
        <v>93.97480409910196</v>
      </c>
      <c r="O60" s="13">
        <f t="shared" si="7"/>
        <v>73.99702418124792</v>
      </c>
      <c r="P60" s="13">
        <f t="shared" si="7"/>
        <v>104.47663923312058</v>
      </c>
      <c r="Q60" s="13">
        <f t="shared" si="7"/>
        <v>90.63422109877867</v>
      </c>
      <c r="R60" s="13">
        <f t="shared" si="7"/>
        <v>88.62272992762487</v>
      </c>
      <c r="S60" s="13">
        <f t="shared" si="7"/>
        <v>72.62630362108115</v>
      </c>
      <c r="T60" s="13">
        <f t="shared" si="7"/>
        <v>0</v>
      </c>
      <c r="U60" s="13">
        <f t="shared" si="7"/>
        <v>137.9935753374766</v>
      </c>
      <c r="V60" s="13">
        <f t="shared" si="7"/>
        <v>95.8954462200584</v>
      </c>
      <c r="W60" s="13">
        <f t="shared" si="7"/>
        <v>43.57758163014529</v>
      </c>
      <c r="X60" s="13">
        <f t="shared" si="7"/>
        <v>0</v>
      </c>
      <c r="Y60" s="13">
        <f t="shared" si="7"/>
        <v>0</v>
      </c>
      <c r="Z60" s="14">
        <f t="shared" si="7"/>
        <v>44.28819063054896</v>
      </c>
    </row>
    <row r="61" spans="1:26" ht="13.5">
      <c r="A61" s="38" t="s">
        <v>95</v>
      </c>
      <c r="B61" s="12">
        <f t="shared" si="7"/>
        <v>81.2556361792255</v>
      </c>
      <c r="C61" s="12">
        <f t="shared" si="7"/>
        <v>0</v>
      </c>
      <c r="D61" s="3">
        <f t="shared" si="7"/>
        <v>100.00013884423137</v>
      </c>
      <c r="E61" s="13">
        <f t="shared" si="7"/>
        <v>100.00017873036491</v>
      </c>
      <c r="F61" s="13">
        <f t="shared" si="7"/>
        <v>75.26253001389439</v>
      </c>
      <c r="G61" s="13">
        <f t="shared" si="7"/>
        <v>87.2745950926802</v>
      </c>
      <c r="H61" s="13">
        <f t="shared" si="7"/>
        <v>74.852596470964</v>
      </c>
      <c r="I61" s="13">
        <f t="shared" si="7"/>
        <v>79.02315401804032</v>
      </c>
      <c r="J61" s="13">
        <f t="shared" si="7"/>
        <v>73.5227069007578</v>
      </c>
      <c r="K61" s="13">
        <f t="shared" si="7"/>
        <v>102.47483215305027</v>
      </c>
      <c r="L61" s="13">
        <f t="shared" si="7"/>
        <v>73.80720590121066</v>
      </c>
      <c r="M61" s="13">
        <f t="shared" si="7"/>
        <v>82.62089201766723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0</v>
      </c>
      <c r="U61" s="13">
        <f t="shared" si="7"/>
        <v>153.02623148863805</v>
      </c>
      <c r="V61" s="13">
        <f t="shared" si="7"/>
        <v>97.71782884628037</v>
      </c>
      <c r="W61" s="13">
        <f t="shared" si="7"/>
        <v>97.51343337976668</v>
      </c>
      <c r="X61" s="13">
        <f t="shared" si="7"/>
        <v>0</v>
      </c>
      <c r="Y61" s="13">
        <f t="shared" si="7"/>
        <v>0</v>
      </c>
      <c r="Z61" s="14">
        <f t="shared" si="7"/>
        <v>100.00017873036491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100.00031208935611</v>
      </c>
      <c r="E62" s="13">
        <f t="shared" si="7"/>
        <v>100.00034031581941</v>
      </c>
      <c r="F62" s="13">
        <f t="shared" si="7"/>
        <v>88.04910059239776</v>
      </c>
      <c r="G62" s="13">
        <f t="shared" si="7"/>
        <v>90.03447768637145</v>
      </c>
      <c r="H62" s="13">
        <f t="shared" si="7"/>
        <v>85.49400064471072</v>
      </c>
      <c r="I62" s="13">
        <f t="shared" si="7"/>
        <v>87.78148753695011</v>
      </c>
      <c r="J62" s="13">
        <f t="shared" si="7"/>
        <v>87.37824558241954</v>
      </c>
      <c r="K62" s="13">
        <f t="shared" si="7"/>
        <v>116.98949052369983</v>
      </c>
      <c r="L62" s="13">
        <f t="shared" si="7"/>
        <v>90.5341126276916</v>
      </c>
      <c r="M62" s="13">
        <f t="shared" si="7"/>
        <v>98.55736554479721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151.1433152650396</v>
      </c>
      <c r="V62" s="13">
        <f t="shared" si="7"/>
        <v>105.66840765950869</v>
      </c>
      <c r="W62" s="13">
        <f t="shared" si="7"/>
        <v>99.34797554746612</v>
      </c>
      <c r="X62" s="13">
        <f t="shared" si="7"/>
        <v>0</v>
      </c>
      <c r="Y62" s="13">
        <f t="shared" si="7"/>
        <v>0</v>
      </c>
      <c r="Z62" s="14">
        <f t="shared" si="7"/>
        <v>100.00034031581941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99.99840553450832</v>
      </c>
      <c r="E63" s="13">
        <f t="shared" si="7"/>
        <v>99.99910614589058</v>
      </c>
      <c r="F63" s="13">
        <f t="shared" si="7"/>
        <v>96.1492245722251</v>
      </c>
      <c r="G63" s="13">
        <f t="shared" si="7"/>
        <v>74.03613267776844</v>
      </c>
      <c r="H63" s="13">
        <f t="shared" si="7"/>
        <v>78.9543610955503</v>
      </c>
      <c r="I63" s="13">
        <f t="shared" si="7"/>
        <v>82.27922563592304</v>
      </c>
      <c r="J63" s="13">
        <f t="shared" si="7"/>
        <v>79.9934156117881</v>
      </c>
      <c r="K63" s="13">
        <f t="shared" si="7"/>
        <v>82.71354910029056</v>
      </c>
      <c r="L63" s="13">
        <f t="shared" si="7"/>
        <v>77.91830821927081</v>
      </c>
      <c r="M63" s="13">
        <f t="shared" si="7"/>
        <v>80.19967199929545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149.73058393642003</v>
      </c>
      <c r="V63" s="13">
        <f t="shared" si="7"/>
        <v>98.93301684583835</v>
      </c>
      <c r="W63" s="13">
        <f t="shared" si="7"/>
        <v>101.35348505501386</v>
      </c>
      <c r="X63" s="13">
        <f t="shared" si="7"/>
        <v>0</v>
      </c>
      <c r="Y63" s="13">
        <f t="shared" si="7"/>
        <v>0</v>
      </c>
      <c r="Z63" s="14">
        <f t="shared" si="7"/>
        <v>99.99910614589058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100.00024005396413</v>
      </c>
      <c r="F64" s="13">
        <f t="shared" si="7"/>
        <v>93.67283018504561</v>
      </c>
      <c r="G64" s="13">
        <f t="shared" si="7"/>
        <v>95.64442151230249</v>
      </c>
      <c r="H64" s="13">
        <f t="shared" si="7"/>
        <v>87.27411267543955</v>
      </c>
      <c r="I64" s="13">
        <f t="shared" si="7"/>
        <v>92.19322706951141</v>
      </c>
      <c r="J64" s="13">
        <f t="shared" si="7"/>
        <v>91.00652449552508</v>
      </c>
      <c r="K64" s="13">
        <f t="shared" si="7"/>
        <v>91.4987547095609</v>
      </c>
      <c r="L64" s="13">
        <f t="shared" si="7"/>
        <v>91.95647928948645</v>
      </c>
      <c r="M64" s="13">
        <f t="shared" si="7"/>
        <v>91.47743606115426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149.65446674337656</v>
      </c>
      <c r="V64" s="13">
        <f t="shared" si="7"/>
        <v>104.74660104497356</v>
      </c>
      <c r="W64" s="13">
        <f t="shared" si="7"/>
        <v>98.81998282250902</v>
      </c>
      <c r="X64" s="13">
        <f t="shared" si="7"/>
        <v>0</v>
      </c>
      <c r="Y64" s="13">
        <f t="shared" si="7"/>
        <v>0</v>
      </c>
      <c r="Z64" s="14">
        <f t="shared" si="7"/>
        <v>100.00024005396413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32</v>
      </c>
      <c r="E66" s="16">
        <f t="shared" si="7"/>
        <v>99.99994285714286</v>
      </c>
      <c r="F66" s="16">
        <f t="shared" si="7"/>
        <v>100</v>
      </c>
      <c r="G66" s="16">
        <f t="shared" si="7"/>
        <v>99.99987195853505</v>
      </c>
      <c r="H66" s="16">
        <f t="shared" si="7"/>
        <v>100</v>
      </c>
      <c r="I66" s="16">
        <f t="shared" si="7"/>
        <v>99.99995932532096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146.9064328848889</v>
      </c>
      <c r="V66" s="16">
        <f t="shared" si="7"/>
        <v>108.56160809156958</v>
      </c>
      <c r="W66" s="16">
        <f t="shared" si="7"/>
        <v>175.000075000075</v>
      </c>
      <c r="X66" s="16">
        <f t="shared" si="7"/>
        <v>0</v>
      </c>
      <c r="Y66" s="16">
        <f t="shared" si="7"/>
        <v>0</v>
      </c>
      <c r="Z66" s="17">
        <f t="shared" si="7"/>
        <v>99.99994285714286</v>
      </c>
    </row>
    <row r="67" spans="1:26" ht="13.5" hidden="1">
      <c r="A67" s="40" t="s">
        <v>101</v>
      </c>
      <c r="B67" s="23">
        <v>533743834</v>
      </c>
      <c r="C67" s="23"/>
      <c r="D67" s="24">
        <v>614251389</v>
      </c>
      <c r="E67" s="25">
        <v>611597141</v>
      </c>
      <c r="F67" s="25">
        <v>50234026</v>
      </c>
      <c r="G67" s="25">
        <v>50358841</v>
      </c>
      <c r="H67" s="25">
        <v>52843227</v>
      </c>
      <c r="I67" s="25">
        <v>153436094</v>
      </c>
      <c r="J67" s="25">
        <v>50929961</v>
      </c>
      <c r="K67" s="25">
        <v>49072765</v>
      </c>
      <c r="L67" s="25">
        <v>49230170</v>
      </c>
      <c r="M67" s="25">
        <v>149232896</v>
      </c>
      <c r="N67" s="25">
        <v>47220017</v>
      </c>
      <c r="O67" s="25">
        <v>48713459</v>
      </c>
      <c r="P67" s="25">
        <v>47716991</v>
      </c>
      <c r="Q67" s="25">
        <v>143650467</v>
      </c>
      <c r="R67" s="25">
        <v>45715989</v>
      </c>
      <c r="S67" s="25">
        <v>50026929</v>
      </c>
      <c r="T67" s="25"/>
      <c r="U67" s="25">
        <v>95742918</v>
      </c>
      <c r="V67" s="25">
        <v>542062375</v>
      </c>
      <c r="W67" s="25">
        <v>614252149</v>
      </c>
      <c r="X67" s="25"/>
      <c r="Y67" s="24"/>
      <c r="Z67" s="26">
        <v>611597141</v>
      </c>
    </row>
    <row r="68" spans="1:26" ht="13.5" hidden="1">
      <c r="A68" s="36" t="s">
        <v>31</v>
      </c>
      <c r="B68" s="18">
        <v>106157366</v>
      </c>
      <c r="C68" s="18"/>
      <c r="D68" s="19">
        <v>130588389</v>
      </c>
      <c r="E68" s="20">
        <v>132629639</v>
      </c>
      <c r="F68" s="20">
        <v>11101491</v>
      </c>
      <c r="G68" s="20">
        <v>11036476</v>
      </c>
      <c r="H68" s="20">
        <v>11083254</v>
      </c>
      <c r="I68" s="20">
        <v>33221221</v>
      </c>
      <c r="J68" s="20">
        <v>11113360</v>
      </c>
      <c r="K68" s="20">
        <v>11498084</v>
      </c>
      <c r="L68" s="20">
        <v>11229000</v>
      </c>
      <c r="M68" s="20">
        <v>33840444</v>
      </c>
      <c r="N68" s="20">
        <v>11279014</v>
      </c>
      <c r="O68" s="20">
        <v>11279142</v>
      </c>
      <c r="P68" s="20">
        <v>11336535</v>
      </c>
      <c r="Q68" s="20">
        <v>33894691</v>
      </c>
      <c r="R68" s="20">
        <v>11374690</v>
      </c>
      <c r="S68" s="20">
        <v>11382621</v>
      </c>
      <c r="T68" s="20"/>
      <c r="U68" s="20">
        <v>22757311</v>
      </c>
      <c r="V68" s="20">
        <v>123713667</v>
      </c>
      <c r="W68" s="20">
        <v>130588392</v>
      </c>
      <c r="X68" s="20"/>
      <c r="Y68" s="19"/>
      <c r="Z68" s="22">
        <v>132629639</v>
      </c>
    </row>
    <row r="69" spans="1:26" ht="13.5" hidden="1">
      <c r="A69" s="37" t="s">
        <v>32</v>
      </c>
      <c r="B69" s="18">
        <v>421537853</v>
      </c>
      <c r="C69" s="18"/>
      <c r="D69" s="19">
        <v>479663000</v>
      </c>
      <c r="E69" s="20">
        <v>471967502</v>
      </c>
      <c r="F69" s="20">
        <v>38165420</v>
      </c>
      <c r="G69" s="20">
        <v>38541368</v>
      </c>
      <c r="H69" s="20">
        <v>41049553</v>
      </c>
      <c r="I69" s="20">
        <v>117756341</v>
      </c>
      <c r="J69" s="20">
        <v>39064269</v>
      </c>
      <c r="K69" s="20">
        <v>36577335</v>
      </c>
      <c r="L69" s="20">
        <v>37114766</v>
      </c>
      <c r="M69" s="20">
        <v>112756370</v>
      </c>
      <c r="N69" s="20">
        <v>35108568</v>
      </c>
      <c r="O69" s="20">
        <v>36573464</v>
      </c>
      <c r="P69" s="20">
        <v>35484901</v>
      </c>
      <c r="Q69" s="20">
        <v>107166933</v>
      </c>
      <c r="R69" s="20">
        <v>33519526</v>
      </c>
      <c r="S69" s="20">
        <v>37750521</v>
      </c>
      <c r="T69" s="20"/>
      <c r="U69" s="20">
        <v>71270047</v>
      </c>
      <c r="V69" s="20">
        <v>408949691</v>
      </c>
      <c r="W69" s="20">
        <v>479663761</v>
      </c>
      <c r="X69" s="20"/>
      <c r="Y69" s="19"/>
      <c r="Z69" s="22">
        <v>471967502</v>
      </c>
    </row>
    <row r="70" spans="1:26" ht="13.5" hidden="1">
      <c r="A70" s="38" t="s">
        <v>95</v>
      </c>
      <c r="B70" s="18">
        <v>235073921</v>
      </c>
      <c r="C70" s="18"/>
      <c r="D70" s="19">
        <v>273688000</v>
      </c>
      <c r="E70" s="20">
        <v>266882463</v>
      </c>
      <c r="F70" s="20">
        <v>22355063</v>
      </c>
      <c r="G70" s="20">
        <v>22297263</v>
      </c>
      <c r="H70" s="20">
        <v>23957364</v>
      </c>
      <c r="I70" s="20">
        <v>68609690</v>
      </c>
      <c r="J70" s="20">
        <v>21336135</v>
      </c>
      <c r="K70" s="20">
        <v>19031028</v>
      </c>
      <c r="L70" s="20">
        <v>20844943</v>
      </c>
      <c r="M70" s="20">
        <v>61212106</v>
      </c>
      <c r="N70" s="20">
        <v>19075011</v>
      </c>
      <c r="O70" s="20">
        <v>18736516</v>
      </c>
      <c r="P70" s="20">
        <v>19297518</v>
      </c>
      <c r="Q70" s="20">
        <v>57109045</v>
      </c>
      <c r="R70" s="20">
        <v>17022471</v>
      </c>
      <c r="S70" s="20">
        <v>20520080</v>
      </c>
      <c r="T70" s="20"/>
      <c r="U70" s="20">
        <v>37542551</v>
      </c>
      <c r="V70" s="20">
        <v>224473392</v>
      </c>
      <c r="W70" s="20">
        <v>273688384</v>
      </c>
      <c r="X70" s="20"/>
      <c r="Y70" s="19"/>
      <c r="Z70" s="22">
        <v>266882463</v>
      </c>
    </row>
    <row r="71" spans="1:26" ht="13.5" hidden="1">
      <c r="A71" s="38" t="s">
        <v>96</v>
      </c>
      <c r="B71" s="18">
        <v>133849287</v>
      </c>
      <c r="C71" s="18"/>
      <c r="D71" s="19">
        <v>146112000</v>
      </c>
      <c r="E71" s="20">
        <v>145159282</v>
      </c>
      <c r="F71" s="20">
        <v>11247848</v>
      </c>
      <c r="G71" s="20">
        <v>11149240</v>
      </c>
      <c r="H71" s="20">
        <v>12296988</v>
      </c>
      <c r="I71" s="20">
        <v>34694076</v>
      </c>
      <c r="J71" s="20">
        <v>12652005</v>
      </c>
      <c r="K71" s="20">
        <v>12638213</v>
      </c>
      <c r="L71" s="20">
        <v>11405703</v>
      </c>
      <c r="M71" s="20">
        <v>36695921</v>
      </c>
      <c r="N71" s="20">
        <v>11183142</v>
      </c>
      <c r="O71" s="20">
        <v>12950643</v>
      </c>
      <c r="P71" s="20">
        <v>11250311</v>
      </c>
      <c r="Q71" s="20">
        <v>35384096</v>
      </c>
      <c r="R71" s="20">
        <v>11682237</v>
      </c>
      <c r="S71" s="20">
        <v>12113037</v>
      </c>
      <c r="T71" s="20"/>
      <c r="U71" s="20">
        <v>23795274</v>
      </c>
      <c r="V71" s="20">
        <v>130569367</v>
      </c>
      <c r="W71" s="20">
        <v>146112465</v>
      </c>
      <c r="X71" s="20"/>
      <c r="Y71" s="19"/>
      <c r="Z71" s="22">
        <v>145159282</v>
      </c>
    </row>
    <row r="72" spans="1:26" ht="13.5" hidden="1">
      <c r="A72" s="38" t="s">
        <v>97</v>
      </c>
      <c r="B72" s="18">
        <v>27251888</v>
      </c>
      <c r="C72" s="18"/>
      <c r="D72" s="19">
        <v>30355000</v>
      </c>
      <c r="E72" s="20">
        <v>30765647</v>
      </c>
      <c r="F72" s="20">
        <v>2277775</v>
      </c>
      <c r="G72" s="20">
        <v>2819553</v>
      </c>
      <c r="H72" s="20">
        <v>2511651</v>
      </c>
      <c r="I72" s="20">
        <v>7608979</v>
      </c>
      <c r="J72" s="20">
        <v>2651727</v>
      </c>
      <c r="K72" s="20">
        <v>2563661</v>
      </c>
      <c r="L72" s="20">
        <v>2585205</v>
      </c>
      <c r="M72" s="20">
        <v>7800593</v>
      </c>
      <c r="N72" s="20">
        <v>2573959</v>
      </c>
      <c r="O72" s="20">
        <v>2582169</v>
      </c>
      <c r="P72" s="20">
        <v>2622226</v>
      </c>
      <c r="Q72" s="20">
        <v>7778354</v>
      </c>
      <c r="R72" s="20">
        <v>2532565</v>
      </c>
      <c r="S72" s="20">
        <v>2675365</v>
      </c>
      <c r="T72" s="20"/>
      <c r="U72" s="20">
        <v>5207930</v>
      </c>
      <c r="V72" s="20">
        <v>28395856</v>
      </c>
      <c r="W72" s="20">
        <v>30354528</v>
      </c>
      <c r="X72" s="20"/>
      <c r="Y72" s="19"/>
      <c r="Z72" s="22">
        <v>30765647</v>
      </c>
    </row>
    <row r="73" spans="1:26" ht="13.5" hidden="1">
      <c r="A73" s="38" t="s">
        <v>98</v>
      </c>
      <c r="B73" s="18">
        <v>25362757</v>
      </c>
      <c r="C73" s="18"/>
      <c r="D73" s="19">
        <v>29508000</v>
      </c>
      <c r="E73" s="20">
        <v>29160110</v>
      </c>
      <c r="F73" s="20">
        <v>2284734</v>
      </c>
      <c r="G73" s="20">
        <v>2275312</v>
      </c>
      <c r="H73" s="20">
        <v>2283550</v>
      </c>
      <c r="I73" s="20">
        <v>6843596</v>
      </c>
      <c r="J73" s="20">
        <v>2424402</v>
      </c>
      <c r="K73" s="20">
        <v>2344433</v>
      </c>
      <c r="L73" s="20">
        <v>2278915</v>
      </c>
      <c r="M73" s="20">
        <v>7047750</v>
      </c>
      <c r="N73" s="20">
        <v>2276456</v>
      </c>
      <c r="O73" s="20">
        <v>2304136</v>
      </c>
      <c r="P73" s="20">
        <v>2314846</v>
      </c>
      <c r="Q73" s="20">
        <v>6895438</v>
      </c>
      <c r="R73" s="20">
        <v>2282253</v>
      </c>
      <c r="S73" s="20">
        <v>2442039</v>
      </c>
      <c r="T73" s="20"/>
      <c r="U73" s="20">
        <v>4724292</v>
      </c>
      <c r="V73" s="20">
        <v>25511076</v>
      </c>
      <c r="W73" s="20">
        <v>29508384</v>
      </c>
      <c r="X73" s="20"/>
      <c r="Y73" s="19"/>
      <c r="Z73" s="22">
        <v>29160110</v>
      </c>
    </row>
    <row r="74" spans="1:26" ht="13.5" hidden="1">
      <c r="A74" s="38" t="s">
        <v>99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>
        <v>6048615</v>
      </c>
      <c r="C75" s="27"/>
      <c r="D75" s="28">
        <v>4000000</v>
      </c>
      <c r="E75" s="29">
        <v>7000000</v>
      </c>
      <c r="F75" s="29">
        <v>967115</v>
      </c>
      <c r="G75" s="29">
        <v>780997</v>
      </c>
      <c r="H75" s="29">
        <v>710420</v>
      </c>
      <c r="I75" s="29">
        <v>2458532</v>
      </c>
      <c r="J75" s="29">
        <v>752332</v>
      </c>
      <c r="K75" s="29">
        <v>997346</v>
      </c>
      <c r="L75" s="29">
        <v>886404</v>
      </c>
      <c r="M75" s="29">
        <v>2636082</v>
      </c>
      <c r="N75" s="29">
        <v>832435</v>
      </c>
      <c r="O75" s="29">
        <v>860853</v>
      </c>
      <c r="P75" s="29">
        <v>895555</v>
      </c>
      <c r="Q75" s="29">
        <v>2588843</v>
      </c>
      <c r="R75" s="29">
        <v>821773</v>
      </c>
      <c r="S75" s="29">
        <v>893787</v>
      </c>
      <c r="T75" s="29"/>
      <c r="U75" s="29">
        <v>1715560</v>
      </c>
      <c r="V75" s="29">
        <v>9399017</v>
      </c>
      <c r="W75" s="29">
        <v>3999996</v>
      </c>
      <c r="X75" s="29"/>
      <c r="Y75" s="28"/>
      <c r="Z75" s="30">
        <v>7000000</v>
      </c>
    </row>
    <row r="76" spans="1:26" ht="13.5" hidden="1">
      <c r="A76" s="41" t="s">
        <v>102</v>
      </c>
      <c r="B76" s="31">
        <v>475882114</v>
      </c>
      <c r="C76" s="31"/>
      <c r="D76" s="32">
        <v>579461732</v>
      </c>
      <c r="E76" s="33">
        <v>348655503</v>
      </c>
      <c r="F76" s="33">
        <v>44863104</v>
      </c>
      <c r="G76" s="33">
        <v>45542617</v>
      </c>
      <c r="H76" s="33">
        <v>44215576</v>
      </c>
      <c r="I76" s="33">
        <v>134621297</v>
      </c>
      <c r="J76" s="33">
        <v>44703520</v>
      </c>
      <c r="K76" s="33">
        <v>55730012</v>
      </c>
      <c r="L76" s="33">
        <v>39946009</v>
      </c>
      <c r="M76" s="33">
        <v>140379541</v>
      </c>
      <c r="N76" s="33">
        <v>45104657</v>
      </c>
      <c r="O76" s="33">
        <v>39203270</v>
      </c>
      <c r="P76" s="33">
        <v>49305522</v>
      </c>
      <c r="Q76" s="33">
        <v>133613449</v>
      </c>
      <c r="R76" s="33">
        <v>41902382</v>
      </c>
      <c r="S76" s="33">
        <v>39693216</v>
      </c>
      <c r="T76" s="33">
        <v>53096756</v>
      </c>
      <c r="U76" s="33">
        <v>134692354</v>
      </c>
      <c r="V76" s="33">
        <v>543306641</v>
      </c>
      <c r="W76" s="33">
        <v>348655503</v>
      </c>
      <c r="X76" s="33"/>
      <c r="Y76" s="32"/>
      <c r="Z76" s="34">
        <v>348655503</v>
      </c>
    </row>
    <row r="77" spans="1:26" ht="13.5" hidden="1">
      <c r="A77" s="36" t="s">
        <v>31</v>
      </c>
      <c r="B77" s="18">
        <v>98407372</v>
      </c>
      <c r="C77" s="18"/>
      <c r="D77" s="19">
        <v>98518380</v>
      </c>
      <c r="E77" s="20">
        <v>132629640</v>
      </c>
      <c r="F77" s="20">
        <v>12837136</v>
      </c>
      <c r="G77" s="20">
        <v>10999918</v>
      </c>
      <c r="H77" s="20">
        <v>11083254</v>
      </c>
      <c r="I77" s="20">
        <v>34920308</v>
      </c>
      <c r="J77" s="20">
        <v>12881613</v>
      </c>
      <c r="K77" s="20">
        <v>16179649</v>
      </c>
      <c r="L77" s="20">
        <v>9238525</v>
      </c>
      <c r="M77" s="20">
        <v>38299787</v>
      </c>
      <c r="N77" s="20">
        <v>11279014</v>
      </c>
      <c r="O77" s="20">
        <v>11279142</v>
      </c>
      <c r="P77" s="20">
        <v>11336535</v>
      </c>
      <c r="Q77" s="20">
        <v>33894691</v>
      </c>
      <c r="R77" s="20">
        <v>11374690</v>
      </c>
      <c r="S77" s="20">
        <v>11382621</v>
      </c>
      <c r="T77" s="20">
        <v>11066689</v>
      </c>
      <c r="U77" s="20">
        <v>33824000</v>
      </c>
      <c r="V77" s="20">
        <v>140938786</v>
      </c>
      <c r="W77" s="20">
        <v>132629640</v>
      </c>
      <c r="X77" s="20"/>
      <c r="Y77" s="19"/>
      <c r="Z77" s="22">
        <v>132629640</v>
      </c>
    </row>
    <row r="78" spans="1:26" ht="13.5" hidden="1">
      <c r="A78" s="37" t="s">
        <v>32</v>
      </c>
      <c r="B78" s="18">
        <v>377474742</v>
      </c>
      <c r="C78" s="18"/>
      <c r="D78" s="19">
        <v>479663352</v>
      </c>
      <c r="E78" s="20">
        <v>209025867</v>
      </c>
      <c r="F78" s="20">
        <v>31058853</v>
      </c>
      <c r="G78" s="20">
        <v>33761703</v>
      </c>
      <c r="H78" s="20">
        <v>32421902</v>
      </c>
      <c r="I78" s="20">
        <v>97242458</v>
      </c>
      <c r="J78" s="20">
        <v>31069575</v>
      </c>
      <c r="K78" s="20">
        <v>38553017</v>
      </c>
      <c r="L78" s="20">
        <v>29821080</v>
      </c>
      <c r="M78" s="20">
        <v>99443672</v>
      </c>
      <c r="N78" s="20">
        <v>32993208</v>
      </c>
      <c r="O78" s="20">
        <v>27063275</v>
      </c>
      <c r="P78" s="20">
        <v>37073432</v>
      </c>
      <c r="Q78" s="20">
        <v>97129915</v>
      </c>
      <c r="R78" s="20">
        <v>29705919</v>
      </c>
      <c r="S78" s="20">
        <v>27416808</v>
      </c>
      <c r="T78" s="20">
        <v>41225359</v>
      </c>
      <c r="U78" s="20">
        <v>98348086</v>
      </c>
      <c r="V78" s="20">
        <v>392164131</v>
      </c>
      <c r="W78" s="20">
        <v>209025867</v>
      </c>
      <c r="X78" s="20"/>
      <c r="Y78" s="19"/>
      <c r="Z78" s="22">
        <v>209025867</v>
      </c>
    </row>
    <row r="79" spans="1:26" ht="13.5" hidden="1">
      <c r="A79" s="38" t="s">
        <v>95</v>
      </c>
      <c r="B79" s="18">
        <v>191010810</v>
      </c>
      <c r="C79" s="18"/>
      <c r="D79" s="19">
        <v>273688380</v>
      </c>
      <c r="E79" s="20">
        <v>266882940</v>
      </c>
      <c r="F79" s="20">
        <v>16824986</v>
      </c>
      <c r="G79" s="20">
        <v>19459846</v>
      </c>
      <c r="H79" s="20">
        <v>17932709</v>
      </c>
      <c r="I79" s="20">
        <v>54217541</v>
      </c>
      <c r="J79" s="20">
        <v>15686904</v>
      </c>
      <c r="K79" s="20">
        <v>19502014</v>
      </c>
      <c r="L79" s="20">
        <v>15385070</v>
      </c>
      <c r="M79" s="20">
        <v>50573988</v>
      </c>
      <c r="N79" s="20">
        <v>19075011</v>
      </c>
      <c r="O79" s="20">
        <v>18736516</v>
      </c>
      <c r="P79" s="20">
        <v>19297518</v>
      </c>
      <c r="Q79" s="20">
        <v>57109045</v>
      </c>
      <c r="R79" s="20">
        <v>17022471</v>
      </c>
      <c r="S79" s="20">
        <v>20520080</v>
      </c>
      <c r="T79" s="20">
        <v>19907400</v>
      </c>
      <c r="U79" s="20">
        <v>57449951</v>
      </c>
      <c r="V79" s="20">
        <v>219350525</v>
      </c>
      <c r="W79" s="20">
        <v>266882940</v>
      </c>
      <c r="X79" s="20"/>
      <c r="Y79" s="19"/>
      <c r="Z79" s="22">
        <v>266882940</v>
      </c>
    </row>
    <row r="80" spans="1:26" ht="13.5" hidden="1">
      <c r="A80" s="38" t="s">
        <v>96</v>
      </c>
      <c r="B80" s="18">
        <v>133849287</v>
      </c>
      <c r="C80" s="18"/>
      <c r="D80" s="19">
        <v>146112456</v>
      </c>
      <c r="E80" s="20">
        <v>145159776</v>
      </c>
      <c r="F80" s="20">
        <v>9903629</v>
      </c>
      <c r="G80" s="20">
        <v>10038160</v>
      </c>
      <c r="H80" s="20">
        <v>10513187</v>
      </c>
      <c r="I80" s="20">
        <v>30454976</v>
      </c>
      <c r="J80" s="20">
        <v>11055100</v>
      </c>
      <c r="K80" s="20">
        <v>14785381</v>
      </c>
      <c r="L80" s="20">
        <v>10326052</v>
      </c>
      <c r="M80" s="20">
        <v>36166533</v>
      </c>
      <c r="N80" s="20">
        <v>11183142</v>
      </c>
      <c r="O80" s="20">
        <v>12950643</v>
      </c>
      <c r="P80" s="20">
        <v>11250311</v>
      </c>
      <c r="Q80" s="20">
        <v>35384096</v>
      </c>
      <c r="R80" s="20">
        <v>11682237</v>
      </c>
      <c r="S80" s="20">
        <v>12113037</v>
      </c>
      <c r="T80" s="20">
        <v>12169692</v>
      </c>
      <c r="U80" s="20">
        <v>35964966</v>
      </c>
      <c r="V80" s="20">
        <v>137970571</v>
      </c>
      <c r="W80" s="20">
        <v>145159776</v>
      </c>
      <c r="X80" s="20"/>
      <c r="Y80" s="19"/>
      <c r="Z80" s="22">
        <v>145159776</v>
      </c>
    </row>
    <row r="81" spans="1:26" ht="13.5" hidden="1">
      <c r="A81" s="38" t="s">
        <v>97</v>
      </c>
      <c r="B81" s="18">
        <v>27251888</v>
      </c>
      <c r="C81" s="18"/>
      <c r="D81" s="19">
        <v>30354516</v>
      </c>
      <c r="E81" s="20">
        <v>30765372</v>
      </c>
      <c r="F81" s="20">
        <v>2190063</v>
      </c>
      <c r="G81" s="20">
        <v>2087488</v>
      </c>
      <c r="H81" s="20">
        <v>1983058</v>
      </c>
      <c r="I81" s="20">
        <v>6260609</v>
      </c>
      <c r="J81" s="20">
        <v>2121207</v>
      </c>
      <c r="K81" s="20">
        <v>2120495</v>
      </c>
      <c r="L81" s="20">
        <v>2014348</v>
      </c>
      <c r="M81" s="20">
        <v>6256050</v>
      </c>
      <c r="N81" s="20">
        <v>2573959</v>
      </c>
      <c r="O81" s="20">
        <v>2582169</v>
      </c>
      <c r="P81" s="20">
        <v>2622226</v>
      </c>
      <c r="Q81" s="20">
        <v>7778354</v>
      </c>
      <c r="R81" s="20">
        <v>2532565</v>
      </c>
      <c r="S81" s="20">
        <v>2675365</v>
      </c>
      <c r="T81" s="20">
        <v>2589934</v>
      </c>
      <c r="U81" s="20">
        <v>7797864</v>
      </c>
      <c r="V81" s="20">
        <v>28092877</v>
      </c>
      <c r="W81" s="20">
        <v>30765372</v>
      </c>
      <c r="X81" s="20"/>
      <c r="Y81" s="19"/>
      <c r="Z81" s="22">
        <v>30765372</v>
      </c>
    </row>
    <row r="82" spans="1:26" ht="13.5" hidden="1">
      <c r="A82" s="38" t="s">
        <v>98</v>
      </c>
      <c r="B82" s="18">
        <v>25362757</v>
      </c>
      <c r="C82" s="18"/>
      <c r="D82" s="19">
        <v>29508000</v>
      </c>
      <c r="E82" s="20">
        <v>29160180</v>
      </c>
      <c r="F82" s="20">
        <v>2140175</v>
      </c>
      <c r="G82" s="20">
        <v>2176209</v>
      </c>
      <c r="H82" s="20">
        <v>1992948</v>
      </c>
      <c r="I82" s="20">
        <v>6309332</v>
      </c>
      <c r="J82" s="20">
        <v>2206364</v>
      </c>
      <c r="K82" s="20">
        <v>2145127</v>
      </c>
      <c r="L82" s="20">
        <v>2095610</v>
      </c>
      <c r="M82" s="20">
        <v>6447101</v>
      </c>
      <c r="N82" s="20">
        <v>2276456</v>
      </c>
      <c r="O82" s="20">
        <v>2304136</v>
      </c>
      <c r="P82" s="20">
        <v>2314846</v>
      </c>
      <c r="Q82" s="20">
        <v>6895438</v>
      </c>
      <c r="R82" s="20">
        <v>2282253</v>
      </c>
      <c r="S82" s="20">
        <v>2442039</v>
      </c>
      <c r="T82" s="20">
        <v>2345822</v>
      </c>
      <c r="U82" s="20">
        <v>7070114</v>
      </c>
      <c r="V82" s="20">
        <v>26721985</v>
      </c>
      <c r="W82" s="20">
        <v>29160180</v>
      </c>
      <c r="X82" s="20"/>
      <c r="Y82" s="19"/>
      <c r="Z82" s="22">
        <v>29160180</v>
      </c>
    </row>
    <row r="83" spans="1:26" ht="13.5" hidden="1">
      <c r="A83" s="38" t="s">
        <v>99</v>
      </c>
      <c r="B83" s="18"/>
      <c r="C83" s="18"/>
      <c r="D83" s="19"/>
      <c r="E83" s="20">
        <v>-262942401</v>
      </c>
      <c r="F83" s="20"/>
      <c r="G83" s="20"/>
      <c r="H83" s="20"/>
      <c r="I83" s="20"/>
      <c r="J83" s="20"/>
      <c r="K83" s="20"/>
      <c r="L83" s="20"/>
      <c r="M83" s="20"/>
      <c r="N83" s="20">
        <v>-2115360</v>
      </c>
      <c r="O83" s="20">
        <v>-9510189</v>
      </c>
      <c r="P83" s="20">
        <v>1588531</v>
      </c>
      <c r="Q83" s="20">
        <v>-10037018</v>
      </c>
      <c r="R83" s="20">
        <v>-3813607</v>
      </c>
      <c r="S83" s="20">
        <v>-10333713</v>
      </c>
      <c r="T83" s="20">
        <v>4212511</v>
      </c>
      <c r="U83" s="20">
        <v>-9934809</v>
      </c>
      <c r="V83" s="20">
        <v>-19971827</v>
      </c>
      <c r="W83" s="20">
        <v>-262942401</v>
      </c>
      <c r="X83" s="20"/>
      <c r="Y83" s="19"/>
      <c r="Z83" s="22">
        <v>-262942401</v>
      </c>
    </row>
    <row r="84" spans="1:26" ht="13.5" hidden="1">
      <c r="A84" s="39" t="s">
        <v>100</v>
      </c>
      <c r="B84" s="27"/>
      <c r="C84" s="27"/>
      <c r="D84" s="28">
        <v>1280000</v>
      </c>
      <c r="E84" s="29">
        <v>6999996</v>
      </c>
      <c r="F84" s="29">
        <v>967115</v>
      </c>
      <c r="G84" s="29">
        <v>780996</v>
      </c>
      <c r="H84" s="29">
        <v>710420</v>
      </c>
      <c r="I84" s="29">
        <v>2458531</v>
      </c>
      <c r="J84" s="29">
        <v>752332</v>
      </c>
      <c r="K84" s="29">
        <v>997346</v>
      </c>
      <c r="L84" s="29">
        <v>886404</v>
      </c>
      <c r="M84" s="29">
        <v>2636082</v>
      </c>
      <c r="N84" s="29">
        <v>832435</v>
      </c>
      <c r="O84" s="29">
        <v>860853</v>
      </c>
      <c r="P84" s="29">
        <v>895555</v>
      </c>
      <c r="Q84" s="29">
        <v>2588843</v>
      </c>
      <c r="R84" s="29">
        <v>821773</v>
      </c>
      <c r="S84" s="29">
        <v>893787</v>
      </c>
      <c r="T84" s="29">
        <v>804708</v>
      </c>
      <c r="U84" s="29">
        <v>2520268</v>
      </c>
      <c r="V84" s="29">
        <v>10203724</v>
      </c>
      <c r="W84" s="29">
        <v>6999996</v>
      </c>
      <c r="X84" s="29"/>
      <c r="Y84" s="28"/>
      <c r="Z84" s="30">
        <v>6999996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62277506</v>
      </c>
      <c r="C5" s="18">
        <v>0</v>
      </c>
      <c r="D5" s="58">
        <v>73200000</v>
      </c>
      <c r="E5" s="59">
        <v>73200000</v>
      </c>
      <c r="F5" s="59">
        <v>6707240</v>
      </c>
      <c r="G5" s="59">
        <v>6580809</v>
      </c>
      <c r="H5" s="59">
        <v>6568715</v>
      </c>
      <c r="I5" s="59">
        <v>19856764</v>
      </c>
      <c r="J5" s="59">
        <v>6913590</v>
      </c>
      <c r="K5" s="59">
        <v>8505050</v>
      </c>
      <c r="L5" s="59">
        <v>6916018</v>
      </c>
      <c r="M5" s="59">
        <v>22334658</v>
      </c>
      <c r="N5" s="59">
        <v>7228799</v>
      </c>
      <c r="O5" s="59">
        <v>7165576</v>
      </c>
      <c r="P5" s="59">
        <v>7174927</v>
      </c>
      <c r="Q5" s="59">
        <v>21569302</v>
      </c>
      <c r="R5" s="59">
        <v>7180401</v>
      </c>
      <c r="S5" s="59">
        <v>6377911</v>
      </c>
      <c r="T5" s="59">
        <v>7140170</v>
      </c>
      <c r="U5" s="59">
        <v>20698482</v>
      </c>
      <c r="V5" s="59">
        <v>84459206</v>
      </c>
      <c r="W5" s="59">
        <v>73200000</v>
      </c>
      <c r="X5" s="59">
        <v>11259206</v>
      </c>
      <c r="Y5" s="60">
        <v>15.38</v>
      </c>
      <c r="Z5" s="61">
        <v>73200000</v>
      </c>
    </row>
    <row r="6" spans="1:26" ht="13.5">
      <c r="A6" s="57" t="s">
        <v>32</v>
      </c>
      <c r="B6" s="18">
        <v>316031123</v>
      </c>
      <c r="C6" s="18">
        <v>0</v>
      </c>
      <c r="D6" s="58">
        <v>361298992</v>
      </c>
      <c r="E6" s="59">
        <v>361298992</v>
      </c>
      <c r="F6" s="59">
        <v>31568455</v>
      </c>
      <c r="G6" s="59">
        <v>29835974</v>
      </c>
      <c r="H6" s="59">
        <v>28288044</v>
      </c>
      <c r="I6" s="59">
        <v>89692473</v>
      </c>
      <c r="J6" s="59">
        <v>29443949</v>
      </c>
      <c r="K6" s="59">
        <v>28316268</v>
      </c>
      <c r="L6" s="59">
        <v>18940353</v>
      </c>
      <c r="M6" s="59">
        <v>76700570</v>
      </c>
      <c r="N6" s="59">
        <v>26972287</v>
      </c>
      <c r="O6" s="59">
        <v>27301599</v>
      </c>
      <c r="P6" s="59">
        <v>28176645</v>
      </c>
      <c r="Q6" s="59">
        <v>82450531</v>
      </c>
      <c r="R6" s="59">
        <v>25285972</v>
      </c>
      <c r="S6" s="59">
        <v>29422305</v>
      </c>
      <c r="T6" s="59">
        <v>29559792</v>
      </c>
      <c r="U6" s="59">
        <v>84268069</v>
      </c>
      <c r="V6" s="59">
        <v>333111643</v>
      </c>
      <c r="W6" s="59">
        <v>361298994</v>
      </c>
      <c r="X6" s="59">
        <v>-28187351</v>
      </c>
      <c r="Y6" s="60">
        <v>-7.8</v>
      </c>
      <c r="Z6" s="61">
        <v>361298992</v>
      </c>
    </row>
    <row r="7" spans="1:26" ht="13.5">
      <c r="A7" s="57" t="s">
        <v>33</v>
      </c>
      <c r="B7" s="18">
        <v>1471573</v>
      </c>
      <c r="C7" s="18">
        <v>0</v>
      </c>
      <c r="D7" s="58">
        <v>1272318</v>
      </c>
      <c r="E7" s="59">
        <v>1272318</v>
      </c>
      <c r="F7" s="59">
        <v>55305</v>
      </c>
      <c r="G7" s="59">
        <v>38022</v>
      </c>
      <c r="H7" s="59">
        <v>38917</v>
      </c>
      <c r="I7" s="59">
        <v>132244</v>
      </c>
      <c r="J7" s="59">
        <v>28765</v>
      </c>
      <c r="K7" s="59">
        <v>10597</v>
      </c>
      <c r="L7" s="59">
        <v>15748</v>
      </c>
      <c r="M7" s="59">
        <v>55110</v>
      </c>
      <c r="N7" s="59">
        <v>16545</v>
      </c>
      <c r="O7" s="59">
        <v>200385</v>
      </c>
      <c r="P7" s="59">
        <v>211262</v>
      </c>
      <c r="Q7" s="59">
        <v>428192</v>
      </c>
      <c r="R7" s="59">
        <v>86568</v>
      </c>
      <c r="S7" s="59">
        <v>83501</v>
      </c>
      <c r="T7" s="59">
        <v>89844</v>
      </c>
      <c r="U7" s="59">
        <v>259913</v>
      </c>
      <c r="V7" s="59">
        <v>875459</v>
      </c>
      <c r="W7" s="59">
        <v>1272318</v>
      </c>
      <c r="X7" s="59">
        <v>-396859</v>
      </c>
      <c r="Y7" s="60">
        <v>-31.19</v>
      </c>
      <c r="Z7" s="61">
        <v>1272318</v>
      </c>
    </row>
    <row r="8" spans="1:26" ht="13.5">
      <c r="A8" s="57" t="s">
        <v>34</v>
      </c>
      <c r="B8" s="18">
        <v>79435336</v>
      </c>
      <c r="C8" s="18">
        <v>0</v>
      </c>
      <c r="D8" s="58">
        <v>91363621</v>
      </c>
      <c r="E8" s="59">
        <v>91363621</v>
      </c>
      <c r="F8" s="59">
        <v>381754</v>
      </c>
      <c r="G8" s="59">
        <v>7312758</v>
      </c>
      <c r="H8" s="59">
        <v>7311742</v>
      </c>
      <c r="I8" s="59">
        <v>15006254</v>
      </c>
      <c r="J8" s="59">
        <v>7724480</v>
      </c>
      <c r="K8" s="59">
        <v>8307320</v>
      </c>
      <c r="L8" s="59">
        <v>6936514</v>
      </c>
      <c r="M8" s="59">
        <v>22968314</v>
      </c>
      <c r="N8" s="59">
        <v>6987216</v>
      </c>
      <c r="O8" s="59">
        <v>15643898</v>
      </c>
      <c r="P8" s="59">
        <v>6671683</v>
      </c>
      <c r="Q8" s="59">
        <v>29302797</v>
      </c>
      <c r="R8" s="59">
        <v>5870239</v>
      </c>
      <c r="S8" s="59">
        <v>6952782</v>
      </c>
      <c r="T8" s="59">
        <v>11951363</v>
      </c>
      <c r="U8" s="59">
        <v>24774384</v>
      </c>
      <c r="V8" s="59">
        <v>92051749</v>
      </c>
      <c r="W8" s="59">
        <v>91363620</v>
      </c>
      <c r="X8" s="59">
        <v>688129</v>
      </c>
      <c r="Y8" s="60">
        <v>0.75</v>
      </c>
      <c r="Z8" s="61">
        <v>91363621</v>
      </c>
    </row>
    <row r="9" spans="1:26" ht="13.5">
      <c r="A9" s="57" t="s">
        <v>35</v>
      </c>
      <c r="B9" s="18">
        <v>17070773</v>
      </c>
      <c r="C9" s="18">
        <v>0</v>
      </c>
      <c r="D9" s="58">
        <v>19033201</v>
      </c>
      <c r="E9" s="59">
        <v>19033201</v>
      </c>
      <c r="F9" s="59">
        <v>1237132</v>
      </c>
      <c r="G9" s="59">
        <v>1238618</v>
      </c>
      <c r="H9" s="59">
        <v>2118189</v>
      </c>
      <c r="I9" s="59">
        <v>4593939</v>
      </c>
      <c r="J9" s="59">
        <v>1872220</v>
      </c>
      <c r="K9" s="59">
        <v>1158904</v>
      </c>
      <c r="L9" s="59">
        <v>2584757</v>
      </c>
      <c r="M9" s="59">
        <v>5615881</v>
      </c>
      <c r="N9" s="59">
        <v>1138299</v>
      </c>
      <c r="O9" s="59">
        <v>2076378</v>
      </c>
      <c r="P9" s="59">
        <v>1531610</v>
      </c>
      <c r="Q9" s="59">
        <v>4746287</v>
      </c>
      <c r="R9" s="59">
        <v>1645408</v>
      </c>
      <c r="S9" s="59">
        <v>1711513</v>
      </c>
      <c r="T9" s="59">
        <v>4774694</v>
      </c>
      <c r="U9" s="59">
        <v>8131615</v>
      </c>
      <c r="V9" s="59">
        <v>23087722</v>
      </c>
      <c r="W9" s="59">
        <v>19033199</v>
      </c>
      <c r="X9" s="59">
        <v>4054523</v>
      </c>
      <c r="Y9" s="60">
        <v>21.3</v>
      </c>
      <c r="Z9" s="61">
        <v>19033201</v>
      </c>
    </row>
    <row r="10" spans="1:26" ht="25.5">
      <c r="A10" s="62" t="s">
        <v>87</v>
      </c>
      <c r="B10" s="63">
        <f>SUM(B5:B9)</f>
        <v>476286311</v>
      </c>
      <c r="C10" s="63">
        <f>SUM(C5:C9)</f>
        <v>0</v>
      </c>
      <c r="D10" s="64">
        <f aca="true" t="shared" si="0" ref="D10:Z10">SUM(D5:D9)</f>
        <v>546168132</v>
      </c>
      <c r="E10" s="65">
        <f t="shared" si="0"/>
        <v>546168132</v>
      </c>
      <c r="F10" s="65">
        <f t="shared" si="0"/>
        <v>39949886</v>
      </c>
      <c r="G10" s="65">
        <f t="shared" si="0"/>
        <v>45006181</v>
      </c>
      <c r="H10" s="65">
        <f t="shared" si="0"/>
        <v>44325607</v>
      </c>
      <c r="I10" s="65">
        <f t="shared" si="0"/>
        <v>129281674</v>
      </c>
      <c r="J10" s="65">
        <f t="shared" si="0"/>
        <v>45983004</v>
      </c>
      <c r="K10" s="65">
        <f t="shared" si="0"/>
        <v>46298139</v>
      </c>
      <c r="L10" s="65">
        <f t="shared" si="0"/>
        <v>35393390</v>
      </c>
      <c r="M10" s="65">
        <f t="shared" si="0"/>
        <v>127674533</v>
      </c>
      <c r="N10" s="65">
        <f t="shared" si="0"/>
        <v>42343146</v>
      </c>
      <c r="O10" s="65">
        <f t="shared" si="0"/>
        <v>52387836</v>
      </c>
      <c r="P10" s="65">
        <f t="shared" si="0"/>
        <v>43766127</v>
      </c>
      <c r="Q10" s="65">
        <f t="shared" si="0"/>
        <v>138497109</v>
      </c>
      <c r="R10" s="65">
        <f t="shared" si="0"/>
        <v>40068588</v>
      </c>
      <c r="S10" s="65">
        <f t="shared" si="0"/>
        <v>44548012</v>
      </c>
      <c r="T10" s="65">
        <f t="shared" si="0"/>
        <v>53515863</v>
      </c>
      <c r="U10" s="65">
        <f t="shared" si="0"/>
        <v>138132463</v>
      </c>
      <c r="V10" s="65">
        <f t="shared" si="0"/>
        <v>533585779</v>
      </c>
      <c r="W10" s="65">
        <f t="shared" si="0"/>
        <v>546168131</v>
      </c>
      <c r="X10" s="65">
        <f t="shared" si="0"/>
        <v>-12582352</v>
      </c>
      <c r="Y10" s="66">
        <f>+IF(W10&lt;&gt;0,(X10/W10)*100,0)</f>
        <v>-2.303750674167402</v>
      </c>
      <c r="Z10" s="67">
        <f t="shared" si="0"/>
        <v>546168132</v>
      </c>
    </row>
    <row r="11" spans="1:26" ht="13.5">
      <c r="A11" s="57" t="s">
        <v>36</v>
      </c>
      <c r="B11" s="18">
        <v>100178382</v>
      </c>
      <c r="C11" s="18">
        <v>0</v>
      </c>
      <c r="D11" s="58">
        <v>147508907</v>
      </c>
      <c r="E11" s="59">
        <v>147508907</v>
      </c>
      <c r="F11" s="59">
        <v>10711069</v>
      </c>
      <c r="G11" s="59">
        <v>151656</v>
      </c>
      <c r="H11" s="59">
        <v>-149100</v>
      </c>
      <c r="I11" s="59">
        <v>10713625</v>
      </c>
      <c r="J11" s="59">
        <v>10342870</v>
      </c>
      <c r="K11" s="59">
        <v>10906349</v>
      </c>
      <c r="L11" s="59">
        <v>-3275331</v>
      </c>
      <c r="M11" s="59">
        <v>17973888</v>
      </c>
      <c r="N11" s="59">
        <v>11123757</v>
      </c>
      <c r="O11" s="59">
        <v>8955397</v>
      </c>
      <c r="P11" s="59">
        <v>11196002</v>
      </c>
      <c r="Q11" s="59">
        <v>31275156</v>
      </c>
      <c r="R11" s="59">
        <v>9780732</v>
      </c>
      <c r="S11" s="59">
        <v>10589814</v>
      </c>
      <c r="T11" s="59">
        <v>11704986</v>
      </c>
      <c r="U11" s="59">
        <v>32075532</v>
      </c>
      <c r="V11" s="59">
        <v>92038201</v>
      </c>
      <c r="W11" s="59">
        <v>147508908</v>
      </c>
      <c r="X11" s="59">
        <v>-55470707</v>
      </c>
      <c r="Y11" s="60">
        <v>-37.6</v>
      </c>
      <c r="Z11" s="61">
        <v>147508907</v>
      </c>
    </row>
    <row r="12" spans="1:26" ht="13.5">
      <c r="A12" s="57" t="s">
        <v>37</v>
      </c>
      <c r="B12" s="18">
        <v>7839778</v>
      </c>
      <c r="C12" s="18">
        <v>0</v>
      </c>
      <c r="D12" s="58">
        <v>8185301</v>
      </c>
      <c r="E12" s="59">
        <v>8185301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3275429</v>
      </c>
      <c r="M12" s="59">
        <v>3275429</v>
      </c>
      <c r="N12" s="59">
        <v>0</v>
      </c>
      <c r="O12" s="59">
        <v>1985621</v>
      </c>
      <c r="P12" s="59">
        <v>0</v>
      </c>
      <c r="Q12" s="59">
        <v>1985621</v>
      </c>
      <c r="R12" s="59">
        <v>1628010</v>
      </c>
      <c r="S12" s="59">
        <v>684543</v>
      </c>
      <c r="T12" s="59">
        <v>799624</v>
      </c>
      <c r="U12" s="59">
        <v>3112177</v>
      </c>
      <c r="V12" s="59">
        <v>8373227</v>
      </c>
      <c r="W12" s="59">
        <v>8185296</v>
      </c>
      <c r="X12" s="59">
        <v>187931</v>
      </c>
      <c r="Y12" s="60">
        <v>2.3</v>
      </c>
      <c r="Z12" s="61">
        <v>8185301</v>
      </c>
    </row>
    <row r="13" spans="1:26" ht="13.5">
      <c r="A13" s="57" t="s">
        <v>88</v>
      </c>
      <c r="B13" s="18">
        <v>36911860</v>
      </c>
      <c r="C13" s="18">
        <v>0</v>
      </c>
      <c r="D13" s="58">
        <v>34054010</v>
      </c>
      <c r="E13" s="59">
        <v>34054010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18075881</v>
      </c>
      <c r="O13" s="59">
        <v>5633481</v>
      </c>
      <c r="P13" s="59">
        <v>0</v>
      </c>
      <c r="Q13" s="59">
        <v>23709362</v>
      </c>
      <c r="R13" s="59">
        <v>5633481</v>
      </c>
      <c r="S13" s="59">
        <v>6164389</v>
      </c>
      <c r="T13" s="59">
        <v>3111407</v>
      </c>
      <c r="U13" s="59">
        <v>14909277</v>
      </c>
      <c r="V13" s="59">
        <v>38618639</v>
      </c>
      <c r="W13" s="59">
        <v>34054008</v>
      </c>
      <c r="X13" s="59">
        <v>4564631</v>
      </c>
      <c r="Y13" s="60">
        <v>13.4</v>
      </c>
      <c r="Z13" s="61">
        <v>34054010</v>
      </c>
    </row>
    <row r="14" spans="1:26" ht="13.5">
      <c r="A14" s="57" t="s">
        <v>38</v>
      </c>
      <c r="B14" s="18">
        <v>6972563</v>
      </c>
      <c r="C14" s="18">
        <v>0</v>
      </c>
      <c r="D14" s="58">
        <v>6083739</v>
      </c>
      <c r="E14" s="59">
        <v>6083739</v>
      </c>
      <c r="F14" s="59">
        <v>171000</v>
      </c>
      <c r="G14" s="59">
        <v>4813</v>
      </c>
      <c r="H14" s="59">
        <v>1667754</v>
      </c>
      <c r="I14" s="59">
        <v>1843567</v>
      </c>
      <c r="J14" s="59">
        <v>683723</v>
      </c>
      <c r="K14" s="59">
        <v>667160</v>
      </c>
      <c r="L14" s="59">
        <v>610255</v>
      </c>
      <c r="M14" s="59">
        <v>1961138</v>
      </c>
      <c r="N14" s="59">
        <v>572262</v>
      </c>
      <c r="O14" s="59">
        <v>564867</v>
      </c>
      <c r="P14" s="59">
        <v>559147</v>
      </c>
      <c r="Q14" s="59">
        <v>1696276</v>
      </c>
      <c r="R14" s="59">
        <v>495112</v>
      </c>
      <c r="S14" s="59">
        <v>511615</v>
      </c>
      <c r="T14" s="59">
        <v>495112</v>
      </c>
      <c r="U14" s="59">
        <v>1501839</v>
      </c>
      <c r="V14" s="59">
        <v>7002820</v>
      </c>
      <c r="W14" s="59">
        <v>6083736</v>
      </c>
      <c r="X14" s="59">
        <v>919084</v>
      </c>
      <c r="Y14" s="60">
        <v>15.11</v>
      </c>
      <c r="Z14" s="61">
        <v>6083739</v>
      </c>
    </row>
    <row r="15" spans="1:26" ht="13.5">
      <c r="A15" s="57" t="s">
        <v>39</v>
      </c>
      <c r="B15" s="18">
        <v>215740533</v>
      </c>
      <c r="C15" s="18">
        <v>0</v>
      </c>
      <c r="D15" s="58">
        <v>225837367</v>
      </c>
      <c r="E15" s="59">
        <v>225837367</v>
      </c>
      <c r="F15" s="59">
        <v>2478028</v>
      </c>
      <c r="G15" s="59">
        <v>28108298</v>
      </c>
      <c r="H15" s="59">
        <v>21979381</v>
      </c>
      <c r="I15" s="59">
        <v>52565707</v>
      </c>
      <c r="J15" s="59">
        <v>12468989</v>
      </c>
      <c r="K15" s="59">
        <v>29235121</v>
      </c>
      <c r="L15" s="59">
        <v>5729616</v>
      </c>
      <c r="M15" s="59">
        <v>47433726</v>
      </c>
      <c r="N15" s="59">
        <v>14976759</v>
      </c>
      <c r="O15" s="59">
        <v>14688364</v>
      </c>
      <c r="P15" s="59">
        <v>32697407</v>
      </c>
      <c r="Q15" s="59">
        <v>62362530</v>
      </c>
      <c r="R15" s="59">
        <v>12366998</v>
      </c>
      <c r="S15" s="59">
        <v>17679129</v>
      </c>
      <c r="T15" s="59">
        <v>38979112</v>
      </c>
      <c r="U15" s="59">
        <v>69025239</v>
      </c>
      <c r="V15" s="59">
        <v>231387202</v>
      </c>
      <c r="W15" s="59">
        <v>225837954</v>
      </c>
      <c r="X15" s="59">
        <v>5549248</v>
      </c>
      <c r="Y15" s="60">
        <v>2.46</v>
      </c>
      <c r="Z15" s="61">
        <v>225837367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138367704</v>
      </c>
      <c r="C17" s="18">
        <v>0</v>
      </c>
      <c r="D17" s="58">
        <v>122540005</v>
      </c>
      <c r="E17" s="59">
        <v>122540005</v>
      </c>
      <c r="F17" s="59">
        <v>5796194</v>
      </c>
      <c r="G17" s="59">
        <v>7301992</v>
      </c>
      <c r="H17" s="59">
        <v>5856593</v>
      </c>
      <c r="I17" s="59">
        <v>18954779</v>
      </c>
      <c r="J17" s="59">
        <v>7691877</v>
      </c>
      <c r="K17" s="59">
        <v>7404424</v>
      </c>
      <c r="L17" s="59">
        <v>5720153</v>
      </c>
      <c r="M17" s="59">
        <v>20816454</v>
      </c>
      <c r="N17" s="59">
        <v>4926366</v>
      </c>
      <c r="O17" s="59">
        <v>61283198</v>
      </c>
      <c r="P17" s="59">
        <v>13705577</v>
      </c>
      <c r="Q17" s="59">
        <v>79915141</v>
      </c>
      <c r="R17" s="59">
        <v>6850246</v>
      </c>
      <c r="S17" s="59">
        <v>7352290</v>
      </c>
      <c r="T17" s="59">
        <v>10852142</v>
      </c>
      <c r="U17" s="59">
        <v>25054678</v>
      </c>
      <c r="V17" s="59">
        <v>144741052</v>
      </c>
      <c r="W17" s="59">
        <v>122540008</v>
      </c>
      <c r="X17" s="59">
        <v>22201044</v>
      </c>
      <c r="Y17" s="60">
        <v>18.12</v>
      </c>
      <c r="Z17" s="61">
        <v>122540005</v>
      </c>
    </row>
    <row r="18" spans="1:26" ht="13.5">
      <c r="A18" s="69" t="s">
        <v>42</v>
      </c>
      <c r="B18" s="70">
        <f>SUM(B11:B17)</f>
        <v>506010820</v>
      </c>
      <c r="C18" s="70">
        <f>SUM(C11:C17)</f>
        <v>0</v>
      </c>
      <c r="D18" s="71">
        <f aca="true" t="shared" si="1" ref="D18:Z18">SUM(D11:D17)</f>
        <v>544209329</v>
      </c>
      <c r="E18" s="72">
        <f t="shared" si="1"/>
        <v>544209329</v>
      </c>
      <c r="F18" s="72">
        <f t="shared" si="1"/>
        <v>19156291</v>
      </c>
      <c r="G18" s="72">
        <f t="shared" si="1"/>
        <v>35566759</v>
      </c>
      <c r="H18" s="72">
        <f t="shared" si="1"/>
        <v>29354628</v>
      </c>
      <c r="I18" s="72">
        <f t="shared" si="1"/>
        <v>84077678</v>
      </c>
      <c r="J18" s="72">
        <f t="shared" si="1"/>
        <v>31187459</v>
      </c>
      <c r="K18" s="72">
        <f t="shared" si="1"/>
        <v>48213054</v>
      </c>
      <c r="L18" s="72">
        <f t="shared" si="1"/>
        <v>12060122</v>
      </c>
      <c r="M18" s="72">
        <f t="shared" si="1"/>
        <v>91460635</v>
      </c>
      <c r="N18" s="72">
        <f t="shared" si="1"/>
        <v>49675025</v>
      </c>
      <c r="O18" s="72">
        <f t="shared" si="1"/>
        <v>93110928</v>
      </c>
      <c r="P18" s="72">
        <f t="shared" si="1"/>
        <v>58158133</v>
      </c>
      <c r="Q18" s="72">
        <f t="shared" si="1"/>
        <v>200944086</v>
      </c>
      <c r="R18" s="72">
        <f t="shared" si="1"/>
        <v>36754579</v>
      </c>
      <c r="S18" s="72">
        <f t="shared" si="1"/>
        <v>42981780</v>
      </c>
      <c r="T18" s="72">
        <f t="shared" si="1"/>
        <v>65942383</v>
      </c>
      <c r="U18" s="72">
        <f t="shared" si="1"/>
        <v>145678742</v>
      </c>
      <c r="V18" s="72">
        <f t="shared" si="1"/>
        <v>522161141</v>
      </c>
      <c r="W18" s="72">
        <f t="shared" si="1"/>
        <v>544209910</v>
      </c>
      <c r="X18" s="72">
        <f t="shared" si="1"/>
        <v>-22048769</v>
      </c>
      <c r="Y18" s="66">
        <f>+IF(W18&lt;&gt;0,(X18/W18)*100,0)</f>
        <v>-4.051519201478708</v>
      </c>
      <c r="Z18" s="73">
        <f t="shared" si="1"/>
        <v>544209329</v>
      </c>
    </row>
    <row r="19" spans="1:26" ht="13.5">
      <c r="A19" s="69" t="s">
        <v>43</v>
      </c>
      <c r="B19" s="74">
        <f>+B10-B18</f>
        <v>-29724509</v>
      </c>
      <c r="C19" s="74">
        <f>+C10-C18</f>
        <v>0</v>
      </c>
      <c r="D19" s="75">
        <f aca="true" t="shared" si="2" ref="D19:Z19">+D10-D18</f>
        <v>1958803</v>
      </c>
      <c r="E19" s="76">
        <f t="shared" si="2"/>
        <v>1958803</v>
      </c>
      <c r="F19" s="76">
        <f t="shared" si="2"/>
        <v>20793595</v>
      </c>
      <c r="G19" s="76">
        <f t="shared" si="2"/>
        <v>9439422</v>
      </c>
      <c r="H19" s="76">
        <f t="shared" si="2"/>
        <v>14970979</v>
      </c>
      <c r="I19" s="76">
        <f t="shared" si="2"/>
        <v>45203996</v>
      </c>
      <c r="J19" s="76">
        <f t="shared" si="2"/>
        <v>14795545</v>
      </c>
      <c r="K19" s="76">
        <f t="shared" si="2"/>
        <v>-1914915</v>
      </c>
      <c r="L19" s="76">
        <f t="shared" si="2"/>
        <v>23333268</v>
      </c>
      <c r="M19" s="76">
        <f t="shared" si="2"/>
        <v>36213898</v>
      </c>
      <c r="N19" s="76">
        <f t="shared" si="2"/>
        <v>-7331879</v>
      </c>
      <c r="O19" s="76">
        <f t="shared" si="2"/>
        <v>-40723092</v>
      </c>
      <c r="P19" s="76">
        <f t="shared" si="2"/>
        <v>-14392006</v>
      </c>
      <c r="Q19" s="76">
        <f t="shared" si="2"/>
        <v>-62446977</v>
      </c>
      <c r="R19" s="76">
        <f t="shared" si="2"/>
        <v>3314009</v>
      </c>
      <c r="S19" s="76">
        <f t="shared" si="2"/>
        <v>1566232</v>
      </c>
      <c r="T19" s="76">
        <f t="shared" si="2"/>
        <v>-12426520</v>
      </c>
      <c r="U19" s="76">
        <f t="shared" si="2"/>
        <v>-7546279</v>
      </c>
      <c r="V19" s="76">
        <f t="shared" si="2"/>
        <v>11424638</v>
      </c>
      <c r="W19" s="76">
        <f>IF(E10=E18,0,W10-W18)</f>
        <v>1958221</v>
      </c>
      <c r="X19" s="76">
        <f t="shared" si="2"/>
        <v>9466417</v>
      </c>
      <c r="Y19" s="77">
        <f>+IF(W19&lt;&gt;0,(X19/W19)*100,0)</f>
        <v>483.4192361332046</v>
      </c>
      <c r="Z19" s="78">
        <f t="shared" si="2"/>
        <v>1958803</v>
      </c>
    </row>
    <row r="20" spans="1:26" ht="13.5">
      <c r="A20" s="57" t="s">
        <v>44</v>
      </c>
      <c r="B20" s="18">
        <v>34079000</v>
      </c>
      <c r="C20" s="18">
        <v>0</v>
      </c>
      <c r="D20" s="58">
        <v>32037000</v>
      </c>
      <c r="E20" s="59">
        <v>32037000</v>
      </c>
      <c r="F20" s="59">
        <v>0</v>
      </c>
      <c r="G20" s="59">
        <v>5476358</v>
      </c>
      <c r="H20" s="59">
        <v>4369902</v>
      </c>
      <c r="I20" s="59">
        <v>9846260</v>
      </c>
      <c r="J20" s="59">
        <v>8653575</v>
      </c>
      <c r="K20" s="59">
        <v>0</v>
      </c>
      <c r="L20" s="59">
        <v>2141729</v>
      </c>
      <c r="M20" s="59">
        <v>10795304</v>
      </c>
      <c r="N20" s="59">
        <v>341386</v>
      </c>
      <c r="O20" s="59">
        <v>1538387</v>
      </c>
      <c r="P20" s="59">
        <v>285900</v>
      </c>
      <c r="Q20" s="59">
        <v>2165673</v>
      </c>
      <c r="R20" s="59">
        <v>2571454</v>
      </c>
      <c r="S20" s="59">
        <v>2167577</v>
      </c>
      <c r="T20" s="59">
        <v>20184821</v>
      </c>
      <c r="U20" s="59">
        <v>24923852</v>
      </c>
      <c r="V20" s="59">
        <v>47731089</v>
      </c>
      <c r="W20" s="59">
        <v>32037000</v>
      </c>
      <c r="X20" s="59">
        <v>15694089</v>
      </c>
      <c r="Y20" s="60">
        <v>48.99</v>
      </c>
      <c r="Z20" s="61">
        <v>32037000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4354491</v>
      </c>
      <c r="C22" s="85">
        <f>SUM(C19:C21)</f>
        <v>0</v>
      </c>
      <c r="D22" s="86">
        <f aca="true" t="shared" si="3" ref="D22:Z22">SUM(D19:D21)</f>
        <v>33995803</v>
      </c>
      <c r="E22" s="87">
        <f t="shared" si="3"/>
        <v>33995803</v>
      </c>
      <c r="F22" s="87">
        <f t="shared" si="3"/>
        <v>20793595</v>
      </c>
      <c r="G22" s="87">
        <f t="shared" si="3"/>
        <v>14915780</v>
      </c>
      <c r="H22" s="87">
        <f t="shared" si="3"/>
        <v>19340881</v>
      </c>
      <c r="I22" s="87">
        <f t="shared" si="3"/>
        <v>55050256</v>
      </c>
      <c r="J22" s="87">
        <f t="shared" si="3"/>
        <v>23449120</v>
      </c>
      <c r="K22" s="87">
        <f t="shared" si="3"/>
        <v>-1914915</v>
      </c>
      <c r="L22" s="87">
        <f t="shared" si="3"/>
        <v>25474997</v>
      </c>
      <c r="M22" s="87">
        <f t="shared" si="3"/>
        <v>47009202</v>
      </c>
      <c r="N22" s="87">
        <f t="shared" si="3"/>
        <v>-6990493</v>
      </c>
      <c r="O22" s="87">
        <f t="shared" si="3"/>
        <v>-39184705</v>
      </c>
      <c r="P22" s="87">
        <f t="shared" si="3"/>
        <v>-14106106</v>
      </c>
      <c r="Q22" s="87">
        <f t="shared" si="3"/>
        <v>-60281304</v>
      </c>
      <c r="R22" s="87">
        <f t="shared" si="3"/>
        <v>5885463</v>
      </c>
      <c r="S22" s="87">
        <f t="shared" si="3"/>
        <v>3733809</v>
      </c>
      <c r="T22" s="87">
        <f t="shared" si="3"/>
        <v>7758301</v>
      </c>
      <c r="U22" s="87">
        <f t="shared" si="3"/>
        <v>17377573</v>
      </c>
      <c r="V22" s="87">
        <f t="shared" si="3"/>
        <v>59155727</v>
      </c>
      <c r="W22" s="87">
        <f t="shared" si="3"/>
        <v>33995221</v>
      </c>
      <c r="X22" s="87">
        <f t="shared" si="3"/>
        <v>25160506</v>
      </c>
      <c r="Y22" s="88">
        <f>+IF(W22&lt;&gt;0,(X22/W22)*100,0)</f>
        <v>74.01189125965676</v>
      </c>
      <c r="Z22" s="89">
        <f t="shared" si="3"/>
        <v>33995803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4354491</v>
      </c>
      <c r="C24" s="74">
        <f>SUM(C22:C23)</f>
        <v>0</v>
      </c>
      <c r="D24" s="75">
        <f aca="true" t="shared" si="4" ref="D24:Z24">SUM(D22:D23)</f>
        <v>33995803</v>
      </c>
      <c r="E24" s="76">
        <f t="shared" si="4"/>
        <v>33995803</v>
      </c>
      <c r="F24" s="76">
        <f t="shared" si="4"/>
        <v>20793595</v>
      </c>
      <c r="G24" s="76">
        <f t="shared" si="4"/>
        <v>14915780</v>
      </c>
      <c r="H24" s="76">
        <f t="shared" si="4"/>
        <v>19340881</v>
      </c>
      <c r="I24" s="76">
        <f t="shared" si="4"/>
        <v>55050256</v>
      </c>
      <c r="J24" s="76">
        <f t="shared" si="4"/>
        <v>23449120</v>
      </c>
      <c r="K24" s="76">
        <f t="shared" si="4"/>
        <v>-1914915</v>
      </c>
      <c r="L24" s="76">
        <f t="shared" si="4"/>
        <v>25474997</v>
      </c>
      <c r="M24" s="76">
        <f t="shared" si="4"/>
        <v>47009202</v>
      </c>
      <c r="N24" s="76">
        <f t="shared" si="4"/>
        <v>-6990493</v>
      </c>
      <c r="O24" s="76">
        <f t="shared" si="4"/>
        <v>-39184705</v>
      </c>
      <c r="P24" s="76">
        <f t="shared" si="4"/>
        <v>-14106106</v>
      </c>
      <c r="Q24" s="76">
        <f t="shared" si="4"/>
        <v>-60281304</v>
      </c>
      <c r="R24" s="76">
        <f t="shared" si="4"/>
        <v>5885463</v>
      </c>
      <c r="S24" s="76">
        <f t="shared" si="4"/>
        <v>3733809</v>
      </c>
      <c r="T24" s="76">
        <f t="shared" si="4"/>
        <v>7758301</v>
      </c>
      <c r="U24" s="76">
        <f t="shared" si="4"/>
        <v>17377573</v>
      </c>
      <c r="V24" s="76">
        <f t="shared" si="4"/>
        <v>59155727</v>
      </c>
      <c r="W24" s="76">
        <f t="shared" si="4"/>
        <v>33995221</v>
      </c>
      <c r="X24" s="76">
        <f t="shared" si="4"/>
        <v>25160506</v>
      </c>
      <c r="Y24" s="77">
        <f>+IF(W24&lt;&gt;0,(X24/W24)*100,0)</f>
        <v>74.01189125965676</v>
      </c>
      <c r="Z24" s="78">
        <f t="shared" si="4"/>
        <v>33995803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37153780</v>
      </c>
      <c r="C27" s="21">
        <v>0</v>
      </c>
      <c r="D27" s="98">
        <v>47654000</v>
      </c>
      <c r="E27" s="99">
        <v>47654000</v>
      </c>
      <c r="F27" s="99">
        <v>4803823</v>
      </c>
      <c r="G27" s="99">
        <v>4156530</v>
      </c>
      <c r="H27" s="99">
        <v>8213264</v>
      </c>
      <c r="I27" s="99">
        <v>17173617</v>
      </c>
      <c r="J27" s="99">
        <v>690648</v>
      </c>
      <c r="K27" s="99">
        <v>2230859</v>
      </c>
      <c r="L27" s="99">
        <v>435552</v>
      </c>
      <c r="M27" s="99">
        <v>3357059</v>
      </c>
      <c r="N27" s="99">
        <v>886087</v>
      </c>
      <c r="O27" s="99">
        <v>345002</v>
      </c>
      <c r="P27" s="99">
        <v>2288811</v>
      </c>
      <c r="Q27" s="99">
        <v>3519900</v>
      </c>
      <c r="R27" s="99">
        <v>3420910</v>
      </c>
      <c r="S27" s="99">
        <v>2801311</v>
      </c>
      <c r="T27" s="99">
        <v>27461322</v>
      </c>
      <c r="U27" s="99">
        <v>33683543</v>
      </c>
      <c r="V27" s="99">
        <v>57734119</v>
      </c>
      <c r="W27" s="99">
        <v>47654000</v>
      </c>
      <c r="X27" s="99">
        <v>10080119</v>
      </c>
      <c r="Y27" s="100">
        <v>21.15</v>
      </c>
      <c r="Z27" s="101">
        <v>47654000</v>
      </c>
    </row>
    <row r="28" spans="1:26" ht="13.5">
      <c r="A28" s="102" t="s">
        <v>44</v>
      </c>
      <c r="B28" s="18">
        <v>28075149</v>
      </c>
      <c r="C28" s="18">
        <v>0</v>
      </c>
      <c r="D28" s="58">
        <v>32037000</v>
      </c>
      <c r="E28" s="59">
        <v>32037000</v>
      </c>
      <c r="F28" s="59">
        <v>4803823</v>
      </c>
      <c r="G28" s="59">
        <v>3833248</v>
      </c>
      <c r="H28" s="59">
        <v>7590855</v>
      </c>
      <c r="I28" s="59">
        <v>16227926</v>
      </c>
      <c r="J28" s="59">
        <v>211800</v>
      </c>
      <c r="K28" s="59">
        <v>2214787</v>
      </c>
      <c r="L28" s="59">
        <v>299461</v>
      </c>
      <c r="M28" s="59">
        <v>2726048</v>
      </c>
      <c r="N28" s="59">
        <v>521157</v>
      </c>
      <c r="O28" s="59">
        <v>285900</v>
      </c>
      <c r="P28" s="59">
        <v>2279415</v>
      </c>
      <c r="Q28" s="59">
        <v>3086472</v>
      </c>
      <c r="R28" s="59">
        <v>3144214</v>
      </c>
      <c r="S28" s="59">
        <v>1013765</v>
      </c>
      <c r="T28" s="59">
        <v>25438928</v>
      </c>
      <c r="U28" s="59">
        <v>29596907</v>
      </c>
      <c r="V28" s="59">
        <v>51637353</v>
      </c>
      <c r="W28" s="59">
        <v>32037000</v>
      </c>
      <c r="X28" s="59">
        <v>19600353</v>
      </c>
      <c r="Y28" s="60">
        <v>61.18</v>
      </c>
      <c r="Z28" s="61">
        <v>32037000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9078631</v>
      </c>
      <c r="C31" s="18">
        <v>0</v>
      </c>
      <c r="D31" s="58">
        <v>15617000</v>
      </c>
      <c r="E31" s="59">
        <v>15617000</v>
      </c>
      <c r="F31" s="59">
        <v>0</v>
      </c>
      <c r="G31" s="59">
        <v>323282</v>
      </c>
      <c r="H31" s="59">
        <v>622409</v>
      </c>
      <c r="I31" s="59">
        <v>945691</v>
      </c>
      <c r="J31" s="59">
        <v>478848</v>
      </c>
      <c r="K31" s="59">
        <v>16072</v>
      </c>
      <c r="L31" s="59">
        <v>136091</v>
      </c>
      <c r="M31" s="59">
        <v>631011</v>
      </c>
      <c r="N31" s="59">
        <v>364930</v>
      </c>
      <c r="O31" s="59">
        <v>59102</v>
      </c>
      <c r="P31" s="59">
        <v>9396</v>
      </c>
      <c r="Q31" s="59">
        <v>433428</v>
      </c>
      <c r="R31" s="59">
        <v>276696</v>
      </c>
      <c r="S31" s="59">
        <v>1787546</v>
      </c>
      <c r="T31" s="59">
        <v>2022394</v>
      </c>
      <c r="U31" s="59">
        <v>4086636</v>
      </c>
      <c r="V31" s="59">
        <v>6096766</v>
      </c>
      <c r="W31" s="59">
        <v>15617000</v>
      </c>
      <c r="X31" s="59">
        <v>-9520234</v>
      </c>
      <c r="Y31" s="60">
        <v>-60.96</v>
      </c>
      <c r="Z31" s="61">
        <v>15617000</v>
      </c>
    </row>
    <row r="32" spans="1:26" ht="13.5">
      <c r="A32" s="69" t="s">
        <v>50</v>
      </c>
      <c r="B32" s="21">
        <f>SUM(B28:B31)</f>
        <v>37153780</v>
      </c>
      <c r="C32" s="21">
        <f>SUM(C28:C31)</f>
        <v>0</v>
      </c>
      <c r="D32" s="98">
        <f aca="true" t="shared" si="5" ref="D32:Z32">SUM(D28:D31)</f>
        <v>47654000</v>
      </c>
      <c r="E32" s="99">
        <f t="shared" si="5"/>
        <v>47654000</v>
      </c>
      <c r="F32" s="99">
        <f t="shared" si="5"/>
        <v>4803823</v>
      </c>
      <c r="G32" s="99">
        <f t="shared" si="5"/>
        <v>4156530</v>
      </c>
      <c r="H32" s="99">
        <f t="shared" si="5"/>
        <v>8213264</v>
      </c>
      <c r="I32" s="99">
        <f t="shared" si="5"/>
        <v>17173617</v>
      </c>
      <c r="J32" s="99">
        <f t="shared" si="5"/>
        <v>690648</v>
      </c>
      <c r="K32" s="99">
        <f t="shared" si="5"/>
        <v>2230859</v>
      </c>
      <c r="L32" s="99">
        <f t="shared" si="5"/>
        <v>435552</v>
      </c>
      <c r="M32" s="99">
        <f t="shared" si="5"/>
        <v>3357059</v>
      </c>
      <c r="N32" s="99">
        <f t="shared" si="5"/>
        <v>886087</v>
      </c>
      <c r="O32" s="99">
        <f t="shared" si="5"/>
        <v>345002</v>
      </c>
      <c r="P32" s="99">
        <f t="shared" si="5"/>
        <v>2288811</v>
      </c>
      <c r="Q32" s="99">
        <f t="shared" si="5"/>
        <v>3519900</v>
      </c>
      <c r="R32" s="99">
        <f t="shared" si="5"/>
        <v>3420910</v>
      </c>
      <c r="S32" s="99">
        <f t="shared" si="5"/>
        <v>2801311</v>
      </c>
      <c r="T32" s="99">
        <f t="shared" si="5"/>
        <v>27461322</v>
      </c>
      <c r="U32" s="99">
        <f t="shared" si="5"/>
        <v>33683543</v>
      </c>
      <c r="V32" s="99">
        <f t="shared" si="5"/>
        <v>57734119</v>
      </c>
      <c r="W32" s="99">
        <f t="shared" si="5"/>
        <v>47654000</v>
      </c>
      <c r="X32" s="99">
        <f t="shared" si="5"/>
        <v>10080119</v>
      </c>
      <c r="Y32" s="100">
        <f>+IF(W32&lt;&gt;0,(X32/W32)*100,0)</f>
        <v>21.152723800730264</v>
      </c>
      <c r="Z32" s="101">
        <f t="shared" si="5"/>
        <v>47654000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81290205</v>
      </c>
      <c r="C35" s="18">
        <v>0</v>
      </c>
      <c r="D35" s="58">
        <v>81645511</v>
      </c>
      <c r="E35" s="59">
        <v>81645511</v>
      </c>
      <c r="F35" s="59">
        <v>18132863</v>
      </c>
      <c r="G35" s="59">
        <v>129793262</v>
      </c>
      <c r="H35" s="59">
        <v>129483764</v>
      </c>
      <c r="I35" s="59">
        <v>129483764</v>
      </c>
      <c r="J35" s="59">
        <v>134026483</v>
      </c>
      <c r="K35" s="59">
        <v>143308846</v>
      </c>
      <c r="L35" s="59">
        <v>127418173</v>
      </c>
      <c r="M35" s="59">
        <v>127418173</v>
      </c>
      <c r="N35" s="59">
        <v>129628257</v>
      </c>
      <c r="O35" s="59">
        <v>88055159</v>
      </c>
      <c r="P35" s="59">
        <v>172457470</v>
      </c>
      <c r="Q35" s="59">
        <v>172457470</v>
      </c>
      <c r="R35" s="59">
        <v>170010931</v>
      </c>
      <c r="S35" s="59">
        <v>175264467</v>
      </c>
      <c r="T35" s="59">
        <v>159769415</v>
      </c>
      <c r="U35" s="59">
        <v>159769415</v>
      </c>
      <c r="V35" s="59">
        <v>159769415</v>
      </c>
      <c r="W35" s="59">
        <v>81645511</v>
      </c>
      <c r="X35" s="59">
        <v>78123904</v>
      </c>
      <c r="Y35" s="60">
        <v>95.69</v>
      </c>
      <c r="Z35" s="61">
        <v>81645511</v>
      </c>
    </row>
    <row r="36" spans="1:26" ht="13.5">
      <c r="A36" s="57" t="s">
        <v>53</v>
      </c>
      <c r="B36" s="18">
        <v>795234210</v>
      </c>
      <c r="C36" s="18">
        <v>0</v>
      </c>
      <c r="D36" s="58">
        <v>961486494</v>
      </c>
      <c r="E36" s="59">
        <v>961486494</v>
      </c>
      <c r="F36" s="59">
        <v>12156751</v>
      </c>
      <c r="G36" s="59">
        <v>801625455</v>
      </c>
      <c r="H36" s="59">
        <v>823575024</v>
      </c>
      <c r="I36" s="59">
        <v>823575024</v>
      </c>
      <c r="J36" s="59">
        <v>805884964</v>
      </c>
      <c r="K36" s="59">
        <v>808115823</v>
      </c>
      <c r="L36" s="59">
        <v>824985105</v>
      </c>
      <c r="M36" s="59">
        <v>824985105</v>
      </c>
      <c r="N36" s="59">
        <v>796400317</v>
      </c>
      <c r="O36" s="59">
        <v>791327120</v>
      </c>
      <c r="P36" s="59">
        <v>810331033</v>
      </c>
      <c r="Q36" s="59">
        <v>810331033</v>
      </c>
      <c r="R36" s="59">
        <v>796817641</v>
      </c>
      <c r="S36" s="59">
        <v>793741990</v>
      </c>
      <c r="T36" s="59">
        <v>820565936</v>
      </c>
      <c r="U36" s="59">
        <v>820565936</v>
      </c>
      <c r="V36" s="59">
        <v>820565936</v>
      </c>
      <c r="W36" s="59">
        <v>961486494</v>
      </c>
      <c r="X36" s="59">
        <v>-140920558</v>
      </c>
      <c r="Y36" s="60">
        <v>-14.66</v>
      </c>
      <c r="Z36" s="61">
        <v>961486494</v>
      </c>
    </row>
    <row r="37" spans="1:26" ht="13.5">
      <c r="A37" s="57" t="s">
        <v>54</v>
      </c>
      <c r="B37" s="18">
        <v>112627561</v>
      </c>
      <c r="C37" s="18">
        <v>0</v>
      </c>
      <c r="D37" s="58">
        <v>57035586</v>
      </c>
      <c r="E37" s="59">
        <v>57035586</v>
      </c>
      <c r="F37" s="59">
        <v>-3913958</v>
      </c>
      <c r="G37" s="59">
        <v>121646825</v>
      </c>
      <c r="H37" s="59">
        <v>124677405</v>
      </c>
      <c r="I37" s="59">
        <v>124677405</v>
      </c>
      <c r="J37" s="59">
        <v>106944386</v>
      </c>
      <c r="K37" s="59">
        <v>120811751</v>
      </c>
      <c r="L37" s="59">
        <v>107179224</v>
      </c>
      <c r="M37" s="59">
        <v>107179224</v>
      </c>
      <c r="N37" s="59">
        <v>98928724</v>
      </c>
      <c r="O37" s="59">
        <v>92875407</v>
      </c>
      <c r="P37" s="59">
        <v>159436086</v>
      </c>
      <c r="Q37" s="59">
        <v>159436086</v>
      </c>
      <c r="R37" s="59">
        <v>134883314</v>
      </c>
      <c r="S37" s="59">
        <v>133327397</v>
      </c>
      <c r="T37" s="59">
        <v>138364521</v>
      </c>
      <c r="U37" s="59">
        <v>138364521</v>
      </c>
      <c r="V37" s="59">
        <v>138364521</v>
      </c>
      <c r="W37" s="59">
        <v>57035586</v>
      </c>
      <c r="X37" s="59">
        <v>81328935</v>
      </c>
      <c r="Y37" s="60">
        <v>142.59</v>
      </c>
      <c r="Z37" s="61">
        <v>57035586</v>
      </c>
    </row>
    <row r="38" spans="1:26" ht="13.5">
      <c r="A38" s="57" t="s">
        <v>55</v>
      </c>
      <c r="B38" s="18">
        <v>69598815</v>
      </c>
      <c r="C38" s="18">
        <v>0</v>
      </c>
      <c r="D38" s="58">
        <v>67575417</v>
      </c>
      <c r="E38" s="59">
        <v>67575417</v>
      </c>
      <c r="F38" s="59">
        <v>2823298</v>
      </c>
      <c r="G38" s="59">
        <v>72422113</v>
      </c>
      <c r="H38" s="59">
        <v>72422113</v>
      </c>
      <c r="I38" s="59">
        <v>72422113</v>
      </c>
      <c r="J38" s="59">
        <v>72422113</v>
      </c>
      <c r="K38" s="59">
        <v>72422113</v>
      </c>
      <c r="L38" s="59">
        <v>71065342</v>
      </c>
      <c r="M38" s="59">
        <v>71065342</v>
      </c>
      <c r="N38" s="59">
        <v>71065342</v>
      </c>
      <c r="O38" s="59">
        <v>69598815</v>
      </c>
      <c r="P38" s="59">
        <v>71065342</v>
      </c>
      <c r="Q38" s="59">
        <v>71065342</v>
      </c>
      <c r="R38" s="59">
        <v>71065342</v>
      </c>
      <c r="S38" s="59">
        <v>71065342</v>
      </c>
      <c r="T38" s="59">
        <v>69598815</v>
      </c>
      <c r="U38" s="59">
        <v>69598815</v>
      </c>
      <c r="V38" s="59">
        <v>69598815</v>
      </c>
      <c r="W38" s="59">
        <v>67575417</v>
      </c>
      <c r="X38" s="59">
        <v>2023398</v>
      </c>
      <c r="Y38" s="60">
        <v>2.99</v>
      </c>
      <c r="Z38" s="61">
        <v>67575417</v>
      </c>
    </row>
    <row r="39" spans="1:26" ht="13.5">
      <c r="A39" s="57" t="s">
        <v>56</v>
      </c>
      <c r="B39" s="18">
        <v>694298039</v>
      </c>
      <c r="C39" s="18">
        <v>0</v>
      </c>
      <c r="D39" s="58">
        <v>918521002</v>
      </c>
      <c r="E39" s="59">
        <v>918521002</v>
      </c>
      <c r="F39" s="59">
        <v>31380274</v>
      </c>
      <c r="G39" s="59">
        <v>737349779</v>
      </c>
      <c r="H39" s="59">
        <v>755959270</v>
      </c>
      <c r="I39" s="59">
        <v>755959270</v>
      </c>
      <c r="J39" s="59">
        <v>760544948</v>
      </c>
      <c r="K39" s="59">
        <v>758190805</v>
      </c>
      <c r="L39" s="59">
        <v>774158712</v>
      </c>
      <c r="M39" s="59">
        <v>774158712</v>
      </c>
      <c r="N39" s="59">
        <v>756034508</v>
      </c>
      <c r="O39" s="59">
        <v>716908057</v>
      </c>
      <c r="P39" s="59">
        <v>752287075</v>
      </c>
      <c r="Q39" s="59">
        <v>752287075</v>
      </c>
      <c r="R39" s="59">
        <v>760879916</v>
      </c>
      <c r="S39" s="59">
        <v>764613718</v>
      </c>
      <c r="T39" s="59">
        <v>772372015</v>
      </c>
      <c r="U39" s="59">
        <v>772372015</v>
      </c>
      <c r="V39" s="59">
        <v>772372015</v>
      </c>
      <c r="W39" s="59">
        <v>918521002</v>
      </c>
      <c r="X39" s="59">
        <v>-146148987</v>
      </c>
      <c r="Y39" s="60">
        <v>-15.91</v>
      </c>
      <c r="Z39" s="61">
        <v>918521002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34639040</v>
      </c>
      <c r="C42" s="18">
        <v>0</v>
      </c>
      <c r="D42" s="58">
        <v>51911812</v>
      </c>
      <c r="E42" s="59">
        <v>51911812</v>
      </c>
      <c r="F42" s="59">
        <v>9339856</v>
      </c>
      <c r="G42" s="59">
        <v>-16835602</v>
      </c>
      <c r="H42" s="59">
        <v>-6740821</v>
      </c>
      <c r="I42" s="59">
        <v>-14236567</v>
      </c>
      <c r="J42" s="59">
        <v>-274925</v>
      </c>
      <c r="K42" s="59">
        <v>17087006</v>
      </c>
      <c r="L42" s="59">
        <v>6527437</v>
      </c>
      <c r="M42" s="59">
        <v>23339518</v>
      </c>
      <c r="N42" s="59">
        <v>8307975</v>
      </c>
      <c r="O42" s="59">
        <v>6992488</v>
      </c>
      <c r="P42" s="59">
        <v>43586914</v>
      </c>
      <c r="Q42" s="59">
        <v>58887377</v>
      </c>
      <c r="R42" s="59">
        <v>-6808397</v>
      </c>
      <c r="S42" s="59">
        <v>-967319</v>
      </c>
      <c r="T42" s="59">
        <v>1987314</v>
      </c>
      <c r="U42" s="59">
        <v>-5788402</v>
      </c>
      <c r="V42" s="59">
        <v>62201926</v>
      </c>
      <c r="W42" s="59">
        <v>51911812</v>
      </c>
      <c r="X42" s="59">
        <v>10290114</v>
      </c>
      <c r="Y42" s="60">
        <v>19.82</v>
      </c>
      <c r="Z42" s="61">
        <v>51911812</v>
      </c>
    </row>
    <row r="43" spans="1:26" ht="13.5">
      <c r="A43" s="57" t="s">
        <v>59</v>
      </c>
      <c r="B43" s="18">
        <v>-38226893</v>
      </c>
      <c r="C43" s="18">
        <v>0</v>
      </c>
      <c r="D43" s="58">
        <v>-45654000</v>
      </c>
      <c r="E43" s="59">
        <v>-45654000</v>
      </c>
      <c r="F43" s="59">
        <v>-8075141</v>
      </c>
      <c r="G43" s="59">
        <v>-3754498</v>
      </c>
      <c r="H43" s="59">
        <v>-8188387</v>
      </c>
      <c r="I43" s="59">
        <v>-20018026</v>
      </c>
      <c r="J43" s="59">
        <v>-390512</v>
      </c>
      <c r="K43" s="59">
        <v>-3021869</v>
      </c>
      <c r="L43" s="59">
        <v>-315533</v>
      </c>
      <c r="M43" s="59">
        <v>-3727914</v>
      </c>
      <c r="N43" s="59">
        <v>-648750</v>
      </c>
      <c r="O43" s="59">
        <v>-817589</v>
      </c>
      <c r="P43" s="59">
        <v>-2316689</v>
      </c>
      <c r="Q43" s="59">
        <v>-3783028</v>
      </c>
      <c r="R43" s="59">
        <v>-1975141</v>
      </c>
      <c r="S43" s="59">
        <v>-1968737</v>
      </c>
      <c r="T43" s="59">
        <v>-17908696</v>
      </c>
      <c r="U43" s="59">
        <v>-21852574</v>
      </c>
      <c r="V43" s="59">
        <v>-49381542</v>
      </c>
      <c r="W43" s="59">
        <v>-45654000</v>
      </c>
      <c r="X43" s="59">
        <v>-3727542</v>
      </c>
      <c r="Y43" s="60">
        <v>8.16</v>
      </c>
      <c r="Z43" s="61">
        <v>-45654000</v>
      </c>
    </row>
    <row r="44" spans="1:26" ht="13.5">
      <c r="A44" s="57" t="s">
        <v>60</v>
      </c>
      <c r="B44" s="18">
        <v>-2596116</v>
      </c>
      <c r="C44" s="18">
        <v>0</v>
      </c>
      <c r="D44" s="58">
        <v>-2817536</v>
      </c>
      <c r="E44" s="59">
        <v>-2817536</v>
      </c>
      <c r="F44" s="59">
        <v>-6608</v>
      </c>
      <c r="G44" s="59">
        <v>-46069</v>
      </c>
      <c r="H44" s="59">
        <v>-106151</v>
      </c>
      <c r="I44" s="59">
        <v>-158828</v>
      </c>
      <c r="J44" s="59">
        <v>23631</v>
      </c>
      <c r="K44" s="59">
        <v>-104071</v>
      </c>
      <c r="L44" s="59">
        <v>438363</v>
      </c>
      <c r="M44" s="59">
        <v>357923</v>
      </c>
      <c r="N44" s="59">
        <v>-1428239</v>
      </c>
      <c r="O44" s="59">
        <v>21524</v>
      </c>
      <c r="P44" s="59">
        <v>8551</v>
      </c>
      <c r="Q44" s="59">
        <v>-1398164</v>
      </c>
      <c r="R44" s="59">
        <v>28239</v>
      </c>
      <c r="S44" s="59">
        <v>60699</v>
      </c>
      <c r="T44" s="59">
        <v>-1493571</v>
      </c>
      <c r="U44" s="59">
        <v>-1404633</v>
      </c>
      <c r="V44" s="59">
        <v>-2603702</v>
      </c>
      <c r="W44" s="59">
        <v>-2817536</v>
      </c>
      <c r="X44" s="59">
        <v>213834</v>
      </c>
      <c r="Y44" s="60">
        <v>-7.59</v>
      </c>
      <c r="Z44" s="61">
        <v>-2817536</v>
      </c>
    </row>
    <row r="45" spans="1:26" ht="13.5">
      <c r="A45" s="69" t="s">
        <v>61</v>
      </c>
      <c r="B45" s="21">
        <v>8247932</v>
      </c>
      <c r="C45" s="21">
        <v>0</v>
      </c>
      <c r="D45" s="98">
        <v>4423846</v>
      </c>
      <c r="E45" s="99">
        <v>4423846</v>
      </c>
      <c r="F45" s="99">
        <v>9506039</v>
      </c>
      <c r="G45" s="99">
        <v>-11130130</v>
      </c>
      <c r="H45" s="99">
        <v>-26165489</v>
      </c>
      <c r="I45" s="99">
        <v>-26165489</v>
      </c>
      <c r="J45" s="99">
        <v>-26807295</v>
      </c>
      <c r="K45" s="99">
        <v>-12846229</v>
      </c>
      <c r="L45" s="99">
        <v>-6195962</v>
      </c>
      <c r="M45" s="99">
        <v>-6195962</v>
      </c>
      <c r="N45" s="99">
        <v>35024</v>
      </c>
      <c r="O45" s="99">
        <v>6231447</v>
      </c>
      <c r="P45" s="99">
        <v>47510223</v>
      </c>
      <c r="Q45" s="99">
        <v>35024</v>
      </c>
      <c r="R45" s="99">
        <v>38754924</v>
      </c>
      <c r="S45" s="99">
        <v>35879567</v>
      </c>
      <c r="T45" s="99">
        <v>18464614</v>
      </c>
      <c r="U45" s="99">
        <v>18464614</v>
      </c>
      <c r="V45" s="99">
        <v>18464614</v>
      </c>
      <c r="W45" s="99">
        <v>4423846</v>
      </c>
      <c r="X45" s="99">
        <v>14040768</v>
      </c>
      <c r="Y45" s="100">
        <v>317.39</v>
      </c>
      <c r="Z45" s="101">
        <v>4423846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33270021</v>
      </c>
      <c r="C49" s="51">
        <v>0</v>
      </c>
      <c r="D49" s="128">
        <v>12211025</v>
      </c>
      <c r="E49" s="53">
        <v>10625879</v>
      </c>
      <c r="F49" s="53">
        <v>0</v>
      </c>
      <c r="G49" s="53">
        <v>0</v>
      </c>
      <c r="H49" s="53">
        <v>0</v>
      </c>
      <c r="I49" s="53">
        <v>10385620</v>
      </c>
      <c r="J49" s="53">
        <v>0</v>
      </c>
      <c r="K49" s="53">
        <v>0</v>
      </c>
      <c r="L49" s="53">
        <v>0</v>
      </c>
      <c r="M49" s="53">
        <v>9846754</v>
      </c>
      <c r="N49" s="53">
        <v>0</v>
      </c>
      <c r="O49" s="53">
        <v>0</v>
      </c>
      <c r="P49" s="53">
        <v>0</v>
      </c>
      <c r="Q49" s="53">
        <v>8523731</v>
      </c>
      <c r="R49" s="53">
        <v>0</v>
      </c>
      <c r="S49" s="53">
        <v>0</v>
      </c>
      <c r="T49" s="53">
        <v>0</v>
      </c>
      <c r="U49" s="53">
        <v>54006509</v>
      </c>
      <c r="V49" s="53">
        <v>250084180</v>
      </c>
      <c r="W49" s="53">
        <v>388953719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43832379</v>
      </c>
      <c r="C51" s="51">
        <v>0</v>
      </c>
      <c r="D51" s="128">
        <v>18695603</v>
      </c>
      <c r="E51" s="53">
        <v>7689969</v>
      </c>
      <c r="F51" s="53">
        <v>0</v>
      </c>
      <c r="G51" s="53">
        <v>0</v>
      </c>
      <c r="H51" s="53">
        <v>0</v>
      </c>
      <c r="I51" s="53">
        <v>1039662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71257613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74.67837537792363</v>
      </c>
      <c r="C58" s="5">
        <f>IF(C67=0,0,+(C76/C67)*100)</f>
        <v>0</v>
      </c>
      <c r="D58" s="6">
        <f aca="true" t="shared" si="6" ref="D58:Z58">IF(D67=0,0,+(D76/D67)*100)</f>
        <v>86.13671372113035</v>
      </c>
      <c r="E58" s="7">
        <f t="shared" si="6"/>
        <v>86.13671372113035</v>
      </c>
      <c r="F58" s="7">
        <f t="shared" si="6"/>
        <v>59.01189907415662</v>
      </c>
      <c r="G58" s="7">
        <f t="shared" si="6"/>
        <v>64.54630991842708</v>
      </c>
      <c r="H58" s="7">
        <f t="shared" si="6"/>
        <v>71.9260665918452</v>
      </c>
      <c r="I58" s="7">
        <f t="shared" si="6"/>
        <v>64.96509049096761</v>
      </c>
      <c r="J58" s="7">
        <f t="shared" si="6"/>
        <v>70.86296992054683</v>
      </c>
      <c r="K58" s="7">
        <f t="shared" si="6"/>
        <v>63.51611500863482</v>
      </c>
      <c r="L58" s="7">
        <f t="shared" si="6"/>
        <v>91.64152920929499</v>
      </c>
      <c r="M58" s="7">
        <f t="shared" si="6"/>
        <v>73.5688820540892</v>
      </c>
      <c r="N58" s="7">
        <f t="shared" si="6"/>
        <v>92.84857163426938</v>
      </c>
      <c r="O58" s="7">
        <f t="shared" si="6"/>
        <v>73.47980616426338</v>
      </c>
      <c r="P58" s="7">
        <f t="shared" si="6"/>
        <v>83.40764715786946</v>
      </c>
      <c r="Q58" s="7">
        <f t="shared" si="6"/>
        <v>83.21426924519358</v>
      </c>
      <c r="R58" s="7">
        <f t="shared" si="6"/>
        <v>74.54297323182143</v>
      </c>
      <c r="S58" s="7">
        <f t="shared" si="6"/>
        <v>71.69571185079934</v>
      </c>
      <c r="T58" s="7">
        <f t="shared" si="6"/>
        <v>77.27431937218405</v>
      </c>
      <c r="U58" s="7">
        <f t="shared" si="6"/>
        <v>74.52628699335612</v>
      </c>
      <c r="V58" s="7">
        <f t="shared" si="6"/>
        <v>73.9731229639963</v>
      </c>
      <c r="W58" s="7">
        <f t="shared" si="6"/>
        <v>86.13671332690028</v>
      </c>
      <c r="X58" s="7">
        <f t="shared" si="6"/>
        <v>0</v>
      </c>
      <c r="Y58" s="7">
        <f t="shared" si="6"/>
        <v>0</v>
      </c>
      <c r="Z58" s="8">
        <f t="shared" si="6"/>
        <v>86.13671372113035</v>
      </c>
    </row>
    <row r="59" spans="1:26" ht="13.5">
      <c r="A59" s="36" t="s">
        <v>31</v>
      </c>
      <c r="B59" s="9">
        <f aca="true" t="shared" si="7" ref="B59:Z66">IF(B68=0,0,+(B77/B68)*100)</f>
        <v>80.49452558360318</v>
      </c>
      <c r="C59" s="9">
        <f t="shared" si="7"/>
        <v>0</v>
      </c>
      <c r="D59" s="2">
        <f t="shared" si="7"/>
        <v>86.05732786885247</v>
      </c>
      <c r="E59" s="10">
        <f t="shared" si="7"/>
        <v>86.05732786885247</v>
      </c>
      <c r="F59" s="10">
        <f t="shared" si="7"/>
        <v>58.21929735628962</v>
      </c>
      <c r="G59" s="10">
        <f t="shared" si="7"/>
        <v>67.7886259880814</v>
      </c>
      <c r="H59" s="10">
        <f t="shared" si="7"/>
        <v>70.84311010601007</v>
      </c>
      <c r="I59" s="10">
        <f t="shared" si="7"/>
        <v>65.56672577666734</v>
      </c>
      <c r="J59" s="10">
        <f t="shared" si="7"/>
        <v>72.36808951644514</v>
      </c>
      <c r="K59" s="10">
        <f t="shared" si="7"/>
        <v>55.90515046942699</v>
      </c>
      <c r="L59" s="10">
        <f t="shared" si="7"/>
        <v>90.76423745571512</v>
      </c>
      <c r="M59" s="10">
        <f t="shared" si="7"/>
        <v>71.7954355961036</v>
      </c>
      <c r="N59" s="10">
        <f t="shared" si="7"/>
        <v>128.26743418927543</v>
      </c>
      <c r="O59" s="10">
        <f t="shared" si="7"/>
        <v>92.12641105195172</v>
      </c>
      <c r="P59" s="10">
        <f t="shared" si="7"/>
        <v>79.06276955849168</v>
      </c>
      <c r="Q59" s="10">
        <f t="shared" si="7"/>
        <v>99.8932603382344</v>
      </c>
      <c r="R59" s="10">
        <f t="shared" si="7"/>
        <v>73.71117574074205</v>
      </c>
      <c r="S59" s="10">
        <f t="shared" si="7"/>
        <v>87.72204566667675</v>
      </c>
      <c r="T59" s="10">
        <f t="shared" si="7"/>
        <v>93.09932396567588</v>
      </c>
      <c r="U59" s="10">
        <f t="shared" si="7"/>
        <v>84.7165603738477</v>
      </c>
      <c r="V59" s="10">
        <f t="shared" si="7"/>
        <v>80.67328504130148</v>
      </c>
      <c r="W59" s="10">
        <f t="shared" si="7"/>
        <v>86.05732786885247</v>
      </c>
      <c r="X59" s="10">
        <f t="shared" si="7"/>
        <v>0</v>
      </c>
      <c r="Y59" s="10">
        <f t="shared" si="7"/>
        <v>0</v>
      </c>
      <c r="Z59" s="11">
        <f t="shared" si="7"/>
        <v>86.05732786885247</v>
      </c>
    </row>
    <row r="60" spans="1:26" ht="13.5">
      <c r="A60" s="37" t="s">
        <v>32</v>
      </c>
      <c r="B60" s="12">
        <f t="shared" si="7"/>
        <v>72.93336485723275</v>
      </c>
      <c r="C60" s="12">
        <f t="shared" si="7"/>
        <v>0</v>
      </c>
      <c r="D60" s="3">
        <f t="shared" si="7"/>
        <v>86.05732949290929</v>
      </c>
      <c r="E60" s="13">
        <f t="shared" si="7"/>
        <v>86.05732949290929</v>
      </c>
      <c r="F60" s="13">
        <f t="shared" si="7"/>
        <v>60.326965637057626</v>
      </c>
      <c r="G60" s="13">
        <f t="shared" si="7"/>
        <v>65.19781790934661</v>
      </c>
      <c r="H60" s="13">
        <f t="shared" si="7"/>
        <v>73.73392094554151</v>
      </c>
      <c r="I60" s="13">
        <f t="shared" si="7"/>
        <v>66.1756522200029</v>
      </c>
      <c r="J60" s="13">
        <f t="shared" si="7"/>
        <v>72.20655761902046</v>
      </c>
      <c r="K60" s="13">
        <f t="shared" si="7"/>
        <v>67.38455081721928</v>
      </c>
      <c r="L60" s="13">
        <f t="shared" si="7"/>
        <v>94.6614722545034</v>
      </c>
      <c r="M60" s="13">
        <f t="shared" si="7"/>
        <v>75.97136370694507</v>
      </c>
      <c r="N60" s="13">
        <f t="shared" si="7"/>
        <v>85.770728303462</v>
      </c>
      <c r="O60" s="13">
        <f t="shared" si="7"/>
        <v>70.6875520367873</v>
      </c>
      <c r="P60" s="13">
        <f t="shared" si="7"/>
        <v>86.96508047711146</v>
      </c>
      <c r="Q60" s="13">
        <f t="shared" si="7"/>
        <v>81.18443894557817</v>
      </c>
      <c r="R60" s="13">
        <f t="shared" si="7"/>
        <v>77.42017985308217</v>
      </c>
      <c r="S60" s="13">
        <f t="shared" si="7"/>
        <v>70.16640606505847</v>
      </c>
      <c r="T60" s="13">
        <f t="shared" si="7"/>
        <v>75.83653159670406</v>
      </c>
      <c r="U60" s="13">
        <f t="shared" si="7"/>
        <v>74.33199875506818</v>
      </c>
      <c r="V60" s="13">
        <f t="shared" si="7"/>
        <v>74.20941122733437</v>
      </c>
      <c r="W60" s="13">
        <f t="shared" si="7"/>
        <v>86.05732901653195</v>
      </c>
      <c r="X60" s="13">
        <f t="shared" si="7"/>
        <v>0</v>
      </c>
      <c r="Y60" s="13">
        <f t="shared" si="7"/>
        <v>0</v>
      </c>
      <c r="Z60" s="14">
        <f t="shared" si="7"/>
        <v>86.05732949290929</v>
      </c>
    </row>
    <row r="61" spans="1:26" ht="13.5">
      <c r="A61" s="38" t="s">
        <v>95</v>
      </c>
      <c r="B61" s="12">
        <f t="shared" si="7"/>
        <v>71.24266968008655</v>
      </c>
      <c r="C61" s="12">
        <f t="shared" si="7"/>
        <v>0</v>
      </c>
      <c r="D61" s="3">
        <f t="shared" si="7"/>
        <v>86.05732899052015</v>
      </c>
      <c r="E61" s="13">
        <f t="shared" si="7"/>
        <v>86.05732899052015</v>
      </c>
      <c r="F61" s="13">
        <f t="shared" si="7"/>
        <v>56.02273599381624</v>
      </c>
      <c r="G61" s="13">
        <f t="shared" si="7"/>
        <v>64.08232369164723</v>
      </c>
      <c r="H61" s="13">
        <f t="shared" si="7"/>
        <v>74.93891714818879</v>
      </c>
      <c r="I61" s="13">
        <f t="shared" si="7"/>
        <v>64.53975069011777</v>
      </c>
      <c r="J61" s="13">
        <f t="shared" si="7"/>
        <v>77.89722731808284</v>
      </c>
      <c r="K61" s="13">
        <f t="shared" si="7"/>
        <v>63.38206136051444</v>
      </c>
      <c r="L61" s="13">
        <f t="shared" si="7"/>
        <v>113.4000750541049</v>
      </c>
      <c r="M61" s="13">
        <f t="shared" si="7"/>
        <v>80.17366555040864</v>
      </c>
      <c r="N61" s="13">
        <f t="shared" si="7"/>
        <v>68.82810145045333</v>
      </c>
      <c r="O61" s="13">
        <f t="shared" si="7"/>
        <v>67.32341600637092</v>
      </c>
      <c r="P61" s="13">
        <f t="shared" si="7"/>
        <v>86.06406268101037</v>
      </c>
      <c r="Q61" s="13">
        <f t="shared" si="7"/>
        <v>74.06791610601498</v>
      </c>
      <c r="R61" s="13">
        <f t="shared" si="7"/>
        <v>77.43716982362642</v>
      </c>
      <c r="S61" s="13">
        <f t="shared" si="7"/>
        <v>69.58625808940845</v>
      </c>
      <c r="T61" s="13">
        <f t="shared" si="7"/>
        <v>71.15244602006071</v>
      </c>
      <c r="U61" s="13">
        <f t="shared" si="7"/>
        <v>72.44181779848974</v>
      </c>
      <c r="V61" s="13">
        <f t="shared" si="7"/>
        <v>72.31557474666481</v>
      </c>
      <c r="W61" s="13">
        <f t="shared" si="7"/>
        <v>86.05732863318931</v>
      </c>
      <c r="X61" s="13">
        <f t="shared" si="7"/>
        <v>0</v>
      </c>
      <c r="Y61" s="13">
        <f t="shared" si="7"/>
        <v>0</v>
      </c>
      <c r="Z61" s="14">
        <f t="shared" si="7"/>
        <v>86.05732899052015</v>
      </c>
    </row>
    <row r="62" spans="1:26" ht="13.5">
      <c r="A62" s="38" t="s">
        <v>96</v>
      </c>
      <c r="B62" s="12">
        <f t="shared" si="7"/>
        <v>61.7141924522561</v>
      </c>
      <c r="C62" s="12">
        <f t="shared" si="7"/>
        <v>0</v>
      </c>
      <c r="D62" s="3">
        <f t="shared" si="7"/>
        <v>86.05733031575964</v>
      </c>
      <c r="E62" s="13">
        <f t="shared" si="7"/>
        <v>86.05733031575964</v>
      </c>
      <c r="F62" s="13">
        <f t="shared" si="7"/>
        <v>47.71840335048736</v>
      </c>
      <c r="G62" s="13">
        <f t="shared" si="7"/>
        <v>56.33913370715047</v>
      </c>
      <c r="H62" s="13">
        <f t="shared" si="7"/>
        <v>57.58947648992909</v>
      </c>
      <c r="I62" s="13">
        <f t="shared" si="7"/>
        <v>53.7708230527129</v>
      </c>
      <c r="J62" s="13">
        <f t="shared" si="7"/>
        <v>43.35270875985233</v>
      </c>
      <c r="K62" s="13">
        <f t="shared" si="7"/>
        <v>74.69993406604854</v>
      </c>
      <c r="L62" s="13">
        <f t="shared" si="7"/>
        <v>68.15597664281842</v>
      </c>
      <c r="M62" s="13">
        <f t="shared" si="7"/>
        <v>59.60871806352884</v>
      </c>
      <c r="N62" s="13">
        <f t="shared" si="7"/>
        <v>74.71193453012468</v>
      </c>
      <c r="O62" s="13">
        <f t="shared" si="7"/>
        <v>48.13050584970588</v>
      </c>
      <c r="P62" s="13">
        <f t="shared" si="7"/>
        <v>54.60156077706926</v>
      </c>
      <c r="Q62" s="13">
        <f t="shared" si="7"/>
        <v>57.9685139539976</v>
      </c>
      <c r="R62" s="13">
        <f t="shared" si="7"/>
        <v>66.47812384599807</v>
      </c>
      <c r="S62" s="13">
        <f t="shared" si="7"/>
        <v>56.55853566565261</v>
      </c>
      <c r="T62" s="13">
        <f t="shared" si="7"/>
        <v>45.816009961930895</v>
      </c>
      <c r="U62" s="13">
        <f t="shared" si="7"/>
        <v>55.001715795132114</v>
      </c>
      <c r="V62" s="13">
        <f t="shared" si="7"/>
        <v>56.5562830182681</v>
      </c>
      <c r="W62" s="13">
        <f t="shared" si="7"/>
        <v>86.05733149312466</v>
      </c>
      <c r="X62" s="13">
        <f t="shared" si="7"/>
        <v>0</v>
      </c>
      <c r="Y62" s="13">
        <f t="shared" si="7"/>
        <v>0</v>
      </c>
      <c r="Z62" s="14">
        <f t="shared" si="7"/>
        <v>86.05733031575964</v>
      </c>
    </row>
    <row r="63" spans="1:26" ht="13.5">
      <c r="A63" s="38" t="s">
        <v>97</v>
      </c>
      <c r="B63" s="12">
        <f t="shared" si="7"/>
        <v>53.997175525667394</v>
      </c>
      <c r="C63" s="12">
        <f t="shared" si="7"/>
        <v>0</v>
      </c>
      <c r="D63" s="3">
        <f t="shared" si="7"/>
        <v>86.05732640110016</v>
      </c>
      <c r="E63" s="13">
        <f t="shared" si="7"/>
        <v>86.05732640110016</v>
      </c>
      <c r="F63" s="13">
        <f t="shared" si="7"/>
        <v>52.542092878403935</v>
      </c>
      <c r="G63" s="13">
        <f t="shared" si="7"/>
        <v>49.774909991148455</v>
      </c>
      <c r="H63" s="13">
        <f t="shared" si="7"/>
        <v>57.38987680166318</v>
      </c>
      <c r="I63" s="13">
        <f t="shared" si="7"/>
        <v>53.226521120004165</v>
      </c>
      <c r="J63" s="13">
        <f t="shared" si="7"/>
        <v>48.112670893207984</v>
      </c>
      <c r="K63" s="13">
        <f t="shared" si="7"/>
        <v>49.70553022771175</v>
      </c>
      <c r="L63" s="13">
        <f t="shared" si="7"/>
        <v>48.252422840472846</v>
      </c>
      <c r="M63" s="13">
        <f t="shared" si="7"/>
        <v>48.671251458854385</v>
      </c>
      <c r="N63" s="13">
        <f t="shared" si="7"/>
        <v>61.545198281288485</v>
      </c>
      <c r="O63" s="13">
        <f t="shared" si="7"/>
        <v>54.267893716631775</v>
      </c>
      <c r="P63" s="13">
        <f t="shared" si="7"/>
        <v>62.82982067383593</v>
      </c>
      <c r="Q63" s="13">
        <f t="shared" si="7"/>
        <v>59.57956774018186</v>
      </c>
      <c r="R63" s="13">
        <f t="shared" si="7"/>
        <v>48.28538710692494</v>
      </c>
      <c r="S63" s="13">
        <f t="shared" si="7"/>
        <v>58.70613615560978</v>
      </c>
      <c r="T63" s="13">
        <f t="shared" si="7"/>
        <v>54.03599798462743</v>
      </c>
      <c r="U63" s="13">
        <f t="shared" si="7"/>
        <v>53.69570417240625</v>
      </c>
      <c r="V63" s="13">
        <f t="shared" si="7"/>
        <v>53.80884109431812</v>
      </c>
      <c r="W63" s="13">
        <f t="shared" si="7"/>
        <v>86.05732640110016</v>
      </c>
      <c r="X63" s="13">
        <f t="shared" si="7"/>
        <v>0</v>
      </c>
      <c r="Y63" s="13">
        <f t="shared" si="7"/>
        <v>0</v>
      </c>
      <c r="Z63" s="14">
        <f t="shared" si="7"/>
        <v>86.05732640110016</v>
      </c>
    </row>
    <row r="64" spans="1:26" ht="13.5">
      <c r="A64" s="38" t="s">
        <v>98</v>
      </c>
      <c r="B64" s="12">
        <f t="shared" si="7"/>
        <v>48.41721439807948</v>
      </c>
      <c r="C64" s="12">
        <f t="shared" si="7"/>
        <v>0</v>
      </c>
      <c r="D64" s="3">
        <f t="shared" si="7"/>
        <v>86.05733476594362</v>
      </c>
      <c r="E64" s="13">
        <f t="shared" si="7"/>
        <v>86.05733476594362</v>
      </c>
      <c r="F64" s="13">
        <f t="shared" si="7"/>
        <v>45.13337430738634</v>
      </c>
      <c r="G64" s="13">
        <f t="shared" si="7"/>
        <v>44.5032368239055</v>
      </c>
      <c r="H64" s="13">
        <f t="shared" si="7"/>
        <v>46.18923151946839</v>
      </c>
      <c r="I64" s="13">
        <f t="shared" si="7"/>
        <v>45.28883829818758</v>
      </c>
      <c r="J64" s="13">
        <f t="shared" si="7"/>
        <v>44.16792176898093</v>
      </c>
      <c r="K64" s="13">
        <f t="shared" si="7"/>
        <v>38.23375221898883</v>
      </c>
      <c r="L64" s="13">
        <f t="shared" si="7"/>
        <v>38.70609863157094</v>
      </c>
      <c r="M64" s="13">
        <f t="shared" si="7"/>
        <v>40.36785289846526</v>
      </c>
      <c r="N64" s="13">
        <f t="shared" si="7"/>
        <v>56.991019578243666</v>
      </c>
      <c r="O64" s="13">
        <f t="shared" si="7"/>
        <v>44.3764425459174</v>
      </c>
      <c r="P64" s="13">
        <f t="shared" si="7"/>
        <v>50.355228216910774</v>
      </c>
      <c r="Q64" s="13">
        <f t="shared" si="7"/>
        <v>50.54623900303249</v>
      </c>
      <c r="R64" s="13">
        <f t="shared" si="7"/>
        <v>41.03825522636187</v>
      </c>
      <c r="S64" s="13">
        <f t="shared" si="7"/>
        <v>43.58801112350781</v>
      </c>
      <c r="T64" s="13">
        <f t="shared" si="7"/>
        <v>46.293244938150096</v>
      </c>
      <c r="U64" s="13">
        <f t="shared" si="7"/>
        <v>43.65895644689425</v>
      </c>
      <c r="V64" s="13">
        <f t="shared" si="7"/>
        <v>44.963013199777095</v>
      </c>
      <c r="W64" s="13">
        <f t="shared" si="7"/>
        <v>86.05733139966418</v>
      </c>
      <c r="X64" s="13">
        <f t="shared" si="7"/>
        <v>0</v>
      </c>
      <c r="Y64" s="13">
        <f t="shared" si="7"/>
        <v>0</v>
      </c>
      <c r="Z64" s="14">
        <f t="shared" si="7"/>
        <v>86.05733476594362</v>
      </c>
    </row>
    <row r="65" spans="1:26" ht="13.5">
      <c r="A65" s="38" t="s">
        <v>99</v>
      </c>
      <c r="B65" s="12">
        <f t="shared" si="7"/>
        <v>534.0037446565365</v>
      </c>
      <c r="C65" s="12">
        <f t="shared" si="7"/>
        <v>0</v>
      </c>
      <c r="D65" s="3">
        <f t="shared" si="7"/>
        <v>86.05730070474908</v>
      </c>
      <c r="E65" s="13">
        <f t="shared" si="7"/>
        <v>86.05730070474908</v>
      </c>
      <c r="F65" s="13">
        <f t="shared" si="7"/>
        <v>20412.044419134396</v>
      </c>
      <c r="G65" s="13">
        <f t="shared" si="7"/>
        <v>11246.509009009009</v>
      </c>
      <c r="H65" s="13">
        <f t="shared" si="7"/>
        <v>12881.356627296589</v>
      </c>
      <c r="I65" s="13">
        <f t="shared" si="7"/>
        <v>14559.937428896472</v>
      </c>
      <c r="J65" s="13">
        <f t="shared" si="7"/>
        <v>10953.696815286623</v>
      </c>
      <c r="K65" s="13">
        <f t="shared" si="7"/>
        <v>17856.921357731528</v>
      </c>
      <c r="L65" s="13">
        <f t="shared" si="7"/>
        <v>662.1855028454826</v>
      </c>
      <c r="M65" s="13">
        <f t="shared" si="7"/>
        <v>2191.7950093404293</v>
      </c>
      <c r="N65" s="13">
        <f t="shared" si="7"/>
        <v>2801.664950624795</v>
      </c>
      <c r="O65" s="13">
        <f t="shared" si="7"/>
        <v>0</v>
      </c>
      <c r="P65" s="13">
        <f t="shared" si="7"/>
        <v>0</v>
      </c>
      <c r="Q65" s="13">
        <f t="shared" si="7"/>
        <v>6484.822389666308</v>
      </c>
      <c r="R65" s="13">
        <f t="shared" si="7"/>
        <v>0</v>
      </c>
      <c r="S65" s="13">
        <f t="shared" si="7"/>
        <v>0</v>
      </c>
      <c r="T65" s="13">
        <f t="shared" si="7"/>
        <v>70352.49705733983</v>
      </c>
      <c r="U65" s="13">
        <f t="shared" si="7"/>
        <v>128844.9302169161</v>
      </c>
      <c r="V65" s="13">
        <f t="shared" si="7"/>
        <v>6718.60632183908</v>
      </c>
      <c r="W65" s="13">
        <f t="shared" si="7"/>
        <v>86.05696207512572</v>
      </c>
      <c r="X65" s="13">
        <f t="shared" si="7"/>
        <v>0</v>
      </c>
      <c r="Y65" s="13">
        <f t="shared" si="7"/>
        <v>0</v>
      </c>
      <c r="Z65" s="14">
        <f t="shared" si="7"/>
        <v>86.05730070474908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100.0000803848505</v>
      </c>
      <c r="E66" s="16">
        <f t="shared" si="7"/>
        <v>100.0000803848505</v>
      </c>
      <c r="F66" s="16">
        <f t="shared" si="7"/>
        <v>10.969957901777894</v>
      </c>
      <c r="G66" s="16">
        <f t="shared" si="7"/>
        <v>8.949403609430988</v>
      </c>
      <c r="H66" s="16">
        <f t="shared" si="7"/>
        <v>13.759345550533682</v>
      </c>
      <c r="I66" s="16">
        <f t="shared" si="7"/>
        <v>11.250472970172462</v>
      </c>
      <c r="J66" s="16">
        <f t="shared" si="7"/>
        <v>7.935806275298035</v>
      </c>
      <c r="K66" s="16">
        <f t="shared" si="7"/>
        <v>6.655440388207586</v>
      </c>
      <c r="L66" s="16">
        <f t="shared" si="7"/>
        <v>9.964681695981445</v>
      </c>
      <c r="M66" s="16">
        <f t="shared" si="7"/>
        <v>8.054075767847916</v>
      </c>
      <c r="N66" s="16">
        <f t="shared" si="7"/>
        <v>20.394961526181888</v>
      </c>
      <c r="O66" s="16">
        <f t="shared" si="7"/>
        <v>15.763872334390475</v>
      </c>
      <c r="P66" s="16">
        <f t="shared" si="7"/>
        <v>15.63034859071995</v>
      </c>
      <c r="Q66" s="16">
        <f t="shared" si="7"/>
        <v>17.146713991471373</v>
      </c>
      <c r="R66" s="16">
        <f t="shared" si="7"/>
        <v>9.324753504070502</v>
      </c>
      <c r="S66" s="16">
        <f t="shared" si="7"/>
        <v>16.95693226965858</v>
      </c>
      <c r="T66" s="16">
        <f t="shared" si="7"/>
        <v>10.070490477970056</v>
      </c>
      <c r="U66" s="16">
        <f t="shared" si="7"/>
        <v>12.134135293014067</v>
      </c>
      <c r="V66" s="16">
        <f t="shared" si="7"/>
        <v>12.478063909568213</v>
      </c>
      <c r="W66" s="16">
        <f t="shared" si="7"/>
        <v>100.0000803848505</v>
      </c>
      <c r="X66" s="16">
        <f t="shared" si="7"/>
        <v>0</v>
      </c>
      <c r="Y66" s="16">
        <f t="shared" si="7"/>
        <v>0</v>
      </c>
      <c r="Z66" s="17">
        <f t="shared" si="7"/>
        <v>100.0000803848505</v>
      </c>
    </row>
    <row r="67" spans="1:26" ht="13.5" hidden="1">
      <c r="A67" s="40" t="s">
        <v>101</v>
      </c>
      <c r="B67" s="23">
        <v>385782964</v>
      </c>
      <c r="C67" s="23"/>
      <c r="D67" s="24">
        <v>436987023</v>
      </c>
      <c r="E67" s="25">
        <v>436987023</v>
      </c>
      <c r="F67" s="25">
        <v>39029171</v>
      </c>
      <c r="G67" s="25">
        <v>37150195</v>
      </c>
      <c r="H67" s="25">
        <v>35613670</v>
      </c>
      <c r="I67" s="25">
        <v>111793036</v>
      </c>
      <c r="J67" s="25">
        <v>37151573</v>
      </c>
      <c r="K67" s="25">
        <v>37609350</v>
      </c>
      <c r="L67" s="25">
        <v>26482392</v>
      </c>
      <c r="M67" s="25">
        <v>101243315</v>
      </c>
      <c r="N67" s="25">
        <v>35100009</v>
      </c>
      <c r="O67" s="25">
        <v>35461366</v>
      </c>
      <c r="P67" s="25">
        <v>36370532</v>
      </c>
      <c r="Q67" s="25">
        <v>106931907</v>
      </c>
      <c r="R67" s="25">
        <v>33490325</v>
      </c>
      <c r="S67" s="25">
        <v>36845523</v>
      </c>
      <c r="T67" s="25">
        <v>37748898</v>
      </c>
      <c r="U67" s="25">
        <v>108084746</v>
      </c>
      <c r="V67" s="25">
        <v>428053004</v>
      </c>
      <c r="W67" s="25">
        <v>436987025</v>
      </c>
      <c r="X67" s="25"/>
      <c r="Y67" s="24"/>
      <c r="Z67" s="26">
        <v>436987023</v>
      </c>
    </row>
    <row r="68" spans="1:26" ht="13.5" hidden="1">
      <c r="A68" s="36" t="s">
        <v>31</v>
      </c>
      <c r="B68" s="18">
        <v>62277506</v>
      </c>
      <c r="C68" s="18"/>
      <c r="D68" s="19">
        <v>73200000</v>
      </c>
      <c r="E68" s="20">
        <v>73200000</v>
      </c>
      <c r="F68" s="20">
        <v>6707240</v>
      </c>
      <c r="G68" s="20">
        <v>6580809</v>
      </c>
      <c r="H68" s="20">
        <v>6568715</v>
      </c>
      <c r="I68" s="20">
        <v>19856764</v>
      </c>
      <c r="J68" s="20">
        <v>6913590</v>
      </c>
      <c r="K68" s="20">
        <v>8505050</v>
      </c>
      <c r="L68" s="20">
        <v>6916018</v>
      </c>
      <c r="M68" s="20">
        <v>22334658</v>
      </c>
      <c r="N68" s="20">
        <v>7228799</v>
      </c>
      <c r="O68" s="20">
        <v>7165576</v>
      </c>
      <c r="P68" s="20">
        <v>7174927</v>
      </c>
      <c r="Q68" s="20">
        <v>21569302</v>
      </c>
      <c r="R68" s="20">
        <v>7180401</v>
      </c>
      <c r="S68" s="20">
        <v>6377911</v>
      </c>
      <c r="T68" s="20">
        <v>7140170</v>
      </c>
      <c r="U68" s="20">
        <v>20698482</v>
      </c>
      <c r="V68" s="20">
        <v>84459206</v>
      </c>
      <c r="W68" s="20">
        <v>73200000</v>
      </c>
      <c r="X68" s="20"/>
      <c r="Y68" s="19"/>
      <c r="Z68" s="22">
        <v>73200000</v>
      </c>
    </row>
    <row r="69" spans="1:26" ht="13.5" hidden="1">
      <c r="A69" s="37" t="s">
        <v>32</v>
      </c>
      <c r="B69" s="18">
        <v>316031123</v>
      </c>
      <c r="C69" s="18"/>
      <c r="D69" s="19">
        <v>361298992</v>
      </c>
      <c r="E69" s="20">
        <v>361298992</v>
      </c>
      <c r="F69" s="20">
        <v>31568455</v>
      </c>
      <c r="G69" s="20">
        <v>29835974</v>
      </c>
      <c r="H69" s="20">
        <v>28288044</v>
      </c>
      <c r="I69" s="20">
        <v>89692473</v>
      </c>
      <c r="J69" s="20">
        <v>29443949</v>
      </c>
      <c r="K69" s="20">
        <v>28316268</v>
      </c>
      <c r="L69" s="20">
        <v>18940353</v>
      </c>
      <c r="M69" s="20">
        <v>76700570</v>
      </c>
      <c r="N69" s="20">
        <v>26972287</v>
      </c>
      <c r="O69" s="20">
        <v>27301599</v>
      </c>
      <c r="P69" s="20">
        <v>28176645</v>
      </c>
      <c r="Q69" s="20">
        <v>82450531</v>
      </c>
      <c r="R69" s="20">
        <v>25285972</v>
      </c>
      <c r="S69" s="20">
        <v>29422305</v>
      </c>
      <c r="T69" s="20">
        <v>29559792</v>
      </c>
      <c r="U69" s="20">
        <v>84268069</v>
      </c>
      <c r="V69" s="20">
        <v>333111643</v>
      </c>
      <c r="W69" s="20">
        <v>361298994</v>
      </c>
      <c r="X69" s="20"/>
      <c r="Y69" s="19"/>
      <c r="Z69" s="22">
        <v>361298992</v>
      </c>
    </row>
    <row r="70" spans="1:26" ht="13.5" hidden="1">
      <c r="A70" s="38" t="s">
        <v>95</v>
      </c>
      <c r="B70" s="18">
        <v>205643651</v>
      </c>
      <c r="C70" s="18"/>
      <c r="D70" s="19">
        <v>240833754</v>
      </c>
      <c r="E70" s="20">
        <v>240833754</v>
      </c>
      <c r="F70" s="20">
        <v>21760210</v>
      </c>
      <c r="G70" s="20">
        <v>20662776</v>
      </c>
      <c r="H70" s="20">
        <v>18730707</v>
      </c>
      <c r="I70" s="20">
        <v>61153693</v>
      </c>
      <c r="J70" s="20">
        <v>18090391</v>
      </c>
      <c r="K70" s="20">
        <v>18913140</v>
      </c>
      <c r="L70" s="20">
        <v>10797544</v>
      </c>
      <c r="M70" s="20">
        <v>47801075</v>
      </c>
      <c r="N70" s="20">
        <v>17987342</v>
      </c>
      <c r="O70" s="20">
        <v>17454300</v>
      </c>
      <c r="P70" s="20">
        <v>17669913</v>
      </c>
      <c r="Q70" s="20">
        <v>53111555</v>
      </c>
      <c r="R70" s="20">
        <v>16099350</v>
      </c>
      <c r="S70" s="20">
        <v>20091704</v>
      </c>
      <c r="T70" s="20">
        <v>17876039</v>
      </c>
      <c r="U70" s="20">
        <v>54067093</v>
      </c>
      <c r="V70" s="20">
        <v>216133416</v>
      </c>
      <c r="W70" s="20">
        <v>240833755</v>
      </c>
      <c r="X70" s="20"/>
      <c r="Y70" s="19"/>
      <c r="Z70" s="22">
        <v>240833754</v>
      </c>
    </row>
    <row r="71" spans="1:26" ht="13.5" hidden="1">
      <c r="A71" s="38" t="s">
        <v>96</v>
      </c>
      <c r="B71" s="18">
        <v>64377754</v>
      </c>
      <c r="C71" s="18"/>
      <c r="D71" s="19">
        <v>73093161</v>
      </c>
      <c r="E71" s="20">
        <v>73093161</v>
      </c>
      <c r="F71" s="20">
        <v>5959730</v>
      </c>
      <c r="G71" s="20">
        <v>5482003</v>
      </c>
      <c r="H71" s="20">
        <v>5758915</v>
      </c>
      <c r="I71" s="20">
        <v>17200648</v>
      </c>
      <c r="J71" s="20">
        <v>7337989</v>
      </c>
      <c r="K71" s="20">
        <v>5567693</v>
      </c>
      <c r="L71" s="20">
        <v>4125669</v>
      </c>
      <c r="M71" s="20">
        <v>17031351</v>
      </c>
      <c r="N71" s="20">
        <v>4844732</v>
      </c>
      <c r="O71" s="20">
        <v>5962522</v>
      </c>
      <c r="P71" s="20">
        <v>6670139</v>
      </c>
      <c r="Q71" s="20">
        <v>17477393</v>
      </c>
      <c r="R71" s="20">
        <v>5372608</v>
      </c>
      <c r="S71" s="20">
        <v>5484212</v>
      </c>
      <c r="T71" s="20">
        <v>7641892</v>
      </c>
      <c r="U71" s="20">
        <v>18498712</v>
      </c>
      <c r="V71" s="20">
        <v>70208104</v>
      </c>
      <c r="W71" s="20">
        <v>73093160</v>
      </c>
      <c r="X71" s="20"/>
      <c r="Y71" s="19"/>
      <c r="Z71" s="22">
        <v>73093161</v>
      </c>
    </row>
    <row r="72" spans="1:26" ht="13.5" hidden="1">
      <c r="A72" s="38" t="s">
        <v>97</v>
      </c>
      <c r="B72" s="18">
        <v>18627891</v>
      </c>
      <c r="C72" s="18"/>
      <c r="D72" s="19">
        <v>21553420</v>
      </c>
      <c r="E72" s="20">
        <v>21553420</v>
      </c>
      <c r="F72" s="20">
        <v>1713057</v>
      </c>
      <c r="G72" s="20">
        <v>1657337</v>
      </c>
      <c r="H72" s="20">
        <v>1655623</v>
      </c>
      <c r="I72" s="20">
        <v>5026017</v>
      </c>
      <c r="J72" s="20">
        <v>1844061</v>
      </c>
      <c r="K72" s="20">
        <v>1674705</v>
      </c>
      <c r="L72" s="20">
        <v>1676235</v>
      </c>
      <c r="M72" s="20">
        <v>5195001</v>
      </c>
      <c r="N72" s="20">
        <v>1826950</v>
      </c>
      <c r="O72" s="20">
        <v>1713269</v>
      </c>
      <c r="P72" s="20">
        <v>1695012</v>
      </c>
      <c r="Q72" s="20">
        <v>5235231</v>
      </c>
      <c r="R72" s="20">
        <v>1690644</v>
      </c>
      <c r="S72" s="20">
        <v>1698865</v>
      </c>
      <c r="T72" s="20">
        <v>1865660</v>
      </c>
      <c r="U72" s="20">
        <v>5255169</v>
      </c>
      <c r="V72" s="20">
        <v>20711418</v>
      </c>
      <c r="W72" s="20">
        <v>21553420</v>
      </c>
      <c r="X72" s="20"/>
      <c r="Y72" s="19"/>
      <c r="Z72" s="22">
        <v>21553420</v>
      </c>
    </row>
    <row r="73" spans="1:26" ht="13.5" hidden="1">
      <c r="A73" s="38" t="s">
        <v>98</v>
      </c>
      <c r="B73" s="18">
        <v>23069549</v>
      </c>
      <c r="C73" s="18"/>
      <c r="D73" s="19">
        <v>25564524</v>
      </c>
      <c r="E73" s="20">
        <v>25564524</v>
      </c>
      <c r="F73" s="20">
        <v>2124922</v>
      </c>
      <c r="G73" s="20">
        <v>2021426</v>
      </c>
      <c r="H73" s="20">
        <v>2130607</v>
      </c>
      <c r="I73" s="20">
        <v>6276955</v>
      </c>
      <c r="J73" s="20">
        <v>2151883</v>
      </c>
      <c r="K73" s="20">
        <v>2153571</v>
      </c>
      <c r="L73" s="20">
        <v>2155172</v>
      </c>
      <c r="M73" s="20">
        <v>6460626</v>
      </c>
      <c r="N73" s="20">
        <v>2142327</v>
      </c>
      <c r="O73" s="20">
        <v>2171508</v>
      </c>
      <c r="P73" s="20">
        <v>2141581</v>
      </c>
      <c r="Q73" s="20">
        <v>6455416</v>
      </c>
      <c r="R73" s="20">
        <v>2123370</v>
      </c>
      <c r="S73" s="20">
        <v>2147524</v>
      </c>
      <c r="T73" s="20">
        <v>2170254</v>
      </c>
      <c r="U73" s="20">
        <v>6441148</v>
      </c>
      <c r="V73" s="20">
        <v>25634145</v>
      </c>
      <c r="W73" s="20">
        <v>25564525</v>
      </c>
      <c r="X73" s="20"/>
      <c r="Y73" s="19"/>
      <c r="Z73" s="22">
        <v>25564524</v>
      </c>
    </row>
    <row r="74" spans="1:26" ht="13.5" hidden="1">
      <c r="A74" s="38" t="s">
        <v>99</v>
      </c>
      <c r="B74" s="18">
        <v>4312278</v>
      </c>
      <c r="C74" s="18"/>
      <c r="D74" s="19">
        <v>254133</v>
      </c>
      <c r="E74" s="20">
        <v>254133</v>
      </c>
      <c r="F74" s="20">
        <v>10536</v>
      </c>
      <c r="G74" s="20">
        <v>12432</v>
      </c>
      <c r="H74" s="20">
        <v>12192</v>
      </c>
      <c r="I74" s="20">
        <v>35160</v>
      </c>
      <c r="J74" s="20">
        <v>19625</v>
      </c>
      <c r="K74" s="20">
        <v>7159</v>
      </c>
      <c r="L74" s="20">
        <v>185733</v>
      </c>
      <c r="M74" s="20">
        <v>212517</v>
      </c>
      <c r="N74" s="20">
        <v>170936</v>
      </c>
      <c r="O74" s="20"/>
      <c r="P74" s="20"/>
      <c r="Q74" s="20">
        <v>170936</v>
      </c>
      <c r="R74" s="20"/>
      <c r="S74" s="20"/>
      <c r="T74" s="20">
        <v>5947</v>
      </c>
      <c r="U74" s="20">
        <v>5947</v>
      </c>
      <c r="V74" s="20">
        <v>424560</v>
      </c>
      <c r="W74" s="20">
        <v>254134</v>
      </c>
      <c r="X74" s="20"/>
      <c r="Y74" s="19"/>
      <c r="Z74" s="22">
        <v>254133</v>
      </c>
    </row>
    <row r="75" spans="1:26" ht="13.5" hidden="1">
      <c r="A75" s="39" t="s">
        <v>100</v>
      </c>
      <c r="B75" s="27">
        <v>7474335</v>
      </c>
      <c r="C75" s="27"/>
      <c r="D75" s="28">
        <v>2488031</v>
      </c>
      <c r="E75" s="29">
        <v>2488031</v>
      </c>
      <c r="F75" s="29">
        <v>753476</v>
      </c>
      <c r="G75" s="29">
        <v>733412</v>
      </c>
      <c r="H75" s="29">
        <v>756911</v>
      </c>
      <c r="I75" s="29">
        <v>2243799</v>
      </c>
      <c r="J75" s="29">
        <v>794034</v>
      </c>
      <c r="K75" s="29">
        <v>788032</v>
      </c>
      <c r="L75" s="29">
        <v>626021</v>
      </c>
      <c r="M75" s="29">
        <v>2208087</v>
      </c>
      <c r="N75" s="29">
        <v>898923</v>
      </c>
      <c r="O75" s="29">
        <v>994191</v>
      </c>
      <c r="P75" s="29">
        <v>1018960</v>
      </c>
      <c r="Q75" s="29">
        <v>2912074</v>
      </c>
      <c r="R75" s="29">
        <v>1023952</v>
      </c>
      <c r="S75" s="29">
        <v>1045307</v>
      </c>
      <c r="T75" s="29">
        <v>1048936</v>
      </c>
      <c r="U75" s="29">
        <v>3118195</v>
      </c>
      <c r="V75" s="29">
        <v>10482155</v>
      </c>
      <c r="W75" s="29">
        <v>2488031</v>
      </c>
      <c r="X75" s="29"/>
      <c r="Y75" s="28"/>
      <c r="Z75" s="30">
        <v>2488031</v>
      </c>
    </row>
    <row r="76" spans="1:26" ht="13.5" hidden="1">
      <c r="A76" s="41" t="s">
        <v>102</v>
      </c>
      <c r="B76" s="31">
        <v>288096450</v>
      </c>
      <c r="C76" s="31"/>
      <c r="D76" s="32">
        <v>376406261</v>
      </c>
      <c r="E76" s="33">
        <v>376406261</v>
      </c>
      <c r="F76" s="33">
        <v>23031855</v>
      </c>
      <c r="G76" s="33">
        <v>23979080</v>
      </c>
      <c r="H76" s="33">
        <v>25615512</v>
      </c>
      <c r="I76" s="33">
        <v>72626447</v>
      </c>
      <c r="J76" s="33">
        <v>26326708</v>
      </c>
      <c r="K76" s="33">
        <v>23887998</v>
      </c>
      <c r="L76" s="33">
        <v>24268869</v>
      </c>
      <c r="M76" s="33">
        <v>74483575</v>
      </c>
      <c r="N76" s="33">
        <v>32589857</v>
      </c>
      <c r="O76" s="33">
        <v>26056943</v>
      </c>
      <c r="P76" s="33">
        <v>30335805</v>
      </c>
      <c r="Q76" s="33">
        <v>88982605</v>
      </c>
      <c r="R76" s="33">
        <v>24964684</v>
      </c>
      <c r="S76" s="33">
        <v>26416660</v>
      </c>
      <c r="T76" s="33">
        <v>29170204</v>
      </c>
      <c r="U76" s="33">
        <v>80551548</v>
      </c>
      <c r="V76" s="33">
        <v>316644175</v>
      </c>
      <c r="W76" s="33">
        <v>376406261</v>
      </c>
      <c r="X76" s="33"/>
      <c r="Y76" s="32"/>
      <c r="Z76" s="34">
        <v>376406261</v>
      </c>
    </row>
    <row r="77" spans="1:26" ht="13.5" hidden="1">
      <c r="A77" s="36" t="s">
        <v>31</v>
      </c>
      <c r="B77" s="18">
        <v>50129983</v>
      </c>
      <c r="C77" s="18"/>
      <c r="D77" s="19">
        <v>62993964</v>
      </c>
      <c r="E77" s="20">
        <v>62993964</v>
      </c>
      <c r="F77" s="20">
        <v>3904908</v>
      </c>
      <c r="G77" s="20">
        <v>4461040</v>
      </c>
      <c r="H77" s="20">
        <v>4653482</v>
      </c>
      <c r="I77" s="20">
        <v>13019430</v>
      </c>
      <c r="J77" s="20">
        <v>5003233</v>
      </c>
      <c r="K77" s="20">
        <v>4754761</v>
      </c>
      <c r="L77" s="20">
        <v>6277271</v>
      </c>
      <c r="M77" s="20">
        <v>16035265</v>
      </c>
      <c r="N77" s="20">
        <v>9272195</v>
      </c>
      <c r="O77" s="20">
        <v>6601388</v>
      </c>
      <c r="P77" s="20">
        <v>5672696</v>
      </c>
      <c r="Q77" s="20">
        <v>21546279</v>
      </c>
      <c r="R77" s="20">
        <v>5292758</v>
      </c>
      <c r="S77" s="20">
        <v>5594834</v>
      </c>
      <c r="T77" s="20">
        <v>6647450</v>
      </c>
      <c r="U77" s="20">
        <v>17535042</v>
      </c>
      <c r="V77" s="20">
        <v>68136016</v>
      </c>
      <c r="W77" s="20">
        <v>62993964</v>
      </c>
      <c r="X77" s="20"/>
      <c r="Y77" s="19"/>
      <c r="Z77" s="22">
        <v>62993964</v>
      </c>
    </row>
    <row r="78" spans="1:26" ht="13.5" hidden="1">
      <c r="A78" s="37" t="s">
        <v>32</v>
      </c>
      <c r="B78" s="18">
        <v>230492132</v>
      </c>
      <c r="C78" s="18"/>
      <c r="D78" s="19">
        <v>310924264</v>
      </c>
      <c r="E78" s="20">
        <v>310924264</v>
      </c>
      <c r="F78" s="20">
        <v>19044291</v>
      </c>
      <c r="G78" s="20">
        <v>19452404</v>
      </c>
      <c r="H78" s="20">
        <v>20857884</v>
      </c>
      <c r="I78" s="20">
        <v>59354579</v>
      </c>
      <c r="J78" s="20">
        <v>21260462</v>
      </c>
      <c r="K78" s="20">
        <v>19080790</v>
      </c>
      <c r="L78" s="20">
        <v>17929217</v>
      </c>
      <c r="M78" s="20">
        <v>58270469</v>
      </c>
      <c r="N78" s="20">
        <v>23134327</v>
      </c>
      <c r="O78" s="20">
        <v>19298832</v>
      </c>
      <c r="P78" s="20">
        <v>24503842</v>
      </c>
      <c r="Q78" s="20">
        <v>66937001</v>
      </c>
      <c r="R78" s="20">
        <v>19576445</v>
      </c>
      <c r="S78" s="20">
        <v>20644574</v>
      </c>
      <c r="T78" s="20">
        <v>22417121</v>
      </c>
      <c r="U78" s="20">
        <v>62638140</v>
      </c>
      <c r="V78" s="20">
        <v>247200189</v>
      </c>
      <c r="W78" s="20">
        <v>310924264</v>
      </c>
      <c r="X78" s="20"/>
      <c r="Y78" s="19"/>
      <c r="Z78" s="22">
        <v>310924264</v>
      </c>
    </row>
    <row r="79" spans="1:26" ht="13.5" hidden="1">
      <c r="A79" s="38" t="s">
        <v>95</v>
      </c>
      <c r="B79" s="18">
        <v>146506027</v>
      </c>
      <c r="C79" s="18"/>
      <c r="D79" s="19">
        <v>207255096</v>
      </c>
      <c r="E79" s="20">
        <v>207255096</v>
      </c>
      <c r="F79" s="20">
        <v>12190665</v>
      </c>
      <c r="G79" s="20">
        <v>13241187</v>
      </c>
      <c r="H79" s="20">
        <v>14036589</v>
      </c>
      <c r="I79" s="20">
        <v>39468441</v>
      </c>
      <c r="J79" s="20">
        <v>14091913</v>
      </c>
      <c r="K79" s="20">
        <v>11987538</v>
      </c>
      <c r="L79" s="20">
        <v>12244423</v>
      </c>
      <c r="M79" s="20">
        <v>38323874</v>
      </c>
      <c r="N79" s="20">
        <v>12380346</v>
      </c>
      <c r="O79" s="20">
        <v>11750831</v>
      </c>
      <c r="P79" s="20">
        <v>15207445</v>
      </c>
      <c r="Q79" s="20">
        <v>39338622</v>
      </c>
      <c r="R79" s="20">
        <v>12466881</v>
      </c>
      <c r="S79" s="20">
        <v>13981065</v>
      </c>
      <c r="T79" s="20">
        <v>12719239</v>
      </c>
      <c r="U79" s="20">
        <v>39167185</v>
      </c>
      <c r="V79" s="20">
        <v>156298122</v>
      </c>
      <c r="W79" s="20">
        <v>207255096</v>
      </c>
      <c r="X79" s="20"/>
      <c r="Y79" s="19"/>
      <c r="Z79" s="22">
        <v>207255096</v>
      </c>
    </row>
    <row r="80" spans="1:26" ht="13.5" hidden="1">
      <c r="A80" s="38" t="s">
        <v>96</v>
      </c>
      <c r="B80" s="18">
        <v>39730211</v>
      </c>
      <c r="C80" s="18"/>
      <c r="D80" s="19">
        <v>62902023</v>
      </c>
      <c r="E80" s="20">
        <v>62902023</v>
      </c>
      <c r="F80" s="20">
        <v>2843888</v>
      </c>
      <c r="G80" s="20">
        <v>3088513</v>
      </c>
      <c r="H80" s="20">
        <v>3316529</v>
      </c>
      <c r="I80" s="20">
        <v>9248930</v>
      </c>
      <c r="J80" s="20">
        <v>3181217</v>
      </c>
      <c r="K80" s="20">
        <v>4159063</v>
      </c>
      <c r="L80" s="20">
        <v>2811890</v>
      </c>
      <c r="M80" s="20">
        <v>10152170</v>
      </c>
      <c r="N80" s="20">
        <v>3619593</v>
      </c>
      <c r="O80" s="20">
        <v>2869792</v>
      </c>
      <c r="P80" s="20">
        <v>3642000</v>
      </c>
      <c r="Q80" s="20">
        <v>10131385</v>
      </c>
      <c r="R80" s="20">
        <v>3571609</v>
      </c>
      <c r="S80" s="20">
        <v>3101790</v>
      </c>
      <c r="T80" s="20">
        <v>3501210</v>
      </c>
      <c r="U80" s="20">
        <v>10174609</v>
      </c>
      <c r="V80" s="20">
        <v>39707094</v>
      </c>
      <c r="W80" s="20">
        <v>62902023</v>
      </c>
      <c r="X80" s="20"/>
      <c r="Y80" s="19"/>
      <c r="Z80" s="22">
        <v>62902023</v>
      </c>
    </row>
    <row r="81" spans="1:26" ht="13.5" hidden="1">
      <c r="A81" s="38" t="s">
        <v>97</v>
      </c>
      <c r="B81" s="18">
        <v>10058535</v>
      </c>
      <c r="C81" s="18"/>
      <c r="D81" s="19">
        <v>18548297</v>
      </c>
      <c r="E81" s="20">
        <v>18548297</v>
      </c>
      <c r="F81" s="20">
        <v>900076</v>
      </c>
      <c r="G81" s="20">
        <v>824938</v>
      </c>
      <c r="H81" s="20">
        <v>950160</v>
      </c>
      <c r="I81" s="20">
        <v>2675174</v>
      </c>
      <c r="J81" s="20">
        <v>887227</v>
      </c>
      <c r="K81" s="20">
        <v>832421</v>
      </c>
      <c r="L81" s="20">
        <v>808824</v>
      </c>
      <c r="M81" s="20">
        <v>2528472</v>
      </c>
      <c r="N81" s="20">
        <v>1124400</v>
      </c>
      <c r="O81" s="20">
        <v>929755</v>
      </c>
      <c r="P81" s="20">
        <v>1064973</v>
      </c>
      <c r="Q81" s="20">
        <v>3119128</v>
      </c>
      <c r="R81" s="20">
        <v>816334</v>
      </c>
      <c r="S81" s="20">
        <v>997338</v>
      </c>
      <c r="T81" s="20">
        <v>1008128</v>
      </c>
      <c r="U81" s="20">
        <v>2821800</v>
      </c>
      <c r="V81" s="20">
        <v>11144574</v>
      </c>
      <c r="W81" s="20">
        <v>18548297</v>
      </c>
      <c r="X81" s="20"/>
      <c r="Y81" s="19"/>
      <c r="Z81" s="22">
        <v>18548297</v>
      </c>
    </row>
    <row r="82" spans="1:26" ht="13.5" hidden="1">
      <c r="A82" s="38" t="s">
        <v>98</v>
      </c>
      <c r="B82" s="18">
        <v>11169633</v>
      </c>
      <c r="C82" s="18"/>
      <c r="D82" s="19">
        <v>22000148</v>
      </c>
      <c r="E82" s="20">
        <v>22000148</v>
      </c>
      <c r="F82" s="20">
        <v>959049</v>
      </c>
      <c r="G82" s="20">
        <v>899600</v>
      </c>
      <c r="H82" s="20">
        <v>984111</v>
      </c>
      <c r="I82" s="20">
        <v>2842760</v>
      </c>
      <c r="J82" s="20">
        <v>950442</v>
      </c>
      <c r="K82" s="20">
        <v>823391</v>
      </c>
      <c r="L82" s="20">
        <v>834183</v>
      </c>
      <c r="M82" s="20">
        <v>2608016</v>
      </c>
      <c r="N82" s="20">
        <v>1220934</v>
      </c>
      <c r="O82" s="20">
        <v>963638</v>
      </c>
      <c r="P82" s="20">
        <v>1078398</v>
      </c>
      <c r="Q82" s="20">
        <v>3262970</v>
      </c>
      <c r="R82" s="20">
        <v>871394</v>
      </c>
      <c r="S82" s="20">
        <v>936063</v>
      </c>
      <c r="T82" s="20">
        <v>1004681</v>
      </c>
      <c r="U82" s="20">
        <v>2812138</v>
      </c>
      <c r="V82" s="20">
        <v>11525884</v>
      </c>
      <c r="W82" s="20">
        <v>22000148</v>
      </c>
      <c r="X82" s="20"/>
      <c r="Y82" s="19"/>
      <c r="Z82" s="22">
        <v>22000148</v>
      </c>
    </row>
    <row r="83" spans="1:26" ht="13.5" hidden="1">
      <c r="A83" s="38" t="s">
        <v>99</v>
      </c>
      <c r="B83" s="18">
        <v>23027726</v>
      </c>
      <c r="C83" s="18"/>
      <c r="D83" s="19">
        <v>218700</v>
      </c>
      <c r="E83" s="20">
        <v>218700</v>
      </c>
      <c r="F83" s="20">
        <v>2150613</v>
      </c>
      <c r="G83" s="20">
        <v>1398166</v>
      </c>
      <c r="H83" s="20">
        <v>1570495</v>
      </c>
      <c r="I83" s="20">
        <v>5119274</v>
      </c>
      <c r="J83" s="20">
        <v>2149663</v>
      </c>
      <c r="K83" s="20">
        <v>1278377</v>
      </c>
      <c r="L83" s="20">
        <v>1229897</v>
      </c>
      <c r="M83" s="20">
        <v>4657937</v>
      </c>
      <c r="N83" s="20">
        <v>4789054</v>
      </c>
      <c r="O83" s="20">
        <v>2784816</v>
      </c>
      <c r="P83" s="20">
        <v>3511026</v>
      </c>
      <c r="Q83" s="20">
        <v>11084896</v>
      </c>
      <c r="R83" s="20">
        <v>1850227</v>
      </c>
      <c r="S83" s="20">
        <v>1628318</v>
      </c>
      <c r="T83" s="20">
        <v>4183863</v>
      </c>
      <c r="U83" s="20">
        <v>7662408</v>
      </c>
      <c r="V83" s="20">
        <v>28524515</v>
      </c>
      <c r="W83" s="20">
        <v>218700</v>
      </c>
      <c r="X83" s="20"/>
      <c r="Y83" s="19"/>
      <c r="Z83" s="22">
        <v>218700</v>
      </c>
    </row>
    <row r="84" spans="1:26" ht="13.5" hidden="1">
      <c r="A84" s="39" t="s">
        <v>100</v>
      </c>
      <c r="B84" s="27">
        <v>7474335</v>
      </c>
      <c r="C84" s="27"/>
      <c r="D84" s="28">
        <v>2488033</v>
      </c>
      <c r="E84" s="29">
        <v>2488033</v>
      </c>
      <c r="F84" s="29">
        <v>82656</v>
      </c>
      <c r="G84" s="29">
        <v>65636</v>
      </c>
      <c r="H84" s="29">
        <v>104146</v>
      </c>
      <c r="I84" s="29">
        <v>252438</v>
      </c>
      <c r="J84" s="29">
        <v>63013</v>
      </c>
      <c r="K84" s="29">
        <v>52447</v>
      </c>
      <c r="L84" s="29">
        <v>62381</v>
      </c>
      <c r="M84" s="29">
        <v>177841</v>
      </c>
      <c r="N84" s="29">
        <v>183335</v>
      </c>
      <c r="O84" s="29">
        <v>156723</v>
      </c>
      <c r="P84" s="29">
        <v>159267</v>
      </c>
      <c r="Q84" s="29">
        <v>499325</v>
      </c>
      <c r="R84" s="29">
        <v>95481</v>
      </c>
      <c r="S84" s="29">
        <v>177252</v>
      </c>
      <c r="T84" s="29">
        <v>105633</v>
      </c>
      <c r="U84" s="29">
        <v>378366</v>
      </c>
      <c r="V84" s="29">
        <v>1307970</v>
      </c>
      <c r="W84" s="29">
        <v>2488033</v>
      </c>
      <c r="X84" s="29"/>
      <c r="Y84" s="28"/>
      <c r="Z84" s="30">
        <v>2488033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1607476</v>
      </c>
      <c r="C7" s="18">
        <v>0</v>
      </c>
      <c r="D7" s="58">
        <v>2199236</v>
      </c>
      <c r="E7" s="59">
        <v>2199236</v>
      </c>
      <c r="F7" s="59">
        <v>203569</v>
      </c>
      <c r="G7" s="59">
        <v>76552</v>
      </c>
      <c r="H7" s="59">
        <v>289460</v>
      </c>
      <c r="I7" s="59">
        <v>569581</v>
      </c>
      <c r="J7" s="59">
        <v>17264</v>
      </c>
      <c r="K7" s="59">
        <v>7566</v>
      </c>
      <c r="L7" s="59">
        <v>52830</v>
      </c>
      <c r="M7" s="59">
        <v>77660</v>
      </c>
      <c r="N7" s="59">
        <v>371288</v>
      </c>
      <c r="O7" s="59">
        <v>19701</v>
      </c>
      <c r="P7" s="59">
        <v>168608</v>
      </c>
      <c r="Q7" s="59">
        <v>559597</v>
      </c>
      <c r="R7" s="59">
        <v>368673</v>
      </c>
      <c r="S7" s="59">
        <v>134516</v>
      </c>
      <c r="T7" s="59">
        <v>223761</v>
      </c>
      <c r="U7" s="59">
        <v>726950</v>
      </c>
      <c r="V7" s="59">
        <v>1933788</v>
      </c>
      <c r="W7" s="59">
        <v>2199240</v>
      </c>
      <c r="X7" s="59">
        <v>-265452</v>
      </c>
      <c r="Y7" s="60">
        <v>-12.07</v>
      </c>
      <c r="Z7" s="61">
        <v>2199236</v>
      </c>
    </row>
    <row r="8" spans="1:26" ht="13.5">
      <c r="A8" s="57" t="s">
        <v>34</v>
      </c>
      <c r="B8" s="18">
        <v>254076689</v>
      </c>
      <c r="C8" s="18">
        <v>0</v>
      </c>
      <c r="D8" s="58">
        <v>251597000</v>
      </c>
      <c r="E8" s="59">
        <v>264730000</v>
      </c>
      <c r="F8" s="59">
        <v>94860680</v>
      </c>
      <c r="G8" s="59">
        <v>43680</v>
      </c>
      <c r="H8" s="59">
        <v>32760</v>
      </c>
      <c r="I8" s="59">
        <v>94937120</v>
      </c>
      <c r="J8" s="59">
        <v>35108</v>
      </c>
      <c r="K8" s="59">
        <v>79878760</v>
      </c>
      <c r="L8" s="59">
        <v>61402</v>
      </c>
      <c r="M8" s="59">
        <v>79975270</v>
      </c>
      <c r="N8" s="59">
        <v>46273</v>
      </c>
      <c r="O8" s="59">
        <v>52248</v>
      </c>
      <c r="P8" s="59">
        <v>64876000</v>
      </c>
      <c r="Q8" s="59">
        <v>64974521</v>
      </c>
      <c r="R8" s="59">
        <v>109249</v>
      </c>
      <c r="S8" s="59">
        <v>50664</v>
      </c>
      <c r="T8" s="59">
        <v>1688262</v>
      </c>
      <c r="U8" s="59">
        <v>1848175</v>
      </c>
      <c r="V8" s="59">
        <v>241735086</v>
      </c>
      <c r="W8" s="59">
        <v>251597004</v>
      </c>
      <c r="X8" s="59">
        <v>-9861918</v>
      </c>
      <c r="Y8" s="60">
        <v>-3.92</v>
      </c>
      <c r="Z8" s="61">
        <v>264730000</v>
      </c>
    </row>
    <row r="9" spans="1:26" ht="13.5">
      <c r="A9" s="57" t="s">
        <v>35</v>
      </c>
      <c r="B9" s="18">
        <v>78764699</v>
      </c>
      <c r="C9" s="18">
        <v>0</v>
      </c>
      <c r="D9" s="58">
        <v>95049427</v>
      </c>
      <c r="E9" s="59">
        <v>112902245</v>
      </c>
      <c r="F9" s="59">
        <v>1183146</v>
      </c>
      <c r="G9" s="59">
        <v>1670041</v>
      </c>
      <c r="H9" s="59">
        <v>6601859</v>
      </c>
      <c r="I9" s="59">
        <v>9455046</v>
      </c>
      <c r="J9" s="59">
        <v>12956689</v>
      </c>
      <c r="K9" s="59">
        <v>7657771</v>
      </c>
      <c r="L9" s="59">
        <v>1305600</v>
      </c>
      <c r="M9" s="59">
        <v>21920060</v>
      </c>
      <c r="N9" s="59">
        <v>12220794</v>
      </c>
      <c r="O9" s="59">
        <v>6407082</v>
      </c>
      <c r="P9" s="59">
        <v>5430106</v>
      </c>
      <c r="Q9" s="59">
        <v>24057982</v>
      </c>
      <c r="R9" s="59">
        <v>26167021</v>
      </c>
      <c r="S9" s="59">
        <v>10740584</v>
      </c>
      <c r="T9" s="59">
        <v>6995295</v>
      </c>
      <c r="U9" s="59">
        <v>43902900</v>
      </c>
      <c r="V9" s="59">
        <v>99335988</v>
      </c>
      <c r="W9" s="59">
        <v>95049431</v>
      </c>
      <c r="X9" s="59">
        <v>4286557</v>
      </c>
      <c r="Y9" s="60">
        <v>4.51</v>
      </c>
      <c r="Z9" s="61">
        <v>112902245</v>
      </c>
    </row>
    <row r="10" spans="1:26" ht="25.5">
      <c r="A10" s="62" t="s">
        <v>87</v>
      </c>
      <c r="B10" s="63">
        <f>SUM(B5:B9)</f>
        <v>334448864</v>
      </c>
      <c r="C10" s="63">
        <f>SUM(C5:C9)</f>
        <v>0</v>
      </c>
      <c r="D10" s="64">
        <f aca="true" t="shared" si="0" ref="D10:Z10">SUM(D5:D9)</f>
        <v>348845663</v>
      </c>
      <c r="E10" s="65">
        <f t="shared" si="0"/>
        <v>379831481</v>
      </c>
      <c r="F10" s="65">
        <f t="shared" si="0"/>
        <v>96247395</v>
      </c>
      <c r="G10" s="65">
        <f t="shared" si="0"/>
        <v>1790273</v>
      </c>
      <c r="H10" s="65">
        <f t="shared" si="0"/>
        <v>6924079</v>
      </c>
      <c r="I10" s="65">
        <f t="shared" si="0"/>
        <v>104961747</v>
      </c>
      <c r="J10" s="65">
        <f t="shared" si="0"/>
        <v>13009061</v>
      </c>
      <c r="K10" s="65">
        <f t="shared" si="0"/>
        <v>87544097</v>
      </c>
      <c r="L10" s="65">
        <f t="shared" si="0"/>
        <v>1419832</v>
      </c>
      <c r="M10" s="65">
        <f t="shared" si="0"/>
        <v>101972990</v>
      </c>
      <c r="N10" s="65">
        <f t="shared" si="0"/>
        <v>12638355</v>
      </c>
      <c r="O10" s="65">
        <f t="shared" si="0"/>
        <v>6479031</v>
      </c>
      <c r="P10" s="65">
        <f t="shared" si="0"/>
        <v>70474714</v>
      </c>
      <c r="Q10" s="65">
        <f t="shared" si="0"/>
        <v>89592100</v>
      </c>
      <c r="R10" s="65">
        <f t="shared" si="0"/>
        <v>26644943</v>
      </c>
      <c r="S10" s="65">
        <f t="shared" si="0"/>
        <v>10925764</v>
      </c>
      <c r="T10" s="65">
        <f t="shared" si="0"/>
        <v>8907318</v>
      </c>
      <c r="U10" s="65">
        <f t="shared" si="0"/>
        <v>46478025</v>
      </c>
      <c r="V10" s="65">
        <f t="shared" si="0"/>
        <v>343004862</v>
      </c>
      <c r="W10" s="65">
        <f t="shared" si="0"/>
        <v>348845675</v>
      </c>
      <c r="X10" s="65">
        <f t="shared" si="0"/>
        <v>-5840813</v>
      </c>
      <c r="Y10" s="66">
        <f>+IF(W10&lt;&gt;0,(X10/W10)*100,0)</f>
        <v>-1.6743257602376753</v>
      </c>
      <c r="Z10" s="67">
        <f t="shared" si="0"/>
        <v>379831481</v>
      </c>
    </row>
    <row r="11" spans="1:26" ht="13.5">
      <c r="A11" s="57" t="s">
        <v>36</v>
      </c>
      <c r="B11" s="18">
        <v>200806522</v>
      </c>
      <c r="C11" s="18">
        <v>0</v>
      </c>
      <c r="D11" s="58">
        <v>207216301</v>
      </c>
      <c r="E11" s="59">
        <v>206647385</v>
      </c>
      <c r="F11" s="59">
        <v>16459763</v>
      </c>
      <c r="G11" s="59">
        <v>16976437</v>
      </c>
      <c r="H11" s="59">
        <v>18459132</v>
      </c>
      <c r="I11" s="59">
        <v>51895332</v>
      </c>
      <c r="J11" s="59">
        <v>16785720</v>
      </c>
      <c r="K11" s="59">
        <v>16871467</v>
      </c>
      <c r="L11" s="59">
        <v>17615757</v>
      </c>
      <c r="M11" s="59">
        <v>51272944</v>
      </c>
      <c r="N11" s="59">
        <v>17301700</v>
      </c>
      <c r="O11" s="59">
        <v>17627405</v>
      </c>
      <c r="P11" s="59">
        <v>16709070</v>
      </c>
      <c r="Q11" s="59">
        <v>51638175</v>
      </c>
      <c r="R11" s="59">
        <v>16660438</v>
      </c>
      <c r="S11" s="59">
        <v>16503041</v>
      </c>
      <c r="T11" s="59">
        <v>18040444</v>
      </c>
      <c r="U11" s="59">
        <v>51203923</v>
      </c>
      <c r="V11" s="59">
        <v>206010374</v>
      </c>
      <c r="W11" s="59">
        <v>207216297</v>
      </c>
      <c r="X11" s="59">
        <v>-1205923</v>
      </c>
      <c r="Y11" s="60">
        <v>-0.58</v>
      </c>
      <c r="Z11" s="61">
        <v>206647385</v>
      </c>
    </row>
    <row r="12" spans="1:26" ht="13.5">
      <c r="A12" s="57" t="s">
        <v>37</v>
      </c>
      <c r="B12" s="18">
        <v>10709156</v>
      </c>
      <c r="C12" s="18">
        <v>0</v>
      </c>
      <c r="D12" s="58">
        <v>11580705</v>
      </c>
      <c r="E12" s="59">
        <v>11806173</v>
      </c>
      <c r="F12" s="59">
        <v>855171</v>
      </c>
      <c r="G12" s="59">
        <v>876014</v>
      </c>
      <c r="H12" s="59">
        <v>876642</v>
      </c>
      <c r="I12" s="59">
        <v>2607827</v>
      </c>
      <c r="J12" s="59">
        <v>846216</v>
      </c>
      <c r="K12" s="59">
        <v>854516</v>
      </c>
      <c r="L12" s="59">
        <v>892211</v>
      </c>
      <c r="M12" s="59">
        <v>2592943</v>
      </c>
      <c r="N12" s="59">
        <v>851436</v>
      </c>
      <c r="O12" s="59">
        <v>878717</v>
      </c>
      <c r="P12" s="59">
        <v>870001</v>
      </c>
      <c r="Q12" s="59">
        <v>2600154</v>
      </c>
      <c r="R12" s="59">
        <v>1448174</v>
      </c>
      <c r="S12" s="59">
        <v>927901</v>
      </c>
      <c r="T12" s="59">
        <v>1265745</v>
      </c>
      <c r="U12" s="59">
        <v>3641820</v>
      </c>
      <c r="V12" s="59">
        <v>11442744</v>
      </c>
      <c r="W12" s="59">
        <v>11580709</v>
      </c>
      <c r="X12" s="59">
        <v>-137965</v>
      </c>
      <c r="Y12" s="60">
        <v>-1.19</v>
      </c>
      <c r="Z12" s="61">
        <v>11806173</v>
      </c>
    </row>
    <row r="13" spans="1:26" ht="13.5">
      <c r="A13" s="57" t="s">
        <v>88</v>
      </c>
      <c r="B13" s="18">
        <v>28018728</v>
      </c>
      <c r="C13" s="18">
        <v>0</v>
      </c>
      <c r="D13" s="58">
        <v>26766440</v>
      </c>
      <c r="E13" s="59">
        <v>26766440</v>
      </c>
      <c r="F13" s="59">
        <v>0</v>
      </c>
      <c r="G13" s="59">
        <v>2404714</v>
      </c>
      <c r="H13" s="59">
        <v>2450476</v>
      </c>
      <c r="I13" s="59">
        <v>4855190</v>
      </c>
      <c r="J13" s="59">
        <v>2310310</v>
      </c>
      <c r="K13" s="59">
        <v>2459317</v>
      </c>
      <c r="L13" s="59">
        <v>2287148</v>
      </c>
      <c r="M13" s="59">
        <v>7056775</v>
      </c>
      <c r="N13" s="59">
        <v>2388078</v>
      </c>
      <c r="O13" s="59">
        <v>2383898</v>
      </c>
      <c r="P13" s="59">
        <v>0</v>
      </c>
      <c r="Q13" s="59">
        <v>4771976</v>
      </c>
      <c r="R13" s="59">
        <v>4556216</v>
      </c>
      <c r="S13" s="59">
        <v>2324696</v>
      </c>
      <c r="T13" s="59">
        <v>0</v>
      </c>
      <c r="U13" s="59">
        <v>6880912</v>
      </c>
      <c r="V13" s="59">
        <v>23564853</v>
      </c>
      <c r="W13" s="59">
        <v>26766436</v>
      </c>
      <c r="X13" s="59">
        <v>-3201583</v>
      </c>
      <c r="Y13" s="60">
        <v>-11.96</v>
      </c>
      <c r="Z13" s="61">
        <v>26766440</v>
      </c>
    </row>
    <row r="14" spans="1:26" ht="13.5">
      <c r="A14" s="57" t="s">
        <v>38</v>
      </c>
      <c r="B14" s="18">
        <v>38340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11145127</v>
      </c>
      <c r="C16" s="18">
        <v>0</v>
      </c>
      <c r="D16" s="58">
        <v>1365000</v>
      </c>
      <c r="E16" s="59">
        <v>2765000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108000</v>
      </c>
      <c r="S16" s="59">
        <v>0</v>
      </c>
      <c r="T16" s="59">
        <v>2035632</v>
      </c>
      <c r="U16" s="59">
        <v>2143632</v>
      </c>
      <c r="V16" s="59">
        <v>2143632</v>
      </c>
      <c r="W16" s="59">
        <v>1365004</v>
      </c>
      <c r="X16" s="59">
        <v>778628</v>
      </c>
      <c r="Y16" s="60">
        <v>57.04</v>
      </c>
      <c r="Z16" s="61">
        <v>2765000</v>
      </c>
    </row>
    <row r="17" spans="1:26" ht="13.5">
      <c r="A17" s="57" t="s">
        <v>41</v>
      </c>
      <c r="B17" s="18">
        <v>111745389</v>
      </c>
      <c r="C17" s="18">
        <v>0</v>
      </c>
      <c r="D17" s="58">
        <v>101876829</v>
      </c>
      <c r="E17" s="59">
        <v>131766495</v>
      </c>
      <c r="F17" s="59">
        <v>4290002</v>
      </c>
      <c r="G17" s="59">
        <v>7950926</v>
      </c>
      <c r="H17" s="59">
        <v>8737562</v>
      </c>
      <c r="I17" s="59">
        <v>20978490</v>
      </c>
      <c r="J17" s="59">
        <v>10347583</v>
      </c>
      <c r="K17" s="59">
        <v>8623703</v>
      </c>
      <c r="L17" s="59">
        <v>11186677</v>
      </c>
      <c r="M17" s="59">
        <v>30157963</v>
      </c>
      <c r="N17" s="59">
        <v>5274590</v>
      </c>
      <c r="O17" s="59">
        <v>7867757</v>
      </c>
      <c r="P17" s="59">
        <v>9690789</v>
      </c>
      <c r="Q17" s="59">
        <v>22833136</v>
      </c>
      <c r="R17" s="59">
        <v>7768276</v>
      </c>
      <c r="S17" s="59">
        <v>7669544</v>
      </c>
      <c r="T17" s="59">
        <v>11746794</v>
      </c>
      <c r="U17" s="59">
        <v>27184614</v>
      </c>
      <c r="V17" s="59">
        <v>101154203</v>
      </c>
      <c r="W17" s="59">
        <v>101876829</v>
      </c>
      <c r="X17" s="59">
        <v>-722626</v>
      </c>
      <c r="Y17" s="60">
        <v>-0.71</v>
      </c>
      <c r="Z17" s="61">
        <v>131766495</v>
      </c>
    </row>
    <row r="18" spans="1:26" ht="13.5">
      <c r="A18" s="69" t="s">
        <v>42</v>
      </c>
      <c r="B18" s="70">
        <f>SUM(B11:B17)</f>
        <v>362463262</v>
      </c>
      <c r="C18" s="70">
        <f>SUM(C11:C17)</f>
        <v>0</v>
      </c>
      <c r="D18" s="71">
        <f aca="true" t="shared" si="1" ref="D18:Z18">SUM(D11:D17)</f>
        <v>348805275</v>
      </c>
      <c r="E18" s="72">
        <f t="shared" si="1"/>
        <v>379751493</v>
      </c>
      <c r="F18" s="72">
        <f t="shared" si="1"/>
        <v>21604936</v>
      </c>
      <c r="G18" s="72">
        <f t="shared" si="1"/>
        <v>28208091</v>
      </c>
      <c r="H18" s="72">
        <f t="shared" si="1"/>
        <v>30523812</v>
      </c>
      <c r="I18" s="72">
        <f t="shared" si="1"/>
        <v>80336839</v>
      </c>
      <c r="J18" s="72">
        <f t="shared" si="1"/>
        <v>30289829</v>
      </c>
      <c r="K18" s="72">
        <f t="shared" si="1"/>
        <v>28809003</v>
      </c>
      <c r="L18" s="72">
        <f t="shared" si="1"/>
        <v>31981793</v>
      </c>
      <c r="M18" s="72">
        <f t="shared" si="1"/>
        <v>91080625</v>
      </c>
      <c r="N18" s="72">
        <f t="shared" si="1"/>
        <v>25815804</v>
      </c>
      <c r="O18" s="72">
        <f t="shared" si="1"/>
        <v>28757777</v>
      </c>
      <c r="P18" s="72">
        <f t="shared" si="1"/>
        <v>27269860</v>
      </c>
      <c r="Q18" s="72">
        <f t="shared" si="1"/>
        <v>81843441</v>
      </c>
      <c r="R18" s="72">
        <f t="shared" si="1"/>
        <v>30541104</v>
      </c>
      <c r="S18" s="72">
        <f t="shared" si="1"/>
        <v>27425182</v>
      </c>
      <c r="T18" s="72">
        <f t="shared" si="1"/>
        <v>33088615</v>
      </c>
      <c r="U18" s="72">
        <f t="shared" si="1"/>
        <v>91054901</v>
      </c>
      <c r="V18" s="72">
        <f t="shared" si="1"/>
        <v>344315806</v>
      </c>
      <c r="W18" s="72">
        <f t="shared" si="1"/>
        <v>348805275</v>
      </c>
      <c r="X18" s="72">
        <f t="shared" si="1"/>
        <v>-4489469</v>
      </c>
      <c r="Y18" s="66">
        <f>+IF(W18&lt;&gt;0,(X18/W18)*100,0)</f>
        <v>-1.2870989408058693</v>
      </c>
      <c r="Z18" s="73">
        <f t="shared" si="1"/>
        <v>379751493</v>
      </c>
    </row>
    <row r="19" spans="1:26" ht="13.5">
      <c r="A19" s="69" t="s">
        <v>43</v>
      </c>
      <c r="B19" s="74">
        <f>+B10-B18</f>
        <v>-28014398</v>
      </c>
      <c r="C19" s="74">
        <f>+C10-C18</f>
        <v>0</v>
      </c>
      <c r="D19" s="75">
        <f aca="true" t="shared" si="2" ref="D19:Z19">+D10-D18</f>
        <v>40388</v>
      </c>
      <c r="E19" s="76">
        <f t="shared" si="2"/>
        <v>79988</v>
      </c>
      <c r="F19" s="76">
        <f t="shared" si="2"/>
        <v>74642459</v>
      </c>
      <c r="G19" s="76">
        <f t="shared" si="2"/>
        <v>-26417818</v>
      </c>
      <c r="H19" s="76">
        <f t="shared" si="2"/>
        <v>-23599733</v>
      </c>
      <c r="I19" s="76">
        <f t="shared" si="2"/>
        <v>24624908</v>
      </c>
      <c r="J19" s="76">
        <f t="shared" si="2"/>
        <v>-17280768</v>
      </c>
      <c r="K19" s="76">
        <f t="shared" si="2"/>
        <v>58735094</v>
      </c>
      <c r="L19" s="76">
        <f t="shared" si="2"/>
        <v>-30561961</v>
      </c>
      <c r="M19" s="76">
        <f t="shared" si="2"/>
        <v>10892365</v>
      </c>
      <c r="N19" s="76">
        <f t="shared" si="2"/>
        <v>-13177449</v>
      </c>
      <c r="O19" s="76">
        <f t="shared" si="2"/>
        <v>-22278746</v>
      </c>
      <c r="P19" s="76">
        <f t="shared" si="2"/>
        <v>43204854</v>
      </c>
      <c r="Q19" s="76">
        <f t="shared" si="2"/>
        <v>7748659</v>
      </c>
      <c r="R19" s="76">
        <f t="shared" si="2"/>
        <v>-3896161</v>
      </c>
      <c r="S19" s="76">
        <f t="shared" si="2"/>
        <v>-16499418</v>
      </c>
      <c r="T19" s="76">
        <f t="shared" si="2"/>
        <v>-24181297</v>
      </c>
      <c r="U19" s="76">
        <f t="shared" si="2"/>
        <v>-44576876</v>
      </c>
      <c r="V19" s="76">
        <f t="shared" si="2"/>
        <v>-1310944</v>
      </c>
      <c r="W19" s="76">
        <f>IF(E10=E18,0,W10-W18)</f>
        <v>40400</v>
      </c>
      <c r="X19" s="76">
        <f t="shared" si="2"/>
        <v>-1351344</v>
      </c>
      <c r="Y19" s="77">
        <f>+IF(W19&lt;&gt;0,(X19/W19)*100,0)</f>
        <v>-3344.910891089109</v>
      </c>
      <c r="Z19" s="78">
        <f t="shared" si="2"/>
        <v>79988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-28014398</v>
      </c>
      <c r="C22" s="85">
        <f>SUM(C19:C21)</f>
        <v>0</v>
      </c>
      <c r="D22" s="86">
        <f aca="true" t="shared" si="3" ref="D22:Z22">SUM(D19:D21)</f>
        <v>40388</v>
      </c>
      <c r="E22" s="87">
        <f t="shared" si="3"/>
        <v>79988</v>
      </c>
      <c r="F22" s="87">
        <f t="shared" si="3"/>
        <v>74642459</v>
      </c>
      <c r="G22" s="87">
        <f t="shared" si="3"/>
        <v>-26417818</v>
      </c>
      <c r="H22" s="87">
        <f t="shared" si="3"/>
        <v>-23599733</v>
      </c>
      <c r="I22" s="87">
        <f t="shared" si="3"/>
        <v>24624908</v>
      </c>
      <c r="J22" s="87">
        <f t="shared" si="3"/>
        <v>-17280768</v>
      </c>
      <c r="K22" s="87">
        <f t="shared" si="3"/>
        <v>58735094</v>
      </c>
      <c r="L22" s="87">
        <f t="shared" si="3"/>
        <v>-30561961</v>
      </c>
      <c r="M22" s="87">
        <f t="shared" si="3"/>
        <v>10892365</v>
      </c>
      <c r="N22" s="87">
        <f t="shared" si="3"/>
        <v>-13177449</v>
      </c>
      <c r="O22" s="87">
        <f t="shared" si="3"/>
        <v>-22278746</v>
      </c>
      <c r="P22" s="87">
        <f t="shared" si="3"/>
        <v>43204854</v>
      </c>
      <c r="Q22" s="87">
        <f t="shared" si="3"/>
        <v>7748659</v>
      </c>
      <c r="R22" s="87">
        <f t="shared" si="3"/>
        <v>-3896161</v>
      </c>
      <c r="S22" s="87">
        <f t="shared" si="3"/>
        <v>-16499418</v>
      </c>
      <c r="T22" s="87">
        <f t="shared" si="3"/>
        <v>-24181297</v>
      </c>
      <c r="U22" s="87">
        <f t="shared" si="3"/>
        <v>-44576876</v>
      </c>
      <c r="V22" s="87">
        <f t="shared" si="3"/>
        <v>-1310944</v>
      </c>
      <c r="W22" s="87">
        <f t="shared" si="3"/>
        <v>40400</v>
      </c>
      <c r="X22" s="87">
        <f t="shared" si="3"/>
        <v>-1351344</v>
      </c>
      <c r="Y22" s="88">
        <f>+IF(W22&lt;&gt;0,(X22/W22)*100,0)</f>
        <v>-3344.910891089109</v>
      </c>
      <c r="Z22" s="89">
        <f t="shared" si="3"/>
        <v>79988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-28014398</v>
      </c>
      <c r="C24" s="74">
        <f>SUM(C22:C23)</f>
        <v>0</v>
      </c>
      <c r="D24" s="75">
        <f aca="true" t="shared" si="4" ref="D24:Z24">SUM(D22:D23)</f>
        <v>40388</v>
      </c>
      <c r="E24" s="76">
        <f t="shared" si="4"/>
        <v>79988</v>
      </c>
      <c r="F24" s="76">
        <f t="shared" si="4"/>
        <v>74642459</v>
      </c>
      <c r="G24" s="76">
        <f t="shared" si="4"/>
        <v>-26417818</v>
      </c>
      <c r="H24" s="76">
        <f t="shared" si="4"/>
        <v>-23599733</v>
      </c>
      <c r="I24" s="76">
        <f t="shared" si="4"/>
        <v>24624908</v>
      </c>
      <c r="J24" s="76">
        <f t="shared" si="4"/>
        <v>-17280768</v>
      </c>
      <c r="K24" s="76">
        <f t="shared" si="4"/>
        <v>58735094</v>
      </c>
      <c r="L24" s="76">
        <f t="shared" si="4"/>
        <v>-30561961</v>
      </c>
      <c r="M24" s="76">
        <f t="shared" si="4"/>
        <v>10892365</v>
      </c>
      <c r="N24" s="76">
        <f t="shared" si="4"/>
        <v>-13177449</v>
      </c>
      <c r="O24" s="76">
        <f t="shared" si="4"/>
        <v>-22278746</v>
      </c>
      <c r="P24" s="76">
        <f t="shared" si="4"/>
        <v>43204854</v>
      </c>
      <c r="Q24" s="76">
        <f t="shared" si="4"/>
        <v>7748659</v>
      </c>
      <c r="R24" s="76">
        <f t="shared" si="4"/>
        <v>-3896161</v>
      </c>
      <c r="S24" s="76">
        <f t="shared" si="4"/>
        <v>-16499418</v>
      </c>
      <c r="T24" s="76">
        <f t="shared" si="4"/>
        <v>-24181297</v>
      </c>
      <c r="U24" s="76">
        <f t="shared" si="4"/>
        <v>-44576876</v>
      </c>
      <c r="V24" s="76">
        <f t="shared" si="4"/>
        <v>-1310944</v>
      </c>
      <c r="W24" s="76">
        <f t="shared" si="4"/>
        <v>40400</v>
      </c>
      <c r="X24" s="76">
        <f t="shared" si="4"/>
        <v>-1351344</v>
      </c>
      <c r="Y24" s="77">
        <f>+IF(W24&lt;&gt;0,(X24/W24)*100,0)</f>
        <v>-3344.910891089109</v>
      </c>
      <c r="Z24" s="78">
        <f t="shared" si="4"/>
        <v>79988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17237736</v>
      </c>
      <c r="E27" s="99">
        <v>16808436</v>
      </c>
      <c r="F27" s="99">
        <v>104757</v>
      </c>
      <c r="G27" s="99">
        <v>1213356</v>
      </c>
      <c r="H27" s="99">
        <v>920493</v>
      </c>
      <c r="I27" s="99">
        <v>2238606</v>
      </c>
      <c r="J27" s="99">
        <v>953095</v>
      </c>
      <c r="K27" s="99">
        <v>1566663</v>
      </c>
      <c r="L27" s="99">
        <v>1860429</v>
      </c>
      <c r="M27" s="99">
        <v>4380187</v>
      </c>
      <c r="N27" s="99">
        <v>53813</v>
      </c>
      <c r="O27" s="99">
        <v>1138929</v>
      </c>
      <c r="P27" s="99">
        <v>1158714</v>
      </c>
      <c r="Q27" s="99">
        <v>2351456</v>
      </c>
      <c r="R27" s="99">
        <v>985101</v>
      </c>
      <c r="S27" s="99">
        <v>2326559</v>
      </c>
      <c r="T27" s="99">
        <v>3100100</v>
      </c>
      <c r="U27" s="99">
        <v>6411760</v>
      </c>
      <c r="V27" s="99">
        <v>15382009</v>
      </c>
      <c r="W27" s="99">
        <v>16808436</v>
      </c>
      <c r="X27" s="99">
        <v>-1426427</v>
      </c>
      <c r="Y27" s="100">
        <v>-8.49</v>
      </c>
      <c r="Z27" s="101">
        <v>16808436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17237736</v>
      </c>
      <c r="E31" s="59">
        <v>16808436</v>
      </c>
      <c r="F31" s="59">
        <v>104757</v>
      </c>
      <c r="G31" s="59">
        <v>1213356</v>
      </c>
      <c r="H31" s="59">
        <v>920493</v>
      </c>
      <c r="I31" s="59">
        <v>2238606</v>
      </c>
      <c r="J31" s="59">
        <v>953095</v>
      </c>
      <c r="K31" s="59">
        <v>1566663</v>
      </c>
      <c r="L31" s="59">
        <v>1860429</v>
      </c>
      <c r="M31" s="59">
        <v>4380187</v>
      </c>
      <c r="N31" s="59">
        <v>53813</v>
      </c>
      <c r="O31" s="59">
        <v>1138929</v>
      </c>
      <c r="P31" s="59">
        <v>1158714</v>
      </c>
      <c r="Q31" s="59">
        <v>2351456</v>
      </c>
      <c r="R31" s="59">
        <v>985101</v>
      </c>
      <c r="S31" s="59">
        <v>2326559</v>
      </c>
      <c r="T31" s="59">
        <v>3100099</v>
      </c>
      <c r="U31" s="59">
        <v>6411759</v>
      </c>
      <c r="V31" s="59">
        <v>15382008</v>
      </c>
      <c r="W31" s="59">
        <v>16808436</v>
      </c>
      <c r="X31" s="59">
        <v>-1426428</v>
      </c>
      <c r="Y31" s="60">
        <v>-8.49</v>
      </c>
      <c r="Z31" s="61">
        <v>16808436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17237736</v>
      </c>
      <c r="E32" s="99">
        <f t="shared" si="5"/>
        <v>16808436</v>
      </c>
      <c r="F32" s="99">
        <f t="shared" si="5"/>
        <v>104757</v>
      </c>
      <c r="G32" s="99">
        <f t="shared" si="5"/>
        <v>1213356</v>
      </c>
      <c r="H32" s="99">
        <f t="shared" si="5"/>
        <v>920493</v>
      </c>
      <c r="I32" s="99">
        <f t="shared" si="5"/>
        <v>2238606</v>
      </c>
      <c r="J32" s="99">
        <f t="shared" si="5"/>
        <v>953095</v>
      </c>
      <c r="K32" s="99">
        <f t="shared" si="5"/>
        <v>1566663</v>
      </c>
      <c r="L32" s="99">
        <f t="shared" si="5"/>
        <v>1860429</v>
      </c>
      <c r="M32" s="99">
        <f t="shared" si="5"/>
        <v>4380187</v>
      </c>
      <c r="N32" s="99">
        <f t="shared" si="5"/>
        <v>53813</v>
      </c>
      <c r="O32" s="99">
        <f t="shared" si="5"/>
        <v>1138929</v>
      </c>
      <c r="P32" s="99">
        <f t="shared" si="5"/>
        <v>1158714</v>
      </c>
      <c r="Q32" s="99">
        <f t="shared" si="5"/>
        <v>2351456</v>
      </c>
      <c r="R32" s="99">
        <f t="shared" si="5"/>
        <v>985101</v>
      </c>
      <c r="S32" s="99">
        <f t="shared" si="5"/>
        <v>2326559</v>
      </c>
      <c r="T32" s="99">
        <f t="shared" si="5"/>
        <v>3100099</v>
      </c>
      <c r="U32" s="99">
        <f t="shared" si="5"/>
        <v>6411759</v>
      </c>
      <c r="V32" s="99">
        <f t="shared" si="5"/>
        <v>15382008</v>
      </c>
      <c r="W32" s="99">
        <f t="shared" si="5"/>
        <v>16808436</v>
      </c>
      <c r="X32" s="99">
        <f t="shared" si="5"/>
        <v>-1426428</v>
      </c>
      <c r="Y32" s="100">
        <f>+IF(W32&lt;&gt;0,(X32/W32)*100,0)</f>
        <v>-8.486381481299034</v>
      </c>
      <c r="Z32" s="101">
        <f t="shared" si="5"/>
        <v>16808436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33743209</v>
      </c>
      <c r="C35" s="18">
        <v>0</v>
      </c>
      <c r="D35" s="58">
        <v>77115204</v>
      </c>
      <c r="E35" s="59">
        <v>69003947</v>
      </c>
      <c r="F35" s="59">
        <v>94445397</v>
      </c>
      <c r="G35" s="59">
        <v>78600204</v>
      </c>
      <c r="H35" s="59">
        <v>50409370</v>
      </c>
      <c r="I35" s="59">
        <v>50409370</v>
      </c>
      <c r="J35" s="59">
        <v>29131563</v>
      </c>
      <c r="K35" s="59">
        <v>114455053</v>
      </c>
      <c r="L35" s="59">
        <v>79215300</v>
      </c>
      <c r="M35" s="59">
        <v>79215300</v>
      </c>
      <c r="N35" s="59">
        <v>68808132</v>
      </c>
      <c r="O35" s="59">
        <v>44242112</v>
      </c>
      <c r="P35" s="59">
        <v>98611741</v>
      </c>
      <c r="Q35" s="59">
        <v>98611741</v>
      </c>
      <c r="R35" s="59">
        <v>74265884</v>
      </c>
      <c r="S35" s="59">
        <v>53468918</v>
      </c>
      <c r="T35" s="59">
        <v>27565844</v>
      </c>
      <c r="U35" s="59">
        <v>27565844</v>
      </c>
      <c r="V35" s="59">
        <v>27565844</v>
      </c>
      <c r="W35" s="59">
        <v>69003947</v>
      </c>
      <c r="X35" s="59">
        <v>-41438103</v>
      </c>
      <c r="Y35" s="60">
        <v>-60.05</v>
      </c>
      <c r="Z35" s="61">
        <v>69003947</v>
      </c>
    </row>
    <row r="36" spans="1:26" ht="13.5">
      <c r="A36" s="57" t="s">
        <v>53</v>
      </c>
      <c r="B36" s="18">
        <v>167233278</v>
      </c>
      <c r="C36" s="18">
        <v>0</v>
      </c>
      <c r="D36" s="58">
        <v>119460557</v>
      </c>
      <c r="E36" s="59">
        <v>119031257</v>
      </c>
      <c r="F36" s="59">
        <v>167070198</v>
      </c>
      <c r="G36" s="59">
        <v>165831541</v>
      </c>
      <c r="H36" s="59">
        <v>164254288</v>
      </c>
      <c r="I36" s="59">
        <v>164254288</v>
      </c>
      <c r="J36" s="59">
        <v>162851553</v>
      </c>
      <c r="K36" s="59">
        <v>161958899</v>
      </c>
      <c r="L36" s="59">
        <v>161419773</v>
      </c>
      <c r="M36" s="59">
        <v>161419773</v>
      </c>
      <c r="N36" s="59">
        <v>159040447</v>
      </c>
      <c r="O36" s="59">
        <v>157745564</v>
      </c>
      <c r="P36" s="59">
        <v>158904278</v>
      </c>
      <c r="Q36" s="59">
        <v>158904278</v>
      </c>
      <c r="R36" s="59">
        <v>155219856</v>
      </c>
      <c r="S36" s="59">
        <v>155178826</v>
      </c>
      <c r="T36" s="59">
        <v>158278926</v>
      </c>
      <c r="U36" s="59">
        <v>158278926</v>
      </c>
      <c r="V36" s="59">
        <v>158278926</v>
      </c>
      <c r="W36" s="59">
        <v>119031257</v>
      </c>
      <c r="X36" s="59">
        <v>39247669</v>
      </c>
      <c r="Y36" s="60">
        <v>32.97</v>
      </c>
      <c r="Z36" s="61">
        <v>119031257</v>
      </c>
    </row>
    <row r="37" spans="1:26" ht="13.5">
      <c r="A37" s="57" t="s">
        <v>54</v>
      </c>
      <c r="B37" s="18">
        <v>93599006</v>
      </c>
      <c r="C37" s="18">
        <v>0</v>
      </c>
      <c r="D37" s="58">
        <v>66510617</v>
      </c>
      <c r="E37" s="59">
        <v>52624176</v>
      </c>
      <c r="F37" s="59">
        <v>77097641</v>
      </c>
      <c r="G37" s="59">
        <v>86478895</v>
      </c>
      <c r="H37" s="59">
        <v>80357818</v>
      </c>
      <c r="I37" s="59">
        <v>80357818</v>
      </c>
      <c r="J37" s="59">
        <v>75003561</v>
      </c>
      <c r="K37" s="59">
        <v>75699298</v>
      </c>
      <c r="L37" s="59">
        <v>69965218</v>
      </c>
      <c r="M37" s="59">
        <v>69965218</v>
      </c>
      <c r="N37" s="59">
        <v>70401236</v>
      </c>
      <c r="O37" s="59">
        <v>66868995</v>
      </c>
      <c r="P37" s="59">
        <v>79192479</v>
      </c>
      <c r="Q37" s="59">
        <v>79192479</v>
      </c>
      <c r="R37" s="59">
        <v>80143455</v>
      </c>
      <c r="S37" s="59">
        <v>75847769</v>
      </c>
      <c r="T37" s="59">
        <v>77264330</v>
      </c>
      <c r="U37" s="59">
        <v>77264330</v>
      </c>
      <c r="V37" s="59">
        <v>77264330</v>
      </c>
      <c r="W37" s="59">
        <v>52624176</v>
      </c>
      <c r="X37" s="59">
        <v>24640154</v>
      </c>
      <c r="Y37" s="60">
        <v>46.82</v>
      </c>
      <c r="Z37" s="61">
        <v>52624176</v>
      </c>
    </row>
    <row r="38" spans="1:26" ht="13.5">
      <c r="A38" s="57" t="s">
        <v>55</v>
      </c>
      <c r="B38" s="18">
        <v>43460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107334021</v>
      </c>
      <c r="C39" s="18">
        <v>0</v>
      </c>
      <c r="D39" s="58">
        <v>130065144</v>
      </c>
      <c r="E39" s="59">
        <v>135411029</v>
      </c>
      <c r="F39" s="59">
        <v>184417954</v>
      </c>
      <c r="G39" s="59">
        <v>157952850</v>
      </c>
      <c r="H39" s="59">
        <v>134305840</v>
      </c>
      <c r="I39" s="59">
        <v>134305840</v>
      </c>
      <c r="J39" s="59">
        <v>116979555</v>
      </c>
      <c r="K39" s="59">
        <v>200714654</v>
      </c>
      <c r="L39" s="59">
        <v>170669855</v>
      </c>
      <c r="M39" s="59">
        <v>170669855</v>
      </c>
      <c r="N39" s="59">
        <v>157447343</v>
      </c>
      <c r="O39" s="59">
        <v>135118681</v>
      </c>
      <c r="P39" s="59">
        <v>178323540</v>
      </c>
      <c r="Q39" s="59">
        <v>178323540</v>
      </c>
      <c r="R39" s="59">
        <v>149342285</v>
      </c>
      <c r="S39" s="59">
        <v>132799975</v>
      </c>
      <c r="T39" s="59">
        <v>108580440</v>
      </c>
      <c r="U39" s="59">
        <v>108580440</v>
      </c>
      <c r="V39" s="59">
        <v>108580440</v>
      </c>
      <c r="W39" s="59">
        <v>135411029</v>
      </c>
      <c r="X39" s="59">
        <v>-26830589</v>
      </c>
      <c r="Y39" s="60">
        <v>-19.81</v>
      </c>
      <c r="Z39" s="61">
        <v>135411029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25439532</v>
      </c>
      <c r="C42" s="18">
        <v>0</v>
      </c>
      <c r="D42" s="58">
        <v>39619283</v>
      </c>
      <c r="E42" s="59">
        <v>26796932</v>
      </c>
      <c r="F42" s="59">
        <v>62790489</v>
      </c>
      <c r="G42" s="59">
        <v>-14948555</v>
      </c>
      <c r="H42" s="59">
        <v>-26704135</v>
      </c>
      <c r="I42" s="59">
        <v>21137799</v>
      </c>
      <c r="J42" s="59">
        <v>-21333905</v>
      </c>
      <c r="K42" s="59">
        <v>88564049</v>
      </c>
      <c r="L42" s="59">
        <v>-33354867</v>
      </c>
      <c r="M42" s="59">
        <v>33875277</v>
      </c>
      <c r="N42" s="59">
        <v>-11032561</v>
      </c>
      <c r="O42" s="59">
        <v>-22705266</v>
      </c>
      <c r="P42" s="59">
        <v>56561003</v>
      </c>
      <c r="Q42" s="59">
        <v>22823176</v>
      </c>
      <c r="R42" s="59">
        <v>-23743913</v>
      </c>
      <c r="S42" s="59">
        <v>-19315312</v>
      </c>
      <c r="T42" s="59">
        <v>-23988091</v>
      </c>
      <c r="U42" s="59">
        <v>-67047316</v>
      </c>
      <c r="V42" s="59">
        <v>10788936</v>
      </c>
      <c r="W42" s="59">
        <v>26796932</v>
      </c>
      <c r="X42" s="59">
        <v>-16007996</v>
      </c>
      <c r="Y42" s="60">
        <v>-59.74</v>
      </c>
      <c r="Z42" s="61">
        <v>26796932</v>
      </c>
    </row>
    <row r="43" spans="1:26" ht="13.5">
      <c r="A43" s="57" t="s">
        <v>59</v>
      </c>
      <c r="B43" s="18">
        <v>-17379609</v>
      </c>
      <c r="C43" s="18">
        <v>0</v>
      </c>
      <c r="D43" s="58">
        <v>-17652113</v>
      </c>
      <c r="E43" s="59">
        <v>-16808436</v>
      </c>
      <c r="F43" s="59">
        <v>-104757</v>
      </c>
      <c r="G43" s="59">
        <v>-1213350</v>
      </c>
      <c r="H43" s="59">
        <v>-920493</v>
      </c>
      <c r="I43" s="59">
        <v>-2238600</v>
      </c>
      <c r="J43" s="59">
        <v>-927726</v>
      </c>
      <c r="K43" s="59">
        <v>-1566664</v>
      </c>
      <c r="L43" s="59">
        <v>-1830453</v>
      </c>
      <c r="M43" s="59">
        <v>-4324843</v>
      </c>
      <c r="N43" s="59">
        <v>-53812</v>
      </c>
      <c r="O43" s="59">
        <v>-1183930</v>
      </c>
      <c r="P43" s="59">
        <v>-1130869</v>
      </c>
      <c r="Q43" s="59">
        <v>-2368611</v>
      </c>
      <c r="R43" s="59">
        <v>-1013310</v>
      </c>
      <c r="S43" s="59">
        <v>-2326559</v>
      </c>
      <c r="T43" s="59">
        <v>-3079047</v>
      </c>
      <c r="U43" s="59">
        <v>-6418916</v>
      </c>
      <c r="V43" s="59">
        <v>-15350970</v>
      </c>
      <c r="W43" s="59">
        <v>-16808436</v>
      </c>
      <c r="X43" s="59">
        <v>1457466</v>
      </c>
      <c r="Y43" s="60">
        <v>-8.67</v>
      </c>
      <c r="Z43" s="61">
        <v>-16808436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50000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50000</v>
      </c>
      <c r="X44" s="59">
        <v>-50000</v>
      </c>
      <c r="Y44" s="60">
        <v>-100</v>
      </c>
      <c r="Z44" s="61">
        <v>50000</v>
      </c>
    </row>
    <row r="45" spans="1:26" ht="13.5">
      <c r="A45" s="69" t="s">
        <v>61</v>
      </c>
      <c r="B45" s="21">
        <v>14975752</v>
      </c>
      <c r="C45" s="21">
        <v>0</v>
      </c>
      <c r="D45" s="98">
        <v>35938169</v>
      </c>
      <c r="E45" s="99">
        <v>25014248</v>
      </c>
      <c r="F45" s="99">
        <v>77661484</v>
      </c>
      <c r="G45" s="99">
        <v>61499579</v>
      </c>
      <c r="H45" s="99">
        <v>33874951</v>
      </c>
      <c r="I45" s="99">
        <v>33874951</v>
      </c>
      <c r="J45" s="99">
        <v>11613320</v>
      </c>
      <c r="K45" s="99">
        <v>98610705</v>
      </c>
      <c r="L45" s="99">
        <v>63425385</v>
      </c>
      <c r="M45" s="99">
        <v>63425385</v>
      </c>
      <c r="N45" s="99">
        <v>52339012</v>
      </c>
      <c r="O45" s="99">
        <v>28449816</v>
      </c>
      <c r="P45" s="99">
        <v>83879950</v>
      </c>
      <c r="Q45" s="99">
        <v>52339012</v>
      </c>
      <c r="R45" s="99">
        <v>59122727</v>
      </c>
      <c r="S45" s="99">
        <v>37480856</v>
      </c>
      <c r="T45" s="99">
        <v>10413718</v>
      </c>
      <c r="U45" s="99">
        <v>10413718</v>
      </c>
      <c r="V45" s="99">
        <v>10413718</v>
      </c>
      <c r="W45" s="99">
        <v>25014248</v>
      </c>
      <c r="X45" s="99">
        <v>-14600530</v>
      </c>
      <c r="Y45" s="100">
        <v>-58.37</v>
      </c>
      <c r="Z45" s="101">
        <v>25014248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711679</v>
      </c>
      <c r="C49" s="51">
        <v>0</v>
      </c>
      <c r="D49" s="128">
        <v>495410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1115479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2322568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39981317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39981317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95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340748379</v>
      </c>
      <c r="C5" s="18">
        <v>0</v>
      </c>
      <c r="D5" s="58">
        <v>348891404</v>
      </c>
      <c r="E5" s="59">
        <v>372961920</v>
      </c>
      <c r="F5" s="59">
        <v>29019826</v>
      </c>
      <c r="G5" s="59">
        <v>28101420</v>
      </c>
      <c r="H5" s="59">
        <v>34066206</v>
      </c>
      <c r="I5" s="59">
        <v>91187452</v>
      </c>
      <c r="J5" s="59">
        <v>33763735</v>
      </c>
      <c r="K5" s="59">
        <v>39931454</v>
      </c>
      <c r="L5" s="59">
        <v>33122394</v>
      </c>
      <c r="M5" s="59">
        <v>106817583</v>
      </c>
      <c r="N5" s="59">
        <v>35899985</v>
      </c>
      <c r="O5" s="59">
        <v>35149162</v>
      </c>
      <c r="P5" s="59">
        <v>32955152</v>
      </c>
      <c r="Q5" s="59">
        <v>104004299</v>
      </c>
      <c r="R5" s="59">
        <v>32698324</v>
      </c>
      <c r="S5" s="59">
        <v>34046547</v>
      </c>
      <c r="T5" s="59">
        <v>34052470</v>
      </c>
      <c r="U5" s="59">
        <v>100797341</v>
      </c>
      <c r="V5" s="59">
        <v>402806675</v>
      </c>
      <c r="W5" s="59">
        <v>348891408</v>
      </c>
      <c r="X5" s="59">
        <v>53915267</v>
      </c>
      <c r="Y5" s="60">
        <v>15.45</v>
      </c>
      <c r="Z5" s="61">
        <v>372961920</v>
      </c>
    </row>
    <row r="6" spans="1:26" ht="13.5">
      <c r="A6" s="57" t="s">
        <v>32</v>
      </c>
      <c r="B6" s="18">
        <v>1122808929</v>
      </c>
      <c r="C6" s="18">
        <v>0</v>
      </c>
      <c r="D6" s="58">
        <v>1280060786</v>
      </c>
      <c r="E6" s="59">
        <v>1269991401</v>
      </c>
      <c r="F6" s="59">
        <v>98392775</v>
      </c>
      <c r="G6" s="59">
        <v>107732634</v>
      </c>
      <c r="H6" s="59">
        <v>142218338</v>
      </c>
      <c r="I6" s="59">
        <v>348343747</v>
      </c>
      <c r="J6" s="59">
        <v>78734467</v>
      </c>
      <c r="K6" s="59">
        <v>95535868</v>
      </c>
      <c r="L6" s="59">
        <v>103695154</v>
      </c>
      <c r="M6" s="59">
        <v>277965489</v>
      </c>
      <c r="N6" s="59">
        <v>87513824</v>
      </c>
      <c r="O6" s="59">
        <v>110450393</v>
      </c>
      <c r="P6" s="59">
        <v>95160525</v>
      </c>
      <c r="Q6" s="59">
        <v>293124742</v>
      </c>
      <c r="R6" s="59">
        <v>96298096</v>
      </c>
      <c r="S6" s="59">
        <v>96175246</v>
      </c>
      <c r="T6" s="59">
        <v>101250570</v>
      </c>
      <c r="U6" s="59">
        <v>293723912</v>
      </c>
      <c r="V6" s="59">
        <v>1213157890</v>
      </c>
      <c r="W6" s="59">
        <v>1280060796</v>
      </c>
      <c r="X6" s="59">
        <v>-66902906</v>
      </c>
      <c r="Y6" s="60">
        <v>-5.23</v>
      </c>
      <c r="Z6" s="61">
        <v>1269991401</v>
      </c>
    </row>
    <row r="7" spans="1:26" ht="13.5">
      <c r="A7" s="57" t="s">
        <v>33</v>
      </c>
      <c r="B7" s="18">
        <v>12658564</v>
      </c>
      <c r="C7" s="18">
        <v>0</v>
      </c>
      <c r="D7" s="58">
        <v>1468352</v>
      </c>
      <c r="E7" s="59">
        <v>5838868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248588</v>
      </c>
      <c r="L7" s="59">
        <v>1300048</v>
      </c>
      <c r="M7" s="59">
        <v>1548636</v>
      </c>
      <c r="N7" s="59">
        <v>-125307</v>
      </c>
      <c r="O7" s="59">
        <v>1521610</v>
      </c>
      <c r="P7" s="59">
        <v>6869796</v>
      </c>
      <c r="Q7" s="59">
        <v>8266099</v>
      </c>
      <c r="R7" s="59">
        <v>82688</v>
      </c>
      <c r="S7" s="59">
        <v>243802</v>
      </c>
      <c r="T7" s="59">
        <v>449878</v>
      </c>
      <c r="U7" s="59">
        <v>776368</v>
      </c>
      <c r="V7" s="59">
        <v>10591103</v>
      </c>
      <c r="W7" s="59">
        <v>1468356</v>
      </c>
      <c r="X7" s="59">
        <v>9122747</v>
      </c>
      <c r="Y7" s="60">
        <v>621.29</v>
      </c>
      <c r="Z7" s="61">
        <v>5838868</v>
      </c>
    </row>
    <row r="8" spans="1:26" ht="13.5">
      <c r="A8" s="57" t="s">
        <v>34</v>
      </c>
      <c r="B8" s="18">
        <v>236922750</v>
      </c>
      <c r="C8" s="18">
        <v>0</v>
      </c>
      <c r="D8" s="58">
        <v>250984100</v>
      </c>
      <c r="E8" s="59">
        <v>253629800</v>
      </c>
      <c r="F8" s="59">
        <v>94465999</v>
      </c>
      <c r="G8" s="59">
        <v>796598</v>
      </c>
      <c r="H8" s="59">
        <v>1095084</v>
      </c>
      <c r="I8" s="59">
        <v>96357681</v>
      </c>
      <c r="J8" s="59">
        <v>3078222</v>
      </c>
      <c r="K8" s="59">
        <v>630647</v>
      </c>
      <c r="L8" s="59">
        <v>2535221</v>
      </c>
      <c r="M8" s="59">
        <v>6244090</v>
      </c>
      <c r="N8" s="59">
        <v>1322195</v>
      </c>
      <c r="O8" s="59">
        <v>-98326</v>
      </c>
      <c r="P8" s="59">
        <v>143990029</v>
      </c>
      <c r="Q8" s="59">
        <v>145213898</v>
      </c>
      <c r="R8" s="59">
        <v>1383367</v>
      </c>
      <c r="S8" s="59">
        <v>1571696</v>
      </c>
      <c r="T8" s="59">
        <v>-11593</v>
      </c>
      <c r="U8" s="59">
        <v>2943470</v>
      </c>
      <c r="V8" s="59">
        <v>250759139</v>
      </c>
      <c r="W8" s="59">
        <v>250984104</v>
      </c>
      <c r="X8" s="59">
        <v>-224965</v>
      </c>
      <c r="Y8" s="60">
        <v>-0.09</v>
      </c>
      <c r="Z8" s="61">
        <v>253629800</v>
      </c>
    </row>
    <row r="9" spans="1:26" ht="13.5">
      <c r="A9" s="57" t="s">
        <v>35</v>
      </c>
      <c r="B9" s="18">
        <v>293405052</v>
      </c>
      <c r="C9" s="18">
        <v>0</v>
      </c>
      <c r="D9" s="58">
        <v>119903307</v>
      </c>
      <c r="E9" s="59">
        <v>133825580</v>
      </c>
      <c r="F9" s="59">
        <v>8688806</v>
      </c>
      <c r="G9" s="59">
        <v>10899436</v>
      </c>
      <c r="H9" s="59">
        <v>15392873</v>
      </c>
      <c r="I9" s="59">
        <v>34981115</v>
      </c>
      <c r="J9" s="59">
        <v>3594909</v>
      </c>
      <c r="K9" s="59">
        <v>7318036</v>
      </c>
      <c r="L9" s="59">
        <v>4833653</v>
      </c>
      <c r="M9" s="59">
        <v>15746598</v>
      </c>
      <c r="N9" s="59">
        <v>19144407</v>
      </c>
      <c r="O9" s="59">
        <v>6643131</v>
      </c>
      <c r="P9" s="59">
        <v>-1088521</v>
      </c>
      <c r="Q9" s="59">
        <v>24699017</v>
      </c>
      <c r="R9" s="59">
        <v>3303758</v>
      </c>
      <c r="S9" s="59">
        <v>1438204</v>
      </c>
      <c r="T9" s="59">
        <v>28474021</v>
      </c>
      <c r="U9" s="59">
        <v>33215983</v>
      </c>
      <c r="V9" s="59">
        <v>108642713</v>
      </c>
      <c r="W9" s="59">
        <v>119903316</v>
      </c>
      <c r="X9" s="59">
        <v>-11260603</v>
      </c>
      <c r="Y9" s="60">
        <v>-9.39</v>
      </c>
      <c r="Z9" s="61">
        <v>133825580</v>
      </c>
    </row>
    <row r="10" spans="1:26" ht="25.5">
      <c r="A10" s="62" t="s">
        <v>87</v>
      </c>
      <c r="B10" s="63">
        <f>SUM(B5:B9)</f>
        <v>2006543674</v>
      </c>
      <c r="C10" s="63">
        <f>SUM(C5:C9)</f>
        <v>0</v>
      </c>
      <c r="D10" s="64">
        <f aca="true" t="shared" si="0" ref="D10:Z10">SUM(D5:D9)</f>
        <v>2001307949</v>
      </c>
      <c r="E10" s="65">
        <f t="shared" si="0"/>
        <v>2036247569</v>
      </c>
      <c r="F10" s="65">
        <f t="shared" si="0"/>
        <v>230567406</v>
      </c>
      <c r="G10" s="65">
        <f t="shared" si="0"/>
        <v>147530088</v>
      </c>
      <c r="H10" s="65">
        <f t="shared" si="0"/>
        <v>192772501</v>
      </c>
      <c r="I10" s="65">
        <f t="shared" si="0"/>
        <v>570869995</v>
      </c>
      <c r="J10" s="65">
        <f t="shared" si="0"/>
        <v>119171333</v>
      </c>
      <c r="K10" s="65">
        <f t="shared" si="0"/>
        <v>143664593</v>
      </c>
      <c r="L10" s="65">
        <f t="shared" si="0"/>
        <v>145486470</v>
      </c>
      <c r="M10" s="65">
        <f t="shared" si="0"/>
        <v>408322396</v>
      </c>
      <c r="N10" s="65">
        <f t="shared" si="0"/>
        <v>143755104</v>
      </c>
      <c r="O10" s="65">
        <f t="shared" si="0"/>
        <v>153665970</v>
      </c>
      <c r="P10" s="65">
        <f t="shared" si="0"/>
        <v>277886981</v>
      </c>
      <c r="Q10" s="65">
        <f t="shared" si="0"/>
        <v>575308055</v>
      </c>
      <c r="R10" s="65">
        <f t="shared" si="0"/>
        <v>133766233</v>
      </c>
      <c r="S10" s="65">
        <f t="shared" si="0"/>
        <v>133475495</v>
      </c>
      <c r="T10" s="65">
        <f t="shared" si="0"/>
        <v>164215346</v>
      </c>
      <c r="U10" s="65">
        <f t="shared" si="0"/>
        <v>431457074</v>
      </c>
      <c r="V10" s="65">
        <f t="shared" si="0"/>
        <v>1985957520</v>
      </c>
      <c r="W10" s="65">
        <f t="shared" si="0"/>
        <v>2001307980</v>
      </c>
      <c r="X10" s="65">
        <f t="shared" si="0"/>
        <v>-15350460</v>
      </c>
      <c r="Y10" s="66">
        <f>+IF(W10&lt;&gt;0,(X10/W10)*100,0)</f>
        <v>-0.7670213756905121</v>
      </c>
      <c r="Z10" s="67">
        <f t="shared" si="0"/>
        <v>2036247569</v>
      </c>
    </row>
    <row r="11" spans="1:26" ht="13.5">
      <c r="A11" s="57" t="s">
        <v>36</v>
      </c>
      <c r="B11" s="18">
        <v>485485615</v>
      </c>
      <c r="C11" s="18">
        <v>0</v>
      </c>
      <c r="D11" s="58">
        <v>570351573</v>
      </c>
      <c r="E11" s="59">
        <v>574775384</v>
      </c>
      <c r="F11" s="59">
        <v>42805183</v>
      </c>
      <c r="G11" s="59">
        <v>44177967</v>
      </c>
      <c r="H11" s="59">
        <v>45614361</v>
      </c>
      <c r="I11" s="59">
        <v>132597511</v>
      </c>
      <c r="J11" s="59">
        <v>44043897</v>
      </c>
      <c r="K11" s="59">
        <v>49207690</v>
      </c>
      <c r="L11" s="59">
        <v>45685291</v>
      </c>
      <c r="M11" s="59">
        <v>138936878</v>
      </c>
      <c r="N11" s="59">
        <v>44003186</v>
      </c>
      <c r="O11" s="59">
        <v>46934459</v>
      </c>
      <c r="P11" s="59">
        <v>43244690</v>
      </c>
      <c r="Q11" s="59">
        <v>134182335</v>
      </c>
      <c r="R11" s="59">
        <v>43776899</v>
      </c>
      <c r="S11" s="59">
        <v>46474429</v>
      </c>
      <c r="T11" s="59">
        <v>45113415</v>
      </c>
      <c r="U11" s="59">
        <v>135364743</v>
      </c>
      <c r="V11" s="59">
        <v>541081467</v>
      </c>
      <c r="W11" s="59">
        <v>570351576</v>
      </c>
      <c r="X11" s="59">
        <v>-29270109</v>
      </c>
      <c r="Y11" s="60">
        <v>-5.13</v>
      </c>
      <c r="Z11" s="61">
        <v>574775384</v>
      </c>
    </row>
    <row r="12" spans="1:26" ht="13.5">
      <c r="A12" s="57" t="s">
        <v>37</v>
      </c>
      <c r="B12" s="18">
        <v>24074379</v>
      </c>
      <c r="C12" s="18">
        <v>0</v>
      </c>
      <c r="D12" s="58">
        <v>28386634</v>
      </c>
      <c r="E12" s="59">
        <v>28386637</v>
      </c>
      <c r="F12" s="59">
        <v>2002306</v>
      </c>
      <c r="G12" s="59">
        <v>2262155</v>
      </c>
      <c r="H12" s="59">
        <v>1983465</v>
      </c>
      <c r="I12" s="59">
        <v>6247926</v>
      </c>
      <c r="J12" s="59">
        <v>1970274</v>
      </c>
      <c r="K12" s="59">
        <v>1993416</v>
      </c>
      <c r="L12" s="59">
        <v>1983478</v>
      </c>
      <c r="M12" s="59">
        <v>5947168</v>
      </c>
      <c r="N12" s="59">
        <v>1984918</v>
      </c>
      <c r="O12" s="59">
        <v>1984918</v>
      </c>
      <c r="P12" s="59">
        <v>2008929</v>
      </c>
      <c r="Q12" s="59">
        <v>5978765</v>
      </c>
      <c r="R12" s="59">
        <v>3119399</v>
      </c>
      <c r="S12" s="59">
        <v>2119868</v>
      </c>
      <c r="T12" s="59">
        <v>2119885</v>
      </c>
      <c r="U12" s="59">
        <v>7359152</v>
      </c>
      <c r="V12" s="59">
        <v>25533011</v>
      </c>
      <c r="W12" s="59">
        <v>28386636</v>
      </c>
      <c r="X12" s="59">
        <v>-2853625</v>
      </c>
      <c r="Y12" s="60">
        <v>-10.05</v>
      </c>
      <c r="Z12" s="61">
        <v>28386637</v>
      </c>
    </row>
    <row r="13" spans="1:26" ht="13.5">
      <c r="A13" s="57" t="s">
        <v>88</v>
      </c>
      <c r="B13" s="18">
        <v>267570772</v>
      </c>
      <c r="C13" s="18">
        <v>0</v>
      </c>
      <c r="D13" s="58">
        <v>281809046</v>
      </c>
      <c r="E13" s="59">
        <v>281809042</v>
      </c>
      <c r="F13" s="59">
        <v>19105318</v>
      </c>
      <c r="G13" s="59">
        <v>25281580</v>
      </c>
      <c r="H13" s="59">
        <v>21461931</v>
      </c>
      <c r="I13" s="59">
        <v>65848829</v>
      </c>
      <c r="J13" s="59">
        <v>27295736</v>
      </c>
      <c r="K13" s="59">
        <v>22744728</v>
      </c>
      <c r="L13" s="59">
        <v>22169239</v>
      </c>
      <c r="M13" s="59">
        <v>72209703</v>
      </c>
      <c r="N13" s="59">
        <v>24347548</v>
      </c>
      <c r="O13" s="59">
        <v>20081636</v>
      </c>
      <c r="P13" s="59">
        <v>21427855</v>
      </c>
      <c r="Q13" s="59">
        <v>65857039</v>
      </c>
      <c r="R13" s="59">
        <v>24925060</v>
      </c>
      <c r="S13" s="59">
        <v>22784481</v>
      </c>
      <c r="T13" s="59">
        <v>21579994</v>
      </c>
      <c r="U13" s="59">
        <v>69289535</v>
      </c>
      <c r="V13" s="59">
        <v>273205106</v>
      </c>
      <c r="W13" s="59">
        <v>281809044</v>
      </c>
      <c r="X13" s="59">
        <v>-8603938</v>
      </c>
      <c r="Y13" s="60">
        <v>-3.05</v>
      </c>
      <c r="Z13" s="61">
        <v>281809042</v>
      </c>
    </row>
    <row r="14" spans="1:26" ht="13.5">
      <c r="A14" s="57" t="s">
        <v>38</v>
      </c>
      <c r="B14" s="18">
        <v>55300493</v>
      </c>
      <c r="C14" s="18">
        <v>0</v>
      </c>
      <c r="D14" s="58">
        <v>58067497</v>
      </c>
      <c r="E14" s="59">
        <v>53067498</v>
      </c>
      <c r="F14" s="59">
        <v>1923501</v>
      </c>
      <c r="G14" s="59">
        <v>1403323</v>
      </c>
      <c r="H14" s="59">
        <v>9336727</v>
      </c>
      <c r="I14" s="59">
        <v>12663551</v>
      </c>
      <c r="J14" s="59">
        <v>2221005</v>
      </c>
      <c r="K14" s="59">
        <v>1766196</v>
      </c>
      <c r="L14" s="59">
        <v>4197098</v>
      </c>
      <c r="M14" s="59">
        <v>8184299</v>
      </c>
      <c r="N14" s="59">
        <v>3165894</v>
      </c>
      <c r="O14" s="59">
        <v>4004702</v>
      </c>
      <c r="P14" s="59">
        <v>12189381</v>
      </c>
      <c r="Q14" s="59">
        <v>19359977</v>
      </c>
      <c r="R14" s="59">
        <v>3489610</v>
      </c>
      <c r="S14" s="59">
        <v>3359363</v>
      </c>
      <c r="T14" s="59">
        <v>4262130</v>
      </c>
      <c r="U14" s="59">
        <v>11111103</v>
      </c>
      <c r="V14" s="59">
        <v>51318930</v>
      </c>
      <c r="W14" s="59">
        <v>58067496</v>
      </c>
      <c r="X14" s="59">
        <v>-6748566</v>
      </c>
      <c r="Y14" s="60">
        <v>-11.62</v>
      </c>
      <c r="Z14" s="61">
        <v>53067498</v>
      </c>
    </row>
    <row r="15" spans="1:26" ht="13.5">
      <c r="A15" s="57" t="s">
        <v>39</v>
      </c>
      <c r="B15" s="18">
        <v>727327703</v>
      </c>
      <c r="C15" s="18">
        <v>0</v>
      </c>
      <c r="D15" s="58">
        <v>829013675</v>
      </c>
      <c r="E15" s="59">
        <v>834167892</v>
      </c>
      <c r="F15" s="59">
        <v>80429903</v>
      </c>
      <c r="G15" s="59">
        <v>81557059</v>
      </c>
      <c r="H15" s="59">
        <v>64792305</v>
      </c>
      <c r="I15" s="59">
        <v>226779267</v>
      </c>
      <c r="J15" s="59">
        <v>58717664</v>
      </c>
      <c r="K15" s="59">
        <v>59687969</v>
      </c>
      <c r="L15" s="59">
        <v>53589062</v>
      </c>
      <c r="M15" s="59">
        <v>171994695</v>
      </c>
      <c r="N15" s="59">
        <v>37212761</v>
      </c>
      <c r="O15" s="59">
        <v>78435078</v>
      </c>
      <c r="P15" s="59">
        <v>54641565</v>
      </c>
      <c r="Q15" s="59">
        <v>170289404</v>
      </c>
      <c r="R15" s="59">
        <v>48321453</v>
      </c>
      <c r="S15" s="59">
        <v>21852829</v>
      </c>
      <c r="T15" s="59">
        <v>125179715</v>
      </c>
      <c r="U15" s="59">
        <v>195353997</v>
      </c>
      <c r="V15" s="59">
        <v>764417363</v>
      </c>
      <c r="W15" s="59">
        <v>829013676</v>
      </c>
      <c r="X15" s="59">
        <v>-64596313</v>
      </c>
      <c r="Y15" s="60">
        <v>-7.79</v>
      </c>
      <c r="Z15" s="61">
        <v>834167892</v>
      </c>
    </row>
    <row r="16" spans="1:26" ht="13.5">
      <c r="A16" s="68" t="s">
        <v>40</v>
      </c>
      <c r="B16" s="18">
        <v>25461629</v>
      </c>
      <c r="C16" s="18">
        <v>0</v>
      </c>
      <c r="D16" s="58">
        <v>40649555</v>
      </c>
      <c r="E16" s="59">
        <v>40619554</v>
      </c>
      <c r="F16" s="59">
        <v>1587820</v>
      </c>
      <c r="G16" s="59">
        <v>2012307</v>
      </c>
      <c r="H16" s="59">
        <v>2096313</v>
      </c>
      <c r="I16" s="59">
        <v>5696440</v>
      </c>
      <c r="J16" s="59">
        <v>2794884</v>
      </c>
      <c r="K16" s="59">
        <v>3210876</v>
      </c>
      <c r="L16" s="59">
        <v>3454173</v>
      </c>
      <c r="M16" s="59">
        <v>9459933</v>
      </c>
      <c r="N16" s="59">
        <v>3529833</v>
      </c>
      <c r="O16" s="59">
        <v>4721897</v>
      </c>
      <c r="P16" s="59">
        <v>3705161</v>
      </c>
      <c r="Q16" s="59">
        <v>11956891</v>
      </c>
      <c r="R16" s="59">
        <v>3629088</v>
      </c>
      <c r="S16" s="59">
        <v>4272013</v>
      </c>
      <c r="T16" s="59">
        <v>7521616</v>
      </c>
      <c r="U16" s="59">
        <v>15422717</v>
      </c>
      <c r="V16" s="59">
        <v>42535981</v>
      </c>
      <c r="W16" s="59">
        <v>40649556</v>
      </c>
      <c r="X16" s="59">
        <v>1886425</v>
      </c>
      <c r="Y16" s="60">
        <v>4.64</v>
      </c>
      <c r="Z16" s="61">
        <v>40619554</v>
      </c>
    </row>
    <row r="17" spans="1:26" ht="13.5">
      <c r="A17" s="57" t="s">
        <v>41</v>
      </c>
      <c r="B17" s="18">
        <v>590095214</v>
      </c>
      <c r="C17" s="18">
        <v>0</v>
      </c>
      <c r="D17" s="58">
        <v>562129687</v>
      </c>
      <c r="E17" s="59">
        <v>634481405</v>
      </c>
      <c r="F17" s="59">
        <v>17221532</v>
      </c>
      <c r="G17" s="59">
        <v>29045239</v>
      </c>
      <c r="H17" s="59">
        <v>48943760</v>
      </c>
      <c r="I17" s="59">
        <v>95210531</v>
      </c>
      <c r="J17" s="59">
        <v>31648694</v>
      </c>
      <c r="K17" s="59">
        <v>33676755</v>
      </c>
      <c r="L17" s="59">
        <v>42478372</v>
      </c>
      <c r="M17" s="59">
        <v>107803821</v>
      </c>
      <c r="N17" s="59">
        <v>28091101</v>
      </c>
      <c r="O17" s="59">
        <v>83220799</v>
      </c>
      <c r="P17" s="59">
        <v>34659111</v>
      </c>
      <c r="Q17" s="59">
        <v>145971011</v>
      </c>
      <c r="R17" s="59">
        <v>42335922</v>
      </c>
      <c r="S17" s="59">
        <v>41055575</v>
      </c>
      <c r="T17" s="59">
        <v>56583890</v>
      </c>
      <c r="U17" s="59">
        <v>139975387</v>
      </c>
      <c r="V17" s="59">
        <v>488960750</v>
      </c>
      <c r="W17" s="59">
        <v>562129692</v>
      </c>
      <c r="X17" s="59">
        <v>-73168942</v>
      </c>
      <c r="Y17" s="60">
        <v>-13.02</v>
      </c>
      <c r="Z17" s="61">
        <v>634481405</v>
      </c>
    </row>
    <row r="18" spans="1:26" ht="13.5">
      <c r="A18" s="69" t="s">
        <v>42</v>
      </c>
      <c r="B18" s="70">
        <f>SUM(B11:B17)</f>
        <v>2175315805</v>
      </c>
      <c r="C18" s="70">
        <f>SUM(C11:C17)</f>
        <v>0</v>
      </c>
      <c r="D18" s="71">
        <f aca="true" t="shared" si="1" ref="D18:Z18">SUM(D11:D17)</f>
        <v>2370407667</v>
      </c>
      <c r="E18" s="72">
        <f t="shared" si="1"/>
        <v>2447307412</v>
      </c>
      <c r="F18" s="72">
        <f t="shared" si="1"/>
        <v>165075563</v>
      </c>
      <c r="G18" s="72">
        <f t="shared" si="1"/>
        <v>185739630</v>
      </c>
      <c r="H18" s="72">
        <f t="shared" si="1"/>
        <v>194228862</v>
      </c>
      <c r="I18" s="72">
        <f t="shared" si="1"/>
        <v>545044055</v>
      </c>
      <c r="J18" s="72">
        <f t="shared" si="1"/>
        <v>168692154</v>
      </c>
      <c r="K18" s="72">
        <f t="shared" si="1"/>
        <v>172287630</v>
      </c>
      <c r="L18" s="72">
        <f t="shared" si="1"/>
        <v>173556713</v>
      </c>
      <c r="M18" s="72">
        <f t="shared" si="1"/>
        <v>514536497</v>
      </c>
      <c r="N18" s="72">
        <f t="shared" si="1"/>
        <v>142335241</v>
      </c>
      <c r="O18" s="72">
        <f t="shared" si="1"/>
        <v>239383489</v>
      </c>
      <c r="P18" s="72">
        <f t="shared" si="1"/>
        <v>171876692</v>
      </c>
      <c r="Q18" s="72">
        <f t="shared" si="1"/>
        <v>553595422</v>
      </c>
      <c r="R18" s="72">
        <f t="shared" si="1"/>
        <v>169597431</v>
      </c>
      <c r="S18" s="72">
        <f t="shared" si="1"/>
        <v>141918558</v>
      </c>
      <c r="T18" s="72">
        <f t="shared" si="1"/>
        <v>262360645</v>
      </c>
      <c r="U18" s="72">
        <f t="shared" si="1"/>
        <v>573876634</v>
      </c>
      <c r="V18" s="72">
        <f t="shared" si="1"/>
        <v>2187052608</v>
      </c>
      <c r="W18" s="72">
        <f t="shared" si="1"/>
        <v>2370407676</v>
      </c>
      <c r="X18" s="72">
        <f t="shared" si="1"/>
        <v>-183355068</v>
      </c>
      <c r="Y18" s="66">
        <f>+IF(W18&lt;&gt;0,(X18/W18)*100,0)</f>
        <v>-7.735170192724267</v>
      </c>
      <c r="Z18" s="73">
        <f t="shared" si="1"/>
        <v>2447307412</v>
      </c>
    </row>
    <row r="19" spans="1:26" ht="13.5">
      <c r="A19" s="69" t="s">
        <v>43</v>
      </c>
      <c r="B19" s="74">
        <f>+B10-B18</f>
        <v>-168772131</v>
      </c>
      <c r="C19" s="74">
        <f>+C10-C18</f>
        <v>0</v>
      </c>
      <c r="D19" s="75">
        <f aca="true" t="shared" si="2" ref="D19:Z19">+D10-D18</f>
        <v>-369099718</v>
      </c>
      <c r="E19" s="76">
        <f t="shared" si="2"/>
        <v>-411059843</v>
      </c>
      <c r="F19" s="76">
        <f t="shared" si="2"/>
        <v>65491843</v>
      </c>
      <c r="G19" s="76">
        <f t="shared" si="2"/>
        <v>-38209542</v>
      </c>
      <c r="H19" s="76">
        <f t="shared" si="2"/>
        <v>-1456361</v>
      </c>
      <c r="I19" s="76">
        <f t="shared" si="2"/>
        <v>25825940</v>
      </c>
      <c r="J19" s="76">
        <f t="shared" si="2"/>
        <v>-49520821</v>
      </c>
      <c r="K19" s="76">
        <f t="shared" si="2"/>
        <v>-28623037</v>
      </c>
      <c r="L19" s="76">
        <f t="shared" si="2"/>
        <v>-28070243</v>
      </c>
      <c r="M19" s="76">
        <f t="shared" si="2"/>
        <v>-106214101</v>
      </c>
      <c r="N19" s="76">
        <f t="shared" si="2"/>
        <v>1419863</v>
      </c>
      <c r="O19" s="76">
        <f t="shared" si="2"/>
        <v>-85717519</v>
      </c>
      <c r="P19" s="76">
        <f t="shared" si="2"/>
        <v>106010289</v>
      </c>
      <c r="Q19" s="76">
        <f t="shared" si="2"/>
        <v>21712633</v>
      </c>
      <c r="R19" s="76">
        <f t="shared" si="2"/>
        <v>-35831198</v>
      </c>
      <c r="S19" s="76">
        <f t="shared" si="2"/>
        <v>-8443063</v>
      </c>
      <c r="T19" s="76">
        <f t="shared" si="2"/>
        <v>-98145299</v>
      </c>
      <c r="U19" s="76">
        <f t="shared" si="2"/>
        <v>-142419560</v>
      </c>
      <c r="V19" s="76">
        <f t="shared" si="2"/>
        <v>-201095088</v>
      </c>
      <c r="W19" s="76">
        <f>IF(E10=E18,0,W10-W18)</f>
        <v>-369099696</v>
      </c>
      <c r="X19" s="76">
        <f t="shared" si="2"/>
        <v>168004608</v>
      </c>
      <c r="Y19" s="77">
        <f>+IF(W19&lt;&gt;0,(X19/W19)*100,0)</f>
        <v>-45.517406224035476</v>
      </c>
      <c r="Z19" s="78">
        <f t="shared" si="2"/>
        <v>-411059843</v>
      </c>
    </row>
    <row r="20" spans="1:26" ht="13.5">
      <c r="A20" s="57" t="s">
        <v>44</v>
      </c>
      <c r="B20" s="18">
        <v>105109148</v>
      </c>
      <c r="C20" s="18">
        <v>0</v>
      </c>
      <c r="D20" s="58">
        <v>122012129</v>
      </c>
      <c r="E20" s="59">
        <v>118250083</v>
      </c>
      <c r="F20" s="59">
        <v>0</v>
      </c>
      <c r="G20" s="59">
        <v>5891647</v>
      </c>
      <c r="H20" s="59">
        <v>3196054</v>
      </c>
      <c r="I20" s="59">
        <v>9087701</v>
      </c>
      <c r="J20" s="59">
        <v>9189356</v>
      </c>
      <c r="K20" s="59">
        <v>5265648</v>
      </c>
      <c r="L20" s="59">
        <v>10636513</v>
      </c>
      <c r="M20" s="59">
        <v>25091517</v>
      </c>
      <c r="N20" s="59">
        <v>0</v>
      </c>
      <c r="O20" s="59">
        <v>38101626</v>
      </c>
      <c r="P20" s="59">
        <v>26491000</v>
      </c>
      <c r="Q20" s="59">
        <v>64592626</v>
      </c>
      <c r="R20" s="59">
        <v>-40978870</v>
      </c>
      <c r="S20" s="59">
        <v>1922546</v>
      </c>
      <c r="T20" s="59">
        <v>11920982</v>
      </c>
      <c r="U20" s="59">
        <v>-27135342</v>
      </c>
      <c r="V20" s="59">
        <v>71636502</v>
      </c>
      <c r="W20" s="59">
        <v>122012124</v>
      </c>
      <c r="X20" s="59">
        <v>-50375622</v>
      </c>
      <c r="Y20" s="60">
        <v>-41.29</v>
      </c>
      <c r="Z20" s="61">
        <v>118250083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-63662983</v>
      </c>
      <c r="C22" s="85">
        <f>SUM(C19:C21)</f>
        <v>0</v>
      </c>
      <c r="D22" s="86">
        <f aca="true" t="shared" si="3" ref="D22:Z22">SUM(D19:D21)</f>
        <v>-247087589</v>
      </c>
      <c r="E22" s="87">
        <f t="shared" si="3"/>
        <v>-292809760</v>
      </c>
      <c r="F22" s="87">
        <f t="shared" si="3"/>
        <v>65491843</v>
      </c>
      <c r="G22" s="87">
        <f t="shared" si="3"/>
        <v>-32317895</v>
      </c>
      <c r="H22" s="87">
        <f t="shared" si="3"/>
        <v>1739693</v>
      </c>
      <c r="I22" s="87">
        <f t="shared" si="3"/>
        <v>34913641</v>
      </c>
      <c r="J22" s="87">
        <f t="shared" si="3"/>
        <v>-40331465</v>
      </c>
      <c r="K22" s="87">
        <f t="shared" si="3"/>
        <v>-23357389</v>
      </c>
      <c r="L22" s="87">
        <f t="shared" si="3"/>
        <v>-17433730</v>
      </c>
      <c r="M22" s="87">
        <f t="shared" si="3"/>
        <v>-81122584</v>
      </c>
      <c r="N22" s="87">
        <f t="shared" si="3"/>
        <v>1419863</v>
      </c>
      <c r="O22" s="87">
        <f t="shared" si="3"/>
        <v>-47615893</v>
      </c>
      <c r="P22" s="87">
        <f t="shared" si="3"/>
        <v>132501289</v>
      </c>
      <c r="Q22" s="87">
        <f t="shared" si="3"/>
        <v>86305259</v>
      </c>
      <c r="R22" s="87">
        <f t="shared" si="3"/>
        <v>-76810068</v>
      </c>
      <c r="S22" s="87">
        <f t="shared" si="3"/>
        <v>-6520517</v>
      </c>
      <c r="T22" s="87">
        <f t="shared" si="3"/>
        <v>-86224317</v>
      </c>
      <c r="U22" s="87">
        <f t="shared" si="3"/>
        <v>-169554902</v>
      </c>
      <c r="V22" s="87">
        <f t="shared" si="3"/>
        <v>-129458586</v>
      </c>
      <c r="W22" s="87">
        <f t="shared" si="3"/>
        <v>-247087572</v>
      </c>
      <c r="X22" s="87">
        <f t="shared" si="3"/>
        <v>117628986</v>
      </c>
      <c r="Y22" s="88">
        <f>+IF(W22&lt;&gt;0,(X22/W22)*100,0)</f>
        <v>-47.60619283595534</v>
      </c>
      <c r="Z22" s="89">
        <f t="shared" si="3"/>
        <v>-292809760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-63662983</v>
      </c>
      <c r="C24" s="74">
        <f>SUM(C22:C23)</f>
        <v>0</v>
      </c>
      <c r="D24" s="75">
        <f aca="true" t="shared" si="4" ref="D24:Z24">SUM(D22:D23)</f>
        <v>-247087589</v>
      </c>
      <c r="E24" s="76">
        <f t="shared" si="4"/>
        <v>-292809760</v>
      </c>
      <c r="F24" s="76">
        <f t="shared" si="4"/>
        <v>65491843</v>
      </c>
      <c r="G24" s="76">
        <f t="shared" si="4"/>
        <v>-32317895</v>
      </c>
      <c r="H24" s="76">
        <f t="shared" si="4"/>
        <v>1739693</v>
      </c>
      <c r="I24" s="76">
        <f t="shared" si="4"/>
        <v>34913641</v>
      </c>
      <c r="J24" s="76">
        <f t="shared" si="4"/>
        <v>-40331465</v>
      </c>
      <c r="K24" s="76">
        <f t="shared" si="4"/>
        <v>-23357389</v>
      </c>
      <c r="L24" s="76">
        <f t="shared" si="4"/>
        <v>-17433730</v>
      </c>
      <c r="M24" s="76">
        <f t="shared" si="4"/>
        <v>-81122584</v>
      </c>
      <c r="N24" s="76">
        <f t="shared" si="4"/>
        <v>1419863</v>
      </c>
      <c r="O24" s="76">
        <f t="shared" si="4"/>
        <v>-47615893</v>
      </c>
      <c r="P24" s="76">
        <f t="shared" si="4"/>
        <v>132501289</v>
      </c>
      <c r="Q24" s="76">
        <f t="shared" si="4"/>
        <v>86305259</v>
      </c>
      <c r="R24" s="76">
        <f t="shared" si="4"/>
        <v>-76810068</v>
      </c>
      <c r="S24" s="76">
        <f t="shared" si="4"/>
        <v>-6520517</v>
      </c>
      <c r="T24" s="76">
        <f t="shared" si="4"/>
        <v>-86224317</v>
      </c>
      <c r="U24" s="76">
        <f t="shared" si="4"/>
        <v>-169554902</v>
      </c>
      <c r="V24" s="76">
        <f t="shared" si="4"/>
        <v>-129458586</v>
      </c>
      <c r="W24" s="76">
        <f t="shared" si="4"/>
        <v>-247087572</v>
      </c>
      <c r="X24" s="76">
        <f t="shared" si="4"/>
        <v>117628986</v>
      </c>
      <c r="Y24" s="77">
        <f>+IF(W24&lt;&gt;0,(X24/W24)*100,0)</f>
        <v>-47.60619283595534</v>
      </c>
      <c r="Z24" s="78">
        <f t="shared" si="4"/>
        <v>-292809760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241823243</v>
      </c>
      <c r="C27" s="21">
        <v>0</v>
      </c>
      <c r="D27" s="98">
        <v>483995868</v>
      </c>
      <c r="E27" s="99">
        <v>461909368</v>
      </c>
      <c r="F27" s="99">
        <v>55048</v>
      </c>
      <c r="G27" s="99">
        <v>10544194</v>
      </c>
      <c r="H27" s="99">
        <v>14003774</v>
      </c>
      <c r="I27" s="99">
        <v>24603016</v>
      </c>
      <c r="J27" s="99">
        <v>22939666</v>
      </c>
      <c r="K27" s="99">
        <v>20073321</v>
      </c>
      <c r="L27" s="99">
        <v>20364898</v>
      </c>
      <c r="M27" s="99">
        <v>63377885</v>
      </c>
      <c r="N27" s="99">
        <v>31696270</v>
      </c>
      <c r="O27" s="99">
        <v>16982217</v>
      </c>
      <c r="P27" s="99">
        <v>19616011</v>
      </c>
      <c r="Q27" s="99">
        <v>68294498</v>
      </c>
      <c r="R27" s="99">
        <v>16413003</v>
      </c>
      <c r="S27" s="99">
        <v>36006164</v>
      </c>
      <c r="T27" s="99">
        <v>154457749</v>
      </c>
      <c r="U27" s="99">
        <v>206876916</v>
      </c>
      <c r="V27" s="99">
        <v>363152315</v>
      </c>
      <c r="W27" s="99">
        <v>461909368</v>
      </c>
      <c r="X27" s="99">
        <v>-98757053</v>
      </c>
      <c r="Y27" s="100">
        <v>-21.38</v>
      </c>
      <c r="Z27" s="101">
        <v>461909368</v>
      </c>
    </row>
    <row r="28" spans="1:26" ht="13.5">
      <c r="A28" s="102" t="s">
        <v>44</v>
      </c>
      <c r="B28" s="18">
        <v>105281242</v>
      </c>
      <c r="C28" s="18">
        <v>0</v>
      </c>
      <c r="D28" s="58">
        <v>122012129</v>
      </c>
      <c r="E28" s="59">
        <v>118250083</v>
      </c>
      <c r="F28" s="59">
        <v>0</v>
      </c>
      <c r="G28" s="59">
        <v>4761198</v>
      </c>
      <c r="H28" s="59">
        <v>4389106</v>
      </c>
      <c r="I28" s="59">
        <v>9150304</v>
      </c>
      <c r="J28" s="59">
        <v>9192270</v>
      </c>
      <c r="K28" s="59">
        <v>5262736</v>
      </c>
      <c r="L28" s="59">
        <v>10577201</v>
      </c>
      <c r="M28" s="59">
        <v>25032207</v>
      </c>
      <c r="N28" s="59">
        <v>9039943</v>
      </c>
      <c r="O28" s="59">
        <v>8520889</v>
      </c>
      <c r="P28" s="59">
        <v>-14176400</v>
      </c>
      <c r="Q28" s="59">
        <v>3384432</v>
      </c>
      <c r="R28" s="59">
        <v>2121163</v>
      </c>
      <c r="S28" s="59">
        <v>11918159</v>
      </c>
      <c r="T28" s="59">
        <v>35633928</v>
      </c>
      <c r="U28" s="59">
        <v>49673250</v>
      </c>
      <c r="V28" s="59">
        <v>87240193</v>
      </c>
      <c r="W28" s="59">
        <v>118250083</v>
      </c>
      <c r="X28" s="59">
        <v>-31009890</v>
      </c>
      <c r="Y28" s="60">
        <v>-26.22</v>
      </c>
      <c r="Z28" s="61">
        <v>118250083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10000000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1009988</v>
      </c>
      <c r="T29" s="59">
        <v>294217</v>
      </c>
      <c r="U29" s="59">
        <v>1304205</v>
      </c>
      <c r="V29" s="59">
        <v>1304205</v>
      </c>
      <c r="W29" s="59">
        <v>10000000</v>
      </c>
      <c r="X29" s="59">
        <v>-8695795</v>
      </c>
      <c r="Y29" s="60">
        <v>-86.96</v>
      </c>
      <c r="Z29" s="61">
        <v>10000000</v>
      </c>
    </row>
    <row r="30" spans="1:26" ht="13.5">
      <c r="A30" s="57" t="s">
        <v>48</v>
      </c>
      <c r="B30" s="18">
        <v>23220832</v>
      </c>
      <c r="C30" s="18">
        <v>0</v>
      </c>
      <c r="D30" s="58">
        <v>239500000</v>
      </c>
      <c r="E30" s="59">
        <v>239500000</v>
      </c>
      <c r="F30" s="59">
        <v>15048</v>
      </c>
      <c r="G30" s="59">
        <v>3161121</v>
      </c>
      <c r="H30" s="59">
        <v>8361773</v>
      </c>
      <c r="I30" s="59">
        <v>11537942</v>
      </c>
      <c r="J30" s="59">
        <v>9597147</v>
      </c>
      <c r="K30" s="59">
        <v>13659673</v>
      </c>
      <c r="L30" s="59">
        <v>5932588</v>
      </c>
      <c r="M30" s="59">
        <v>29189408</v>
      </c>
      <c r="N30" s="59">
        <v>22185789</v>
      </c>
      <c r="O30" s="59">
        <v>4925227</v>
      </c>
      <c r="P30" s="59">
        <v>28786894</v>
      </c>
      <c r="Q30" s="59">
        <v>55897910</v>
      </c>
      <c r="R30" s="59">
        <v>7799344</v>
      </c>
      <c r="S30" s="59">
        <v>19744745</v>
      </c>
      <c r="T30" s="59">
        <v>84457853</v>
      </c>
      <c r="U30" s="59">
        <v>112001942</v>
      </c>
      <c r="V30" s="59">
        <v>208627202</v>
      </c>
      <c r="W30" s="59">
        <v>239500000</v>
      </c>
      <c r="X30" s="59">
        <v>-30872798</v>
      </c>
      <c r="Y30" s="60">
        <v>-12.89</v>
      </c>
      <c r="Z30" s="61">
        <v>239500000</v>
      </c>
    </row>
    <row r="31" spans="1:26" ht="13.5">
      <c r="A31" s="57" t="s">
        <v>49</v>
      </c>
      <c r="B31" s="18">
        <v>113321169</v>
      </c>
      <c r="C31" s="18">
        <v>0</v>
      </c>
      <c r="D31" s="58">
        <v>122483739</v>
      </c>
      <c r="E31" s="59">
        <v>94159285</v>
      </c>
      <c r="F31" s="59">
        <v>40000</v>
      </c>
      <c r="G31" s="59">
        <v>2621875</v>
      </c>
      <c r="H31" s="59">
        <v>1252895</v>
      </c>
      <c r="I31" s="59">
        <v>3914770</v>
      </c>
      <c r="J31" s="59">
        <v>4150249</v>
      </c>
      <c r="K31" s="59">
        <v>1150912</v>
      </c>
      <c r="L31" s="59">
        <v>3855109</v>
      </c>
      <c r="M31" s="59">
        <v>9156270</v>
      </c>
      <c r="N31" s="59">
        <v>470538</v>
      </c>
      <c r="O31" s="59">
        <v>3536101</v>
      </c>
      <c r="P31" s="59">
        <v>5005517</v>
      </c>
      <c r="Q31" s="59">
        <v>9012156</v>
      </c>
      <c r="R31" s="59">
        <v>6492496</v>
      </c>
      <c r="S31" s="59">
        <v>3333272</v>
      </c>
      <c r="T31" s="59">
        <v>34071751</v>
      </c>
      <c r="U31" s="59">
        <v>43897519</v>
      </c>
      <c r="V31" s="59">
        <v>65980715</v>
      </c>
      <c r="W31" s="59">
        <v>94159285</v>
      </c>
      <c r="X31" s="59">
        <v>-28178570</v>
      </c>
      <c r="Y31" s="60">
        <v>-29.93</v>
      </c>
      <c r="Z31" s="61">
        <v>94159285</v>
      </c>
    </row>
    <row r="32" spans="1:26" ht="13.5">
      <c r="A32" s="69" t="s">
        <v>50</v>
      </c>
      <c r="B32" s="21">
        <f>SUM(B28:B31)</f>
        <v>241823243</v>
      </c>
      <c r="C32" s="21">
        <f>SUM(C28:C31)</f>
        <v>0</v>
      </c>
      <c r="D32" s="98">
        <f aca="true" t="shared" si="5" ref="D32:Z32">SUM(D28:D31)</f>
        <v>483995868</v>
      </c>
      <c r="E32" s="99">
        <f t="shared" si="5"/>
        <v>461909368</v>
      </c>
      <c r="F32" s="99">
        <f t="shared" si="5"/>
        <v>55048</v>
      </c>
      <c r="G32" s="99">
        <f t="shared" si="5"/>
        <v>10544194</v>
      </c>
      <c r="H32" s="99">
        <f t="shared" si="5"/>
        <v>14003774</v>
      </c>
      <c r="I32" s="99">
        <f t="shared" si="5"/>
        <v>24603016</v>
      </c>
      <c r="J32" s="99">
        <f t="shared" si="5"/>
        <v>22939666</v>
      </c>
      <c r="K32" s="99">
        <f t="shared" si="5"/>
        <v>20073321</v>
      </c>
      <c r="L32" s="99">
        <f t="shared" si="5"/>
        <v>20364898</v>
      </c>
      <c r="M32" s="99">
        <f t="shared" si="5"/>
        <v>63377885</v>
      </c>
      <c r="N32" s="99">
        <f t="shared" si="5"/>
        <v>31696270</v>
      </c>
      <c r="O32" s="99">
        <f t="shared" si="5"/>
        <v>16982217</v>
      </c>
      <c r="P32" s="99">
        <f t="shared" si="5"/>
        <v>19616011</v>
      </c>
      <c r="Q32" s="99">
        <f t="shared" si="5"/>
        <v>68294498</v>
      </c>
      <c r="R32" s="99">
        <f t="shared" si="5"/>
        <v>16413003</v>
      </c>
      <c r="S32" s="99">
        <f t="shared" si="5"/>
        <v>36006164</v>
      </c>
      <c r="T32" s="99">
        <f t="shared" si="5"/>
        <v>154457749</v>
      </c>
      <c r="U32" s="99">
        <f t="shared" si="5"/>
        <v>206876916</v>
      </c>
      <c r="V32" s="99">
        <f t="shared" si="5"/>
        <v>363152315</v>
      </c>
      <c r="W32" s="99">
        <f t="shared" si="5"/>
        <v>461909368</v>
      </c>
      <c r="X32" s="99">
        <f t="shared" si="5"/>
        <v>-98757053</v>
      </c>
      <c r="Y32" s="100">
        <f>+IF(W32&lt;&gt;0,(X32/W32)*100,0)</f>
        <v>-21.38017971525531</v>
      </c>
      <c r="Z32" s="101">
        <f t="shared" si="5"/>
        <v>461909368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527002030</v>
      </c>
      <c r="C35" s="18">
        <v>0</v>
      </c>
      <c r="D35" s="58">
        <v>415720959</v>
      </c>
      <c r="E35" s="59">
        <v>468667103</v>
      </c>
      <c r="F35" s="59">
        <v>508813184</v>
      </c>
      <c r="G35" s="59">
        <v>516282957</v>
      </c>
      <c r="H35" s="59">
        <v>458894936</v>
      </c>
      <c r="I35" s="59">
        <v>458894936</v>
      </c>
      <c r="J35" s="59">
        <v>457792965</v>
      </c>
      <c r="K35" s="59">
        <v>594608980</v>
      </c>
      <c r="L35" s="59">
        <v>654320632</v>
      </c>
      <c r="M35" s="59">
        <v>654320632</v>
      </c>
      <c r="N35" s="59">
        <v>644209248</v>
      </c>
      <c r="O35" s="59">
        <v>601510231</v>
      </c>
      <c r="P35" s="59">
        <v>785342766</v>
      </c>
      <c r="Q35" s="59">
        <v>785342766</v>
      </c>
      <c r="R35" s="59">
        <v>688705474</v>
      </c>
      <c r="S35" s="59">
        <v>663116493</v>
      </c>
      <c r="T35" s="59">
        <v>664543208</v>
      </c>
      <c r="U35" s="59">
        <v>664543208</v>
      </c>
      <c r="V35" s="59">
        <v>664543208</v>
      </c>
      <c r="W35" s="59">
        <v>468667103</v>
      </c>
      <c r="X35" s="59">
        <v>195876105</v>
      </c>
      <c r="Y35" s="60">
        <v>41.79</v>
      </c>
      <c r="Z35" s="61">
        <v>468667103</v>
      </c>
    </row>
    <row r="36" spans="1:26" ht="13.5">
      <c r="A36" s="57" t="s">
        <v>53</v>
      </c>
      <c r="B36" s="18">
        <v>5791091128</v>
      </c>
      <c r="C36" s="18">
        <v>0</v>
      </c>
      <c r="D36" s="58">
        <v>5984231712</v>
      </c>
      <c r="E36" s="59">
        <v>5777153447</v>
      </c>
      <c r="F36" s="59">
        <v>5760517747</v>
      </c>
      <c r="G36" s="59">
        <v>5798730090</v>
      </c>
      <c r="H36" s="59">
        <v>5749170454</v>
      </c>
      <c r="I36" s="59">
        <v>5749170454</v>
      </c>
      <c r="J36" s="59">
        <v>5725036342</v>
      </c>
      <c r="K36" s="59">
        <v>5793263925</v>
      </c>
      <c r="L36" s="59">
        <v>5744638509</v>
      </c>
      <c r="M36" s="59">
        <v>5744638509</v>
      </c>
      <c r="N36" s="59">
        <v>6280824182</v>
      </c>
      <c r="O36" s="59">
        <v>6281418954</v>
      </c>
      <c r="P36" s="59">
        <v>6270392907</v>
      </c>
      <c r="Q36" s="59">
        <v>6270392907</v>
      </c>
      <c r="R36" s="59">
        <v>6231498787</v>
      </c>
      <c r="S36" s="59">
        <v>5677165356</v>
      </c>
      <c r="T36" s="59">
        <v>5873300912</v>
      </c>
      <c r="U36" s="59">
        <v>5873300912</v>
      </c>
      <c r="V36" s="59">
        <v>5873300912</v>
      </c>
      <c r="W36" s="59">
        <v>5777153447</v>
      </c>
      <c r="X36" s="59">
        <v>96147465</v>
      </c>
      <c r="Y36" s="60">
        <v>1.66</v>
      </c>
      <c r="Z36" s="61">
        <v>5777153447</v>
      </c>
    </row>
    <row r="37" spans="1:26" ht="13.5">
      <c r="A37" s="57" t="s">
        <v>54</v>
      </c>
      <c r="B37" s="18">
        <v>632744065</v>
      </c>
      <c r="C37" s="18">
        <v>0</v>
      </c>
      <c r="D37" s="58">
        <v>522238143</v>
      </c>
      <c r="E37" s="59">
        <v>509980009</v>
      </c>
      <c r="F37" s="59">
        <v>503862895</v>
      </c>
      <c r="G37" s="59">
        <v>418467058</v>
      </c>
      <c r="H37" s="59">
        <v>426248440</v>
      </c>
      <c r="I37" s="59">
        <v>426248440</v>
      </c>
      <c r="J37" s="59">
        <v>442203298</v>
      </c>
      <c r="K37" s="59">
        <v>470123082</v>
      </c>
      <c r="L37" s="59">
        <v>420596105</v>
      </c>
      <c r="M37" s="59">
        <v>420596105</v>
      </c>
      <c r="N37" s="59">
        <v>425085484</v>
      </c>
      <c r="O37" s="59">
        <v>431085484</v>
      </c>
      <c r="P37" s="59">
        <v>445708095</v>
      </c>
      <c r="Q37" s="59">
        <v>445708095</v>
      </c>
      <c r="R37" s="59">
        <v>426642778</v>
      </c>
      <c r="S37" s="59">
        <v>385617368</v>
      </c>
      <c r="T37" s="59">
        <v>483212957</v>
      </c>
      <c r="U37" s="59">
        <v>483212957</v>
      </c>
      <c r="V37" s="59">
        <v>483212957</v>
      </c>
      <c r="W37" s="59">
        <v>509980009</v>
      </c>
      <c r="X37" s="59">
        <v>-26767052</v>
      </c>
      <c r="Y37" s="60">
        <v>-5.25</v>
      </c>
      <c r="Z37" s="61">
        <v>509980009</v>
      </c>
    </row>
    <row r="38" spans="1:26" ht="13.5">
      <c r="A38" s="57" t="s">
        <v>55</v>
      </c>
      <c r="B38" s="18">
        <v>514319001</v>
      </c>
      <c r="C38" s="18">
        <v>0</v>
      </c>
      <c r="D38" s="58">
        <v>589558809</v>
      </c>
      <c r="E38" s="59">
        <v>627783489</v>
      </c>
      <c r="F38" s="59">
        <v>478981869</v>
      </c>
      <c r="G38" s="59">
        <v>537786327</v>
      </c>
      <c r="H38" s="59">
        <v>500240685</v>
      </c>
      <c r="I38" s="59">
        <v>500240685</v>
      </c>
      <c r="J38" s="59">
        <v>506005225</v>
      </c>
      <c r="K38" s="59">
        <v>611363897</v>
      </c>
      <c r="L38" s="59">
        <v>619976432</v>
      </c>
      <c r="M38" s="59">
        <v>619976432</v>
      </c>
      <c r="N38" s="59">
        <v>632255033</v>
      </c>
      <c r="O38" s="59">
        <v>627847152</v>
      </c>
      <c r="P38" s="59">
        <v>644850036</v>
      </c>
      <c r="Q38" s="59">
        <v>644850036</v>
      </c>
      <c r="R38" s="59">
        <v>668708039</v>
      </c>
      <c r="S38" s="59">
        <v>695893406</v>
      </c>
      <c r="T38" s="59">
        <v>707453154</v>
      </c>
      <c r="U38" s="59">
        <v>707453154</v>
      </c>
      <c r="V38" s="59">
        <v>707453154</v>
      </c>
      <c r="W38" s="59">
        <v>627783489</v>
      </c>
      <c r="X38" s="59">
        <v>79669665</v>
      </c>
      <c r="Y38" s="60">
        <v>12.69</v>
      </c>
      <c r="Z38" s="61">
        <v>627783489</v>
      </c>
    </row>
    <row r="39" spans="1:26" ht="13.5">
      <c r="A39" s="57" t="s">
        <v>56</v>
      </c>
      <c r="B39" s="18">
        <v>5171030092</v>
      </c>
      <c r="C39" s="18">
        <v>0</v>
      </c>
      <c r="D39" s="58">
        <v>5288155719</v>
      </c>
      <c r="E39" s="59">
        <v>5108057052</v>
      </c>
      <c r="F39" s="59">
        <v>5286486168</v>
      </c>
      <c r="G39" s="59">
        <v>5358759662</v>
      </c>
      <c r="H39" s="59">
        <v>5281576264</v>
      </c>
      <c r="I39" s="59">
        <v>5281576264</v>
      </c>
      <c r="J39" s="59">
        <v>5234620784</v>
      </c>
      <c r="K39" s="59">
        <v>5306385927</v>
      </c>
      <c r="L39" s="59">
        <v>5358386604</v>
      </c>
      <c r="M39" s="59">
        <v>5358386604</v>
      </c>
      <c r="N39" s="59">
        <v>5867692913</v>
      </c>
      <c r="O39" s="59">
        <v>5823996549</v>
      </c>
      <c r="P39" s="59">
        <v>5965177542</v>
      </c>
      <c r="Q39" s="59">
        <v>5965177542</v>
      </c>
      <c r="R39" s="59">
        <v>5824853444</v>
      </c>
      <c r="S39" s="59">
        <v>5258771076</v>
      </c>
      <c r="T39" s="59">
        <v>5347178009</v>
      </c>
      <c r="U39" s="59">
        <v>5347178009</v>
      </c>
      <c r="V39" s="59">
        <v>5347178009</v>
      </c>
      <c r="W39" s="59">
        <v>5108057052</v>
      </c>
      <c r="X39" s="59">
        <v>239120957</v>
      </c>
      <c r="Y39" s="60">
        <v>4.68</v>
      </c>
      <c r="Z39" s="61">
        <v>5108057052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250074542</v>
      </c>
      <c r="C42" s="18">
        <v>0</v>
      </c>
      <c r="D42" s="58">
        <v>250014894</v>
      </c>
      <c r="E42" s="59">
        <v>158555317</v>
      </c>
      <c r="F42" s="59">
        <v>35116171</v>
      </c>
      <c r="G42" s="59">
        <v>-4857858</v>
      </c>
      <c r="H42" s="59">
        <v>-18557952</v>
      </c>
      <c r="I42" s="59">
        <v>11700361</v>
      </c>
      <c r="J42" s="59">
        <v>30674499</v>
      </c>
      <c r="K42" s="59">
        <v>78002972</v>
      </c>
      <c r="L42" s="59">
        <v>-31322524</v>
      </c>
      <c r="M42" s="59">
        <v>77354947</v>
      </c>
      <c r="N42" s="59">
        <v>13312302</v>
      </c>
      <c r="O42" s="59">
        <v>-27453319</v>
      </c>
      <c r="P42" s="59">
        <v>74636452</v>
      </c>
      <c r="Q42" s="59">
        <v>60495435</v>
      </c>
      <c r="R42" s="59">
        <v>-1491641</v>
      </c>
      <c r="S42" s="59">
        <v>-1620683</v>
      </c>
      <c r="T42" s="59">
        <v>4256066</v>
      </c>
      <c r="U42" s="59">
        <v>1143742</v>
      </c>
      <c r="V42" s="59">
        <v>150694485</v>
      </c>
      <c r="W42" s="59">
        <v>158555317</v>
      </c>
      <c r="X42" s="59">
        <v>-7860832</v>
      </c>
      <c r="Y42" s="60">
        <v>-4.96</v>
      </c>
      <c r="Z42" s="61">
        <v>158555317</v>
      </c>
    </row>
    <row r="43" spans="1:26" ht="13.5">
      <c r="A43" s="57" t="s">
        <v>59</v>
      </c>
      <c r="B43" s="18">
        <v>-220893410</v>
      </c>
      <c r="C43" s="18">
        <v>0</v>
      </c>
      <c r="D43" s="58">
        <v>-481995869</v>
      </c>
      <c r="E43" s="59">
        <v>-461909366</v>
      </c>
      <c r="F43" s="59">
        <v>-16238018</v>
      </c>
      <c r="G43" s="59">
        <v>-27044725</v>
      </c>
      <c r="H43" s="59">
        <v>-9094056</v>
      </c>
      <c r="I43" s="59">
        <v>-52376799</v>
      </c>
      <c r="J43" s="59">
        <v>-23830153</v>
      </c>
      <c r="K43" s="59">
        <v>-12319231</v>
      </c>
      <c r="L43" s="59">
        <v>-21040420</v>
      </c>
      <c r="M43" s="59">
        <v>-57189804</v>
      </c>
      <c r="N43" s="59">
        <v>-21712464</v>
      </c>
      <c r="O43" s="59">
        <v>-10501369</v>
      </c>
      <c r="P43" s="59">
        <v>-19943925</v>
      </c>
      <c r="Q43" s="59">
        <v>-52157758</v>
      </c>
      <c r="R43" s="59">
        <v>-14020289</v>
      </c>
      <c r="S43" s="59">
        <v>-30384117</v>
      </c>
      <c r="T43" s="59">
        <v>-83704708</v>
      </c>
      <c r="U43" s="59">
        <v>-128109114</v>
      </c>
      <c r="V43" s="59">
        <v>-289833475</v>
      </c>
      <c r="W43" s="59">
        <v>-461909366</v>
      </c>
      <c r="X43" s="59">
        <v>172075891</v>
      </c>
      <c r="Y43" s="60">
        <v>-37.25</v>
      </c>
      <c r="Z43" s="61">
        <v>-461909366</v>
      </c>
    </row>
    <row r="44" spans="1:26" ht="13.5">
      <c r="A44" s="57" t="s">
        <v>60</v>
      </c>
      <c r="B44" s="18">
        <v>-22639803</v>
      </c>
      <c r="C44" s="18">
        <v>0</v>
      </c>
      <c r="D44" s="58">
        <v>211605761</v>
      </c>
      <c r="E44" s="59">
        <v>208506761</v>
      </c>
      <c r="F44" s="59">
        <v>-1122680</v>
      </c>
      <c r="G44" s="59">
        <v>-628034</v>
      </c>
      <c r="H44" s="59">
        <v>-3762926</v>
      </c>
      <c r="I44" s="59">
        <v>-5513640</v>
      </c>
      <c r="J44" s="59">
        <v>-1151741</v>
      </c>
      <c r="K44" s="59">
        <v>59515201</v>
      </c>
      <c r="L44" s="59">
        <v>86130557</v>
      </c>
      <c r="M44" s="59">
        <v>144494017</v>
      </c>
      <c r="N44" s="59">
        <v>-1443372</v>
      </c>
      <c r="O44" s="59">
        <v>-4713033</v>
      </c>
      <c r="P44" s="59">
        <v>47647846</v>
      </c>
      <c r="Q44" s="59">
        <v>41491441</v>
      </c>
      <c r="R44" s="59">
        <v>-3088071</v>
      </c>
      <c r="S44" s="59">
        <v>-5159618</v>
      </c>
      <c r="T44" s="59">
        <v>35991789</v>
      </c>
      <c r="U44" s="59">
        <v>27744100</v>
      </c>
      <c r="V44" s="59">
        <v>208215918</v>
      </c>
      <c r="W44" s="59">
        <v>208506761</v>
      </c>
      <c r="X44" s="59">
        <v>-290843</v>
      </c>
      <c r="Y44" s="60">
        <v>-0.14</v>
      </c>
      <c r="Z44" s="61">
        <v>208506761</v>
      </c>
    </row>
    <row r="45" spans="1:26" ht="13.5">
      <c r="A45" s="69" t="s">
        <v>61</v>
      </c>
      <c r="B45" s="21">
        <v>96704604</v>
      </c>
      <c r="C45" s="21">
        <v>0</v>
      </c>
      <c r="D45" s="98">
        <v>6891790</v>
      </c>
      <c r="E45" s="99">
        <v>1857997</v>
      </c>
      <c r="F45" s="99">
        <v>114460760</v>
      </c>
      <c r="G45" s="99">
        <v>81930143</v>
      </c>
      <c r="H45" s="99">
        <v>50515209</v>
      </c>
      <c r="I45" s="99">
        <v>50515209</v>
      </c>
      <c r="J45" s="99">
        <v>56207814</v>
      </c>
      <c r="K45" s="99">
        <v>181406756</v>
      </c>
      <c r="L45" s="99">
        <v>215174369</v>
      </c>
      <c r="M45" s="99">
        <v>215174369</v>
      </c>
      <c r="N45" s="99">
        <v>205330835</v>
      </c>
      <c r="O45" s="99">
        <v>162663114</v>
      </c>
      <c r="P45" s="99">
        <v>265003487</v>
      </c>
      <c r="Q45" s="99">
        <v>205330835</v>
      </c>
      <c r="R45" s="99">
        <v>246403486</v>
      </c>
      <c r="S45" s="99">
        <v>209239068</v>
      </c>
      <c r="T45" s="99">
        <v>165782215</v>
      </c>
      <c r="U45" s="99">
        <v>165782215</v>
      </c>
      <c r="V45" s="99">
        <v>165782215</v>
      </c>
      <c r="W45" s="99">
        <v>1857997</v>
      </c>
      <c r="X45" s="99">
        <v>163924218</v>
      </c>
      <c r="Y45" s="100">
        <v>8822.63</v>
      </c>
      <c r="Z45" s="101">
        <v>1857997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8" t="s">
        <v>82</v>
      </c>
      <c r="N47" s="119"/>
      <c r="O47" s="119"/>
      <c r="P47" s="119"/>
      <c r="Q47" s="118" t="s">
        <v>83</v>
      </c>
      <c r="R47" s="119"/>
      <c r="S47" s="119"/>
      <c r="T47" s="119"/>
      <c r="U47" s="118" t="s">
        <v>84</v>
      </c>
      <c r="V47" s="118" t="s">
        <v>85</v>
      </c>
      <c r="W47" s="118" t="s">
        <v>86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257236657</v>
      </c>
      <c r="C49" s="51">
        <v>0</v>
      </c>
      <c r="D49" s="128">
        <v>8054815</v>
      </c>
      <c r="E49" s="53">
        <v>6709066</v>
      </c>
      <c r="F49" s="53">
        <v>0</v>
      </c>
      <c r="G49" s="53">
        <v>0</v>
      </c>
      <c r="H49" s="53">
        <v>0</v>
      </c>
      <c r="I49" s="53">
        <v>677347607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949348145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263289375</v>
      </c>
      <c r="C51" s="51">
        <v>0</v>
      </c>
      <c r="D51" s="128">
        <v>45346487</v>
      </c>
      <c r="E51" s="53">
        <v>663929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309299791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90.74000189506654</v>
      </c>
      <c r="C58" s="5">
        <f>IF(C67=0,0,+(C76/C67)*100)</f>
        <v>0</v>
      </c>
      <c r="D58" s="6">
        <f aca="true" t="shared" si="6" ref="D58:Z58">IF(D67=0,0,+(D76/D67)*100)</f>
        <v>97.1299423345091</v>
      </c>
      <c r="E58" s="7">
        <f t="shared" si="6"/>
        <v>95.30234104281625</v>
      </c>
      <c r="F58" s="7">
        <f t="shared" si="6"/>
        <v>93.02074410345223</v>
      </c>
      <c r="G58" s="7">
        <f t="shared" si="6"/>
        <v>93.2382214210913</v>
      </c>
      <c r="H58" s="7">
        <f t="shared" si="6"/>
        <v>67.3670194240445</v>
      </c>
      <c r="I58" s="7">
        <f t="shared" si="6"/>
        <v>82.89989049113773</v>
      </c>
      <c r="J58" s="7">
        <f t="shared" si="6"/>
        <v>133.5800830996981</v>
      </c>
      <c r="K58" s="7">
        <f t="shared" si="6"/>
        <v>88.82183515614452</v>
      </c>
      <c r="L58" s="7">
        <f t="shared" si="6"/>
        <v>101.04040955521192</v>
      </c>
      <c r="M58" s="7">
        <f t="shared" si="6"/>
        <v>106.20110391601543</v>
      </c>
      <c r="N58" s="7">
        <f t="shared" si="6"/>
        <v>89.9727035347891</v>
      </c>
      <c r="O58" s="7">
        <f t="shared" si="6"/>
        <v>95.67742901032956</v>
      </c>
      <c r="P58" s="7">
        <f t="shared" si="6"/>
        <v>104.98330514515759</v>
      </c>
      <c r="Q58" s="7">
        <f t="shared" si="6"/>
        <v>96.76685620036211</v>
      </c>
      <c r="R58" s="7">
        <f t="shared" si="6"/>
        <v>91.59300789257749</v>
      </c>
      <c r="S58" s="7">
        <f t="shared" si="6"/>
        <v>92.9717491567635</v>
      </c>
      <c r="T58" s="7">
        <f t="shared" si="6"/>
        <v>90.46691022901679</v>
      </c>
      <c r="U58" s="7">
        <f t="shared" si="6"/>
        <v>91.66390548495184</v>
      </c>
      <c r="V58" s="7">
        <f t="shared" si="6"/>
        <v>93.97980260097532</v>
      </c>
      <c r="W58" s="7">
        <f t="shared" si="6"/>
        <v>97.6546902506002</v>
      </c>
      <c r="X58" s="7">
        <f t="shared" si="6"/>
        <v>0</v>
      </c>
      <c r="Y58" s="7">
        <f t="shared" si="6"/>
        <v>0</v>
      </c>
      <c r="Z58" s="8">
        <f t="shared" si="6"/>
        <v>95.30234104281625</v>
      </c>
    </row>
    <row r="59" spans="1:26" ht="13.5">
      <c r="A59" s="36" t="s">
        <v>31</v>
      </c>
      <c r="B59" s="9">
        <f aca="true" t="shared" si="7" ref="B59:Z66">IF(B68=0,0,+(B77/B68)*100)</f>
        <v>111.64011111333534</v>
      </c>
      <c r="C59" s="9">
        <f t="shared" si="7"/>
        <v>0</v>
      </c>
      <c r="D59" s="2">
        <f t="shared" si="7"/>
        <v>96.99999939950487</v>
      </c>
      <c r="E59" s="10">
        <f t="shared" si="7"/>
        <v>94.99999949662345</v>
      </c>
      <c r="F59" s="10">
        <f t="shared" si="7"/>
        <v>99.93530241195327</v>
      </c>
      <c r="G59" s="10">
        <f t="shared" si="7"/>
        <v>110.99855930304852</v>
      </c>
      <c r="H59" s="10">
        <f t="shared" si="7"/>
        <v>86.56107471909719</v>
      </c>
      <c r="I59" s="10">
        <f t="shared" si="7"/>
        <v>98.8212264835237</v>
      </c>
      <c r="J59" s="10">
        <f t="shared" si="7"/>
        <v>99.37071096578698</v>
      </c>
      <c r="K59" s="10">
        <f t="shared" si="7"/>
        <v>68.39533729152855</v>
      </c>
      <c r="L59" s="10">
        <f t="shared" si="7"/>
        <v>101.88668311329265</v>
      </c>
      <c r="M59" s="10">
        <f t="shared" si="7"/>
        <v>88.3947580335188</v>
      </c>
      <c r="N59" s="10">
        <f t="shared" si="7"/>
        <v>101.1917148196833</v>
      </c>
      <c r="O59" s="10">
        <f t="shared" si="7"/>
        <v>117.42552154349337</v>
      </c>
      <c r="P59" s="10">
        <f t="shared" si="7"/>
        <v>102.61385103571254</v>
      </c>
      <c r="Q59" s="10">
        <f t="shared" si="7"/>
        <v>107.0988988642042</v>
      </c>
      <c r="R59" s="10">
        <f t="shared" si="7"/>
        <v>105.90452858355465</v>
      </c>
      <c r="S59" s="10">
        <f t="shared" si="7"/>
        <v>105.02017654289195</v>
      </c>
      <c r="T59" s="10">
        <f t="shared" si="7"/>
        <v>87.14741878643459</v>
      </c>
      <c r="U59" s="10">
        <f t="shared" si="7"/>
        <v>99.44363187038677</v>
      </c>
      <c r="V59" s="10">
        <f t="shared" si="7"/>
        <v>98.3892504572755</v>
      </c>
      <c r="W59" s="10">
        <f t="shared" si="7"/>
        <v>104.38174268309031</v>
      </c>
      <c r="X59" s="10">
        <f t="shared" si="7"/>
        <v>0</v>
      </c>
      <c r="Y59" s="10">
        <f t="shared" si="7"/>
        <v>0</v>
      </c>
      <c r="Z59" s="11">
        <f t="shared" si="7"/>
        <v>94.99999949662345</v>
      </c>
    </row>
    <row r="60" spans="1:26" ht="13.5">
      <c r="A60" s="37" t="s">
        <v>32</v>
      </c>
      <c r="B60" s="12">
        <f t="shared" si="7"/>
        <v>84.87364977126933</v>
      </c>
      <c r="C60" s="12">
        <f t="shared" si="7"/>
        <v>0</v>
      </c>
      <c r="D60" s="3">
        <f t="shared" si="7"/>
        <v>97.13127224881647</v>
      </c>
      <c r="E60" s="13">
        <f t="shared" si="7"/>
        <v>95.26563038516196</v>
      </c>
      <c r="F60" s="13">
        <f t="shared" si="7"/>
        <v>90.9658285377153</v>
      </c>
      <c r="G60" s="13">
        <f t="shared" si="7"/>
        <v>88.430293090207</v>
      </c>
      <c r="H60" s="13">
        <f t="shared" si="7"/>
        <v>62.59128552043689</v>
      </c>
      <c r="I60" s="13">
        <f t="shared" si="7"/>
        <v>78.59718320133933</v>
      </c>
      <c r="J60" s="13">
        <f t="shared" si="7"/>
        <v>148.14176617211368</v>
      </c>
      <c r="K60" s="13">
        <f t="shared" si="7"/>
        <v>96.55695701639515</v>
      </c>
      <c r="L60" s="13">
        <f t="shared" si="7"/>
        <v>100.8166321832166</v>
      </c>
      <c r="M60" s="13">
        <f t="shared" si="7"/>
        <v>112.75756574227098</v>
      </c>
      <c r="N60" s="13">
        <f t="shared" si="7"/>
        <v>87.4896107842345</v>
      </c>
      <c r="O60" s="13">
        <f t="shared" si="7"/>
        <v>87.4021842547903</v>
      </c>
      <c r="P60" s="13">
        <f t="shared" si="7"/>
        <v>99.4804316180475</v>
      </c>
      <c r="Q60" s="13">
        <f t="shared" si="7"/>
        <v>91.34938905976078</v>
      </c>
      <c r="R60" s="13">
        <f t="shared" si="7"/>
        <v>86.7565148951647</v>
      </c>
      <c r="S60" s="13">
        <f t="shared" si="7"/>
        <v>88.85829416022497</v>
      </c>
      <c r="T60" s="13">
        <f t="shared" si="7"/>
        <v>93.33555258009906</v>
      </c>
      <c r="U60" s="13">
        <f t="shared" si="7"/>
        <v>89.71259173478529</v>
      </c>
      <c r="V60" s="13">
        <f t="shared" si="7"/>
        <v>92.1966131712666</v>
      </c>
      <c r="W60" s="13">
        <f t="shared" si="7"/>
        <v>94.5162384302878</v>
      </c>
      <c r="X60" s="13">
        <f t="shared" si="7"/>
        <v>0</v>
      </c>
      <c r="Y60" s="13">
        <f t="shared" si="7"/>
        <v>0</v>
      </c>
      <c r="Z60" s="14">
        <f t="shared" si="7"/>
        <v>95.26563038516196</v>
      </c>
    </row>
    <row r="61" spans="1:26" ht="13.5">
      <c r="A61" s="38" t="s">
        <v>95</v>
      </c>
      <c r="B61" s="12">
        <f t="shared" si="7"/>
        <v>84.05750574098138</v>
      </c>
      <c r="C61" s="12">
        <f t="shared" si="7"/>
        <v>0</v>
      </c>
      <c r="D61" s="3">
        <f t="shared" si="7"/>
        <v>97.12424737993611</v>
      </c>
      <c r="E61" s="13">
        <f t="shared" si="7"/>
        <v>95.18775227083383</v>
      </c>
      <c r="F61" s="13">
        <f t="shared" si="7"/>
        <v>92.20426695719435</v>
      </c>
      <c r="G61" s="13">
        <f t="shared" si="7"/>
        <v>89.342398250827</v>
      </c>
      <c r="H61" s="13">
        <f t="shared" si="7"/>
        <v>80.73410027568548</v>
      </c>
      <c r="I61" s="13">
        <f t="shared" si="7"/>
        <v>87.16506066587634</v>
      </c>
      <c r="J61" s="13">
        <f t="shared" si="7"/>
        <v>111.86091141841183</v>
      </c>
      <c r="K61" s="13">
        <f t="shared" si="7"/>
        <v>103.80750951930938</v>
      </c>
      <c r="L61" s="13">
        <f t="shared" si="7"/>
        <v>102.62492539516414</v>
      </c>
      <c r="M61" s="13">
        <f t="shared" si="7"/>
        <v>106.27867969500771</v>
      </c>
      <c r="N61" s="13">
        <f t="shared" si="7"/>
        <v>90.13122810208493</v>
      </c>
      <c r="O61" s="13">
        <f t="shared" si="7"/>
        <v>88.87829558753135</v>
      </c>
      <c r="P61" s="13">
        <f t="shared" si="7"/>
        <v>105.96140990819423</v>
      </c>
      <c r="Q61" s="13">
        <f t="shared" si="7"/>
        <v>94.68818558629724</v>
      </c>
      <c r="R61" s="13">
        <f t="shared" si="7"/>
        <v>98.5409776913176</v>
      </c>
      <c r="S61" s="13">
        <f t="shared" si="7"/>
        <v>93.57490985647526</v>
      </c>
      <c r="T61" s="13">
        <f t="shared" si="7"/>
        <v>101.49570297374521</v>
      </c>
      <c r="U61" s="13">
        <f t="shared" si="7"/>
        <v>97.87523326102304</v>
      </c>
      <c r="V61" s="13">
        <f t="shared" si="7"/>
        <v>96.24486123336523</v>
      </c>
      <c r="W61" s="13">
        <f t="shared" si="7"/>
        <v>94.30028178285693</v>
      </c>
      <c r="X61" s="13">
        <f t="shared" si="7"/>
        <v>0</v>
      </c>
      <c r="Y61" s="13">
        <f t="shared" si="7"/>
        <v>0</v>
      </c>
      <c r="Z61" s="14">
        <f t="shared" si="7"/>
        <v>95.18775227083383</v>
      </c>
    </row>
    <row r="62" spans="1:26" ht="13.5">
      <c r="A62" s="38" t="s">
        <v>96</v>
      </c>
      <c r="B62" s="12">
        <f t="shared" si="7"/>
        <v>94.03506527661064</v>
      </c>
      <c r="C62" s="12">
        <f t="shared" si="7"/>
        <v>0</v>
      </c>
      <c r="D62" s="3">
        <f t="shared" si="7"/>
        <v>97.2377818152478</v>
      </c>
      <c r="E62" s="13">
        <f t="shared" si="7"/>
        <v>95.44566353300429</v>
      </c>
      <c r="F62" s="13">
        <f t="shared" si="7"/>
        <v>95.52220057838254</v>
      </c>
      <c r="G62" s="13">
        <f t="shared" si="7"/>
        <v>80.11702114157343</v>
      </c>
      <c r="H62" s="13">
        <f t="shared" si="7"/>
        <v>66.06545978213705</v>
      </c>
      <c r="I62" s="13">
        <f t="shared" si="7"/>
        <v>79.64070287561776</v>
      </c>
      <c r="J62" s="13">
        <f t="shared" si="7"/>
        <v>119.19241572672532</v>
      </c>
      <c r="K62" s="13">
        <f t="shared" si="7"/>
        <v>79.30092611172903</v>
      </c>
      <c r="L62" s="13">
        <f t="shared" si="7"/>
        <v>95.43148891984721</v>
      </c>
      <c r="M62" s="13">
        <f t="shared" si="7"/>
        <v>97.20918637713743</v>
      </c>
      <c r="N62" s="13">
        <f t="shared" si="7"/>
        <v>95.43529531506688</v>
      </c>
      <c r="O62" s="13">
        <f t="shared" si="7"/>
        <v>86.95123513423107</v>
      </c>
      <c r="P62" s="13">
        <f t="shared" si="7"/>
        <v>108.10441978889524</v>
      </c>
      <c r="Q62" s="13">
        <f t="shared" si="7"/>
        <v>96.38245374019422</v>
      </c>
      <c r="R62" s="13">
        <f t="shared" si="7"/>
        <v>66.61084769263789</v>
      </c>
      <c r="S62" s="13">
        <f t="shared" si="7"/>
        <v>90.08234839873695</v>
      </c>
      <c r="T62" s="13">
        <f t="shared" si="7"/>
        <v>78.26882038002292</v>
      </c>
      <c r="U62" s="13">
        <f t="shared" si="7"/>
        <v>78.3025995848203</v>
      </c>
      <c r="V62" s="13">
        <f t="shared" si="7"/>
        <v>87.66713844655686</v>
      </c>
      <c r="W62" s="13">
        <f t="shared" si="7"/>
        <v>92.410174768886</v>
      </c>
      <c r="X62" s="13">
        <f t="shared" si="7"/>
        <v>0</v>
      </c>
      <c r="Y62" s="13">
        <f t="shared" si="7"/>
        <v>0</v>
      </c>
      <c r="Z62" s="14">
        <f t="shared" si="7"/>
        <v>95.44566353300429</v>
      </c>
    </row>
    <row r="63" spans="1:26" ht="13.5">
      <c r="A63" s="38" t="s">
        <v>97</v>
      </c>
      <c r="B63" s="12">
        <f t="shared" si="7"/>
        <v>81.61397583679394</v>
      </c>
      <c r="C63" s="12">
        <f t="shared" si="7"/>
        <v>0</v>
      </c>
      <c r="D63" s="3">
        <f t="shared" si="7"/>
        <v>97.00000038573262</v>
      </c>
      <c r="E63" s="13">
        <f t="shared" si="7"/>
        <v>94.99999991517535</v>
      </c>
      <c r="F63" s="13">
        <f t="shared" si="7"/>
        <v>107.81795295422715</v>
      </c>
      <c r="G63" s="13">
        <f t="shared" si="7"/>
        <v>120.87446023572137</v>
      </c>
      <c r="H63" s="13">
        <f t="shared" si="7"/>
        <v>18.895775145449004</v>
      </c>
      <c r="I63" s="13">
        <f t="shared" si="7"/>
        <v>48.93484244566711</v>
      </c>
      <c r="J63" s="13">
        <f t="shared" si="7"/>
        <v>-56.777255873421964</v>
      </c>
      <c r="K63" s="13">
        <f t="shared" si="7"/>
        <v>85.66323185948936</v>
      </c>
      <c r="L63" s="13">
        <f t="shared" si="7"/>
        <v>87.00395879930272</v>
      </c>
      <c r="M63" s="13">
        <f t="shared" si="7"/>
        <v>1073.753946986921</v>
      </c>
      <c r="N63" s="13">
        <f t="shared" si="7"/>
        <v>82.19112822042064</v>
      </c>
      <c r="O63" s="13">
        <f t="shared" si="7"/>
        <v>98.4705228879698</v>
      </c>
      <c r="P63" s="13">
        <f t="shared" si="7"/>
        <v>73.20990479337777</v>
      </c>
      <c r="Q63" s="13">
        <f t="shared" si="7"/>
        <v>84.3004000343246</v>
      </c>
      <c r="R63" s="13">
        <f t="shared" si="7"/>
        <v>73.2843420587683</v>
      </c>
      <c r="S63" s="13">
        <f t="shared" si="7"/>
        <v>81.88136379661981</v>
      </c>
      <c r="T63" s="13">
        <f t="shared" si="7"/>
        <v>83.41082075594134</v>
      </c>
      <c r="U63" s="13">
        <f t="shared" si="7"/>
        <v>79.62276596358835</v>
      </c>
      <c r="V63" s="13">
        <f t="shared" si="7"/>
        <v>86.16888589163699</v>
      </c>
      <c r="W63" s="13">
        <f t="shared" si="7"/>
        <v>100.4660735426681</v>
      </c>
      <c r="X63" s="13">
        <f t="shared" si="7"/>
        <v>0</v>
      </c>
      <c r="Y63" s="13">
        <f t="shared" si="7"/>
        <v>0</v>
      </c>
      <c r="Z63" s="14">
        <f t="shared" si="7"/>
        <v>94.99999991517535</v>
      </c>
    </row>
    <row r="64" spans="1:26" ht="13.5">
      <c r="A64" s="38" t="s">
        <v>98</v>
      </c>
      <c r="B64" s="12">
        <f t="shared" si="7"/>
        <v>59.21177118466048</v>
      </c>
      <c r="C64" s="12">
        <f t="shared" si="7"/>
        <v>0</v>
      </c>
      <c r="D64" s="3">
        <f t="shared" si="7"/>
        <v>80.13891035435927</v>
      </c>
      <c r="E64" s="13">
        <f t="shared" si="7"/>
        <v>79.66550643456237</v>
      </c>
      <c r="F64" s="13">
        <f t="shared" si="7"/>
        <v>57.232334737287474</v>
      </c>
      <c r="G64" s="13">
        <f t="shared" si="7"/>
        <v>58.52919843779058</v>
      </c>
      <c r="H64" s="13">
        <f t="shared" si="7"/>
        <v>54.64814654104318</v>
      </c>
      <c r="I64" s="13">
        <f t="shared" si="7"/>
        <v>56.83338720603337</v>
      </c>
      <c r="J64" s="13">
        <f t="shared" si="7"/>
        <v>66.72370195925322</v>
      </c>
      <c r="K64" s="13">
        <f t="shared" si="7"/>
        <v>60.167670366489226</v>
      </c>
      <c r="L64" s="13">
        <f t="shared" si="7"/>
        <v>71.93382393979152</v>
      </c>
      <c r="M64" s="13">
        <f t="shared" si="7"/>
        <v>66.27835355239549</v>
      </c>
      <c r="N64" s="13">
        <f t="shared" si="7"/>
        <v>63.72174975649704</v>
      </c>
      <c r="O64" s="13">
        <f t="shared" si="7"/>
        <v>61.956568388905495</v>
      </c>
      <c r="P64" s="13">
        <f t="shared" si="7"/>
        <v>71.31513351040182</v>
      </c>
      <c r="Q64" s="13">
        <f t="shared" si="7"/>
        <v>65.64379061293799</v>
      </c>
      <c r="R64" s="13">
        <f t="shared" si="7"/>
        <v>48.11376863328741</v>
      </c>
      <c r="S64" s="13">
        <f t="shared" si="7"/>
        <v>60.48039560599834</v>
      </c>
      <c r="T64" s="13">
        <f t="shared" si="7"/>
        <v>87.33385826844253</v>
      </c>
      <c r="U64" s="13">
        <f t="shared" si="7"/>
        <v>65.53072396956459</v>
      </c>
      <c r="V64" s="13">
        <f t="shared" si="7"/>
        <v>63.54865755113449</v>
      </c>
      <c r="W64" s="13">
        <f t="shared" si="7"/>
        <v>78.59830424769576</v>
      </c>
      <c r="X64" s="13">
        <f t="shared" si="7"/>
        <v>0</v>
      </c>
      <c r="Y64" s="13">
        <f t="shared" si="7"/>
        <v>0</v>
      </c>
      <c r="Z64" s="14">
        <f t="shared" si="7"/>
        <v>79.66550643456237</v>
      </c>
    </row>
    <row r="65" spans="1:26" ht="13.5">
      <c r="A65" s="38" t="s">
        <v>99</v>
      </c>
      <c r="B65" s="12">
        <f t="shared" si="7"/>
        <v>198019.21764839662</v>
      </c>
      <c r="C65" s="12">
        <f t="shared" si="7"/>
        <v>0</v>
      </c>
      <c r="D65" s="3">
        <f t="shared" si="7"/>
        <v>0</v>
      </c>
      <c r="E65" s="13">
        <f t="shared" si="7"/>
        <v>187759.9419124218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187759.9419124218</v>
      </c>
    </row>
    <row r="66" spans="1:26" ht="13.5">
      <c r="A66" s="39" t="s">
        <v>100</v>
      </c>
      <c r="B66" s="15">
        <f t="shared" si="7"/>
        <v>100.00137760619845</v>
      </c>
      <c r="C66" s="15">
        <f t="shared" si="7"/>
        <v>0</v>
      </c>
      <c r="D66" s="4">
        <f t="shared" si="7"/>
        <v>100.00000728215595</v>
      </c>
      <c r="E66" s="16">
        <f t="shared" si="7"/>
        <v>100.00000309602709</v>
      </c>
      <c r="F66" s="16">
        <f t="shared" si="7"/>
        <v>99.03729172466555</v>
      </c>
      <c r="G66" s="16">
        <f t="shared" si="7"/>
        <v>100.62827783134529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141.6632209732203</v>
      </c>
      <c r="P66" s="16">
        <f t="shared" si="7"/>
        <v>0</v>
      </c>
      <c r="Q66" s="16">
        <f t="shared" si="7"/>
        <v>1817.8299662437855</v>
      </c>
      <c r="R66" s="16">
        <f t="shared" si="7"/>
        <v>99.99707013968401</v>
      </c>
      <c r="S66" s="16">
        <f t="shared" si="7"/>
        <v>100</v>
      </c>
      <c r="T66" s="16">
        <f t="shared" si="7"/>
        <v>0</v>
      </c>
      <c r="U66" s="16">
        <f t="shared" si="7"/>
        <v>64.66312305973226</v>
      </c>
      <c r="V66" s="16">
        <f t="shared" si="7"/>
        <v>116.22802531127758</v>
      </c>
      <c r="W66" s="16">
        <f t="shared" si="7"/>
        <v>235.2096532238097</v>
      </c>
      <c r="X66" s="16">
        <f t="shared" si="7"/>
        <v>0</v>
      </c>
      <c r="Y66" s="16">
        <f t="shared" si="7"/>
        <v>0</v>
      </c>
      <c r="Z66" s="17">
        <f t="shared" si="7"/>
        <v>100.00000309602709</v>
      </c>
    </row>
    <row r="67" spans="1:26" ht="13.5" hidden="1">
      <c r="A67" s="40" t="s">
        <v>101</v>
      </c>
      <c r="B67" s="23">
        <v>1446049486</v>
      </c>
      <c r="C67" s="23"/>
      <c r="D67" s="24">
        <v>1610198553</v>
      </c>
      <c r="E67" s="25">
        <v>1649943125</v>
      </c>
      <c r="F67" s="25">
        <v>127870795</v>
      </c>
      <c r="G67" s="25">
        <v>138529721</v>
      </c>
      <c r="H67" s="25">
        <v>175519882</v>
      </c>
      <c r="I67" s="25">
        <v>441920398</v>
      </c>
      <c r="J67" s="25">
        <v>112301491</v>
      </c>
      <c r="K67" s="25">
        <v>136087875</v>
      </c>
      <c r="L67" s="25">
        <v>137499410</v>
      </c>
      <c r="M67" s="25">
        <v>385888776</v>
      </c>
      <c r="N67" s="25">
        <v>122896865</v>
      </c>
      <c r="O67" s="25">
        <v>147728077</v>
      </c>
      <c r="P67" s="25">
        <v>121210398</v>
      </c>
      <c r="Q67" s="25">
        <v>391835340</v>
      </c>
      <c r="R67" s="25">
        <v>129545893</v>
      </c>
      <c r="S67" s="25">
        <v>129882601</v>
      </c>
      <c r="T67" s="25">
        <v>134237496</v>
      </c>
      <c r="U67" s="25">
        <v>393665990</v>
      </c>
      <c r="V67" s="25">
        <v>1613310504</v>
      </c>
      <c r="W67" s="25">
        <v>1610198568</v>
      </c>
      <c r="X67" s="25"/>
      <c r="Y67" s="24"/>
      <c r="Z67" s="26">
        <v>1649943125</v>
      </c>
    </row>
    <row r="68" spans="1:26" ht="13.5" hidden="1">
      <c r="A68" s="36" t="s">
        <v>31</v>
      </c>
      <c r="B68" s="18">
        <v>308722620</v>
      </c>
      <c r="C68" s="18"/>
      <c r="D68" s="19">
        <v>316405570</v>
      </c>
      <c r="E68" s="20">
        <v>347652265</v>
      </c>
      <c r="F68" s="20">
        <v>27653272</v>
      </c>
      <c r="G68" s="20">
        <v>28001031</v>
      </c>
      <c r="H68" s="20">
        <v>30324724</v>
      </c>
      <c r="I68" s="20">
        <v>85979027</v>
      </c>
      <c r="J68" s="20">
        <v>30705922</v>
      </c>
      <c r="K68" s="20">
        <v>37724769</v>
      </c>
      <c r="L68" s="20">
        <v>30940490</v>
      </c>
      <c r="M68" s="20">
        <v>99371181</v>
      </c>
      <c r="N68" s="20">
        <v>33607621</v>
      </c>
      <c r="O68" s="20">
        <v>33016326</v>
      </c>
      <c r="P68" s="20">
        <v>31754564</v>
      </c>
      <c r="Q68" s="20">
        <v>98378511</v>
      </c>
      <c r="R68" s="20">
        <v>31541231</v>
      </c>
      <c r="S68" s="20">
        <v>31614187</v>
      </c>
      <c r="T68" s="20">
        <v>30910538</v>
      </c>
      <c r="U68" s="20">
        <v>94065956</v>
      </c>
      <c r="V68" s="20">
        <v>377794675</v>
      </c>
      <c r="W68" s="20">
        <v>316405572</v>
      </c>
      <c r="X68" s="20"/>
      <c r="Y68" s="19"/>
      <c r="Z68" s="22">
        <v>347652265</v>
      </c>
    </row>
    <row r="69" spans="1:26" ht="13.5" hidden="1">
      <c r="A69" s="37" t="s">
        <v>32</v>
      </c>
      <c r="B69" s="18">
        <v>1122808929</v>
      </c>
      <c r="C69" s="18"/>
      <c r="D69" s="19">
        <v>1280060786</v>
      </c>
      <c r="E69" s="20">
        <v>1269991401</v>
      </c>
      <c r="F69" s="20">
        <v>98392775</v>
      </c>
      <c r="G69" s="20">
        <v>107732634</v>
      </c>
      <c r="H69" s="20">
        <v>142218338</v>
      </c>
      <c r="I69" s="20">
        <v>348343747</v>
      </c>
      <c r="J69" s="20">
        <v>78734467</v>
      </c>
      <c r="K69" s="20">
        <v>95535868</v>
      </c>
      <c r="L69" s="20">
        <v>103695154</v>
      </c>
      <c r="M69" s="20">
        <v>277965489</v>
      </c>
      <c r="N69" s="20">
        <v>87513824</v>
      </c>
      <c r="O69" s="20">
        <v>110450393</v>
      </c>
      <c r="P69" s="20">
        <v>95160525</v>
      </c>
      <c r="Q69" s="20">
        <v>293124742</v>
      </c>
      <c r="R69" s="20">
        <v>96298096</v>
      </c>
      <c r="S69" s="20">
        <v>96175246</v>
      </c>
      <c r="T69" s="20">
        <v>101250570</v>
      </c>
      <c r="U69" s="20">
        <v>293723912</v>
      </c>
      <c r="V69" s="20">
        <v>1213157890</v>
      </c>
      <c r="W69" s="20">
        <v>1280060796</v>
      </c>
      <c r="X69" s="20"/>
      <c r="Y69" s="19"/>
      <c r="Z69" s="22">
        <v>1269991401</v>
      </c>
    </row>
    <row r="70" spans="1:26" ht="13.5" hidden="1">
      <c r="A70" s="38" t="s">
        <v>95</v>
      </c>
      <c r="B70" s="18">
        <v>723267891</v>
      </c>
      <c r="C70" s="18"/>
      <c r="D70" s="19">
        <v>833172048</v>
      </c>
      <c r="E70" s="20">
        <v>825404078</v>
      </c>
      <c r="F70" s="20">
        <v>64836507</v>
      </c>
      <c r="G70" s="20">
        <v>73459172</v>
      </c>
      <c r="H70" s="20">
        <v>75676092</v>
      </c>
      <c r="I70" s="20">
        <v>213971771</v>
      </c>
      <c r="J70" s="20">
        <v>69228314</v>
      </c>
      <c r="K70" s="20">
        <v>57882613</v>
      </c>
      <c r="L70" s="20">
        <v>66619341</v>
      </c>
      <c r="M70" s="20">
        <v>193730268</v>
      </c>
      <c r="N70" s="20">
        <v>54254309</v>
      </c>
      <c r="O70" s="20">
        <v>73612557</v>
      </c>
      <c r="P70" s="20">
        <v>59868891</v>
      </c>
      <c r="Q70" s="20">
        <v>187735757</v>
      </c>
      <c r="R70" s="20">
        <v>59246798</v>
      </c>
      <c r="S70" s="20">
        <v>59541437</v>
      </c>
      <c r="T70" s="20">
        <v>59827654</v>
      </c>
      <c r="U70" s="20">
        <v>178615889</v>
      </c>
      <c r="V70" s="20">
        <v>774053685</v>
      </c>
      <c r="W70" s="20">
        <v>833172048</v>
      </c>
      <c r="X70" s="20"/>
      <c r="Y70" s="19"/>
      <c r="Z70" s="22">
        <v>825404078</v>
      </c>
    </row>
    <row r="71" spans="1:26" ht="13.5" hidden="1">
      <c r="A71" s="38" t="s">
        <v>96</v>
      </c>
      <c r="B71" s="18">
        <v>193741064</v>
      </c>
      <c r="C71" s="18"/>
      <c r="D71" s="19">
        <v>229868373</v>
      </c>
      <c r="E71" s="20">
        <v>222557799</v>
      </c>
      <c r="F71" s="20">
        <v>16280229</v>
      </c>
      <c r="G71" s="20">
        <v>16466939</v>
      </c>
      <c r="H71" s="20">
        <v>19623805</v>
      </c>
      <c r="I71" s="20">
        <v>52370973</v>
      </c>
      <c r="J71" s="20">
        <v>17499053</v>
      </c>
      <c r="K71" s="20">
        <v>19559735</v>
      </c>
      <c r="L71" s="20">
        <v>19353614</v>
      </c>
      <c r="M71" s="20">
        <v>56412402</v>
      </c>
      <c r="N71" s="20">
        <v>14462469</v>
      </c>
      <c r="O71" s="20">
        <v>18313718</v>
      </c>
      <c r="P71" s="20">
        <v>15903384</v>
      </c>
      <c r="Q71" s="20">
        <v>48679571</v>
      </c>
      <c r="R71" s="20">
        <v>18180198</v>
      </c>
      <c r="S71" s="20">
        <v>18106363</v>
      </c>
      <c r="T71" s="20">
        <v>21612223</v>
      </c>
      <c r="U71" s="20">
        <v>57898784</v>
      </c>
      <c r="V71" s="20">
        <v>215361730</v>
      </c>
      <c r="W71" s="20">
        <v>229868376</v>
      </c>
      <c r="X71" s="20"/>
      <c r="Y71" s="19"/>
      <c r="Z71" s="22">
        <v>222557799</v>
      </c>
    </row>
    <row r="72" spans="1:26" ht="13.5" hidden="1">
      <c r="A72" s="38" t="s">
        <v>97</v>
      </c>
      <c r="B72" s="18">
        <v>105154920</v>
      </c>
      <c r="C72" s="18"/>
      <c r="D72" s="19">
        <v>111476181</v>
      </c>
      <c r="E72" s="20">
        <v>117890258</v>
      </c>
      <c r="F72" s="20">
        <v>8464735</v>
      </c>
      <c r="G72" s="20">
        <v>9203323</v>
      </c>
      <c r="H72" s="20">
        <v>38633472</v>
      </c>
      <c r="I72" s="20">
        <v>56301530</v>
      </c>
      <c r="J72" s="20">
        <v>-16516862</v>
      </c>
      <c r="K72" s="20">
        <v>9645277</v>
      </c>
      <c r="L72" s="20">
        <v>9265183</v>
      </c>
      <c r="M72" s="20">
        <v>2393598</v>
      </c>
      <c r="N72" s="20">
        <v>10207828</v>
      </c>
      <c r="O72" s="20">
        <v>10159289</v>
      </c>
      <c r="P72" s="20">
        <v>11038938</v>
      </c>
      <c r="Q72" s="20">
        <v>31406055</v>
      </c>
      <c r="R72" s="20">
        <v>10363342</v>
      </c>
      <c r="S72" s="20">
        <v>10409470</v>
      </c>
      <c r="T72" s="20">
        <v>11134065</v>
      </c>
      <c r="U72" s="20">
        <v>31906877</v>
      </c>
      <c r="V72" s="20">
        <v>122008060</v>
      </c>
      <c r="W72" s="20">
        <v>111476184</v>
      </c>
      <c r="X72" s="20"/>
      <c r="Y72" s="19"/>
      <c r="Z72" s="22">
        <v>117890258</v>
      </c>
    </row>
    <row r="73" spans="1:26" ht="13.5" hidden="1">
      <c r="A73" s="38" t="s">
        <v>98</v>
      </c>
      <c r="B73" s="18">
        <v>100636260</v>
      </c>
      <c r="C73" s="18"/>
      <c r="D73" s="19">
        <v>105544184</v>
      </c>
      <c r="E73" s="20">
        <v>104130314</v>
      </c>
      <c r="F73" s="20">
        <v>8811304</v>
      </c>
      <c r="G73" s="20">
        <v>8603200</v>
      </c>
      <c r="H73" s="20">
        <v>8284969</v>
      </c>
      <c r="I73" s="20">
        <v>25699473</v>
      </c>
      <c r="J73" s="20">
        <v>8523962</v>
      </c>
      <c r="K73" s="20">
        <v>8448243</v>
      </c>
      <c r="L73" s="20">
        <v>8457016</v>
      </c>
      <c r="M73" s="20">
        <v>25429221</v>
      </c>
      <c r="N73" s="20">
        <v>8589218</v>
      </c>
      <c r="O73" s="20">
        <v>8364829</v>
      </c>
      <c r="P73" s="20">
        <v>8349312</v>
      </c>
      <c r="Q73" s="20">
        <v>25303359</v>
      </c>
      <c r="R73" s="20">
        <v>8507758</v>
      </c>
      <c r="S73" s="20">
        <v>8117976</v>
      </c>
      <c r="T73" s="20">
        <v>8676628</v>
      </c>
      <c r="U73" s="20">
        <v>25302362</v>
      </c>
      <c r="V73" s="20">
        <v>101734415</v>
      </c>
      <c r="W73" s="20">
        <v>105544188</v>
      </c>
      <c r="X73" s="20"/>
      <c r="Y73" s="19"/>
      <c r="Z73" s="22">
        <v>104130314</v>
      </c>
    </row>
    <row r="74" spans="1:26" ht="13.5" hidden="1">
      <c r="A74" s="38" t="s">
        <v>99</v>
      </c>
      <c r="B74" s="18">
        <v>8794</v>
      </c>
      <c r="C74" s="18"/>
      <c r="D74" s="19"/>
      <c r="E74" s="20">
        <v>8952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8952</v>
      </c>
    </row>
    <row r="75" spans="1:26" ht="13.5" hidden="1">
      <c r="A75" s="39" t="s">
        <v>100</v>
      </c>
      <c r="B75" s="27">
        <v>14517937</v>
      </c>
      <c r="C75" s="27"/>
      <c r="D75" s="28">
        <v>13732197</v>
      </c>
      <c r="E75" s="29">
        <v>32299459</v>
      </c>
      <c r="F75" s="29">
        <v>1824748</v>
      </c>
      <c r="G75" s="29">
        <v>2796056</v>
      </c>
      <c r="H75" s="29">
        <v>2976820</v>
      </c>
      <c r="I75" s="29">
        <v>7597624</v>
      </c>
      <c r="J75" s="29">
        <v>2861102</v>
      </c>
      <c r="K75" s="29">
        <v>2827238</v>
      </c>
      <c r="L75" s="29">
        <v>2863766</v>
      </c>
      <c r="M75" s="29">
        <v>8552106</v>
      </c>
      <c r="N75" s="29">
        <v>1775420</v>
      </c>
      <c r="O75" s="29">
        <v>4261358</v>
      </c>
      <c r="P75" s="29">
        <v>-5704691</v>
      </c>
      <c r="Q75" s="29">
        <v>332087</v>
      </c>
      <c r="R75" s="29">
        <v>1706566</v>
      </c>
      <c r="S75" s="29">
        <v>2093168</v>
      </c>
      <c r="T75" s="29">
        <v>2076388</v>
      </c>
      <c r="U75" s="29">
        <v>5876122</v>
      </c>
      <c r="V75" s="29">
        <v>22357939</v>
      </c>
      <c r="W75" s="29">
        <v>13732200</v>
      </c>
      <c r="X75" s="29"/>
      <c r="Y75" s="28"/>
      <c r="Z75" s="30">
        <v>32299459</v>
      </c>
    </row>
    <row r="76" spans="1:26" ht="13.5" hidden="1">
      <c r="A76" s="41" t="s">
        <v>102</v>
      </c>
      <c r="B76" s="31">
        <v>1312145331</v>
      </c>
      <c r="C76" s="31"/>
      <c r="D76" s="32">
        <v>1563984926</v>
      </c>
      <c r="E76" s="33">
        <v>1572434424</v>
      </c>
      <c r="F76" s="33">
        <v>118946365</v>
      </c>
      <c r="G76" s="33">
        <v>129162648</v>
      </c>
      <c r="H76" s="33">
        <v>118242513</v>
      </c>
      <c r="I76" s="33">
        <v>366351526</v>
      </c>
      <c r="J76" s="33">
        <v>150012425</v>
      </c>
      <c r="K76" s="33">
        <v>120875748</v>
      </c>
      <c r="L76" s="33">
        <v>138929967</v>
      </c>
      <c r="M76" s="33">
        <v>409818140</v>
      </c>
      <c r="N76" s="33">
        <v>110573632</v>
      </c>
      <c r="O76" s="33">
        <v>141342426</v>
      </c>
      <c r="P76" s="33">
        <v>127250682</v>
      </c>
      <c r="Q76" s="33">
        <v>379166740</v>
      </c>
      <c r="R76" s="33">
        <v>118654980</v>
      </c>
      <c r="S76" s="33">
        <v>120754126</v>
      </c>
      <c r="T76" s="33">
        <v>121440515</v>
      </c>
      <c r="U76" s="33">
        <v>360849621</v>
      </c>
      <c r="V76" s="33">
        <v>1516186027</v>
      </c>
      <c r="W76" s="33">
        <v>1572434424</v>
      </c>
      <c r="X76" s="33"/>
      <c r="Y76" s="32"/>
      <c r="Z76" s="34">
        <v>1572434424</v>
      </c>
    </row>
    <row r="77" spans="1:26" ht="13.5" hidden="1">
      <c r="A77" s="36" t="s">
        <v>31</v>
      </c>
      <c r="B77" s="18">
        <v>344658276</v>
      </c>
      <c r="C77" s="18"/>
      <c r="D77" s="19">
        <v>306913401</v>
      </c>
      <c r="E77" s="20">
        <v>330269650</v>
      </c>
      <c r="F77" s="20">
        <v>27635381</v>
      </c>
      <c r="G77" s="20">
        <v>31080741</v>
      </c>
      <c r="H77" s="20">
        <v>26249407</v>
      </c>
      <c r="I77" s="20">
        <v>84965529</v>
      </c>
      <c r="J77" s="20">
        <v>30512693</v>
      </c>
      <c r="K77" s="20">
        <v>25801983</v>
      </c>
      <c r="L77" s="20">
        <v>31524239</v>
      </c>
      <c r="M77" s="20">
        <v>87838915</v>
      </c>
      <c r="N77" s="20">
        <v>34008128</v>
      </c>
      <c r="O77" s="20">
        <v>38769593</v>
      </c>
      <c r="P77" s="20">
        <v>32584581</v>
      </c>
      <c r="Q77" s="20">
        <v>105362302</v>
      </c>
      <c r="R77" s="20">
        <v>33403592</v>
      </c>
      <c r="S77" s="20">
        <v>33201275</v>
      </c>
      <c r="T77" s="20">
        <v>26937736</v>
      </c>
      <c r="U77" s="20">
        <v>93542603</v>
      </c>
      <c r="V77" s="20">
        <v>371709349</v>
      </c>
      <c r="W77" s="20">
        <v>330269650</v>
      </c>
      <c r="X77" s="20"/>
      <c r="Y77" s="19"/>
      <c r="Z77" s="22">
        <v>330269650</v>
      </c>
    </row>
    <row r="78" spans="1:26" ht="13.5" hidden="1">
      <c r="A78" s="37" t="s">
        <v>32</v>
      </c>
      <c r="B78" s="18">
        <v>952968918</v>
      </c>
      <c r="C78" s="18"/>
      <c r="D78" s="19">
        <v>1243339327</v>
      </c>
      <c r="E78" s="20">
        <v>1209865314</v>
      </c>
      <c r="F78" s="20">
        <v>89503803</v>
      </c>
      <c r="G78" s="20">
        <v>95268284</v>
      </c>
      <c r="H78" s="20">
        <v>89016286</v>
      </c>
      <c r="I78" s="20">
        <v>273788373</v>
      </c>
      <c r="J78" s="20">
        <v>116638630</v>
      </c>
      <c r="K78" s="20">
        <v>92246527</v>
      </c>
      <c r="L78" s="20">
        <v>104541962</v>
      </c>
      <c r="M78" s="20">
        <v>313427119</v>
      </c>
      <c r="N78" s="20">
        <v>76565504</v>
      </c>
      <c r="O78" s="20">
        <v>96536056</v>
      </c>
      <c r="P78" s="20">
        <v>94666101</v>
      </c>
      <c r="Q78" s="20">
        <v>267767661</v>
      </c>
      <c r="R78" s="20">
        <v>83544872</v>
      </c>
      <c r="S78" s="20">
        <v>85459683</v>
      </c>
      <c r="T78" s="20">
        <v>94502779</v>
      </c>
      <c r="U78" s="20">
        <v>263507334</v>
      </c>
      <c r="V78" s="20">
        <v>1118490487</v>
      </c>
      <c r="W78" s="20">
        <v>1209865314</v>
      </c>
      <c r="X78" s="20"/>
      <c r="Y78" s="19"/>
      <c r="Z78" s="22">
        <v>1209865314</v>
      </c>
    </row>
    <row r="79" spans="1:26" ht="13.5" hidden="1">
      <c r="A79" s="38" t="s">
        <v>95</v>
      </c>
      <c r="B79" s="18">
        <v>607960949</v>
      </c>
      <c r="C79" s="18"/>
      <c r="D79" s="19">
        <v>809212081</v>
      </c>
      <c r="E79" s="20">
        <v>785683589</v>
      </c>
      <c r="F79" s="20">
        <v>59782026</v>
      </c>
      <c r="G79" s="20">
        <v>65630186</v>
      </c>
      <c r="H79" s="20">
        <v>61096412</v>
      </c>
      <c r="I79" s="20">
        <v>186508624</v>
      </c>
      <c r="J79" s="20">
        <v>77439423</v>
      </c>
      <c r="K79" s="20">
        <v>60086499</v>
      </c>
      <c r="L79" s="20">
        <v>68368049</v>
      </c>
      <c r="M79" s="20">
        <v>205893971</v>
      </c>
      <c r="N79" s="20">
        <v>48900075</v>
      </c>
      <c r="O79" s="20">
        <v>65425586</v>
      </c>
      <c r="P79" s="20">
        <v>63437921</v>
      </c>
      <c r="Q79" s="20">
        <v>177763582</v>
      </c>
      <c r="R79" s="20">
        <v>58382374</v>
      </c>
      <c r="S79" s="20">
        <v>55715846</v>
      </c>
      <c r="T79" s="20">
        <v>60722498</v>
      </c>
      <c r="U79" s="20">
        <v>174820718</v>
      </c>
      <c r="V79" s="20">
        <v>744986895</v>
      </c>
      <c r="W79" s="20">
        <v>785683589</v>
      </c>
      <c r="X79" s="20"/>
      <c r="Y79" s="19"/>
      <c r="Z79" s="22">
        <v>785683589</v>
      </c>
    </row>
    <row r="80" spans="1:26" ht="13.5" hidden="1">
      <c r="A80" s="38" t="s">
        <v>96</v>
      </c>
      <c r="B80" s="18">
        <v>182184536</v>
      </c>
      <c r="C80" s="18"/>
      <c r="D80" s="19">
        <v>223518907</v>
      </c>
      <c r="E80" s="20">
        <v>212421768</v>
      </c>
      <c r="F80" s="20">
        <v>15551233</v>
      </c>
      <c r="G80" s="20">
        <v>13192821</v>
      </c>
      <c r="H80" s="20">
        <v>12964557</v>
      </c>
      <c r="I80" s="20">
        <v>41708611</v>
      </c>
      <c r="J80" s="20">
        <v>20857544</v>
      </c>
      <c r="K80" s="20">
        <v>15511051</v>
      </c>
      <c r="L80" s="20">
        <v>18469442</v>
      </c>
      <c r="M80" s="20">
        <v>54838037</v>
      </c>
      <c r="N80" s="20">
        <v>13802300</v>
      </c>
      <c r="O80" s="20">
        <v>15924004</v>
      </c>
      <c r="P80" s="20">
        <v>17192261</v>
      </c>
      <c r="Q80" s="20">
        <v>46918565</v>
      </c>
      <c r="R80" s="20">
        <v>12109984</v>
      </c>
      <c r="S80" s="20">
        <v>16310637</v>
      </c>
      <c r="T80" s="20">
        <v>16915632</v>
      </c>
      <c r="U80" s="20">
        <v>45336253</v>
      </c>
      <c r="V80" s="20">
        <v>188801466</v>
      </c>
      <c r="W80" s="20">
        <v>212421768</v>
      </c>
      <c r="X80" s="20"/>
      <c r="Y80" s="19"/>
      <c r="Z80" s="22">
        <v>212421768</v>
      </c>
    </row>
    <row r="81" spans="1:26" ht="13.5" hidden="1">
      <c r="A81" s="38" t="s">
        <v>97</v>
      </c>
      <c r="B81" s="18">
        <v>85821111</v>
      </c>
      <c r="C81" s="18"/>
      <c r="D81" s="19">
        <v>108131896</v>
      </c>
      <c r="E81" s="20">
        <v>111995745</v>
      </c>
      <c r="F81" s="20">
        <v>9126504</v>
      </c>
      <c r="G81" s="20">
        <v>11124467</v>
      </c>
      <c r="H81" s="20">
        <v>7300094</v>
      </c>
      <c r="I81" s="20">
        <v>27551065</v>
      </c>
      <c r="J81" s="20">
        <v>9377821</v>
      </c>
      <c r="K81" s="20">
        <v>8262456</v>
      </c>
      <c r="L81" s="20">
        <v>8061076</v>
      </c>
      <c r="M81" s="20">
        <v>25701353</v>
      </c>
      <c r="N81" s="20">
        <v>8389929</v>
      </c>
      <c r="O81" s="20">
        <v>10003905</v>
      </c>
      <c r="P81" s="20">
        <v>8081596</v>
      </c>
      <c r="Q81" s="20">
        <v>26475430</v>
      </c>
      <c r="R81" s="20">
        <v>7594707</v>
      </c>
      <c r="S81" s="20">
        <v>8523416</v>
      </c>
      <c r="T81" s="20">
        <v>9287015</v>
      </c>
      <c r="U81" s="20">
        <v>25405138</v>
      </c>
      <c r="V81" s="20">
        <v>105132986</v>
      </c>
      <c r="W81" s="20">
        <v>111995745</v>
      </c>
      <c r="X81" s="20"/>
      <c r="Y81" s="19"/>
      <c r="Z81" s="22">
        <v>111995745</v>
      </c>
    </row>
    <row r="82" spans="1:26" ht="13.5" hidden="1">
      <c r="A82" s="38" t="s">
        <v>98</v>
      </c>
      <c r="B82" s="18">
        <v>59588512</v>
      </c>
      <c r="C82" s="18"/>
      <c r="D82" s="19">
        <v>84581959</v>
      </c>
      <c r="E82" s="20">
        <v>82955942</v>
      </c>
      <c r="F82" s="20">
        <v>5042915</v>
      </c>
      <c r="G82" s="20">
        <v>5035384</v>
      </c>
      <c r="H82" s="20">
        <v>4527582</v>
      </c>
      <c r="I82" s="20">
        <v>14605881</v>
      </c>
      <c r="J82" s="20">
        <v>5687503</v>
      </c>
      <c r="K82" s="20">
        <v>5083111</v>
      </c>
      <c r="L82" s="20">
        <v>6083455</v>
      </c>
      <c r="M82" s="20">
        <v>16854069</v>
      </c>
      <c r="N82" s="20">
        <v>5473200</v>
      </c>
      <c r="O82" s="20">
        <v>5182561</v>
      </c>
      <c r="P82" s="20">
        <v>5954323</v>
      </c>
      <c r="Q82" s="20">
        <v>16610084</v>
      </c>
      <c r="R82" s="20">
        <v>4093403</v>
      </c>
      <c r="S82" s="20">
        <v>4909784</v>
      </c>
      <c r="T82" s="20">
        <v>7577634</v>
      </c>
      <c r="U82" s="20">
        <v>16580821</v>
      </c>
      <c r="V82" s="20">
        <v>64650855</v>
      </c>
      <c r="W82" s="20">
        <v>82955942</v>
      </c>
      <c r="X82" s="20"/>
      <c r="Y82" s="19"/>
      <c r="Z82" s="22">
        <v>82955942</v>
      </c>
    </row>
    <row r="83" spans="1:26" ht="13.5" hidden="1">
      <c r="A83" s="38" t="s">
        <v>99</v>
      </c>
      <c r="B83" s="18">
        <v>17413810</v>
      </c>
      <c r="C83" s="18"/>
      <c r="D83" s="19">
        <v>17894484</v>
      </c>
      <c r="E83" s="20">
        <v>16808270</v>
      </c>
      <c r="F83" s="20">
        <v>1125</v>
      </c>
      <c r="G83" s="20">
        <v>285426</v>
      </c>
      <c r="H83" s="20">
        <v>3127641</v>
      </c>
      <c r="I83" s="20">
        <v>3414192</v>
      </c>
      <c r="J83" s="20">
        <v>3276339</v>
      </c>
      <c r="K83" s="20">
        <v>3303410</v>
      </c>
      <c r="L83" s="20">
        <v>3559940</v>
      </c>
      <c r="M83" s="20">
        <v>10139689</v>
      </c>
      <c r="N83" s="20"/>
      <c r="O83" s="20"/>
      <c r="P83" s="20"/>
      <c r="Q83" s="20"/>
      <c r="R83" s="20">
        <v>1364404</v>
      </c>
      <c r="S83" s="20"/>
      <c r="T83" s="20"/>
      <c r="U83" s="20">
        <v>1364404</v>
      </c>
      <c r="V83" s="20">
        <v>14918285</v>
      </c>
      <c r="W83" s="20">
        <v>16808270</v>
      </c>
      <c r="X83" s="20"/>
      <c r="Y83" s="19"/>
      <c r="Z83" s="22">
        <v>16808270</v>
      </c>
    </row>
    <row r="84" spans="1:26" ht="13.5" hidden="1">
      <c r="A84" s="39" t="s">
        <v>100</v>
      </c>
      <c r="B84" s="27">
        <v>14518137</v>
      </c>
      <c r="C84" s="27"/>
      <c r="D84" s="28">
        <v>13732198</v>
      </c>
      <c r="E84" s="29">
        <v>32299460</v>
      </c>
      <c r="F84" s="29">
        <v>1807181</v>
      </c>
      <c r="G84" s="29">
        <v>2813623</v>
      </c>
      <c r="H84" s="29">
        <v>2976820</v>
      </c>
      <c r="I84" s="29">
        <v>7597624</v>
      </c>
      <c r="J84" s="29">
        <v>2861102</v>
      </c>
      <c r="K84" s="29">
        <v>2827238</v>
      </c>
      <c r="L84" s="29">
        <v>2863766</v>
      </c>
      <c r="M84" s="29">
        <v>8552106</v>
      </c>
      <c r="N84" s="29"/>
      <c r="O84" s="29">
        <v>6036777</v>
      </c>
      <c r="P84" s="29"/>
      <c r="Q84" s="29">
        <v>6036777</v>
      </c>
      <c r="R84" s="29">
        <v>1706516</v>
      </c>
      <c r="S84" s="29">
        <v>2093168</v>
      </c>
      <c r="T84" s="29"/>
      <c r="U84" s="29">
        <v>3799684</v>
      </c>
      <c r="V84" s="29">
        <v>25986191</v>
      </c>
      <c r="W84" s="29">
        <v>32299460</v>
      </c>
      <c r="X84" s="29"/>
      <c r="Y84" s="28"/>
      <c r="Z84" s="30">
        <v>32299460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2015-08-04T10:38:33Z</dcterms:created>
  <dcterms:modified xsi:type="dcterms:W3CDTF">2015-08-04T10:39:12Z</dcterms:modified>
  <cp:category/>
  <cp:version/>
  <cp:contentType/>
  <cp:contentStatus/>
</cp:coreProperties>
</file>