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DC44" sheetId="2" r:id="rId2"/>
    <sheet name="EC124" sheetId="3" r:id="rId3"/>
    <sheet name="DC12" sheetId="4" r:id="rId4"/>
    <sheet name="EC107" sheetId="5" r:id="rId5"/>
    <sheet name="EC102" sheetId="6" r:id="rId6"/>
    <sheet name="BUF" sheetId="7" r:id="rId7"/>
    <sheet name="EC101" sheetId="8" r:id="rId8"/>
    <sheet name="DC13" sheetId="9" r:id="rId9"/>
    <sheet name="EC141" sheetId="10" r:id="rId10"/>
    <sheet name="EC136" sheetId="11" r:id="rId11"/>
    <sheet name="EC137" sheetId="12" r:id="rId12"/>
    <sheet name="EC144" sheetId="13" r:id="rId13"/>
    <sheet name="EC123" sheetId="14" r:id="rId14"/>
    <sheet name="EC103" sheetId="15" r:id="rId15"/>
    <sheet name="EC133" sheetId="16" r:id="rId16"/>
    <sheet name="EC135" sheetId="17" r:id="rId17"/>
    <sheet name="EC131" sheetId="18" r:id="rId18"/>
    <sheet name="DC14" sheetId="19" r:id="rId19"/>
    <sheet name="EC157" sheetId="20" r:id="rId20"/>
    <sheet name="EC109" sheetId="21" r:id="rId21"/>
    <sheet name="EC108" sheetId="22" r:id="rId22"/>
    <sheet name="EC134" sheetId="23" r:id="rId23"/>
    <sheet name="EC104" sheetId="24" r:id="rId24"/>
    <sheet name="EC143" sheetId="25" r:id="rId25"/>
    <sheet name="EC441" sheetId="26" r:id="rId26"/>
    <sheet name="EC121" sheetId="27" r:id="rId27"/>
    <sheet name="EC443" sheetId="28" r:id="rId28"/>
    <sheet name="EC156" sheetId="29" r:id="rId29"/>
    <sheet name="EC122" sheetId="30" r:id="rId30"/>
    <sheet name="EC105" sheetId="31" r:id="rId31"/>
    <sheet name="NMA" sheetId="32" r:id="rId32"/>
    <sheet name="EC126" sheetId="33" r:id="rId33"/>
    <sheet name="EC153" sheetId="34" r:id="rId34"/>
    <sheet name="EC127" sheetId="35" r:id="rId35"/>
    <sheet name="EC444" sheetId="36" r:id="rId36"/>
    <sheet name="EC128" sheetId="37" r:id="rId37"/>
    <sheet name="EC155" sheetId="38" r:id="rId38"/>
    <sheet name="DC15" sheetId="39" r:id="rId39"/>
    <sheet name="EC154" sheetId="40" r:id="rId40"/>
    <sheet name="EC138" sheetId="41" r:id="rId41"/>
    <sheet name="DC10" sheetId="42" r:id="rId42"/>
    <sheet name="EC142" sheetId="43" r:id="rId43"/>
    <sheet name="EC106" sheetId="44" r:id="rId44"/>
    <sheet name="EC132" sheetId="45" r:id="rId45"/>
    <sheet name="EC442" sheetId="46" r:id="rId46"/>
  </sheets>
  <definedNames>
    <definedName name="_xlnm.Print_Area" localSheetId="6">'BUF'!$A$1:$AA$57</definedName>
    <definedName name="_xlnm.Print_Area" localSheetId="41">'DC10'!$A$1:$AA$57</definedName>
    <definedName name="_xlnm.Print_Area" localSheetId="3">'DC12'!$A$1:$AA$57</definedName>
    <definedName name="_xlnm.Print_Area" localSheetId="8">'DC13'!$A$1:$AA$57</definedName>
    <definedName name="_xlnm.Print_Area" localSheetId="18">'DC14'!$A$1:$AA$57</definedName>
    <definedName name="_xlnm.Print_Area" localSheetId="38">'DC15'!$A$1:$AA$57</definedName>
    <definedName name="_xlnm.Print_Area" localSheetId="1">'DC44'!$A$1:$AA$57</definedName>
    <definedName name="_xlnm.Print_Area" localSheetId="7">'EC101'!$A$1:$AA$57</definedName>
    <definedName name="_xlnm.Print_Area" localSheetId="5">'EC102'!$A$1:$AA$57</definedName>
    <definedName name="_xlnm.Print_Area" localSheetId="14">'EC103'!$A$1:$AA$57</definedName>
    <definedName name="_xlnm.Print_Area" localSheetId="23">'EC104'!$A$1:$AA$57</definedName>
    <definedName name="_xlnm.Print_Area" localSheetId="30">'EC105'!$A$1:$AA$57</definedName>
    <definedName name="_xlnm.Print_Area" localSheetId="43">'EC106'!$A$1:$AA$57</definedName>
    <definedName name="_xlnm.Print_Area" localSheetId="4">'EC107'!$A$1:$AA$57</definedName>
    <definedName name="_xlnm.Print_Area" localSheetId="21">'EC108'!$A$1:$AA$57</definedName>
    <definedName name="_xlnm.Print_Area" localSheetId="20">'EC109'!$A$1:$AA$57</definedName>
    <definedName name="_xlnm.Print_Area" localSheetId="26">'EC121'!$A$1:$AA$57</definedName>
    <definedName name="_xlnm.Print_Area" localSheetId="29">'EC122'!$A$1:$AA$57</definedName>
    <definedName name="_xlnm.Print_Area" localSheetId="13">'EC123'!$A$1:$AA$57</definedName>
    <definedName name="_xlnm.Print_Area" localSheetId="2">'EC124'!$A$1:$AA$57</definedName>
    <definedName name="_xlnm.Print_Area" localSheetId="32">'EC126'!$A$1:$AA$57</definedName>
    <definedName name="_xlnm.Print_Area" localSheetId="34">'EC127'!$A$1:$AA$57</definedName>
    <definedName name="_xlnm.Print_Area" localSheetId="36">'EC128'!$A$1:$AA$57</definedName>
    <definedName name="_xlnm.Print_Area" localSheetId="17">'EC131'!$A$1:$AA$57</definedName>
    <definedName name="_xlnm.Print_Area" localSheetId="44">'EC132'!$A$1:$AA$57</definedName>
    <definedName name="_xlnm.Print_Area" localSheetId="15">'EC133'!$A$1:$AA$57</definedName>
    <definedName name="_xlnm.Print_Area" localSheetId="22">'EC134'!$A$1:$AA$57</definedName>
    <definedName name="_xlnm.Print_Area" localSheetId="16">'EC135'!$A$1:$AA$57</definedName>
    <definedName name="_xlnm.Print_Area" localSheetId="10">'EC136'!$A$1:$AA$57</definedName>
    <definedName name="_xlnm.Print_Area" localSheetId="11">'EC137'!$A$1:$AA$57</definedName>
    <definedName name="_xlnm.Print_Area" localSheetId="40">'EC138'!$A$1:$AA$57</definedName>
    <definedName name="_xlnm.Print_Area" localSheetId="9">'EC141'!$A$1:$AA$57</definedName>
    <definedName name="_xlnm.Print_Area" localSheetId="42">'EC142'!$A$1:$AA$57</definedName>
    <definedName name="_xlnm.Print_Area" localSheetId="24">'EC143'!$A$1:$AA$57</definedName>
    <definedName name="_xlnm.Print_Area" localSheetId="12">'EC144'!$A$1:$AA$57</definedName>
    <definedName name="_xlnm.Print_Area" localSheetId="33">'EC153'!$A$1:$AA$57</definedName>
    <definedName name="_xlnm.Print_Area" localSheetId="39">'EC154'!$A$1:$AA$57</definedName>
    <definedName name="_xlnm.Print_Area" localSheetId="37">'EC155'!$A$1:$AA$57</definedName>
    <definedName name="_xlnm.Print_Area" localSheetId="28">'EC156'!$A$1:$AA$57</definedName>
    <definedName name="_xlnm.Print_Area" localSheetId="19">'EC157'!$A$1:$AA$57</definedName>
    <definedName name="_xlnm.Print_Area" localSheetId="25">'EC441'!$A$1:$AA$57</definedName>
    <definedName name="_xlnm.Print_Area" localSheetId="45">'EC442'!$A$1:$AA$57</definedName>
    <definedName name="_xlnm.Print_Area" localSheetId="27">'EC443'!$A$1:$AA$57</definedName>
    <definedName name="_xlnm.Print_Area" localSheetId="35">'EC444'!$A$1:$AA$57</definedName>
    <definedName name="_xlnm.Print_Area" localSheetId="31">'NMA'!$A$1:$AA$57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<sst xmlns="http://schemas.openxmlformats.org/spreadsheetml/2006/main" count="3496" uniqueCount="120">
  <si>
    <t>Eastern Cape: Alfred Nzo(DC44)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</si>
  <si>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</si>
  <si>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</si>
  <si>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</si>
  <si>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</si>
  <si>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</si>
  <si>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</si>
  <si>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</si>
  <si>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</si>
  <si>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</si>
  <si>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</si>
  <si>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</si>
  <si>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</si>
  <si>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</si>
  <si>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</si>
  <si>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</si>
  <si>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</si>
  <si>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</si>
  <si>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</si>
  <si>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</si>
  <si>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</si>
  <si>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</si>
  <si>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</si>
  <si>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</si>
  <si>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</si>
  <si>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</si>
  <si>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</si>
  <si>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</si>
  <si>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</si>
  <si>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</si>
  <si>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</si>
  <si>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</si>
  <si>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</si>
  <si>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</si>
  <si>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</si>
  <si>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</si>
  <si>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</si>
  <si>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</si>
  <si>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</si>
  <si>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</si>
  <si>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</si>
  <si>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</si>
  <si>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</si>
  <si>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</si>
  <si>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</si>
  <si>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</si>
  <si>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</si>
  <si>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</si>
  <si>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</si>
  <si>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</si>
  <si>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</si>
  <si>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</si>
  <si>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</si>
  <si>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</si>
  <si>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</si>
  <si>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</si>
  <si>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</si>
  <si>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</si>
  <si>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</si>
  <si>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</si>
  <si>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</si>
  <si>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</si>
  <si>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</si>
  <si>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</si>
  <si>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</si>
  <si>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</si>
  <si>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</si>
  <si>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</si>
  <si>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</si>
  <si>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</si>
  <si>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</si>
  <si>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</si>
  <si>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</si>
  <si>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</si>
  <si>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Amahlathi(EC124) - Table C4 Quarterly Budget Statement - Financial Performance (revenue and expenditure) for 4th Quarter ended 30 June 2015 (Figures Finalised as at 2015/07/31)</t>
  </si>
  <si>
    <t>Eastern Cape: Amathole(DC12) - Table C4 Quarterly Budget Statement - Financial Performance (revenue and expenditure) for 4th Quarter ended 30 June 2015 (Figures Finalised as at 2015/07/31)</t>
  </si>
  <si>
    <t>Eastern Cape: Baviaans(EC107) - Table C4 Quarterly Budget Statement - Financial Performance (revenue and expenditure) for 4th Quarter ended 30 June 2015 (Figures Finalised as at 2015/07/31)</t>
  </si>
  <si>
    <t>Eastern Cape: Blue Crane Route(EC102) - Table C4 Quarterly Budget Statement - Financial Performance (revenue and expenditure) for 4th Quarter ended 30 June 2015 (Figures Finalised as at 2015/07/31)</t>
  </si>
  <si>
    <t>Eastern Cape: Buffalo City(BUF) - Table C4 Quarterly Budget Statement - Financial Performance (revenue and expenditure) for 4th Quarter ended 30 June 2015 (Figures Finalised as at 2015/07/31)</t>
  </si>
  <si>
    <t>Eastern Cape: Camdeboo(EC101) - Table C4 Quarterly Budget Statement - Financial Performance (revenue and expenditure) for 4th Quarter ended 30 June 2015 (Figures Finalised as at 2015/07/31)</t>
  </si>
  <si>
    <t>Eastern Cape: Chris Hani(DC13) - Table C4 Quarterly Budget Statement - Financial Performance (revenue and expenditure) for 4th Quarter ended 30 June 2015 (Figures Finalised as at 2015/07/31)</t>
  </si>
  <si>
    <t>Eastern Cape: Elundini(EC141) - Table C4 Quarterly Budget Statement - Financial Performance (revenue and expenditure) for 4th Quarter ended 30 June 2015 (Figures Finalised as at 2015/07/31)</t>
  </si>
  <si>
    <t>Eastern Cape: Emalahleni (Ec)(EC136) - Table C4 Quarterly Budget Statement - Financial Performance (revenue and expenditure) for 4th Quarter ended 30 June 2015 (Figures Finalised as at 2015/07/31)</t>
  </si>
  <si>
    <t>Eastern Cape: Engcobo(EC137) - Table C4 Quarterly Budget Statement - Financial Performance (revenue and expenditure) for 4th Quarter ended 30 June 2015 (Figures Finalised as at 2015/07/31)</t>
  </si>
  <si>
    <t>Eastern Cape: Gariep(EC144) - Table C4 Quarterly Budget Statement - Financial Performance (revenue and expenditure) for 4th Quarter ended 30 June 2015 (Figures Finalised as at 2015/07/31)</t>
  </si>
  <si>
    <t>Eastern Cape: Great Kei(EC123) - Table C4 Quarterly Budget Statement - Financial Performance (revenue and expenditure) for 4th Quarter ended 30 June 2015 (Figures Finalised as at 2015/07/31)</t>
  </si>
  <si>
    <t>Eastern Cape: Ikwezi(EC103) - Table C4 Quarterly Budget Statement - Financial Performance (revenue and expenditure) for 4th Quarter ended 30 June 2015 (Figures Finalised as at 2015/07/31)</t>
  </si>
  <si>
    <t>Eastern Cape: Inkwanca(EC133) - Table C4 Quarterly Budget Statement - Financial Performance (revenue and expenditure) for 4th Quarter ended 30 June 2015 (Figures Finalised as at 2015/07/31)</t>
  </si>
  <si>
    <t>Eastern Cape: Intsika Yethu(EC135) - Table C4 Quarterly Budget Statement - Financial Performance (revenue and expenditure) for 4th Quarter ended 30 June 2015 (Figures Finalised as at 2015/07/31)</t>
  </si>
  <si>
    <t>Eastern Cape: Inxuba Yethemba(EC131) - Table C4 Quarterly Budget Statement - Financial Performance (revenue and expenditure) for 4th Quarter ended 30 June 2015 (Figures Finalised as at 2015/07/31)</t>
  </si>
  <si>
    <t>Eastern Cape: Joe Gqabi(DC14) - Table C4 Quarterly Budget Statement - Financial Performance (revenue and expenditure) for 4th Quarter ended 30 June 2015 (Figures Finalised as at 2015/07/31)</t>
  </si>
  <si>
    <t>Eastern Cape: King Sabata Dalindyebo(EC157) - Table C4 Quarterly Budget Statement - Financial Performance (revenue and expenditure) for 4th Quarter ended 30 June 2015 (Figures Finalised as at 2015/07/31)</t>
  </si>
  <si>
    <t>Eastern Cape: Kou-Kamma(EC109) - Table C4 Quarterly Budget Statement - Financial Performance (revenue and expenditure) for 4th Quarter ended 30 June 2015 (Figures Finalised as at 2015/07/31)</t>
  </si>
  <si>
    <t>Eastern Cape: Kouga(EC108) - Table C4 Quarterly Budget Statement - Financial Performance (revenue and expenditure) for 4th Quarter ended 30 June 2015 (Figures Finalised as at 2015/07/31)</t>
  </si>
  <si>
    <t>Eastern Cape: Lukhanji(EC134) - Table C4 Quarterly Budget Statement - Financial Performance (revenue and expenditure) for 4th Quarter ended 30 June 2015 (Figures Finalised as at 2015/07/31)</t>
  </si>
  <si>
    <t>Eastern Cape: Makana(EC104) - Table C4 Quarterly Budget Statement - Financial Performance (revenue and expenditure) for 4th Quarter ended 30 June 2015 (Figures Finalised as at 2015/07/31)</t>
  </si>
  <si>
    <t>Eastern Cape: Maletswai(EC143) - Table C4 Quarterly Budget Statement - Financial Performance (revenue and expenditure) for 4th Quarter ended 30 June 2015 (Figures Finalised as at 2015/07/31)</t>
  </si>
  <si>
    <t>Eastern Cape: Matatiele(EC441) - Table C4 Quarterly Budget Statement - Financial Performance (revenue and expenditure) for 4th Quarter ended 30 June 2015 (Figures Finalised as at 2015/07/31)</t>
  </si>
  <si>
    <t>Eastern Cape: Mbhashe(EC121) - Table C4 Quarterly Budget Statement - Financial Performance (revenue and expenditure) for 4th Quarter ended 30 June 2015 (Figures Finalised as at 2015/07/31)</t>
  </si>
  <si>
    <t>Eastern Cape: Mbizana(EC443) - Table C4 Quarterly Budget Statement - Financial Performance (revenue and expenditure) for 4th Quarter ended 30 June 2015 (Figures Finalised as at 2015/07/31)</t>
  </si>
  <si>
    <t>Eastern Cape: Mhlontlo(EC156) - Table C4 Quarterly Budget Statement - Financial Performance (revenue and expenditure) for 4th Quarter ended 30 June 2015 (Figures Finalised as at 2015/07/31)</t>
  </si>
  <si>
    <t>Eastern Cape: Mnquma(EC122) - Table C4 Quarterly Budget Statement - Financial Performance (revenue and expenditure) for 4th Quarter ended 30 June 2015 (Figures Finalised as at 2015/07/31)</t>
  </si>
  <si>
    <t>Eastern Cape: Ndlambe(EC105) - Table C4 Quarterly Budget Statement - Financial Performance (revenue and expenditure) for 4th Quarter ended 30 June 2015 (Figures Finalised as at 2015/07/31)</t>
  </si>
  <si>
    <t>Eastern Cape: Nelson Mandela Bay(NMA) - Table C4 Quarterly Budget Statement - Financial Performance (revenue and expenditure) for 4th Quarter ended 30 June 2015 (Figures Finalised as at 2015/07/31)</t>
  </si>
  <si>
    <t>Eastern Cape: Ngqushwa(EC126) - Table C4 Quarterly Budget Statement - Financial Performance (revenue and expenditure) for 4th Quarter ended 30 June 2015 (Figures Finalised as at 2015/07/31)</t>
  </si>
  <si>
    <t>Eastern Cape: Ngquza Hills(EC153) - Table C4 Quarterly Budget Statement - Financial Performance (revenue and expenditure) for 4th Quarter ended 30 June 2015 (Figures Finalised as at 2015/07/31)</t>
  </si>
  <si>
    <t>Eastern Cape: Nkonkobe(EC127) - Table C4 Quarterly Budget Statement - Financial Performance (revenue and expenditure) for 4th Quarter ended 30 June 2015 (Figures Finalised as at 2015/07/31)</t>
  </si>
  <si>
    <t>Eastern Cape: Ntabankulu(EC444) - Table C4 Quarterly Budget Statement - Financial Performance (revenue and expenditure) for 4th Quarter ended 30 June 2015 (Figures Finalised as at 2015/07/31)</t>
  </si>
  <si>
    <t>Eastern Cape: Nxuba(EC128) - Table C4 Quarterly Budget Statement - Financial Performance (revenue and expenditure) for 4th Quarter ended 30 June 2015 (Figures Finalised as at 2015/07/31)</t>
  </si>
  <si>
    <t>Eastern Cape: Nyandeni(EC155) - Table C4 Quarterly Budget Statement - Financial Performance (revenue and expenditure) for 4th Quarter ended 30 June 2015 (Figures Finalised as at 2015/07/31)</t>
  </si>
  <si>
    <t>Eastern Cape: O .R. Tambo(DC15) - Table C4 Quarterly Budget Statement - Financial Performance (revenue and expenditure) for 4th Quarter ended 30 June 2015 (Figures Finalised as at 2015/07/31)</t>
  </si>
  <si>
    <t>Eastern Cape: Port St Johns(EC154) - Table C4 Quarterly Budget Statement - Financial Performance (revenue and expenditure) for 4th Quarter ended 30 June 2015 (Figures Finalised as at 2015/07/31)</t>
  </si>
  <si>
    <t>Eastern Cape: Sakhisizwe(EC138) - Table C4 Quarterly Budget Statement - Financial Performance (revenue and expenditure) for 4th Quarter ended 30 June 2015 (Figures Finalised as at 2015/07/31)</t>
  </si>
  <si>
    <t>Eastern Cape: Sarah Baartman(DC10) - Table C4 Quarterly Budget Statement - Financial Performance (revenue and expenditure) for 4th Quarter ended 30 June 2015 (Figures Finalised as at 2015/07/31)</t>
  </si>
  <si>
    <t>Eastern Cape: Senqu(EC142) - Table C4 Quarterly Budget Statement - Financial Performance (revenue and expenditure) for 4th Quarter ended 30 June 2015 (Figures Finalised as at 2015/07/31)</t>
  </si>
  <si>
    <t>Eastern Cape: Sundays River Valley(EC106) - Table C4 Quarterly Budget Statement - Financial Performance (revenue and expenditure) for 4th Quarter ended 30 June 2015 (Figures Finalised as at 2015/07/31)</t>
  </si>
  <si>
    <t>Eastern Cape: Tsolwana(EC132) - Table C4 Quarterly Budget Statement - Financial Performance (revenue and expenditure) for 4th Quarter ended 30 June 2015 (Figures Finalised as at 2015/07/31)</t>
  </si>
  <si>
    <t>Eastern Cape: Umzimvubu(EC442)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</si>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</sst>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2634468567</v>
      </c>
      <c r="D5" s="6">
        <v>0</v>
      </c>
      <c r="E5" s="7">
        <v>3051707912</v>
      </c>
      <c r="F5" s="8">
        <v>3031157874</v>
      </c>
      <c r="G5" s="8">
        <v>506152476</v>
      </c>
      <c r="H5" s="8">
        <v>254031656</v>
      </c>
      <c r="I5" s="8">
        <v>261814789</v>
      </c>
      <c r="J5" s="8">
        <v>1021998921</v>
      </c>
      <c r="K5" s="8">
        <v>268375408</v>
      </c>
      <c r="L5" s="8">
        <v>216310833</v>
      </c>
      <c r="M5" s="8">
        <v>216354273</v>
      </c>
      <c r="N5" s="8">
        <v>701040514</v>
      </c>
      <c r="O5" s="8">
        <v>227477669</v>
      </c>
      <c r="P5" s="8">
        <v>211874323</v>
      </c>
      <c r="Q5" s="8">
        <v>274212818</v>
      </c>
      <c r="R5" s="8">
        <v>713564810</v>
      </c>
      <c r="S5" s="8">
        <v>200372689</v>
      </c>
      <c r="T5" s="8">
        <v>134873076</v>
      </c>
      <c r="U5" s="8">
        <v>248268073</v>
      </c>
      <c r="V5" s="8">
        <v>583513838</v>
      </c>
      <c r="W5" s="8">
        <v>3020118083</v>
      </c>
      <c r="X5" s="8">
        <v>3056617903</v>
      </c>
      <c r="Y5" s="8">
        <v>-36499820</v>
      </c>
      <c r="Z5" s="2">
        <v>-1.19</v>
      </c>
      <c r="AA5" s="6">
        <v>3031157874</v>
      </c>
    </row>
    <row r="6" spans="1:27" ht="13.5">
      <c r="A6" s="23" t="s">
        <v>33</v>
      </c>
      <c r="B6" s="24"/>
      <c r="C6" s="6">
        <v>5221041</v>
      </c>
      <c r="D6" s="6">
        <v>0</v>
      </c>
      <c r="E6" s="7">
        <v>9797556</v>
      </c>
      <c r="F6" s="8">
        <v>9807475</v>
      </c>
      <c r="G6" s="8">
        <v>878876</v>
      </c>
      <c r="H6" s="8">
        <v>745539</v>
      </c>
      <c r="I6" s="8">
        <v>646700</v>
      </c>
      <c r="J6" s="8">
        <v>2271115</v>
      </c>
      <c r="K6" s="8">
        <v>830550</v>
      </c>
      <c r="L6" s="8">
        <v>737124</v>
      </c>
      <c r="M6" s="8">
        <v>797261</v>
      </c>
      <c r="N6" s="8">
        <v>2364935</v>
      </c>
      <c r="O6" s="8">
        <v>731883</v>
      </c>
      <c r="P6" s="8">
        <v>749705</v>
      </c>
      <c r="Q6" s="8">
        <v>4960465</v>
      </c>
      <c r="R6" s="8">
        <v>6442053</v>
      </c>
      <c r="S6" s="8">
        <v>235119</v>
      </c>
      <c r="T6" s="8">
        <v>221956</v>
      </c>
      <c r="U6" s="8">
        <v>224496</v>
      </c>
      <c r="V6" s="8">
        <v>681571</v>
      </c>
      <c r="W6" s="8">
        <v>11759674</v>
      </c>
      <c r="X6" s="8">
        <v>11007805</v>
      </c>
      <c r="Y6" s="8">
        <v>751869</v>
      </c>
      <c r="Z6" s="2">
        <v>6.83</v>
      </c>
      <c r="AA6" s="6">
        <v>9807475</v>
      </c>
    </row>
    <row r="7" spans="1:27" ht="13.5">
      <c r="A7" s="25" t="s">
        <v>34</v>
      </c>
      <c r="B7" s="24"/>
      <c r="C7" s="6">
        <v>5475834830</v>
      </c>
      <c r="D7" s="6">
        <v>0</v>
      </c>
      <c r="E7" s="7">
        <v>6138895574</v>
      </c>
      <c r="F7" s="8">
        <v>6034664150</v>
      </c>
      <c r="G7" s="8">
        <v>603347859</v>
      </c>
      <c r="H7" s="8">
        <v>361667650</v>
      </c>
      <c r="I7" s="8">
        <v>550438621</v>
      </c>
      <c r="J7" s="8">
        <v>1515454130</v>
      </c>
      <c r="K7" s="8">
        <v>431803784</v>
      </c>
      <c r="L7" s="8">
        <v>466402818</v>
      </c>
      <c r="M7" s="8">
        <v>474413258</v>
      </c>
      <c r="N7" s="8">
        <v>1372619860</v>
      </c>
      <c r="O7" s="8">
        <v>440022826</v>
      </c>
      <c r="P7" s="8">
        <v>438518524</v>
      </c>
      <c r="Q7" s="8">
        <v>625041864</v>
      </c>
      <c r="R7" s="8">
        <v>1503583214</v>
      </c>
      <c r="S7" s="8">
        <v>456235017</v>
      </c>
      <c r="T7" s="8">
        <v>471356815</v>
      </c>
      <c r="U7" s="8">
        <v>406069464</v>
      </c>
      <c r="V7" s="8">
        <v>1333661296</v>
      </c>
      <c r="W7" s="8">
        <v>5725318500</v>
      </c>
      <c r="X7" s="8">
        <v>6146425025</v>
      </c>
      <c r="Y7" s="8">
        <v>-421106525</v>
      </c>
      <c r="Z7" s="2">
        <v>-6.85</v>
      </c>
      <c r="AA7" s="6">
        <v>6034664150</v>
      </c>
    </row>
    <row r="8" spans="1:27" ht="13.5">
      <c r="A8" s="25" t="s">
        <v>35</v>
      </c>
      <c r="B8" s="24"/>
      <c r="C8" s="6">
        <v>1227034859</v>
      </c>
      <c r="D8" s="6">
        <v>0</v>
      </c>
      <c r="E8" s="7">
        <v>2086127583</v>
      </c>
      <c r="F8" s="8">
        <v>2174455176</v>
      </c>
      <c r="G8" s="8">
        <v>116866429</v>
      </c>
      <c r="H8" s="8">
        <v>107281770</v>
      </c>
      <c r="I8" s="8">
        <v>89691000</v>
      </c>
      <c r="J8" s="8">
        <v>313839199</v>
      </c>
      <c r="K8" s="8">
        <v>139892965</v>
      </c>
      <c r="L8" s="8">
        <v>145026752</v>
      </c>
      <c r="M8" s="8">
        <v>124166361</v>
      </c>
      <c r="N8" s="8">
        <v>409086078</v>
      </c>
      <c r="O8" s="8">
        <v>138238809</v>
      </c>
      <c r="P8" s="8">
        <v>91712286</v>
      </c>
      <c r="Q8" s="8">
        <v>125079112</v>
      </c>
      <c r="R8" s="8">
        <v>355030207</v>
      </c>
      <c r="S8" s="8">
        <v>134612569</v>
      </c>
      <c r="T8" s="8">
        <v>132127148</v>
      </c>
      <c r="U8" s="8">
        <v>154552992</v>
      </c>
      <c r="V8" s="8">
        <v>421292709</v>
      </c>
      <c r="W8" s="8">
        <v>1499248193</v>
      </c>
      <c r="X8" s="8">
        <v>2027223556</v>
      </c>
      <c r="Y8" s="8">
        <v>-527975363</v>
      </c>
      <c r="Z8" s="2">
        <v>-26.04</v>
      </c>
      <c r="AA8" s="6">
        <v>2174455176</v>
      </c>
    </row>
    <row r="9" spans="1:27" ht="13.5">
      <c r="A9" s="25" t="s">
        <v>36</v>
      </c>
      <c r="B9" s="24"/>
      <c r="C9" s="6">
        <v>762824204</v>
      </c>
      <c r="D9" s="6">
        <v>0</v>
      </c>
      <c r="E9" s="7">
        <v>1026678532</v>
      </c>
      <c r="F9" s="8">
        <v>1059613278</v>
      </c>
      <c r="G9" s="8">
        <v>74968203</v>
      </c>
      <c r="H9" s="8">
        <v>62300770</v>
      </c>
      <c r="I9" s="8">
        <v>79866919</v>
      </c>
      <c r="J9" s="8">
        <v>217135892</v>
      </c>
      <c r="K9" s="8">
        <v>78003814</v>
      </c>
      <c r="L9" s="8">
        <v>80087745</v>
      </c>
      <c r="M9" s="8">
        <v>76245519</v>
      </c>
      <c r="N9" s="8">
        <v>234337078</v>
      </c>
      <c r="O9" s="8">
        <v>76851015</v>
      </c>
      <c r="P9" s="8">
        <v>84858049</v>
      </c>
      <c r="Q9" s="8">
        <v>62439533</v>
      </c>
      <c r="R9" s="8">
        <v>224148597</v>
      </c>
      <c r="S9" s="8">
        <v>70253700</v>
      </c>
      <c r="T9" s="8">
        <v>67642354</v>
      </c>
      <c r="U9" s="8">
        <v>52924443</v>
      </c>
      <c r="V9" s="8">
        <v>190820497</v>
      </c>
      <c r="W9" s="8">
        <v>866442064</v>
      </c>
      <c r="X9" s="8">
        <v>1064004053</v>
      </c>
      <c r="Y9" s="8">
        <v>-197561989</v>
      </c>
      <c r="Z9" s="2">
        <v>-18.57</v>
      </c>
      <c r="AA9" s="6">
        <v>1059613278</v>
      </c>
    </row>
    <row r="10" spans="1:27" ht="13.5">
      <c r="A10" s="25" t="s">
        <v>37</v>
      </c>
      <c r="B10" s="24"/>
      <c r="C10" s="6">
        <v>580936895</v>
      </c>
      <c r="D10" s="6">
        <v>0</v>
      </c>
      <c r="E10" s="7">
        <v>669400293</v>
      </c>
      <c r="F10" s="26">
        <v>674735766</v>
      </c>
      <c r="G10" s="26">
        <v>57670454</v>
      </c>
      <c r="H10" s="26">
        <v>53879081</v>
      </c>
      <c r="I10" s="26">
        <v>55684955</v>
      </c>
      <c r="J10" s="26">
        <v>167234490</v>
      </c>
      <c r="K10" s="26">
        <v>54022576</v>
      </c>
      <c r="L10" s="26">
        <v>57011878</v>
      </c>
      <c r="M10" s="26">
        <v>52967886</v>
      </c>
      <c r="N10" s="26">
        <v>164002340</v>
      </c>
      <c r="O10" s="26">
        <v>50365987</v>
      </c>
      <c r="P10" s="26">
        <v>55789381</v>
      </c>
      <c r="Q10" s="26">
        <v>52889211</v>
      </c>
      <c r="R10" s="26">
        <v>159044579</v>
      </c>
      <c r="S10" s="26">
        <v>54605982</v>
      </c>
      <c r="T10" s="26">
        <v>46632087</v>
      </c>
      <c r="U10" s="26">
        <v>53018582</v>
      </c>
      <c r="V10" s="26">
        <v>154256651</v>
      </c>
      <c r="W10" s="26">
        <v>644538060</v>
      </c>
      <c r="X10" s="26">
        <v>681226940</v>
      </c>
      <c r="Y10" s="26">
        <v>-36688880</v>
      </c>
      <c r="Z10" s="27">
        <v>-5.39</v>
      </c>
      <c r="AA10" s="28">
        <v>674735766</v>
      </c>
    </row>
    <row r="11" spans="1:27" ht="13.5">
      <c r="A11" s="25" t="s">
        <v>38</v>
      </c>
      <c r="B11" s="29"/>
      <c r="C11" s="6">
        <v>202817606</v>
      </c>
      <c r="D11" s="6">
        <v>0</v>
      </c>
      <c r="E11" s="7">
        <v>47603382</v>
      </c>
      <c r="F11" s="8">
        <v>58063139</v>
      </c>
      <c r="G11" s="8">
        <v>30622657</v>
      </c>
      <c r="H11" s="8">
        <v>25949986</v>
      </c>
      <c r="I11" s="8">
        <v>29395597</v>
      </c>
      <c r="J11" s="8">
        <v>85968240</v>
      </c>
      <c r="K11" s="8">
        <v>21509597</v>
      </c>
      <c r="L11" s="8">
        <v>18772977</v>
      </c>
      <c r="M11" s="8">
        <v>8868523</v>
      </c>
      <c r="N11" s="8">
        <v>49151097</v>
      </c>
      <c r="O11" s="8">
        <v>26729353</v>
      </c>
      <c r="P11" s="8">
        <v>22244481</v>
      </c>
      <c r="Q11" s="8">
        <v>32245587</v>
      </c>
      <c r="R11" s="8">
        <v>81219421</v>
      </c>
      <c r="S11" s="8">
        <v>41886423</v>
      </c>
      <c r="T11" s="8">
        <v>22653886</v>
      </c>
      <c r="U11" s="8">
        <v>21207728</v>
      </c>
      <c r="V11" s="8">
        <v>85748037</v>
      </c>
      <c r="W11" s="8">
        <v>302086795</v>
      </c>
      <c r="X11" s="8">
        <v>82995852</v>
      </c>
      <c r="Y11" s="8">
        <v>219090943</v>
      </c>
      <c r="Z11" s="2">
        <v>263.98</v>
      </c>
      <c r="AA11" s="6">
        <v>58063139</v>
      </c>
    </row>
    <row r="12" spans="1:27" ht="13.5">
      <c r="A12" s="25" t="s">
        <v>39</v>
      </c>
      <c r="B12" s="29"/>
      <c r="C12" s="6">
        <v>72641547</v>
      </c>
      <c r="D12" s="6">
        <v>0</v>
      </c>
      <c r="E12" s="7">
        <v>97052478</v>
      </c>
      <c r="F12" s="8">
        <v>91125784</v>
      </c>
      <c r="G12" s="8">
        <v>4474708</v>
      </c>
      <c r="H12" s="8">
        <v>6035026</v>
      </c>
      <c r="I12" s="8">
        <v>6035122</v>
      </c>
      <c r="J12" s="8">
        <v>16544856</v>
      </c>
      <c r="K12" s="8">
        <v>3624194</v>
      </c>
      <c r="L12" s="8">
        <v>5520957</v>
      </c>
      <c r="M12" s="8">
        <v>5094688</v>
      </c>
      <c r="N12" s="8">
        <v>14239839</v>
      </c>
      <c r="O12" s="8">
        <v>6448700</v>
      </c>
      <c r="P12" s="8">
        <v>5823105</v>
      </c>
      <c r="Q12" s="8">
        <v>46123742</v>
      </c>
      <c r="R12" s="8">
        <v>58395547</v>
      </c>
      <c r="S12" s="8">
        <v>6289785</v>
      </c>
      <c r="T12" s="8">
        <v>3229171</v>
      </c>
      <c r="U12" s="8">
        <v>-28671947</v>
      </c>
      <c r="V12" s="8">
        <v>-19152991</v>
      </c>
      <c r="W12" s="8">
        <v>70027251</v>
      </c>
      <c r="X12" s="8">
        <v>98227672</v>
      </c>
      <c r="Y12" s="8">
        <v>-28200421</v>
      </c>
      <c r="Z12" s="2">
        <v>-28.71</v>
      </c>
      <c r="AA12" s="6">
        <v>91125784</v>
      </c>
    </row>
    <row r="13" spans="1:27" ht="13.5">
      <c r="A13" s="23" t="s">
        <v>40</v>
      </c>
      <c r="B13" s="29"/>
      <c r="C13" s="6">
        <v>426175925</v>
      </c>
      <c r="D13" s="6">
        <v>0</v>
      </c>
      <c r="E13" s="7">
        <v>299225916</v>
      </c>
      <c r="F13" s="8">
        <v>318696656</v>
      </c>
      <c r="G13" s="8">
        <v>14221138</v>
      </c>
      <c r="H13" s="8">
        <v>27181308</v>
      </c>
      <c r="I13" s="8">
        <v>35031127</v>
      </c>
      <c r="J13" s="8">
        <v>76433573</v>
      </c>
      <c r="K13" s="8">
        <v>34968834</v>
      </c>
      <c r="L13" s="8">
        <v>34133899</v>
      </c>
      <c r="M13" s="8">
        <v>31392497</v>
      </c>
      <c r="N13" s="8">
        <v>100495230</v>
      </c>
      <c r="O13" s="8">
        <v>37004145</v>
      </c>
      <c r="P13" s="8">
        <v>34441477</v>
      </c>
      <c r="Q13" s="8">
        <v>31777018</v>
      </c>
      <c r="R13" s="8">
        <v>103222640</v>
      </c>
      <c r="S13" s="8">
        <v>35737608</v>
      </c>
      <c r="T13" s="8">
        <v>34360573</v>
      </c>
      <c r="U13" s="8">
        <v>35322143</v>
      </c>
      <c r="V13" s="8">
        <v>105420324</v>
      </c>
      <c r="W13" s="8">
        <v>385571767</v>
      </c>
      <c r="X13" s="8">
        <v>299862120</v>
      </c>
      <c r="Y13" s="8">
        <v>85709647</v>
      </c>
      <c r="Z13" s="2">
        <v>28.58</v>
      </c>
      <c r="AA13" s="6">
        <v>318696656</v>
      </c>
    </row>
    <row r="14" spans="1:27" ht="13.5">
      <c r="A14" s="23" t="s">
        <v>41</v>
      </c>
      <c r="B14" s="29"/>
      <c r="C14" s="6">
        <v>397173448</v>
      </c>
      <c r="D14" s="6">
        <v>0</v>
      </c>
      <c r="E14" s="7">
        <v>370080625</v>
      </c>
      <c r="F14" s="8">
        <v>338699565</v>
      </c>
      <c r="G14" s="8">
        <v>29759517</v>
      </c>
      <c r="H14" s="8">
        <v>25265149</v>
      </c>
      <c r="I14" s="8">
        <v>29038789</v>
      </c>
      <c r="J14" s="8">
        <v>84063455</v>
      </c>
      <c r="K14" s="8">
        <v>20445916</v>
      </c>
      <c r="L14" s="8">
        <v>30702914</v>
      </c>
      <c r="M14" s="8">
        <v>33387702</v>
      </c>
      <c r="N14" s="8">
        <v>84536532</v>
      </c>
      <c r="O14" s="8">
        <v>32740293</v>
      </c>
      <c r="P14" s="8">
        <v>32343213</v>
      </c>
      <c r="Q14" s="8">
        <v>34453910</v>
      </c>
      <c r="R14" s="8">
        <v>99537416</v>
      </c>
      <c r="S14" s="8">
        <v>32074764</v>
      </c>
      <c r="T14" s="8">
        <v>34935321</v>
      </c>
      <c r="U14" s="8">
        <v>38651367</v>
      </c>
      <c r="V14" s="8">
        <v>105661452</v>
      </c>
      <c r="W14" s="8">
        <v>373798855</v>
      </c>
      <c r="X14" s="8">
        <v>374555491</v>
      </c>
      <c r="Y14" s="8">
        <v>-756636</v>
      </c>
      <c r="Z14" s="2">
        <v>-0.2</v>
      </c>
      <c r="AA14" s="6">
        <v>338699565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11662</v>
      </c>
      <c r="I15" s="8">
        <v>25908</v>
      </c>
      <c r="J15" s="8">
        <v>37570</v>
      </c>
      <c r="K15" s="8">
        <v>1000</v>
      </c>
      <c r="L15" s="8">
        <v>0</v>
      </c>
      <c r="M15" s="8">
        <v>2000</v>
      </c>
      <c r="N15" s="8">
        <v>3000</v>
      </c>
      <c r="O15" s="8">
        <v>1000</v>
      </c>
      <c r="P15" s="8">
        <v>0</v>
      </c>
      <c r="Q15" s="8">
        <v>0</v>
      </c>
      <c r="R15" s="8">
        <v>1000</v>
      </c>
      <c r="S15" s="8">
        <v>1500</v>
      </c>
      <c r="T15" s="8">
        <v>0</v>
      </c>
      <c r="U15" s="8">
        <v>0</v>
      </c>
      <c r="V15" s="8">
        <v>1500</v>
      </c>
      <c r="W15" s="8">
        <v>43070</v>
      </c>
      <c r="X15" s="8"/>
      <c r="Y15" s="8">
        <v>43070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41700580</v>
      </c>
      <c r="D16" s="6">
        <v>0</v>
      </c>
      <c r="E16" s="7">
        <v>74481747</v>
      </c>
      <c r="F16" s="8">
        <v>49014909</v>
      </c>
      <c r="G16" s="8">
        <v>2931045</v>
      </c>
      <c r="H16" s="8">
        <v>1041682</v>
      </c>
      <c r="I16" s="8">
        <v>3315893</v>
      </c>
      <c r="J16" s="8">
        <v>7288620</v>
      </c>
      <c r="K16" s="8">
        <v>2020942</v>
      </c>
      <c r="L16" s="8">
        <v>2324252</v>
      </c>
      <c r="M16" s="8">
        <v>1857565</v>
      </c>
      <c r="N16" s="8">
        <v>6202759</v>
      </c>
      <c r="O16" s="8">
        <v>1899616</v>
      </c>
      <c r="P16" s="8">
        <v>1866791</v>
      </c>
      <c r="Q16" s="8">
        <v>3254003</v>
      </c>
      <c r="R16" s="8">
        <v>7020410</v>
      </c>
      <c r="S16" s="8">
        <v>2063925</v>
      </c>
      <c r="T16" s="8">
        <v>1761165</v>
      </c>
      <c r="U16" s="8">
        <v>2531708</v>
      </c>
      <c r="V16" s="8">
        <v>6356798</v>
      </c>
      <c r="W16" s="8">
        <v>26868587</v>
      </c>
      <c r="X16" s="8">
        <v>75806002</v>
      </c>
      <c r="Y16" s="8">
        <v>-48937415</v>
      </c>
      <c r="Z16" s="2">
        <v>-64.56</v>
      </c>
      <c r="AA16" s="6">
        <v>49014909</v>
      </c>
    </row>
    <row r="17" spans="1:27" ht="13.5">
      <c r="A17" s="23" t="s">
        <v>44</v>
      </c>
      <c r="B17" s="29"/>
      <c r="C17" s="6">
        <v>96927514</v>
      </c>
      <c r="D17" s="6">
        <v>0</v>
      </c>
      <c r="E17" s="7">
        <v>125252388</v>
      </c>
      <c r="F17" s="8">
        <v>121550434</v>
      </c>
      <c r="G17" s="8">
        <v>7528290</v>
      </c>
      <c r="H17" s="8">
        <v>5875376</v>
      </c>
      <c r="I17" s="8">
        <v>7412755</v>
      </c>
      <c r="J17" s="8">
        <v>20816421</v>
      </c>
      <c r="K17" s="8">
        <v>3568112</v>
      </c>
      <c r="L17" s="8">
        <v>5684291</v>
      </c>
      <c r="M17" s="8">
        <v>9272307</v>
      </c>
      <c r="N17" s="8">
        <v>18524710</v>
      </c>
      <c r="O17" s="8">
        <v>7583121</v>
      </c>
      <c r="P17" s="8">
        <v>8297903</v>
      </c>
      <c r="Q17" s="8">
        <v>12288337</v>
      </c>
      <c r="R17" s="8">
        <v>28169361</v>
      </c>
      <c r="S17" s="8">
        <v>6274372</v>
      </c>
      <c r="T17" s="8">
        <v>6502606</v>
      </c>
      <c r="U17" s="8">
        <v>6584909</v>
      </c>
      <c r="V17" s="8">
        <v>19361887</v>
      </c>
      <c r="W17" s="8">
        <v>86872379</v>
      </c>
      <c r="X17" s="8">
        <v>123729443</v>
      </c>
      <c r="Y17" s="8">
        <v>-36857064</v>
      </c>
      <c r="Z17" s="2">
        <v>-29.79</v>
      </c>
      <c r="AA17" s="6">
        <v>121550434</v>
      </c>
    </row>
    <row r="18" spans="1:27" ht="13.5">
      <c r="A18" s="25" t="s">
        <v>45</v>
      </c>
      <c r="B18" s="24"/>
      <c r="C18" s="6">
        <v>46059589</v>
      </c>
      <c r="D18" s="6">
        <v>0</v>
      </c>
      <c r="E18" s="7">
        <v>52543800</v>
      </c>
      <c r="F18" s="8">
        <v>54225496</v>
      </c>
      <c r="G18" s="8">
        <v>2465217</v>
      </c>
      <c r="H18" s="8">
        <v>4233926</v>
      </c>
      <c r="I18" s="8">
        <v>2602212</v>
      </c>
      <c r="J18" s="8">
        <v>9301355</v>
      </c>
      <c r="K18" s="8">
        <v>1296618</v>
      </c>
      <c r="L18" s="8">
        <v>5717769</v>
      </c>
      <c r="M18" s="8">
        <v>6498025</v>
      </c>
      <c r="N18" s="8">
        <v>13512412</v>
      </c>
      <c r="O18" s="8">
        <v>2351966</v>
      </c>
      <c r="P18" s="8">
        <v>474663</v>
      </c>
      <c r="Q18" s="8">
        <v>3712968</v>
      </c>
      <c r="R18" s="8">
        <v>6539597</v>
      </c>
      <c r="S18" s="8">
        <v>2195279</v>
      </c>
      <c r="T18" s="8">
        <v>2181138</v>
      </c>
      <c r="U18" s="8">
        <v>2633226</v>
      </c>
      <c r="V18" s="8">
        <v>7009643</v>
      </c>
      <c r="W18" s="8">
        <v>36363007</v>
      </c>
      <c r="X18" s="8">
        <v>85427801</v>
      </c>
      <c r="Y18" s="8">
        <v>-49064794</v>
      </c>
      <c r="Z18" s="2">
        <v>-57.43</v>
      </c>
      <c r="AA18" s="6">
        <v>54225496</v>
      </c>
    </row>
    <row r="19" spans="1:27" ht="13.5">
      <c r="A19" s="23" t="s">
        <v>46</v>
      </c>
      <c r="B19" s="29"/>
      <c r="C19" s="6">
        <v>9554377211</v>
      </c>
      <c r="D19" s="6">
        <v>0</v>
      </c>
      <c r="E19" s="7">
        <v>8164475758</v>
      </c>
      <c r="F19" s="8">
        <v>8518144631</v>
      </c>
      <c r="G19" s="8">
        <v>2309029635</v>
      </c>
      <c r="H19" s="8">
        <v>501020499</v>
      </c>
      <c r="I19" s="8">
        <v>236033524</v>
      </c>
      <c r="J19" s="8">
        <v>3046083658</v>
      </c>
      <c r="K19" s="8">
        <v>119443196</v>
      </c>
      <c r="L19" s="8">
        <v>1208278388</v>
      </c>
      <c r="M19" s="8">
        <v>980086329</v>
      </c>
      <c r="N19" s="8">
        <v>2307807913</v>
      </c>
      <c r="O19" s="8">
        <v>79686863</v>
      </c>
      <c r="P19" s="8">
        <v>398733389</v>
      </c>
      <c r="Q19" s="8">
        <v>1799691651</v>
      </c>
      <c r="R19" s="8">
        <v>2278111903</v>
      </c>
      <c r="S19" s="8">
        <v>239985547</v>
      </c>
      <c r="T19" s="8">
        <v>106595845</v>
      </c>
      <c r="U19" s="8">
        <v>151393343</v>
      </c>
      <c r="V19" s="8">
        <v>497974735</v>
      </c>
      <c r="W19" s="8">
        <v>8129978209</v>
      </c>
      <c r="X19" s="8">
        <v>8171034008</v>
      </c>
      <c r="Y19" s="8">
        <v>-41055799</v>
      </c>
      <c r="Z19" s="2">
        <v>-0.5</v>
      </c>
      <c r="AA19" s="6">
        <v>8518144631</v>
      </c>
    </row>
    <row r="20" spans="1:27" ht="13.5">
      <c r="A20" s="23" t="s">
        <v>47</v>
      </c>
      <c r="B20" s="29"/>
      <c r="C20" s="6">
        <v>1863490829</v>
      </c>
      <c r="D20" s="6">
        <v>0</v>
      </c>
      <c r="E20" s="7">
        <v>2888158353</v>
      </c>
      <c r="F20" s="26">
        <v>2837444611</v>
      </c>
      <c r="G20" s="26">
        <v>133117619</v>
      </c>
      <c r="H20" s="26">
        <v>318719262</v>
      </c>
      <c r="I20" s="26">
        <v>42932566</v>
      </c>
      <c r="J20" s="26">
        <v>494769447</v>
      </c>
      <c r="K20" s="26">
        <v>129463025</v>
      </c>
      <c r="L20" s="26">
        <v>54871118</v>
      </c>
      <c r="M20" s="26">
        <v>360844991</v>
      </c>
      <c r="N20" s="26">
        <v>545179134</v>
      </c>
      <c r="O20" s="26">
        <v>57714994</v>
      </c>
      <c r="P20" s="26">
        <v>156507771</v>
      </c>
      <c r="Q20" s="26">
        <v>421612847</v>
      </c>
      <c r="R20" s="26">
        <v>635835612</v>
      </c>
      <c r="S20" s="26">
        <v>82971006</v>
      </c>
      <c r="T20" s="26">
        <v>92644329</v>
      </c>
      <c r="U20" s="26">
        <v>152611067</v>
      </c>
      <c r="V20" s="26">
        <v>328226402</v>
      </c>
      <c r="W20" s="26">
        <v>2004010595</v>
      </c>
      <c r="X20" s="26">
        <v>2871442022</v>
      </c>
      <c r="Y20" s="26">
        <v>-867431427</v>
      </c>
      <c r="Z20" s="27">
        <v>-30.21</v>
      </c>
      <c r="AA20" s="28">
        <v>2837444611</v>
      </c>
    </row>
    <row r="21" spans="1:27" ht="13.5">
      <c r="A21" s="23" t="s">
        <v>48</v>
      </c>
      <c r="B21" s="29"/>
      <c r="C21" s="6">
        <v>26077881</v>
      </c>
      <c r="D21" s="6">
        <v>0</v>
      </c>
      <c r="E21" s="7">
        <v>3027235</v>
      </c>
      <c r="F21" s="8">
        <v>13221007</v>
      </c>
      <c r="G21" s="8">
        <v>950220</v>
      </c>
      <c r="H21" s="8">
        <v>-965284</v>
      </c>
      <c r="I21" s="30">
        <v>458337</v>
      </c>
      <c r="J21" s="8">
        <v>443273</v>
      </c>
      <c r="K21" s="8">
        <v>929435</v>
      </c>
      <c r="L21" s="8">
        <v>115022</v>
      </c>
      <c r="M21" s="8">
        <v>101382</v>
      </c>
      <c r="N21" s="8">
        <v>1145839</v>
      </c>
      <c r="O21" s="8">
        <v>114777</v>
      </c>
      <c r="P21" s="30">
        <v>329008</v>
      </c>
      <c r="Q21" s="8">
        <v>1479083</v>
      </c>
      <c r="R21" s="8">
        <v>1922868</v>
      </c>
      <c r="S21" s="8">
        <v>125839</v>
      </c>
      <c r="T21" s="8">
        <v>1785093</v>
      </c>
      <c r="U21" s="8">
        <v>643583</v>
      </c>
      <c r="V21" s="8">
        <v>2554515</v>
      </c>
      <c r="W21" s="30">
        <v>6066495</v>
      </c>
      <c r="X21" s="8">
        <v>3246744</v>
      </c>
      <c r="Y21" s="8">
        <v>2819751</v>
      </c>
      <c r="Z21" s="2">
        <v>86.85</v>
      </c>
      <c r="AA21" s="6">
        <v>13221007</v>
      </c>
    </row>
    <row r="22" spans="1:27" ht="24.75" customHeight="1">
      <c r="A22" s="31" t="s">
        <v>49</v>
      </c>
      <c r="B22" s="32"/>
      <c r="C22" s="33">
        <f aca="true" t="shared" si="0" ref="C22:Y22">SUM(C5:C21)</f>
        <v>23413762526</v>
      </c>
      <c r="D22" s="33">
        <f>SUM(D5:D21)</f>
        <v>0</v>
      </c>
      <c r="E22" s="34">
        <f t="shared" si="0"/>
        <v>25104509132</v>
      </c>
      <c r="F22" s="35">
        <f t="shared" si="0"/>
        <v>25384619951</v>
      </c>
      <c r="G22" s="35">
        <f t="shared" si="0"/>
        <v>3894984343</v>
      </c>
      <c r="H22" s="35">
        <f t="shared" si="0"/>
        <v>1754275058</v>
      </c>
      <c r="I22" s="35">
        <f t="shared" si="0"/>
        <v>1430424814</v>
      </c>
      <c r="J22" s="35">
        <f t="shared" si="0"/>
        <v>7079684215</v>
      </c>
      <c r="K22" s="35">
        <f t="shared" si="0"/>
        <v>1310199966</v>
      </c>
      <c r="L22" s="35">
        <f t="shared" si="0"/>
        <v>2331698737</v>
      </c>
      <c r="M22" s="35">
        <f t="shared" si="0"/>
        <v>2382350567</v>
      </c>
      <c r="N22" s="35">
        <f t="shared" si="0"/>
        <v>6024249270</v>
      </c>
      <c r="O22" s="35">
        <f t="shared" si="0"/>
        <v>1185963017</v>
      </c>
      <c r="P22" s="35">
        <f t="shared" si="0"/>
        <v>1544564069</v>
      </c>
      <c r="Q22" s="35">
        <f t="shared" si="0"/>
        <v>3531262149</v>
      </c>
      <c r="R22" s="35">
        <f t="shared" si="0"/>
        <v>6261789235</v>
      </c>
      <c r="S22" s="35">
        <f t="shared" si="0"/>
        <v>1365921124</v>
      </c>
      <c r="T22" s="35">
        <f t="shared" si="0"/>
        <v>1159502563</v>
      </c>
      <c r="U22" s="35">
        <f t="shared" si="0"/>
        <v>1297965177</v>
      </c>
      <c r="V22" s="35">
        <f t="shared" si="0"/>
        <v>3823388864</v>
      </c>
      <c r="W22" s="35">
        <f t="shared" si="0"/>
        <v>23189111584</v>
      </c>
      <c r="X22" s="35">
        <f t="shared" si="0"/>
        <v>25172832437</v>
      </c>
      <c r="Y22" s="35">
        <f t="shared" si="0"/>
        <v>-1983720853</v>
      </c>
      <c r="Z22" s="36">
        <f>+IF(X22&lt;&gt;0,+(Y22/X22)*100,0)</f>
        <v>-7.880403836019068</v>
      </c>
      <c r="AA22" s="33">
        <f>SUM(AA5:AA21)</f>
        <v>25384619951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6823865138</v>
      </c>
      <c r="D25" s="6">
        <v>0</v>
      </c>
      <c r="E25" s="7">
        <v>7466693901</v>
      </c>
      <c r="F25" s="8">
        <v>7490376519</v>
      </c>
      <c r="G25" s="8">
        <v>552435697</v>
      </c>
      <c r="H25" s="8">
        <v>544583099</v>
      </c>
      <c r="I25" s="8">
        <v>564231844</v>
      </c>
      <c r="J25" s="8">
        <v>1661250640</v>
      </c>
      <c r="K25" s="8">
        <v>576507626</v>
      </c>
      <c r="L25" s="8">
        <v>677364167</v>
      </c>
      <c r="M25" s="8">
        <v>617574901</v>
      </c>
      <c r="N25" s="8">
        <v>1871446694</v>
      </c>
      <c r="O25" s="8">
        <v>608548280</v>
      </c>
      <c r="P25" s="8">
        <v>574803033</v>
      </c>
      <c r="Q25" s="8">
        <v>603216323</v>
      </c>
      <c r="R25" s="8">
        <v>1786567636</v>
      </c>
      <c r="S25" s="8">
        <v>583748300</v>
      </c>
      <c r="T25" s="8">
        <v>559315784</v>
      </c>
      <c r="U25" s="8">
        <v>568980995</v>
      </c>
      <c r="V25" s="8">
        <v>1712045079</v>
      </c>
      <c r="W25" s="8">
        <v>7031310049</v>
      </c>
      <c r="X25" s="8">
        <v>7495492059</v>
      </c>
      <c r="Y25" s="8">
        <v>-464182010</v>
      </c>
      <c r="Z25" s="2">
        <v>-6.19</v>
      </c>
      <c r="AA25" s="6">
        <v>7490376519</v>
      </c>
    </row>
    <row r="26" spans="1:27" ht="13.5">
      <c r="A26" s="25" t="s">
        <v>52</v>
      </c>
      <c r="B26" s="24"/>
      <c r="C26" s="6">
        <v>484916191</v>
      </c>
      <c r="D26" s="6">
        <v>0</v>
      </c>
      <c r="E26" s="7">
        <v>524825915</v>
      </c>
      <c r="F26" s="8">
        <v>535597820</v>
      </c>
      <c r="G26" s="8">
        <v>38718861</v>
      </c>
      <c r="H26" s="8">
        <v>38953973</v>
      </c>
      <c r="I26" s="8">
        <v>37625560</v>
      </c>
      <c r="J26" s="8">
        <v>115298394</v>
      </c>
      <c r="K26" s="8">
        <v>41501274</v>
      </c>
      <c r="L26" s="8">
        <v>40730450</v>
      </c>
      <c r="M26" s="8">
        <v>40812416</v>
      </c>
      <c r="N26" s="8">
        <v>123044140</v>
      </c>
      <c r="O26" s="8">
        <v>40226126</v>
      </c>
      <c r="P26" s="8">
        <v>39069461</v>
      </c>
      <c r="Q26" s="8">
        <v>46329888</v>
      </c>
      <c r="R26" s="8">
        <v>125625475</v>
      </c>
      <c r="S26" s="8">
        <v>64994991</v>
      </c>
      <c r="T26" s="8">
        <v>42833196</v>
      </c>
      <c r="U26" s="8">
        <v>38747509</v>
      </c>
      <c r="V26" s="8">
        <v>146575696</v>
      </c>
      <c r="W26" s="8">
        <v>510543705</v>
      </c>
      <c r="X26" s="8">
        <v>555334944</v>
      </c>
      <c r="Y26" s="8">
        <v>-44791239</v>
      </c>
      <c r="Z26" s="2">
        <v>-8.07</v>
      </c>
      <c r="AA26" s="6">
        <v>535597820</v>
      </c>
    </row>
    <row r="27" spans="1:27" ht="13.5">
      <c r="A27" s="25" t="s">
        <v>53</v>
      </c>
      <c r="B27" s="24"/>
      <c r="C27" s="6">
        <v>1111949277</v>
      </c>
      <c r="D27" s="6">
        <v>0</v>
      </c>
      <c r="E27" s="7">
        <v>1277593677</v>
      </c>
      <c r="F27" s="8">
        <v>1262710094</v>
      </c>
      <c r="G27" s="8">
        <v>60047280</v>
      </c>
      <c r="H27" s="8">
        <v>20920158</v>
      </c>
      <c r="I27" s="8">
        <v>60796495</v>
      </c>
      <c r="J27" s="8">
        <v>141763933</v>
      </c>
      <c r="K27" s="8">
        <v>96333871</v>
      </c>
      <c r="L27" s="8">
        <v>27372913</v>
      </c>
      <c r="M27" s="8">
        <v>32747934</v>
      </c>
      <c r="N27" s="8">
        <v>156454718</v>
      </c>
      <c r="O27" s="8">
        <v>46245637</v>
      </c>
      <c r="P27" s="8">
        <v>23831974</v>
      </c>
      <c r="Q27" s="8">
        <v>103538299</v>
      </c>
      <c r="R27" s="8">
        <v>173615910</v>
      </c>
      <c r="S27" s="8">
        <v>25542269</v>
      </c>
      <c r="T27" s="8">
        <v>152978730</v>
      </c>
      <c r="U27" s="8">
        <v>37743917</v>
      </c>
      <c r="V27" s="8">
        <v>216264916</v>
      </c>
      <c r="W27" s="8">
        <v>688099477</v>
      </c>
      <c r="X27" s="8">
        <v>1294601920</v>
      </c>
      <c r="Y27" s="8">
        <v>-606502443</v>
      </c>
      <c r="Z27" s="2">
        <v>-46.85</v>
      </c>
      <c r="AA27" s="6">
        <v>1262710094</v>
      </c>
    </row>
    <row r="28" spans="1:27" ht="13.5">
      <c r="A28" s="25" t="s">
        <v>54</v>
      </c>
      <c r="B28" s="24"/>
      <c r="C28" s="6">
        <v>3635928537</v>
      </c>
      <c r="D28" s="6">
        <v>0</v>
      </c>
      <c r="E28" s="7">
        <v>2920129771</v>
      </c>
      <c r="F28" s="8">
        <v>2942968532</v>
      </c>
      <c r="G28" s="8">
        <v>139955279</v>
      </c>
      <c r="H28" s="8">
        <v>139060089</v>
      </c>
      <c r="I28" s="8">
        <v>166392452</v>
      </c>
      <c r="J28" s="8">
        <v>445407820</v>
      </c>
      <c r="K28" s="8">
        <v>145284214</v>
      </c>
      <c r="L28" s="8">
        <v>150056929</v>
      </c>
      <c r="M28" s="8">
        <v>176100915</v>
      </c>
      <c r="N28" s="8">
        <v>471442058</v>
      </c>
      <c r="O28" s="8">
        <v>157612316</v>
      </c>
      <c r="P28" s="8">
        <v>149176606</v>
      </c>
      <c r="Q28" s="8">
        <v>185660423</v>
      </c>
      <c r="R28" s="8">
        <v>492449345</v>
      </c>
      <c r="S28" s="8">
        <v>156564057</v>
      </c>
      <c r="T28" s="8">
        <v>185827139</v>
      </c>
      <c r="U28" s="8">
        <v>305922342</v>
      </c>
      <c r="V28" s="8">
        <v>648313538</v>
      </c>
      <c r="W28" s="8">
        <v>2057612761</v>
      </c>
      <c r="X28" s="8">
        <v>2959413754</v>
      </c>
      <c r="Y28" s="8">
        <v>-901800993</v>
      </c>
      <c r="Z28" s="2">
        <v>-30.47</v>
      </c>
      <c r="AA28" s="6">
        <v>2942968532</v>
      </c>
    </row>
    <row r="29" spans="1:27" ht="13.5">
      <c r="A29" s="25" t="s">
        <v>55</v>
      </c>
      <c r="B29" s="24"/>
      <c r="C29" s="6">
        <v>352015281</v>
      </c>
      <c r="D29" s="6">
        <v>0</v>
      </c>
      <c r="E29" s="7">
        <v>308893272</v>
      </c>
      <c r="F29" s="8">
        <v>309939217</v>
      </c>
      <c r="G29" s="8">
        <v>45171909</v>
      </c>
      <c r="H29" s="8">
        <v>8411588</v>
      </c>
      <c r="I29" s="8">
        <v>-11489134</v>
      </c>
      <c r="J29" s="8">
        <v>42094363</v>
      </c>
      <c r="K29" s="8">
        <v>10227376</v>
      </c>
      <c r="L29" s="8">
        <v>33642821</v>
      </c>
      <c r="M29" s="8">
        <v>17619087</v>
      </c>
      <c r="N29" s="8">
        <v>61489284</v>
      </c>
      <c r="O29" s="8">
        <v>51534287</v>
      </c>
      <c r="P29" s="8">
        <v>7583357</v>
      </c>
      <c r="Q29" s="8">
        <v>37495075</v>
      </c>
      <c r="R29" s="8">
        <v>96612719</v>
      </c>
      <c r="S29" s="8">
        <v>8670902</v>
      </c>
      <c r="T29" s="8">
        <v>35598541</v>
      </c>
      <c r="U29" s="8">
        <v>14580620</v>
      </c>
      <c r="V29" s="8">
        <v>58850063</v>
      </c>
      <c r="W29" s="8">
        <v>259046429</v>
      </c>
      <c r="X29" s="8">
        <v>309530481</v>
      </c>
      <c r="Y29" s="8">
        <v>-50484052</v>
      </c>
      <c r="Z29" s="2">
        <v>-16.31</v>
      </c>
      <c r="AA29" s="6">
        <v>309939217</v>
      </c>
    </row>
    <row r="30" spans="1:27" ht="13.5">
      <c r="A30" s="25" t="s">
        <v>56</v>
      </c>
      <c r="B30" s="24"/>
      <c r="C30" s="6">
        <v>4508487215</v>
      </c>
      <c r="D30" s="6">
        <v>0</v>
      </c>
      <c r="E30" s="7">
        <v>4819903240</v>
      </c>
      <c r="F30" s="8">
        <v>4902296931</v>
      </c>
      <c r="G30" s="8">
        <v>513556531</v>
      </c>
      <c r="H30" s="8">
        <v>272354278</v>
      </c>
      <c r="I30" s="8">
        <v>446467477</v>
      </c>
      <c r="J30" s="8">
        <v>1232378286</v>
      </c>
      <c r="K30" s="8">
        <v>567374605</v>
      </c>
      <c r="L30" s="8">
        <v>352006307</v>
      </c>
      <c r="M30" s="8">
        <v>308387109</v>
      </c>
      <c r="N30" s="8">
        <v>1227768021</v>
      </c>
      <c r="O30" s="8">
        <v>521510065</v>
      </c>
      <c r="P30" s="8">
        <v>507403723</v>
      </c>
      <c r="Q30" s="8">
        <v>65034188</v>
      </c>
      <c r="R30" s="8">
        <v>1093947976</v>
      </c>
      <c r="S30" s="8">
        <v>327109027</v>
      </c>
      <c r="T30" s="8">
        <v>320857505</v>
      </c>
      <c r="U30" s="8">
        <v>553946299</v>
      </c>
      <c r="V30" s="8">
        <v>1201912831</v>
      </c>
      <c r="W30" s="8">
        <v>4756007114</v>
      </c>
      <c r="X30" s="8">
        <v>4830282404</v>
      </c>
      <c r="Y30" s="8">
        <v>-74275290</v>
      </c>
      <c r="Z30" s="2">
        <v>-1.54</v>
      </c>
      <c r="AA30" s="6">
        <v>4902296931</v>
      </c>
    </row>
    <row r="31" spans="1:27" ht="13.5">
      <c r="A31" s="25" t="s">
        <v>57</v>
      </c>
      <c r="B31" s="24"/>
      <c r="C31" s="6">
        <v>676991439</v>
      </c>
      <c r="D31" s="6">
        <v>0</v>
      </c>
      <c r="E31" s="7">
        <v>756622733</v>
      </c>
      <c r="F31" s="8">
        <v>758318032</v>
      </c>
      <c r="G31" s="8">
        <v>10276470</v>
      </c>
      <c r="H31" s="8">
        <v>29130328</v>
      </c>
      <c r="I31" s="8">
        <v>55747932</v>
      </c>
      <c r="J31" s="8">
        <v>95154730</v>
      </c>
      <c r="K31" s="8">
        <v>53775264</v>
      </c>
      <c r="L31" s="8">
        <v>41949500</v>
      </c>
      <c r="M31" s="8">
        <v>54925338</v>
      </c>
      <c r="N31" s="8">
        <v>150650102</v>
      </c>
      <c r="O31" s="8">
        <v>41191852</v>
      </c>
      <c r="P31" s="8">
        <v>47463423</v>
      </c>
      <c r="Q31" s="8">
        <v>64097875</v>
      </c>
      <c r="R31" s="8">
        <v>152753150</v>
      </c>
      <c r="S31" s="8">
        <v>61381048</v>
      </c>
      <c r="T31" s="8">
        <v>54037048</v>
      </c>
      <c r="U31" s="8">
        <v>60459210</v>
      </c>
      <c r="V31" s="8">
        <v>175877306</v>
      </c>
      <c r="W31" s="8">
        <v>574435288</v>
      </c>
      <c r="X31" s="8">
        <v>759372807</v>
      </c>
      <c r="Y31" s="8">
        <v>-184937519</v>
      </c>
      <c r="Z31" s="2">
        <v>-24.35</v>
      </c>
      <c r="AA31" s="6">
        <v>758318032</v>
      </c>
    </row>
    <row r="32" spans="1:27" ht="13.5">
      <c r="A32" s="25" t="s">
        <v>58</v>
      </c>
      <c r="B32" s="24"/>
      <c r="C32" s="6">
        <v>497546980</v>
      </c>
      <c r="D32" s="6">
        <v>0</v>
      </c>
      <c r="E32" s="7">
        <v>629613722</v>
      </c>
      <c r="F32" s="8">
        <v>608908073</v>
      </c>
      <c r="G32" s="8">
        <v>23869706</v>
      </c>
      <c r="H32" s="8">
        <v>50067032</v>
      </c>
      <c r="I32" s="8">
        <v>28850101</v>
      </c>
      <c r="J32" s="8">
        <v>102786839</v>
      </c>
      <c r="K32" s="8">
        <v>48361939</v>
      </c>
      <c r="L32" s="8">
        <v>36096569</v>
      </c>
      <c r="M32" s="8">
        <v>55583626</v>
      </c>
      <c r="N32" s="8">
        <v>140042134</v>
      </c>
      <c r="O32" s="8">
        <v>37456490</v>
      </c>
      <c r="P32" s="8">
        <v>38739128</v>
      </c>
      <c r="Q32" s="8">
        <v>41107635</v>
      </c>
      <c r="R32" s="8">
        <v>117303253</v>
      </c>
      <c r="S32" s="8">
        <v>40836358</v>
      </c>
      <c r="T32" s="8">
        <v>24769599</v>
      </c>
      <c r="U32" s="8">
        <v>36623819</v>
      </c>
      <c r="V32" s="8">
        <v>102229776</v>
      </c>
      <c r="W32" s="8">
        <v>462362002</v>
      </c>
      <c r="X32" s="8">
        <v>636635998</v>
      </c>
      <c r="Y32" s="8">
        <v>-174273996</v>
      </c>
      <c r="Z32" s="2">
        <v>-27.37</v>
      </c>
      <c r="AA32" s="6">
        <v>608908073</v>
      </c>
    </row>
    <row r="33" spans="1:27" ht="13.5">
      <c r="A33" s="25" t="s">
        <v>59</v>
      </c>
      <c r="B33" s="24"/>
      <c r="C33" s="6">
        <v>1208682630</v>
      </c>
      <c r="D33" s="6">
        <v>0</v>
      </c>
      <c r="E33" s="7">
        <v>1298236544</v>
      </c>
      <c r="F33" s="8">
        <v>1382310073</v>
      </c>
      <c r="G33" s="8">
        <v>52032469</v>
      </c>
      <c r="H33" s="8">
        <v>42112263</v>
      </c>
      <c r="I33" s="8">
        <v>76373625</v>
      </c>
      <c r="J33" s="8">
        <v>170518357</v>
      </c>
      <c r="K33" s="8">
        <v>76550829</v>
      </c>
      <c r="L33" s="8">
        <v>87786243</v>
      </c>
      <c r="M33" s="8">
        <v>109979670</v>
      </c>
      <c r="N33" s="8">
        <v>274316742</v>
      </c>
      <c r="O33" s="8">
        <v>120856335</v>
      </c>
      <c r="P33" s="8">
        <v>56657397</v>
      </c>
      <c r="Q33" s="8">
        <v>63709595</v>
      </c>
      <c r="R33" s="8">
        <v>241223327</v>
      </c>
      <c r="S33" s="8">
        <v>100578368</v>
      </c>
      <c r="T33" s="8">
        <v>99727512</v>
      </c>
      <c r="U33" s="8">
        <v>106554209</v>
      </c>
      <c r="V33" s="8">
        <v>306860089</v>
      </c>
      <c r="W33" s="8">
        <v>992918515</v>
      </c>
      <c r="X33" s="8">
        <v>1250489836</v>
      </c>
      <c r="Y33" s="8">
        <v>-257571321</v>
      </c>
      <c r="Z33" s="2">
        <v>-20.6</v>
      </c>
      <c r="AA33" s="6">
        <v>1382310073</v>
      </c>
    </row>
    <row r="34" spans="1:27" ht="13.5">
      <c r="A34" s="25" t="s">
        <v>60</v>
      </c>
      <c r="B34" s="24"/>
      <c r="C34" s="6">
        <v>5101791973</v>
      </c>
      <c r="D34" s="6">
        <v>0</v>
      </c>
      <c r="E34" s="7">
        <v>5701999469</v>
      </c>
      <c r="F34" s="8">
        <v>6454664165</v>
      </c>
      <c r="G34" s="8">
        <v>305983680</v>
      </c>
      <c r="H34" s="8">
        <v>455313278</v>
      </c>
      <c r="I34" s="8">
        <v>463653178</v>
      </c>
      <c r="J34" s="8">
        <v>1224950136</v>
      </c>
      <c r="K34" s="8">
        <v>455074183</v>
      </c>
      <c r="L34" s="8">
        <v>439876141</v>
      </c>
      <c r="M34" s="8">
        <v>430994252</v>
      </c>
      <c r="N34" s="8">
        <v>1325944576</v>
      </c>
      <c r="O34" s="8">
        <v>314847893</v>
      </c>
      <c r="P34" s="8">
        <v>371587370</v>
      </c>
      <c r="Q34" s="8">
        <v>425921481</v>
      </c>
      <c r="R34" s="8">
        <v>1112356744</v>
      </c>
      <c r="S34" s="8">
        <v>396826567</v>
      </c>
      <c r="T34" s="8">
        <v>410171532</v>
      </c>
      <c r="U34" s="8">
        <v>488011992</v>
      </c>
      <c r="V34" s="8">
        <v>1295010091</v>
      </c>
      <c r="W34" s="8">
        <v>4958261547</v>
      </c>
      <c r="X34" s="8">
        <v>5746528160</v>
      </c>
      <c r="Y34" s="8">
        <v>-788266613</v>
      </c>
      <c r="Z34" s="2">
        <v>-13.72</v>
      </c>
      <c r="AA34" s="6">
        <v>6454664165</v>
      </c>
    </row>
    <row r="35" spans="1:27" ht="13.5">
      <c r="A35" s="23" t="s">
        <v>61</v>
      </c>
      <c r="B35" s="29"/>
      <c r="C35" s="6">
        <v>40790870</v>
      </c>
      <c r="D35" s="6">
        <v>0</v>
      </c>
      <c r="E35" s="7">
        <v>4442626</v>
      </c>
      <c r="F35" s="8">
        <v>4442626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21379</v>
      </c>
      <c r="V35" s="8">
        <v>21379</v>
      </c>
      <c r="W35" s="8">
        <v>21379</v>
      </c>
      <c r="X35" s="8">
        <v>516155</v>
      </c>
      <c r="Y35" s="8">
        <v>-494776</v>
      </c>
      <c r="Z35" s="2">
        <v>-95.86</v>
      </c>
      <c r="AA35" s="6">
        <v>4442626</v>
      </c>
    </row>
    <row r="36" spans="1:27" ht="12.75">
      <c r="A36" s="40" t="s">
        <v>62</v>
      </c>
      <c r="B36" s="32"/>
      <c r="C36" s="33">
        <f aca="true" t="shared" si="1" ref="C36:Y36">SUM(C25:C35)</f>
        <v>24442965531</v>
      </c>
      <c r="D36" s="33">
        <f>SUM(D25:D35)</f>
        <v>0</v>
      </c>
      <c r="E36" s="34">
        <f t="shared" si="1"/>
        <v>25708954870</v>
      </c>
      <c r="F36" s="35">
        <f t="shared" si="1"/>
        <v>26652532082</v>
      </c>
      <c r="G36" s="35">
        <f t="shared" si="1"/>
        <v>1742047882</v>
      </c>
      <c r="H36" s="35">
        <f t="shared" si="1"/>
        <v>1600906086</v>
      </c>
      <c r="I36" s="35">
        <f t="shared" si="1"/>
        <v>1888649530</v>
      </c>
      <c r="J36" s="35">
        <f t="shared" si="1"/>
        <v>5231603498</v>
      </c>
      <c r="K36" s="35">
        <f t="shared" si="1"/>
        <v>2070991181</v>
      </c>
      <c r="L36" s="35">
        <f t="shared" si="1"/>
        <v>1886882040</v>
      </c>
      <c r="M36" s="35">
        <f t="shared" si="1"/>
        <v>1844725248</v>
      </c>
      <c r="N36" s="35">
        <f t="shared" si="1"/>
        <v>5802598469</v>
      </c>
      <c r="O36" s="35">
        <f t="shared" si="1"/>
        <v>1940029281</v>
      </c>
      <c r="P36" s="35">
        <f t="shared" si="1"/>
        <v>1816315472</v>
      </c>
      <c r="Q36" s="35">
        <f t="shared" si="1"/>
        <v>1636110782</v>
      </c>
      <c r="R36" s="35">
        <f t="shared" si="1"/>
        <v>5392455535</v>
      </c>
      <c r="S36" s="35">
        <f t="shared" si="1"/>
        <v>1766251887</v>
      </c>
      <c r="T36" s="35">
        <f t="shared" si="1"/>
        <v>1886116586</v>
      </c>
      <c r="U36" s="35">
        <f t="shared" si="1"/>
        <v>2211592291</v>
      </c>
      <c r="V36" s="35">
        <f t="shared" si="1"/>
        <v>5863960764</v>
      </c>
      <c r="W36" s="35">
        <f t="shared" si="1"/>
        <v>22290618266</v>
      </c>
      <c r="X36" s="35">
        <f t="shared" si="1"/>
        <v>25838198518</v>
      </c>
      <c r="Y36" s="35">
        <f t="shared" si="1"/>
        <v>-3547580252</v>
      </c>
      <c r="Z36" s="36">
        <f>+IF(X36&lt;&gt;0,+(Y36/X36)*100,0)</f>
        <v>-13.729982953450115</v>
      </c>
      <c r="AA36" s="33">
        <f>SUM(AA25:AA35)</f>
        <v>26652532082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-1029203005</v>
      </c>
      <c r="D38" s="46">
        <f>+D22-D36</f>
        <v>0</v>
      </c>
      <c r="E38" s="47">
        <f t="shared" si="2"/>
        <v>-604445738</v>
      </c>
      <c r="F38" s="48">
        <f t="shared" si="2"/>
        <v>-1267912131</v>
      </c>
      <c r="G38" s="48">
        <f t="shared" si="2"/>
        <v>2152936461</v>
      </c>
      <c r="H38" s="48">
        <f t="shared" si="2"/>
        <v>153368972</v>
      </c>
      <c r="I38" s="48">
        <f t="shared" si="2"/>
        <v>-458224716</v>
      </c>
      <c r="J38" s="48">
        <f t="shared" si="2"/>
        <v>1848080717</v>
      </c>
      <c r="K38" s="48">
        <f t="shared" si="2"/>
        <v>-760791215</v>
      </c>
      <c r="L38" s="48">
        <f t="shared" si="2"/>
        <v>444816697</v>
      </c>
      <c r="M38" s="48">
        <f t="shared" si="2"/>
        <v>537625319</v>
      </c>
      <c r="N38" s="48">
        <f t="shared" si="2"/>
        <v>221650801</v>
      </c>
      <c r="O38" s="48">
        <f t="shared" si="2"/>
        <v>-754066264</v>
      </c>
      <c r="P38" s="48">
        <f t="shared" si="2"/>
        <v>-271751403</v>
      </c>
      <c r="Q38" s="48">
        <f t="shared" si="2"/>
        <v>1895151367</v>
      </c>
      <c r="R38" s="48">
        <f t="shared" si="2"/>
        <v>869333700</v>
      </c>
      <c r="S38" s="48">
        <f t="shared" si="2"/>
        <v>-400330763</v>
      </c>
      <c r="T38" s="48">
        <f t="shared" si="2"/>
        <v>-726614023</v>
      </c>
      <c r="U38" s="48">
        <f t="shared" si="2"/>
        <v>-913627114</v>
      </c>
      <c r="V38" s="48">
        <f t="shared" si="2"/>
        <v>-2040571900</v>
      </c>
      <c r="W38" s="48">
        <f t="shared" si="2"/>
        <v>898493318</v>
      </c>
      <c r="X38" s="48">
        <f>IF(F22=F36,0,X22-X36)</f>
        <v>-665366081</v>
      </c>
      <c r="Y38" s="48">
        <f t="shared" si="2"/>
        <v>1563859399</v>
      </c>
      <c r="Z38" s="49">
        <f>+IF(X38&lt;&gt;0,+(Y38/X38)*100,0)</f>
        <v>-235.0374393370978</v>
      </c>
      <c r="AA38" s="46">
        <f>+AA22-AA36</f>
        <v>-1267912131</v>
      </c>
    </row>
    <row r="39" spans="1:27" ht="13.5">
      <c r="A39" s="23" t="s">
        <v>64</v>
      </c>
      <c r="B39" s="29"/>
      <c r="C39" s="6">
        <v>3826503364</v>
      </c>
      <c r="D39" s="6">
        <v>0</v>
      </c>
      <c r="E39" s="7">
        <v>5321460954</v>
      </c>
      <c r="F39" s="8">
        <v>5573116527</v>
      </c>
      <c r="G39" s="8">
        <v>379381590</v>
      </c>
      <c r="H39" s="8">
        <v>171266998</v>
      </c>
      <c r="I39" s="8">
        <v>91615956</v>
      </c>
      <c r="J39" s="8">
        <v>642264544</v>
      </c>
      <c r="K39" s="8">
        <v>239071455</v>
      </c>
      <c r="L39" s="8">
        <v>293751204</v>
      </c>
      <c r="M39" s="8">
        <v>446017225</v>
      </c>
      <c r="N39" s="8">
        <v>978839884</v>
      </c>
      <c r="O39" s="8">
        <v>141140242</v>
      </c>
      <c r="P39" s="8">
        <v>185529390</v>
      </c>
      <c r="Q39" s="8">
        <v>842683286</v>
      </c>
      <c r="R39" s="8">
        <v>1169352918</v>
      </c>
      <c r="S39" s="8">
        <v>175769298</v>
      </c>
      <c r="T39" s="8">
        <v>273618596</v>
      </c>
      <c r="U39" s="8">
        <v>462510569</v>
      </c>
      <c r="V39" s="8">
        <v>911898463</v>
      </c>
      <c r="W39" s="8">
        <v>3702355809</v>
      </c>
      <c r="X39" s="8">
        <v>5377313439</v>
      </c>
      <c r="Y39" s="8">
        <v>-1674957630</v>
      </c>
      <c r="Z39" s="2">
        <v>-31.15</v>
      </c>
      <c r="AA39" s="6">
        <v>5573116527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87415794</v>
      </c>
      <c r="Y40" s="26">
        <v>-87415794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55911000</v>
      </c>
      <c r="F41" s="8">
        <v>3964404</v>
      </c>
      <c r="G41" s="51">
        <v>3435526</v>
      </c>
      <c r="H41" s="51">
        <v>3467727</v>
      </c>
      <c r="I41" s="51">
        <v>14330</v>
      </c>
      <c r="J41" s="8">
        <v>6917583</v>
      </c>
      <c r="K41" s="51">
        <v>-3447763</v>
      </c>
      <c r="L41" s="51">
        <v>467126</v>
      </c>
      <c r="M41" s="8">
        <v>677636</v>
      </c>
      <c r="N41" s="51">
        <v>-2303001</v>
      </c>
      <c r="O41" s="51">
        <v>139784</v>
      </c>
      <c r="P41" s="51">
        <v>-3014021</v>
      </c>
      <c r="Q41" s="8">
        <v>998578</v>
      </c>
      <c r="R41" s="51">
        <v>-1875659</v>
      </c>
      <c r="S41" s="51">
        <v>-340947</v>
      </c>
      <c r="T41" s="8">
        <v>-176400</v>
      </c>
      <c r="U41" s="51">
        <v>86980918</v>
      </c>
      <c r="V41" s="51">
        <v>86463571</v>
      </c>
      <c r="W41" s="51">
        <v>89202494</v>
      </c>
      <c r="X41" s="8">
        <v>55911009</v>
      </c>
      <c r="Y41" s="51">
        <v>33291485</v>
      </c>
      <c r="Z41" s="52">
        <v>59.54</v>
      </c>
      <c r="AA41" s="53">
        <v>3964404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2797300359</v>
      </c>
      <c r="D42" s="55">
        <f>SUM(D38:D41)</f>
        <v>0</v>
      </c>
      <c r="E42" s="56">
        <f t="shared" si="3"/>
        <v>4772926216</v>
      </c>
      <c r="F42" s="57">
        <f t="shared" si="3"/>
        <v>4309168800</v>
      </c>
      <c r="G42" s="57">
        <f t="shared" si="3"/>
        <v>2535753577</v>
      </c>
      <c r="H42" s="57">
        <f t="shared" si="3"/>
        <v>328103697</v>
      </c>
      <c r="I42" s="57">
        <f t="shared" si="3"/>
        <v>-366594430</v>
      </c>
      <c r="J42" s="57">
        <f t="shared" si="3"/>
        <v>2497262844</v>
      </c>
      <c r="K42" s="57">
        <f t="shared" si="3"/>
        <v>-525167523</v>
      </c>
      <c r="L42" s="57">
        <f t="shared" si="3"/>
        <v>739035027</v>
      </c>
      <c r="M42" s="57">
        <f t="shared" si="3"/>
        <v>984320180</v>
      </c>
      <c r="N42" s="57">
        <f t="shared" si="3"/>
        <v>1198187684</v>
      </c>
      <c r="O42" s="57">
        <f t="shared" si="3"/>
        <v>-612786238</v>
      </c>
      <c r="P42" s="57">
        <f t="shared" si="3"/>
        <v>-89236034</v>
      </c>
      <c r="Q42" s="57">
        <f t="shared" si="3"/>
        <v>2738833231</v>
      </c>
      <c r="R42" s="57">
        <f t="shared" si="3"/>
        <v>2036810959</v>
      </c>
      <c r="S42" s="57">
        <f t="shared" si="3"/>
        <v>-224902412</v>
      </c>
      <c r="T42" s="57">
        <f t="shared" si="3"/>
        <v>-453171827</v>
      </c>
      <c r="U42" s="57">
        <f t="shared" si="3"/>
        <v>-364135627</v>
      </c>
      <c r="V42" s="57">
        <f t="shared" si="3"/>
        <v>-1042209866</v>
      </c>
      <c r="W42" s="57">
        <f t="shared" si="3"/>
        <v>4690051621</v>
      </c>
      <c r="X42" s="57">
        <f t="shared" si="3"/>
        <v>4855274161</v>
      </c>
      <c r="Y42" s="57">
        <f t="shared" si="3"/>
        <v>-165222540</v>
      </c>
      <c r="Z42" s="58">
        <f>+IF(X42&lt;&gt;0,+(Y42/X42)*100,0)</f>
        <v>-3.402949751574286</v>
      </c>
      <c r="AA42" s="55">
        <f>SUM(AA38:AA41)</f>
        <v>4309168800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2797300359</v>
      </c>
      <c r="D44" s="63">
        <f>+D42-D43</f>
        <v>0</v>
      </c>
      <c r="E44" s="64">
        <f t="shared" si="4"/>
        <v>4772926216</v>
      </c>
      <c r="F44" s="65">
        <f t="shared" si="4"/>
        <v>4309168800</v>
      </c>
      <c r="G44" s="65">
        <f t="shared" si="4"/>
        <v>2535753577</v>
      </c>
      <c r="H44" s="65">
        <f t="shared" si="4"/>
        <v>328103697</v>
      </c>
      <c r="I44" s="65">
        <f t="shared" si="4"/>
        <v>-366594430</v>
      </c>
      <c r="J44" s="65">
        <f t="shared" si="4"/>
        <v>2497262844</v>
      </c>
      <c r="K44" s="65">
        <f t="shared" si="4"/>
        <v>-525167523</v>
      </c>
      <c r="L44" s="65">
        <f t="shared" si="4"/>
        <v>739035027</v>
      </c>
      <c r="M44" s="65">
        <f t="shared" si="4"/>
        <v>984320180</v>
      </c>
      <c r="N44" s="65">
        <f t="shared" si="4"/>
        <v>1198187684</v>
      </c>
      <c r="O44" s="65">
        <f t="shared" si="4"/>
        <v>-612786238</v>
      </c>
      <c r="P44" s="65">
        <f t="shared" si="4"/>
        <v>-89236034</v>
      </c>
      <c r="Q44" s="65">
        <f t="shared" si="4"/>
        <v>2738833231</v>
      </c>
      <c r="R44" s="65">
        <f t="shared" si="4"/>
        <v>2036810959</v>
      </c>
      <c r="S44" s="65">
        <f t="shared" si="4"/>
        <v>-224902412</v>
      </c>
      <c r="T44" s="65">
        <f t="shared" si="4"/>
        <v>-453171827</v>
      </c>
      <c r="U44" s="65">
        <f t="shared" si="4"/>
        <v>-364135627</v>
      </c>
      <c r="V44" s="65">
        <f t="shared" si="4"/>
        <v>-1042209866</v>
      </c>
      <c r="W44" s="65">
        <f t="shared" si="4"/>
        <v>4690051621</v>
      </c>
      <c r="X44" s="65">
        <f t="shared" si="4"/>
        <v>4855274161</v>
      </c>
      <c r="Y44" s="65">
        <f t="shared" si="4"/>
        <v>-165222540</v>
      </c>
      <c r="Z44" s="66">
        <f>+IF(X44&lt;&gt;0,+(Y44/X44)*100,0)</f>
        <v>-3.402949751574286</v>
      </c>
      <c r="AA44" s="63">
        <f>+AA42-AA43</f>
        <v>4309168800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2797300359</v>
      </c>
      <c r="D46" s="55">
        <f>SUM(D44:D45)</f>
        <v>0</v>
      </c>
      <c r="E46" s="56">
        <f t="shared" si="5"/>
        <v>4772926216</v>
      </c>
      <c r="F46" s="57">
        <f t="shared" si="5"/>
        <v>4309168800</v>
      </c>
      <c r="G46" s="57">
        <f t="shared" si="5"/>
        <v>2535753577</v>
      </c>
      <c r="H46" s="57">
        <f t="shared" si="5"/>
        <v>328103697</v>
      </c>
      <c r="I46" s="57">
        <f t="shared" si="5"/>
        <v>-366594430</v>
      </c>
      <c r="J46" s="57">
        <f t="shared" si="5"/>
        <v>2497262844</v>
      </c>
      <c r="K46" s="57">
        <f t="shared" si="5"/>
        <v>-525167523</v>
      </c>
      <c r="L46" s="57">
        <f t="shared" si="5"/>
        <v>739035027</v>
      </c>
      <c r="M46" s="57">
        <f t="shared" si="5"/>
        <v>984320180</v>
      </c>
      <c r="N46" s="57">
        <f t="shared" si="5"/>
        <v>1198187684</v>
      </c>
      <c r="O46" s="57">
        <f t="shared" si="5"/>
        <v>-612786238</v>
      </c>
      <c r="P46" s="57">
        <f t="shared" si="5"/>
        <v>-89236034</v>
      </c>
      <c r="Q46" s="57">
        <f t="shared" si="5"/>
        <v>2738833231</v>
      </c>
      <c r="R46" s="57">
        <f t="shared" si="5"/>
        <v>2036810959</v>
      </c>
      <c r="S46" s="57">
        <f t="shared" si="5"/>
        <v>-224902412</v>
      </c>
      <c r="T46" s="57">
        <f t="shared" si="5"/>
        <v>-453171827</v>
      </c>
      <c r="U46" s="57">
        <f t="shared" si="5"/>
        <v>-364135627</v>
      </c>
      <c r="V46" s="57">
        <f t="shared" si="5"/>
        <v>-1042209866</v>
      </c>
      <c r="W46" s="57">
        <f t="shared" si="5"/>
        <v>4690051621</v>
      </c>
      <c r="X46" s="57">
        <f t="shared" si="5"/>
        <v>4855274161</v>
      </c>
      <c r="Y46" s="57">
        <f t="shared" si="5"/>
        <v>-165222540</v>
      </c>
      <c r="Z46" s="58">
        <f>+IF(X46&lt;&gt;0,+(Y46/X46)*100,0)</f>
        <v>-3.402949751574286</v>
      </c>
      <c r="AA46" s="55">
        <f>SUM(AA44:AA45)</f>
        <v>4309168800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2797300359</v>
      </c>
      <c r="D48" s="71">
        <f>SUM(D46:D47)</f>
        <v>0</v>
      </c>
      <c r="E48" s="72">
        <f t="shared" si="6"/>
        <v>4772926216</v>
      </c>
      <c r="F48" s="73">
        <f t="shared" si="6"/>
        <v>4309168800</v>
      </c>
      <c r="G48" s="73">
        <f t="shared" si="6"/>
        <v>2535753577</v>
      </c>
      <c r="H48" s="74">
        <f t="shared" si="6"/>
        <v>328103697</v>
      </c>
      <c r="I48" s="74">
        <f t="shared" si="6"/>
        <v>-366594430</v>
      </c>
      <c r="J48" s="74">
        <f t="shared" si="6"/>
        <v>2497262844</v>
      </c>
      <c r="K48" s="74">
        <f t="shared" si="6"/>
        <v>-525167523</v>
      </c>
      <c r="L48" s="74">
        <f t="shared" si="6"/>
        <v>739035027</v>
      </c>
      <c r="M48" s="73">
        <f t="shared" si="6"/>
        <v>984320180</v>
      </c>
      <c r="N48" s="73">
        <f t="shared" si="6"/>
        <v>1198187684</v>
      </c>
      <c r="O48" s="74">
        <f t="shared" si="6"/>
        <v>-612786238</v>
      </c>
      <c r="P48" s="74">
        <f t="shared" si="6"/>
        <v>-89236034</v>
      </c>
      <c r="Q48" s="74">
        <f t="shared" si="6"/>
        <v>2738833231</v>
      </c>
      <c r="R48" s="74">
        <f t="shared" si="6"/>
        <v>2036810959</v>
      </c>
      <c r="S48" s="74">
        <f t="shared" si="6"/>
        <v>-224902412</v>
      </c>
      <c r="T48" s="73">
        <f t="shared" si="6"/>
        <v>-453171827</v>
      </c>
      <c r="U48" s="73">
        <f t="shared" si="6"/>
        <v>-364135627</v>
      </c>
      <c r="V48" s="74">
        <f t="shared" si="6"/>
        <v>-1042209866</v>
      </c>
      <c r="W48" s="74">
        <f t="shared" si="6"/>
        <v>4690051621</v>
      </c>
      <c r="X48" s="74">
        <f t="shared" si="6"/>
        <v>4855274161</v>
      </c>
      <c r="Y48" s="74">
        <f t="shared" si="6"/>
        <v>-165222540</v>
      </c>
      <c r="Z48" s="75">
        <f>+IF(X48&lt;&gt;0,+(Y48/X48)*100,0)</f>
        <v>-3.402949751574286</v>
      </c>
      <c r="AA48" s="76">
        <f>SUM(AA46:AA47)</f>
        <v>4309168800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13353637</v>
      </c>
      <c r="D5" s="6">
        <v>0</v>
      </c>
      <c r="E5" s="7">
        <v>14428006</v>
      </c>
      <c r="F5" s="8">
        <v>14428006</v>
      </c>
      <c r="G5" s="8">
        <v>16429563</v>
      </c>
      <c r="H5" s="8">
        <v>16425563</v>
      </c>
      <c r="I5" s="8">
        <v>-150</v>
      </c>
      <c r="J5" s="8">
        <v>32854976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32854976</v>
      </c>
      <c r="X5" s="8">
        <v>14428008</v>
      </c>
      <c r="Y5" s="8">
        <v>18426968</v>
      </c>
      <c r="Z5" s="2">
        <v>127.72</v>
      </c>
      <c r="AA5" s="6">
        <v>14428006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15090389</v>
      </c>
      <c r="D7" s="6">
        <v>0</v>
      </c>
      <c r="E7" s="7">
        <v>20817429</v>
      </c>
      <c r="F7" s="8">
        <v>21109429</v>
      </c>
      <c r="G7" s="8">
        <v>1585642</v>
      </c>
      <c r="H7" s="8">
        <v>0</v>
      </c>
      <c r="I7" s="8">
        <v>1525029</v>
      </c>
      <c r="J7" s="8">
        <v>3110671</v>
      </c>
      <c r="K7" s="8">
        <v>1595858</v>
      </c>
      <c r="L7" s="8">
        <v>1558316</v>
      </c>
      <c r="M7" s="8">
        <v>1680516</v>
      </c>
      <c r="N7" s="8">
        <v>4834690</v>
      </c>
      <c r="O7" s="8">
        <v>0</v>
      </c>
      <c r="P7" s="8">
        <v>0</v>
      </c>
      <c r="Q7" s="8">
        <v>1662710</v>
      </c>
      <c r="R7" s="8">
        <v>1662710</v>
      </c>
      <c r="S7" s="8">
        <v>1599057</v>
      </c>
      <c r="T7" s="8">
        <v>1486955</v>
      </c>
      <c r="U7" s="8">
        <v>1744824</v>
      </c>
      <c r="V7" s="8">
        <v>4830836</v>
      </c>
      <c r="W7" s="8">
        <v>14438907</v>
      </c>
      <c r="X7" s="8">
        <v>20816544</v>
      </c>
      <c r="Y7" s="8">
        <v>-6377637</v>
      </c>
      <c r="Z7" s="2">
        <v>-30.64</v>
      </c>
      <c r="AA7" s="6">
        <v>21109429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141011</v>
      </c>
      <c r="H8" s="8">
        <v>0</v>
      </c>
      <c r="I8" s="8">
        <v>1247421</v>
      </c>
      <c r="J8" s="8">
        <v>1388432</v>
      </c>
      <c r="K8" s="8">
        <v>1225630</v>
      </c>
      <c r="L8" s="8">
        <v>871374</v>
      </c>
      <c r="M8" s="8">
        <v>1200598</v>
      </c>
      <c r="N8" s="8">
        <v>3297602</v>
      </c>
      <c r="O8" s="8">
        <v>0</v>
      </c>
      <c r="P8" s="8">
        <v>3342891</v>
      </c>
      <c r="Q8" s="8">
        <v>-3571962</v>
      </c>
      <c r="R8" s="8">
        <v>-229071</v>
      </c>
      <c r="S8" s="8">
        <v>-2118580</v>
      </c>
      <c r="T8" s="8">
        <v>1124565</v>
      </c>
      <c r="U8" s="8">
        <v>1067049</v>
      </c>
      <c r="V8" s="8">
        <v>73034</v>
      </c>
      <c r="W8" s="8">
        <v>4529997</v>
      </c>
      <c r="X8" s="8"/>
      <c r="Y8" s="8">
        <v>4529997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37816</v>
      </c>
      <c r="J9" s="8">
        <v>37816</v>
      </c>
      <c r="K9" s="8">
        <v>39081</v>
      </c>
      <c r="L9" s="8">
        <v>-681656</v>
      </c>
      <c r="M9" s="8">
        <v>40684</v>
      </c>
      <c r="N9" s="8">
        <v>-601891</v>
      </c>
      <c r="O9" s="8">
        <v>0</v>
      </c>
      <c r="P9" s="8">
        <v>38446</v>
      </c>
      <c r="Q9" s="8">
        <v>529361</v>
      </c>
      <c r="R9" s="8">
        <v>567807</v>
      </c>
      <c r="S9" s="8">
        <v>38573</v>
      </c>
      <c r="T9" s="8">
        <v>40099</v>
      </c>
      <c r="U9" s="8">
        <v>270622</v>
      </c>
      <c r="V9" s="8">
        <v>349294</v>
      </c>
      <c r="W9" s="8">
        <v>353026</v>
      </c>
      <c r="X9" s="8"/>
      <c r="Y9" s="8">
        <v>353026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3983780</v>
      </c>
      <c r="D10" s="6">
        <v>0</v>
      </c>
      <c r="E10" s="7">
        <v>4250000</v>
      </c>
      <c r="F10" s="26">
        <v>4250227</v>
      </c>
      <c r="G10" s="26">
        <v>351689</v>
      </c>
      <c r="H10" s="26">
        <v>703098</v>
      </c>
      <c r="I10" s="26">
        <v>350688</v>
      </c>
      <c r="J10" s="26">
        <v>1405475</v>
      </c>
      <c r="K10" s="26">
        <v>352179</v>
      </c>
      <c r="L10" s="26">
        <v>352030</v>
      </c>
      <c r="M10" s="26">
        <v>352062</v>
      </c>
      <c r="N10" s="26">
        <v>1056271</v>
      </c>
      <c r="O10" s="26">
        <v>0</v>
      </c>
      <c r="P10" s="26">
        <v>352254</v>
      </c>
      <c r="Q10" s="26">
        <v>352558</v>
      </c>
      <c r="R10" s="26">
        <v>704812</v>
      </c>
      <c r="S10" s="26">
        <v>352655</v>
      </c>
      <c r="T10" s="26">
        <v>352671</v>
      </c>
      <c r="U10" s="26">
        <v>352591</v>
      </c>
      <c r="V10" s="26">
        <v>1057917</v>
      </c>
      <c r="W10" s="26">
        <v>4224475</v>
      </c>
      <c r="X10" s="26">
        <v>4250232</v>
      </c>
      <c r="Y10" s="26">
        <v>-25757</v>
      </c>
      <c r="Z10" s="27">
        <v>-0.61</v>
      </c>
      <c r="AA10" s="28">
        <v>4250227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1505758</v>
      </c>
      <c r="P11" s="8">
        <v>0</v>
      </c>
      <c r="Q11" s="8">
        <v>0</v>
      </c>
      <c r="R11" s="8">
        <v>1505758</v>
      </c>
      <c r="S11" s="8">
        <v>0</v>
      </c>
      <c r="T11" s="8">
        <v>0</v>
      </c>
      <c r="U11" s="8">
        <v>0</v>
      </c>
      <c r="V11" s="8">
        <v>0</v>
      </c>
      <c r="W11" s="8">
        <v>1505758</v>
      </c>
      <c r="X11" s="8"/>
      <c r="Y11" s="8">
        <v>1505758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1120643</v>
      </c>
      <c r="D12" s="6">
        <v>0</v>
      </c>
      <c r="E12" s="7">
        <v>13380236</v>
      </c>
      <c r="F12" s="8">
        <v>4971398</v>
      </c>
      <c r="G12" s="8">
        <v>90831</v>
      </c>
      <c r="H12" s="8">
        <v>182015</v>
      </c>
      <c r="I12" s="8">
        <v>125134</v>
      </c>
      <c r="J12" s="8">
        <v>397980</v>
      </c>
      <c r="K12" s="8">
        <v>102045</v>
      </c>
      <c r="L12" s="8">
        <v>103389</v>
      </c>
      <c r="M12" s="8">
        <v>100306</v>
      </c>
      <c r="N12" s="8">
        <v>305740</v>
      </c>
      <c r="O12" s="8">
        <v>104774</v>
      </c>
      <c r="P12" s="8">
        <v>103455</v>
      </c>
      <c r="Q12" s="8">
        <v>119767</v>
      </c>
      <c r="R12" s="8">
        <v>327996</v>
      </c>
      <c r="S12" s="8">
        <v>2103350</v>
      </c>
      <c r="T12" s="8">
        <v>-1893269</v>
      </c>
      <c r="U12" s="8">
        <v>100832</v>
      </c>
      <c r="V12" s="8">
        <v>310913</v>
      </c>
      <c r="W12" s="8">
        <v>1342629</v>
      </c>
      <c r="X12" s="8">
        <v>13380372</v>
      </c>
      <c r="Y12" s="8">
        <v>-12037743</v>
      </c>
      <c r="Z12" s="2">
        <v>-89.97</v>
      </c>
      <c r="AA12" s="6">
        <v>4971398</v>
      </c>
    </row>
    <row r="13" spans="1:27" ht="13.5">
      <c r="A13" s="23" t="s">
        <v>40</v>
      </c>
      <c r="B13" s="29"/>
      <c r="C13" s="6">
        <v>1591740</v>
      </c>
      <c r="D13" s="6">
        <v>0</v>
      </c>
      <c r="E13" s="7">
        <v>1957000</v>
      </c>
      <c r="F13" s="8">
        <v>850000</v>
      </c>
      <c r="G13" s="8">
        <v>17822</v>
      </c>
      <c r="H13" s="8">
        <v>22889</v>
      </c>
      <c r="I13" s="8">
        <v>4708</v>
      </c>
      <c r="J13" s="8">
        <v>45419</v>
      </c>
      <c r="K13" s="8">
        <v>5011</v>
      </c>
      <c r="L13" s="8">
        <v>388530</v>
      </c>
      <c r="M13" s="8">
        <v>8590</v>
      </c>
      <c r="N13" s="8">
        <v>402131</v>
      </c>
      <c r="O13" s="8">
        <v>7957</v>
      </c>
      <c r="P13" s="8">
        <v>8991</v>
      </c>
      <c r="Q13" s="8">
        <v>576765</v>
      </c>
      <c r="R13" s="8">
        <v>593713</v>
      </c>
      <c r="S13" s="8">
        <v>4951</v>
      </c>
      <c r="T13" s="8">
        <v>717136</v>
      </c>
      <c r="U13" s="8">
        <v>222611</v>
      </c>
      <c r="V13" s="8">
        <v>944698</v>
      </c>
      <c r="W13" s="8">
        <v>1985961</v>
      </c>
      <c r="X13" s="8">
        <v>1957260</v>
      </c>
      <c r="Y13" s="8">
        <v>28701</v>
      </c>
      <c r="Z13" s="2">
        <v>1.47</v>
      </c>
      <c r="AA13" s="6">
        <v>850000</v>
      </c>
    </row>
    <row r="14" spans="1:27" ht="13.5">
      <c r="A14" s="23" t="s">
        <v>41</v>
      </c>
      <c r="B14" s="29"/>
      <c r="C14" s="6">
        <v>1787401</v>
      </c>
      <c r="D14" s="6">
        <v>0</v>
      </c>
      <c r="E14" s="7">
        <v>1791400</v>
      </c>
      <c r="F14" s="8">
        <v>1791400</v>
      </c>
      <c r="G14" s="8">
        <v>114782</v>
      </c>
      <c r="H14" s="8">
        <v>236024</v>
      </c>
      <c r="I14" s="8">
        <v>127023</v>
      </c>
      <c r="J14" s="8">
        <v>477829</v>
      </c>
      <c r="K14" s="8">
        <v>131185</v>
      </c>
      <c r="L14" s="8">
        <v>138526</v>
      </c>
      <c r="M14" s="8">
        <v>145211</v>
      </c>
      <c r="N14" s="8">
        <v>414922</v>
      </c>
      <c r="O14" s="8">
        <v>148838</v>
      </c>
      <c r="P14" s="8">
        <v>152392</v>
      </c>
      <c r="Q14" s="8">
        <v>-15840</v>
      </c>
      <c r="R14" s="8">
        <v>285390</v>
      </c>
      <c r="S14" s="8">
        <v>22642</v>
      </c>
      <c r="T14" s="8">
        <v>174669</v>
      </c>
      <c r="U14" s="8">
        <v>160114</v>
      </c>
      <c r="V14" s="8">
        <v>357425</v>
      </c>
      <c r="W14" s="8">
        <v>1535566</v>
      </c>
      <c r="X14" s="8">
        <v>1791396</v>
      </c>
      <c r="Y14" s="8">
        <v>-255830</v>
      </c>
      <c r="Z14" s="2">
        <v>-14.28</v>
      </c>
      <c r="AA14" s="6">
        <v>1791400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588667</v>
      </c>
      <c r="D16" s="6">
        <v>0</v>
      </c>
      <c r="E16" s="7">
        <v>56899</v>
      </c>
      <c r="F16" s="8">
        <v>2350560</v>
      </c>
      <c r="G16" s="8">
        <v>6229</v>
      </c>
      <c r="H16" s="8">
        <v>1956</v>
      </c>
      <c r="I16" s="8">
        <v>6951</v>
      </c>
      <c r="J16" s="8">
        <v>15136</v>
      </c>
      <c r="K16" s="8">
        <v>5544</v>
      </c>
      <c r="L16" s="8">
        <v>12341</v>
      </c>
      <c r="M16" s="8">
        <v>10325</v>
      </c>
      <c r="N16" s="8">
        <v>28210</v>
      </c>
      <c r="O16" s="8">
        <v>4525</v>
      </c>
      <c r="P16" s="8">
        <v>6381</v>
      </c>
      <c r="Q16" s="8">
        <v>8891</v>
      </c>
      <c r="R16" s="8">
        <v>19797</v>
      </c>
      <c r="S16" s="8">
        <v>3151</v>
      </c>
      <c r="T16" s="8">
        <v>7594</v>
      </c>
      <c r="U16" s="8">
        <v>12724</v>
      </c>
      <c r="V16" s="8">
        <v>23469</v>
      </c>
      <c r="W16" s="8">
        <v>86612</v>
      </c>
      <c r="X16" s="8">
        <v>56904</v>
      </c>
      <c r="Y16" s="8">
        <v>29708</v>
      </c>
      <c r="Z16" s="2">
        <v>52.21</v>
      </c>
      <c r="AA16" s="6">
        <v>2350560</v>
      </c>
    </row>
    <row r="17" spans="1:27" ht="13.5">
      <c r="A17" s="23" t="s">
        <v>44</v>
      </c>
      <c r="B17" s="29"/>
      <c r="C17" s="6">
        <v>2188273</v>
      </c>
      <c r="D17" s="6">
        <v>0</v>
      </c>
      <c r="E17" s="7">
        <v>2259061</v>
      </c>
      <c r="F17" s="8">
        <v>631807</v>
      </c>
      <c r="G17" s="8">
        <v>210527</v>
      </c>
      <c r="H17" s="8">
        <v>14387</v>
      </c>
      <c r="I17" s="8">
        <v>201845</v>
      </c>
      <c r="J17" s="8">
        <v>426759</v>
      </c>
      <c r="K17" s="8">
        <v>219255</v>
      </c>
      <c r="L17" s="8">
        <v>181305</v>
      </c>
      <c r="M17" s="8">
        <v>180010</v>
      </c>
      <c r="N17" s="8">
        <v>580570</v>
      </c>
      <c r="O17" s="8">
        <v>191595</v>
      </c>
      <c r="P17" s="8">
        <v>179144</v>
      </c>
      <c r="Q17" s="8">
        <v>188627</v>
      </c>
      <c r="R17" s="8">
        <v>559366</v>
      </c>
      <c r="S17" s="8">
        <v>161011</v>
      </c>
      <c r="T17" s="8">
        <v>165109</v>
      </c>
      <c r="U17" s="8">
        <v>132634</v>
      </c>
      <c r="V17" s="8">
        <v>458754</v>
      </c>
      <c r="W17" s="8">
        <v>2025449</v>
      </c>
      <c r="X17" s="8">
        <v>2259060</v>
      </c>
      <c r="Y17" s="8">
        <v>-233611</v>
      </c>
      <c r="Z17" s="2">
        <v>-10.34</v>
      </c>
      <c r="AA17" s="6">
        <v>631807</v>
      </c>
    </row>
    <row r="18" spans="1:27" ht="13.5">
      <c r="A18" s="25" t="s">
        <v>45</v>
      </c>
      <c r="B18" s="24"/>
      <c r="C18" s="6">
        <v>1448997</v>
      </c>
      <c r="D18" s="6">
        <v>0</v>
      </c>
      <c r="E18" s="7">
        <v>1479000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1478952</v>
      </c>
      <c r="Y18" s="8">
        <v>-1478952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96147645</v>
      </c>
      <c r="D19" s="6">
        <v>0</v>
      </c>
      <c r="E19" s="7">
        <v>106731000</v>
      </c>
      <c r="F19" s="8">
        <v>135740339</v>
      </c>
      <c r="G19" s="8">
        <v>40327000</v>
      </c>
      <c r="H19" s="8">
        <v>40327000</v>
      </c>
      <c r="I19" s="8">
        <v>0</v>
      </c>
      <c r="J19" s="8">
        <v>80654000</v>
      </c>
      <c r="K19" s="8">
        <v>0</v>
      </c>
      <c r="L19" s="8">
        <v>33959000</v>
      </c>
      <c r="M19" s="8">
        <v>17791</v>
      </c>
      <c r="N19" s="8">
        <v>33976791</v>
      </c>
      <c r="O19" s="8">
        <v>0</v>
      </c>
      <c r="P19" s="8">
        <v>0</v>
      </c>
      <c r="Q19" s="8">
        <v>28418968</v>
      </c>
      <c r="R19" s="8">
        <v>28418968</v>
      </c>
      <c r="S19" s="8">
        <v>0</v>
      </c>
      <c r="T19" s="8">
        <v>543442</v>
      </c>
      <c r="U19" s="8">
        <v>449378</v>
      </c>
      <c r="V19" s="8">
        <v>992820</v>
      </c>
      <c r="W19" s="8">
        <v>144042579</v>
      </c>
      <c r="X19" s="8">
        <v>106731000</v>
      </c>
      <c r="Y19" s="8">
        <v>37311579</v>
      </c>
      <c r="Z19" s="2">
        <v>34.96</v>
      </c>
      <c r="AA19" s="6">
        <v>135740339</v>
      </c>
    </row>
    <row r="20" spans="1:27" ht="13.5">
      <c r="A20" s="23" t="s">
        <v>47</v>
      </c>
      <c r="B20" s="29"/>
      <c r="C20" s="6">
        <v>1023139</v>
      </c>
      <c r="D20" s="6">
        <v>0</v>
      </c>
      <c r="E20" s="7">
        <v>31578805</v>
      </c>
      <c r="F20" s="26">
        <v>7790485</v>
      </c>
      <c r="G20" s="26">
        <v>-346356</v>
      </c>
      <c r="H20" s="26">
        <v>-360675</v>
      </c>
      <c r="I20" s="26">
        <v>305631</v>
      </c>
      <c r="J20" s="26">
        <v>-401400</v>
      </c>
      <c r="K20" s="26">
        <v>112320</v>
      </c>
      <c r="L20" s="26">
        <v>119968</v>
      </c>
      <c r="M20" s="26">
        <v>821546</v>
      </c>
      <c r="N20" s="26">
        <v>1053834</v>
      </c>
      <c r="O20" s="26">
        <v>1427384</v>
      </c>
      <c r="P20" s="26">
        <v>43373</v>
      </c>
      <c r="Q20" s="26">
        <v>1385531</v>
      </c>
      <c r="R20" s="26">
        <v>2856288</v>
      </c>
      <c r="S20" s="26">
        <v>-75726</v>
      </c>
      <c r="T20" s="26">
        <v>404100</v>
      </c>
      <c r="U20" s="26">
        <v>2449624</v>
      </c>
      <c r="V20" s="26">
        <v>2777998</v>
      </c>
      <c r="W20" s="26">
        <v>6286720</v>
      </c>
      <c r="X20" s="26">
        <v>31578768</v>
      </c>
      <c r="Y20" s="26">
        <v>-25292048</v>
      </c>
      <c r="Z20" s="27">
        <v>-80.09</v>
      </c>
      <c r="AA20" s="28">
        <v>7790485</v>
      </c>
    </row>
    <row r="21" spans="1:27" ht="13.5">
      <c r="A21" s="23" t="s">
        <v>48</v>
      </c>
      <c r="B21" s="29"/>
      <c r="C21" s="6">
        <v>413001</v>
      </c>
      <c r="D21" s="6">
        <v>0</v>
      </c>
      <c r="E21" s="7">
        <v>296363</v>
      </c>
      <c r="F21" s="8">
        <v>471669</v>
      </c>
      <c r="G21" s="8">
        <v>122807</v>
      </c>
      <c r="H21" s="8">
        <v>122807</v>
      </c>
      <c r="I21" s="30">
        <v>0</v>
      </c>
      <c r="J21" s="8">
        <v>245614</v>
      </c>
      <c r="K21" s="8">
        <v>0</v>
      </c>
      <c r="L21" s="8">
        <v>0</v>
      </c>
      <c r="M21" s="8">
        <v>0</v>
      </c>
      <c r="N21" s="8">
        <v>0</v>
      </c>
      <c r="O21" s="8">
        <v>10175</v>
      </c>
      <c r="P21" s="30">
        <v>122807</v>
      </c>
      <c r="Q21" s="8">
        <v>100956</v>
      </c>
      <c r="R21" s="8">
        <v>233938</v>
      </c>
      <c r="S21" s="8">
        <v>0</v>
      </c>
      <c r="T21" s="8">
        <v>-457701</v>
      </c>
      <c r="U21" s="8">
        <v>61082</v>
      </c>
      <c r="V21" s="8">
        <v>-396619</v>
      </c>
      <c r="W21" s="30">
        <v>82933</v>
      </c>
      <c r="X21" s="8">
        <v>296364</v>
      </c>
      <c r="Y21" s="8">
        <v>-213431</v>
      </c>
      <c r="Z21" s="2">
        <v>-72.02</v>
      </c>
      <c r="AA21" s="6">
        <v>471669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138737312</v>
      </c>
      <c r="D22" s="33">
        <f>SUM(D5:D21)</f>
        <v>0</v>
      </c>
      <c r="E22" s="34">
        <f t="shared" si="0"/>
        <v>199025199</v>
      </c>
      <c r="F22" s="35">
        <f t="shared" si="0"/>
        <v>194385320</v>
      </c>
      <c r="G22" s="35">
        <f t="shared" si="0"/>
        <v>59051547</v>
      </c>
      <c r="H22" s="35">
        <f t="shared" si="0"/>
        <v>57675064</v>
      </c>
      <c r="I22" s="35">
        <f t="shared" si="0"/>
        <v>3932096</v>
      </c>
      <c r="J22" s="35">
        <f t="shared" si="0"/>
        <v>120658707</v>
      </c>
      <c r="K22" s="35">
        <f t="shared" si="0"/>
        <v>3788108</v>
      </c>
      <c r="L22" s="35">
        <f t="shared" si="0"/>
        <v>37003123</v>
      </c>
      <c r="M22" s="35">
        <f t="shared" si="0"/>
        <v>4557639</v>
      </c>
      <c r="N22" s="35">
        <f t="shared" si="0"/>
        <v>45348870</v>
      </c>
      <c r="O22" s="35">
        <f t="shared" si="0"/>
        <v>3401006</v>
      </c>
      <c r="P22" s="35">
        <f t="shared" si="0"/>
        <v>4350134</v>
      </c>
      <c r="Q22" s="35">
        <f t="shared" si="0"/>
        <v>29756332</v>
      </c>
      <c r="R22" s="35">
        <f t="shared" si="0"/>
        <v>37507472</v>
      </c>
      <c r="S22" s="35">
        <f t="shared" si="0"/>
        <v>2091084</v>
      </c>
      <c r="T22" s="35">
        <f t="shared" si="0"/>
        <v>2665370</v>
      </c>
      <c r="U22" s="35">
        <f t="shared" si="0"/>
        <v>7024085</v>
      </c>
      <c r="V22" s="35">
        <f t="shared" si="0"/>
        <v>11780539</v>
      </c>
      <c r="W22" s="35">
        <f t="shared" si="0"/>
        <v>215295588</v>
      </c>
      <c r="X22" s="35">
        <f t="shared" si="0"/>
        <v>199024860</v>
      </c>
      <c r="Y22" s="35">
        <f t="shared" si="0"/>
        <v>16270728</v>
      </c>
      <c r="Z22" s="36">
        <f>+IF(X22&lt;&gt;0,+(Y22/X22)*100,0)</f>
        <v>8.175223939361143</v>
      </c>
      <c r="AA22" s="33">
        <f>SUM(AA5:AA21)</f>
        <v>194385320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57616608</v>
      </c>
      <c r="D25" s="6">
        <v>0</v>
      </c>
      <c r="E25" s="7">
        <v>59458000</v>
      </c>
      <c r="F25" s="8">
        <v>60201079</v>
      </c>
      <c r="G25" s="8">
        <v>4502021</v>
      </c>
      <c r="H25" s="8">
        <v>5240816</v>
      </c>
      <c r="I25" s="8">
        <v>5260328</v>
      </c>
      <c r="J25" s="8">
        <v>15003165</v>
      </c>
      <c r="K25" s="8">
        <v>5023858</v>
      </c>
      <c r="L25" s="8">
        <v>5061698</v>
      </c>
      <c r="M25" s="8">
        <v>5167117</v>
      </c>
      <c r="N25" s="8">
        <v>15252673</v>
      </c>
      <c r="O25" s="8">
        <v>4236407</v>
      </c>
      <c r="P25" s="8">
        <v>5339402</v>
      </c>
      <c r="Q25" s="8">
        <v>6201433</v>
      </c>
      <c r="R25" s="8">
        <v>15777242</v>
      </c>
      <c r="S25" s="8">
        <v>5138203</v>
      </c>
      <c r="T25" s="8">
        <v>4937733</v>
      </c>
      <c r="U25" s="8">
        <v>2523594</v>
      </c>
      <c r="V25" s="8">
        <v>12599530</v>
      </c>
      <c r="W25" s="8">
        <v>58632610</v>
      </c>
      <c r="X25" s="8">
        <v>59458416</v>
      </c>
      <c r="Y25" s="8">
        <v>-825806</v>
      </c>
      <c r="Z25" s="2">
        <v>-1.39</v>
      </c>
      <c r="AA25" s="6">
        <v>60201079</v>
      </c>
    </row>
    <row r="26" spans="1:27" ht="13.5">
      <c r="A26" s="25" t="s">
        <v>52</v>
      </c>
      <c r="B26" s="24"/>
      <c r="C26" s="6">
        <v>9482893</v>
      </c>
      <c r="D26" s="6">
        <v>0</v>
      </c>
      <c r="E26" s="7">
        <v>11877146</v>
      </c>
      <c r="F26" s="8">
        <v>11877146</v>
      </c>
      <c r="G26" s="8">
        <v>860701</v>
      </c>
      <c r="H26" s="8">
        <v>1694698</v>
      </c>
      <c r="I26" s="8">
        <v>842580</v>
      </c>
      <c r="J26" s="8">
        <v>3397979</v>
      </c>
      <c r="K26" s="8">
        <v>845451</v>
      </c>
      <c r="L26" s="8">
        <v>845827</v>
      </c>
      <c r="M26" s="8">
        <v>829629</v>
      </c>
      <c r="N26" s="8">
        <v>2520907</v>
      </c>
      <c r="O26" s="8">
        <v>828947</v>
      </c>
      <c r="P26" s="8">
        <v>596320</v>
      </c>
      <c r="Q26" s="8">
        <v>837984</v>
      </c>
      <c r="R26" s="8">
        <v>2263251</v>
      </c>
      <c r="S26" s="8">
        <v>1258599</v>
      </c>
      <c r="T26" s="8">
        <v>892789</v>
      </c>
      <c r="U26" s="8">
        <v>874940</v>
      </c>
      <c r="V26" s="8">
        <v>3026328</v>
      </c>
      <c r="W26" s="8">
        <v>11208465</v>
      </c>
      <c r="X26" s="8">
        <v>11877144</v>
      </c>
      <c r="Y26" s="8">
        <v>-668679</v>
      </c>
      <c r="Z26" s="2">
        <v>-5.63</v>
      </c>
      <c r="AA26" s="6">
        <v>11877146</v>
      </c>
    </row>
    <row r="27" spans="1:27" ht="13.5">
      <c r="A27" s="25" t="s">
        <v>53</v>
      </c>
      <c r="B27" s="24"/>
      <c r="C27" s="6">
        <v>7314823</v>
      </c>
      <c r="D27" s="6">
        <v>0</v>
      </c>
      <c r="E27" s="7">
        <v>7909787</v>
      </c>
      <c r="F27" s="8">
        <v>7909787</v>
      </c>
      <c r="G27" s="8">
        <v>0</v>
      </c>
      <c r="H27" s="8">
        <v>12765</v>
      </c>
      <c r="I27" s="8">
        <v>0</v>
      </c>
      <c r="J27" s="8">
        <v>12765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12765</v>
      </c>
      <c r="X27" s="8">
        <v>7909788</v>
      </c>
      <c r="Y27" s="8">
        <v>-7897023</v>
      </c>
      <c r="Z27" s="2">
        <v>-99.84</v>
      </c>
      <c r="AA27" s="6">
        <v>7909787</v>
      </c>
    </row>
    <row r="28" spans="1:27" ht="13.5">
      <c r="A28" s="25" t="s">
        <v>54</v>
      </c>
      <c r="B28" s="24"/>
      <c r="C28" s="6">
        <v>31093214</v>
      </c>
      <c r="D28" s="6">
        <v>0</v>
      </c>
      <c r="E28" s="7">
        <v>32220000</v>
      </c>
      <c r="F28" s="8">
        <v>32239690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32219688</v>
      </c>
      <c r="Y28" s="8">
        <v>-32219688</v>
      </c>
      <c r="Z28" s="2">
        <v>-100</v>
      </c>
      <c r="AA28" s="6">
        <v>32239690</v>
      </c>
    </row>
    <row r="29" spans="1:27" ht="13.5">
      <c r="A29" s="25" t="s">
        <v>55</v>
      </c>
      <c r="B29" s="24"/>
      <c r="C29" s="6">
        <v>621077</v>
      </c>
      <c r="D29" s="6">
        <v>0</v>
      </c>
      <c r="E29" s="7">
        <v>869109</v>
      </c>
      <c r="F29" s="8">
        <v>89109</v>
      </c>
      <c r="G29" s="8">
        <v>0</v>
      </c>
      <c r="H29" s="8">
        <v>0</v>
      </c>
      <c r="I29" s="8">
        <v>3188</v>
      </c>
      <c r="J29" s="8">
        <v>3188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46014</v>
      </c>
      <c r="V29" s="8">
        <v>46014</v>
      </c>
      <c r="W29" s="8">
        <v>49202</v>
      </c>
      <c r="X29" s="8">
        <v>869112</v>
      </c>
      <c r="Y29" s="8">
        <v>-819910</v>
      </c>
      <c r="Z29" s="2">
        <v>-94.34</v>
      </c>
      <c r="AA29" s="6">
        <v>89109</v>
      </c>
    </row>
    <row r="30" spans="1:27" ht="13.5">
      <c r="A30" s="25" t="s">
        <v>56</v>
      </c>
      <c r="B30" s="24"/>
      <c r="C30" s="6">
        <v>14809383</v>
      </c>
      <c r="D30" s="6">
        <v>0</v>
      </c>
      <c r="E30" s="7">
        <v>18538557</v>
      </c>
      <c r="F30" s="8">
        <v>18538557</v>
      </c>
      <c r="G30" s="8">
        <v>1771196</v>
      </c>
      <c r="H30" s="8">
        <v>0</v>
      </c>
      <c r="I30" s="8">
        <v>1609698</v>
      </c>
      <c r="J30" s="8">
        <v>3380894</v>
      </c>
      <c r="K30" s="8">
        <v>983138</v>
      </c>
      <c r="L30" s="8">
        <v>1014941</v>
      </c>
      <c r="M30" s="8">
        <v>857352</v>
      </c>
      <c r="N30" s="8">
        <v>2855431</v>
      </c>
      <c r="O30" s="8">
        <v>1152415</v>
      </c>
      <c r="P30" s="8">
        <v>987273</v>
      </c>
      <c r="Q30" s="8">
        <v>1061772</v>
      </c>
      <c r="R30" s="8">
        <v>3201460</v>
      </c>
      <c r="S30" s="8">
        <v>1089235</v>
      </c>
      <c r="T30" s="8">
        <v>1592169</v>
      </c>
      <c r="U30" s="8">
        <v>1226702</v>
      </c>
      <c r="V30" s="8">
        <v>3908106</v>
      </c>
      <c r="W30" s="8">
        <v>13345891</v>
      </c>
      <c r="X30" s="8">
        <v>18538560</v>
      </c>
      <c r="Y30" s="8">
        <v>-5192669</v>
      </c>
      <c r="Z30" s="2">
        <v>-28.01</v>
      </c>
      <c r="AA30" s="6">
        <v>18538557</v>
      </c>
    </row>
    <row r="31" spans="1:27" ht="13.5">
      <c r="A31" s="25" t="s">
        <v>57</v>
      </c>
      <c r="B31" s="24"/>
      <c r="C31" s="6">
        <v>8131496</v>
      </c>
      <c r="D31" s="6">
        <v>0</v>
      </c>
      <c r="E31" s="7">
        <v>10212813</v>
      </c>
      <c r="F31" s="8">
        <v>9738689</v>
      </c>
      <c r="G31" s="8">
        <v>2624</v>
      </c>
      <c r="H31" s="8">
        <v>68154</v>
      </c>
      <c r="I31" s="8">
        <v>0</v>
      </c>
      <c r="J31" s="8">
        <v>70778</v>
      </c>
      <c r="K31" s="8">
        <v>667594</v>
      </c>
      <c r="L31" s="8">
        <v>568116</v>
      </c>
      <c r="M31" s="8">
        <v>607497</v>
      </c>
      <c r="N31" s="8">
        <v>1843207</v>
      </c>
      <c r="O31" s="8">
        <v>463102</v>
      </c>
      <c r="P31" s="8">
        <v>261514</v>
      </c>
      <c r="Q31" s="8">
        <v>-65576</v>
      </c>
      <c r="R31" s="8">
        <v>659040</v>
      </c>
      <c r="S31" s="8">
        <v>283748</v>
      </c>
      <c r="T31" s="8">
        <v>532383</v>
      </c>
      <c r="U31" s="8">
        <v>1001014</v>
      </c>
      <c r="V31" s="8">
        <v>1817145</v>
      </c>
      <c r="W31" s="8">
        <v>4390170</v>
      </c>
      <c r="X31" s="8">
        <v>10212816</v>
      </c>
      <c r="Y31" s="8">
        <v>-5822646</v>
      </c>
      <c r="Z31" s="2">
        <v>-57.01</v>
      </c>
      <c r="AA31" s="6">
        <v>9738689</v>
      </c>
    </row>
    <row r="32" spans="1:27" ht="13.5">
      <c r="A32" s="25" t="s">
        <v>58</v>
      </c>
      <c r="B32" s="24"/>
      <c r="C32" s="6">
        <v>2261311</v>
      </c>
      <c r="D32" s="6">
        <v>0</v>
      </c>
      <c r="E32" s="7">
        <v>4994000</v>
      </c>
      <c r="F32" s="8">
        <v>6632166</v>
      </c>
      <c r="G32" s="8">
        <v>52765</v>
      </c>
      <c r="H32" s="8">
        <v>435275</v>
      </c>
      <c r="I32" s="8">
        <v>1022235</v>
      </c>
      <c r="J32" s="8">
        <v>1510275</v>
      </c>
      <c r="K32" s="8">
        <v>394614</v>
      </c>
      <c r="L32" s="8">
        <v>128528</v>
      </c>
      <c r="M32" s="8">
        <v>253848</v>
      </c>
      <c r="N32" s="8">
        <v>776990</v>
      </c>
      <c r="O32" s="8">
        <v>128908</v>
      </c>
      <c r="P32" s="8">
        <v>382432</v>
      </c>
      <c r="Q32" s="8">
        <v>233792</v>
      </c>
      <c r="R32" s="8">
        <v>745132</v>
      </c>
      <c r="S32" s="8">
        <v>493330</v>
      </c>
      <c r="T32" s="8">
        <v>459736</v>
      </c>
      <c r="U32" s="8">
        <v>949316</v>
      </c>
      <c r="V32" s="8">
        <v>1902382</v>
      </c>
      <c r="W32" s="8">
        <v>4934779</v>
      </c>
      <c r="X32" s="8">
        <v>4994484</v>
      </c>
      <c r="Y32" s="8">
        <v>-59705</v>
      </c>
      <c r="Z32" s="2">
        <v>-1.2</v>
      </c>
      <c r="AA32" s="6">
        <v>6632166</v>
      </c>
    </row>
    <row r="33" spans="1:27" ht="13.5">
      <c r="A33" s="25" t="s">
        <v>59</v>
      </c>
      <c r="B33" s="24"/>
      <c r="C33" s="6">
        <v>263158</v>
      </c>
      <c r="D33" s="6">
        <v>0</v>
      </c>
      <c r="E33" s="7">
        <v>0</v>
      </c>
      <c r="F33" s="8">
        <v>0</v>
      </c>
      <c r="G33" s="8">
        <v>0</v>
      </c>
      <c r="H33" s="8">
        <v>92900</v>
      </c>
      <c r="I33" s="8">
        <v>354086</v>
      </c>
      <c r="J33" s="8">
        <v>446986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446986</v>
      </c>
      <c r="X33" s="8"/>
      <c r="Y33" s="8">
        <v>446986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44286119</v>
      </c>
      <c r="D34" s="6">
        <v>0</v>
      </c>
      <c r="E34" s="7">
        <v>48351349</v>
      </c>
      <c r="F34" s="8">
        <v>50039869</v>
      </c>
      <c r="G34" s="8">
        <v>4093200</v>
      </c>
      <c r="H34" s="8">
        <v>4852455</v>
      </c>
      <c r="I34" s="8">
        <v>5025782</v>
      </c>
      <c r="J34" s="8">
        <v>13971437</v>
      </c>
      <c r="K34" s="8">
        <v>4795431</v>
      </c>
      <c r="L34" s="8">
        <v>5093415</v>
      </c>
      <c r="M34" s="8">
        <v>4687846</v>
      </c>
      <c r="N34" s="8">
        <v>14576692</v>
      </c>
      <c r="O34" s="8">
        <v>2607744</v>
      </c>
      <c r="P34" s="8">
        <v>2739192</v>
      </c>
      <c r="Q34" s="8">
        <v>1972029</v>
      </c>
      <c r="R34" s="8">
        <v>7318965</v>
      </c>
      <c r="S34" s="8">
        <v>2163885</v>
      </c>
      <c r="T34" s="8">
        <v>5017458</v>
      </c>
      <c r="U34" s="8">
        <v>7272287</v>
      </c>
      <c r="V34" s="8">
        <v>14453630</v>
      </c>
      <c r="W34" s="8">
        <v>50320724</v>
      </c>
      <c r="X34" s="8">
        <v>48350700</v>
      </c>
      <c r="Y34" s="8">
        <v>1970024</v>
      </c>
      <c r="Z34" s="2">
        <v>4.07</v>
      </c>
      <c r="AA34" s="6">
        <v>50039869</v>
      </c>
    </row>
    <row r="35" spans="1:27" ht="13.5">
      <c r="A35" s="23" t="s">
        <v>61</v>
      </c>
      <c r="B35" s="29"/>
      <c r="C35" s="6">
        <v>200615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176080697</v>
      </c>
      <c r="D36" s="33">
        <f>SUM(D25:D35)</f>
        <v>0</v>
      </c>
      <c r="E36" s="34">
        <f t="shared" si="1"/>
        <v>194430761</v>
      </c>
      <c r="F36" s="35">
        <f t="shared" si="1"/>
        <v>197266092</v>
      </c>
      <c r="G36" s="35">
        <f t="shared" si="1"/>
        <v>11282507</v>
      </c>
      <c r="H36" s="35">
        <f t="shared" si="1"/>
        <v>12397063</v>
      </c>
      <c r="I36" s="35">
        <f t="shared" si="1"/>
        <v>14117897</v>
      </c>
      <c r="J36" s="35">
        <f t="shared" si="1"/>
        <v>37797467</v>
      </c>
      <c r="K36" s="35">
        <f t="shared" si="1"/>
        <v>12710086</v>
      </c>
      <c r="L36" s="35">
        <f t="shared" si="1"/>
        <v>12712525</v>
      </c>
      <c r="M36" s="35">
        <f t="shared" si="1"/>
        <v>12403289</v>
      </c>
      <c r="N36" s="35">
        <f t="shared" si="1"/>
        <v>37825900</v>
      </c>
      <c r="O36" s="35">
        <f t="shared" si="1"/>
        <v>9417523</v>
      </c>
      <c r="P36" s="35">
        <f t="shared" si="1"/>
        <v>10306133</v>
      </c>
      <c r="Q36" s="35">
        <f t="shared" si="1"/>
        <v>10241434</v>
      </c>
      <c r="R36" s="35">
        <f t="shared" si="1"/>
        <v>29965090</v>
      </c>
      <c r="S36" s="35">
        <f t="shared" si="1"/>
        <v>10427000</v>
      </c>
      <c r="T36" s="35">
        <f t="shared" si="1"/>
        <v>13432268</v>
      </c>
      <c r="U36" s="35">
        <f t="shared" si="1"/>
        <v>13893867</v>
      </c>
      <c r="V36" s="35">
        <f t="shared" si="1"/>
        <v>37753135</v>
      </c>
      <c r="W36" s="35">
        <f t="shared" si="1"/>
        <v>143341592</v>
      </c>
      <c r="X36" s="35">
        <f t="shared" si="1"/>
        <v>194430708</v>
      </c>
      <c r="Y36" s="35">
        <f t="shared" si="1"/>
        <v>-51089116</v>
      </c>
      <c r="Z36" s="36">
        <f>+IF(X36&lt;&gt;0,+(Y36/X36)*100,0)</f>
        <v>-26.276258789326633</v>
      </c>
      <c r="AA36" s="33">
        <f>SUM(AA25:AA35)</f>
        <v>197266092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-37343385</v>
      </c>
      <c r="D38" s="46">
        <f>+D22-D36</f>
        <v>0</v>
      </c>
      <c r="E38" s="47">
        <f t="shared" si="2"/>
        <v>4594438</v>
      </c>
      <c r="F38" s="48">
        <f t="shared" si="2"/>
        <v>-2880772</v>
      </c>
      <c r="G38" s="48">
        <f t="shared" si="2"/>
        <v>47769040</v>
      </c>
      <c r="H38" s="48">
        <f t="shared" si="2"/>
        <v>45278001</v>
      </c>
      <c r="I38" s="48">
        <f t="shared" si="2"/>
        <v>-10185801</v>
      </c>
      <c r="J38" s="48">
        <f t="shared" si="2"/>
        <v>82861240</v>
      </c>
      <c r="K38" s="48">
        <f t="shared" si="2"/>
        <v>-8921978</v>
      </c>
      <c r="L38" s="48">
        <f t="shared" si="2"/>
        <v>24290598</v>
      </c>
      <c r="M38" s="48">
        <f t="shared" si="2"/>
        <v>-7845650</v>
      </c>
      <c r="N38" s="48">
        <f t="shared" si="2"/>
        <v>7522970</v>
      </c>
      <c r="O38" s="48">
        <f t="shared" si="2"/>
        <v>-6016517</v>
      </c>
      <c r="P38" s="48">
        <f t="shared" si="2"/>
        <v>-5955999</v>
      </c>
      <c r="Q38" s="48">
        <f t="shared" si="2"/>
        <v>19514898</v>
      </c>
      <c r="R38" s="48">
        <f t="shared" si="2"/>
        <v>7542382</v>
      </c>
      <c r="S38" s="48">
        <f t="shared" si="2"/>
        <v>-8335916</v>
      </c>
      <c r="T38" s="48">
        <f t="shared" si="2"/>
        <v>-10766898</v>
      </c>
      <c r="U38" s="48">
        <f t="shared" si="2"/>
        <v>-6869782</v>
      </c>
      <c r="V38" s="48">
        <f t="shared" si="2"/>
        <v>-25972596</v>
      </c>
      <c r="W38" s="48">
        <f t="shared" si="2"/>
        <v>71953996</v>
      </c>
      <c r="X38" s="48">
        <f>IF(F22=F36,0,X22-X36)</f>
        <v>4594152</v>
      </c>
      <c r="Y38" s="48">
        <f t="shared" si="2"/>
        <v>67359844</v>
      </c>
      <c r="Z38" s="49">
        <f>+IF(X38&lt;&gt;0,+(Y38/X38)*100,0)</f>
        <v>1466.2084319369494</v>
      </c>
      <c r="AA38" s="46">
        <f>+AA22-AA36</f>
        <v>-2880772</v>
      </c>
    </row>
    <row r="39" spans="1:27" ht="13.5">
      <c r="A39" s="23" t="s">
        <v>64</v>
      </c>
      <c r="B39" s="29"/>
      <c r="C39" s="6">
        <v>28184458</v>
      </c>
      <c r="D39" s="6">
        <v>0</v>
      </c>
      <c r="E39" s="7">
        <v>34661000</v>
      </c>
      <c r="F39" s="8">
        <v>54764067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12946631</v>
      </c>
      <c r="N39" s="8">
        <v>12946631</v>
      </c>
      <c r="O39" s="8">
        <v>0</v>
      </c>
      <c r="P39" s="8">
        <v>0</v>
      </c>
      <c r="Q39" s="8">
        <v>6341437</v>
      </c>
      <c r="R39" s="8">
        <v>6341437</v>
      </c>
      <c r="S39" s="8">
        <v>0</v>
      </c>
      <c r="T39" s="8">
        <v>13318024</v>
      </c>
      <c r="U39" s="8">
        <v>5755251</v>
      </c>
      <c r="V39" s="8">
        <v>19073275</v>
      </c>
      <c r="W39" s="8">
        <v>38361343</v>
      </c>
      <c r="X39" s="8">
        <v>34660750</v>
      </c>
      <c r="Y39" s="8">
        <v>3700593</v>
      </c>
      <c r="Z39" s="2">
        <v>10.68</v>
      </c>
      <c r="AA39" s="6">
        <v>54764067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-9158927</v>
      </c>
      <c r="D42" s="55">
        <f>SUM(D38:D41)</f>
        <v>0</v>
      </c>
      <c r="E42" s="56">
        <f t="shared" si="3"/>
        <v>39255438</v>
      </c>
      <c r="F42" s="57">
        <f t="shared" si="3"/>
        <v>51883295</v>
      </c>
      <c r="G42" s="57">
        <f t="shared" si="3"/>
        <v>47769040</v>
      </c>
      <c r="H42" s="57">
        <f t="shared" si="3"/>
        <v>45278001</v>
      </c>
      <c r="I42" s="57">
        <f t="shared" si="3"/>
        <v>-10185801</v>
      </c>
      <c r="J42" s="57">
        <f t="shared" si="3"/>
        <v>82861240</v>
      </c>
      <c r="K42" s="57">
        <f t="shared" si="3"/>
        <v>-8921978</v>
      </c>
      <c r="L42" s="57">
        <f t="shared" si="3"/>
        <v>24290598</v>
      </c>
      <c r="M42" s="57">
        <f t="shared" si="3"/>
        <v>5100981</v>
      </c>
      <c r="N42" s="57">
        <f t="shared" si="3"/>
        <v>20469601</v>
      </c>
      <c r="O42" s="57">
        <f t="shared" si="3"/>
        <v>-6016517</v>
      </c>
      <c r="P42" s="57">
        <f t="shared" si="3"/>
        <v>-5955999</v>
      </c>
      <c r="Q42" s="57">
        <f t="shared" si="3"/>
        <v>25856335</v>
      </c>
      <c r="R42" s="57">
        <f t="shared" si="3"/>
        <v>13883819</v>
      </c>
      <c r="S42" s="57">
        <f t="shared" si="3"/>
        <v>-8335916</v>
      </c>
      <c r="T42" s="57">
        <f t="shared" si="3"/>
        <v>2551126</v>
      </c>
      <c r="U42" s="57">
        <f t="shared" si="3"/>
        <v>-1114531</v>
      </c>
      <c r="V42" s="57">
        <f t="shared" si="3"/>
        <v>-6899321</v>
      </c>
      <c r="W42" s="57">
        <f t="shared" si="3"/>
        <v>110315339</v>
      </c>
      <c r="X42" s="57">
        <f t="shared" si="3"/>
        <v>39254902</v>
      </c>
      <c r="Y42" s="57">
        <f t="shared" si="3"/>
        <v>71060437</v>
      </c>
      <c r="Z42" s="58">
        <f>+IF(X42&lt;&gt;0,+(Y42/X42)*100,0)</f>
        <v>181.023091077899</v>
      </c>
      <c r="AA42" s="55">
        <f>SUM(AA38:AA41)</f>
        <v>51883295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-9158927</v>
      </c>
      <c r="D44" s="63">
        <f>+D42-D43</f>
        <v>0</v>
      </c>
      <c r="E44" s="64">
        <f t="shared" si="4"/>
        <v>39255438</v>
      </c>
      <c r="F44" s="65">
        <f t="shared" si="4"/>
        <v>51883295</v>
      </c>
      <c r="G44" s="65">
        <f t="shared" si="4"/>
        <v>47769040</v>
      </c>
      <c r="H44" s="65">
        <f t="shared" si="4"/>
        <v>45278001</v>
      </c>
      <c r="I44" s="65">
        <f t="shared" si="4"/>
        <v>-10185801</v>
      </c>
      <c r="J44" s="65">
        <f t="shared" si="4"/>
        <v>82861240</v>
      </c>
      <c r="K44" s="65">
        <f t="shared" si="4"/>
        <v>-8921978</v>
      </c>
      <c r="L44" s="65">
        <f t="shared" si="4"/>
        <v>24290598</v>
      </c>
      <c r="M44" s="65">
        <f t="shared" si="4"/>
        <v>5100981</v>
      </c>
      <c r="N44" s="65">
        <f t="shared" si="4"/>
        <v>20469601</v>
      </c>
      <c r="O44" s="65">
        <f t="shared" si="4"/>
        <v>-6016517</v>
      </c>
      <c r="P44" s="65">
        <f t="shared" si="4"/>
        <v>-5955999</v>
      </c>
      <c r="Q44" s="65">
        <f t="shared" si="4"/>
        <v>25856335</v>
      </c>
      <c r="R44" s="65">
        <f t="shared" si="4"/>
        <v>13883819</v>
      </c>
      <c r="S44" s="65">
        <f t="shared" si="4"/>
        <v>-8335916</v>
      </c>
      <c r="T44" s="65">
        <f t="shared" si="4"/>
        <v>2551126</v>
      </c>
      <c r="U44" s="65">
        <f t="shared" si="4"/>
        <v>-1114531</v>
      </c>
      <c r="V44" s="65">
        <f t="shared" si="4"/>
        <v>-6899321</v>
      </c>
      <c r="W44" s="65">
        <f t="shared" si="4"/>
        <v>110315339</v>
      </c>
      <c r="X44" s="65">
        <f t="shared" si="4"/>
        <v>39254902</v>
      </c>
      <c r="Y44" s="65">
        <f t="shared" si="4"/>
        <v>71060437</v>
      </c>
      <c r="Z44" s="66">
        <f>+IF(X44&lt;&gt;0,+(Y44/X44)*100,0)</f>
        <v>181.023091077899</v>
      </c>
      <c r="AA44" s="63">
        <f>+AA42-AA43</f>
        <v>51883295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-9158927</v>
      </c>
      <c r="D46" s="55">
        <f>SUM(D44:D45)</f>
        <v>0</v>
      </c>
      <c r="E46" s="56">
        <f t="shared" si="5"/>
        <v>39255438</v>
      </c>
      <c r="F46" s="57">
        <f t="shared" si="5"/>
        <v>51883295</v>
      </c>
      <c r="G46" s="57">
        <f t="shared" si="5"/>
        <v>47769040</v>
      </c>
      <c r="H46" s="57">
        <f t="shared" si="5"/>
        <v>45278001</v>
      </c>
      <c r="I46" s="57">
        <f t="shared" si="5"/>
        <v>-10185801</v>
      </c>
      <c r="J46" s="57">
        <f t="shared" si="5"/>
        <v>82861240</v>
      </c>
      <c r="K46" s="57">
        <f t="shared" si="5"/>
        <v>-8921978</v>
      </c>
      <c r="L46" s="57">
        <f t="shared" si="5"/>
        <v>24290598</v>
      </c>
      <c r="M46" s="57">
        <f t="shared" si="5"/>
        <v>5100981</v>
      </c>
      <c r="N46" s="57">
        <f t="shared" si="5"/>
        <v>20469601</v>
      </c>
      <c r="O46" s="57">
        <f t="shared" si="5"/>
        <v>-6016517</v>
      </c>
      <c r="P46" s="57">
        <f t="shared" si="5"/>
        <v>-5955999</v>
      </c>
      <c r="Q46" s="57">
        <f t="shared" si="5"/>
        <v>25856335</v>
      </c>
      <c r="R46" s="57">
        <f t="shared" si="5"/>
        <v>13883819</v>
      </c>
      <c r="S46" s="57">
        <f t="shared" si="5"/>
        <v>-8335916</v>
      </c>
      <c r="T46" s="57">
        <f t="shared" si="5"/>
        <v>2551126</v>
      </c>
      <c r="U46" s="57">
        <f t="shared" si="5"/>
        <v>-1114531</v>
      </c>
      <c r="V46" s="57">
        <f t="shared" si="5"/>
        <v>-6899321</v>
      </c>
      <c r="W46" s="57">
        <f t="shared" si="5"/>
        <v>110315339</v>
      </c>
      <c r="X46" s="57">
        <f t="shared" si="5"/>
        <v>39254902</v>
      </c>
      <c r="Y46" s="57">
        <f t="shared" si="5"/>
        <v>71060437</v>
      </c>
      <c r="Z46" s="58">
        <f>+IF(X46&lt;&gt;0,+(Y46/X46)*100,0)</f>
        <v>181.023091077899</v>
      </c>
      <c r="AA46" s="55">
        <f>SUM(AA44:AA45)</f>
        <v>51883295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-9158927</v>
      </c>
      <c r="D48" s="71">
        <f>SUM(D46:D47)</f>
        <v>0</v>
      </c>
      <c r="E48" s="72">
        <f t="shared" si="6"/>
        <v>39255438</v>
      </c>
      <c r="F48" s="73">
        <f t="shared" si="6"/>
        <v>51883295</v>
      </c>
      <c r="G48" s="73">
        <f t="shared" si="6"/>
        <v>47769040</v>
      </c>
      <c r="H48" s="74">
        <f t="shared" si="6"/>
        <v>45278001</v>
      </c>
      <c r="I48" s="74">
        <f t="shared" si="6"/>
        <v>-10185801</v>
      </c>
      <c r="J48" s="74">
        <f t="shared" si="6"/>
        <v>82861240</v>
      </c>
      <c r="K48" s="74">
        <f t="shared" si="6"/>
        <v>-8921978</v>
      </c>
      <c r="L48" s="74">
        <f t="shared" si="6"/>
        <v>24290598</v>
      </c>
      <c r="M48" s="73">
        <f t="shared" si="6"/>
        <v>5100981</v>
      </c>
      <c r="N48" s="73">
        <f t="shared" si="6"/>
        <v>20469601</v>
      </c>
      <c r="O48" s="74">
        <f t="shared" si="6"/>
        <v>-6016517</v>
      </c>
      <c r="P48" s="74">
        <f t="shared" si="6"/>
        <v>-5955999</v>
      </c>
      <c r="Q48" s="74">
        <f t="shared" si="6"/>
        <v>25856335</v>
      </c>
      <c r="R48" s="74">
        <f t="shared" si="6"/>
        <v>13883819</v>
      </c>
      <c r="S48" s="74">
        <f t="shared" si="6"/>
        <v>-8335916</v>
      </c>
      <c r="T48" s="73">
        <f t="shared" si="6"/>
        <v>2551126</v>
      </c>
      <c r="U48" s="73">
        <f t="shared" si="6"/>
        <v>-1114531</v>
      </c>
      <c r="V48" s="74">
        <f t="shared" si="6"/>
        <v>-6899321</v>
      </c>
      <c r="W48" s="74">
        <f t="shared" si="6"/>
        <v>110315339</v>
      </c>
      <c r="X48" s="74">
        <f t="shared" si="6"/>
        <v>39254902</v>
      </c>
      <c r="Y48" s="74">
        <f t="shared" si="6"/>
        <v>71060437</v>
      </c>
      <c r="Z48" s="75">
        <f>+IF(X48&lt;&gt;0,+(Y48/X48)*100,0)</f>
        <v>181.023091077899</v>
      </c>
      <c r="AA48" s="76">
        <f>SUM(AA46:AA47)</f>
        <v>51883295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3218438</v>
      </c>
      <c r="D5" s="6">
        <v>0</v>
      </c>
      <c r="E5" s="7">
        <v>2034044</v>
      </c>
      <c r="F5" s="8">
        <v>2809044</v>
      </c>
      <c r="G5" s="8">
        <v>3000527</v>
      </c>
      <c r="H5" s="8">
        <v>-10572</v>
      </c>
      <c r="I5" s="8">
        <v>65975</v>
      </c>
      <c r="J5" s="8">
        <v>3055930</v>
      </c>
      <c r="K5" s="8">
        <v>0</v>
      </c>
      <c r="L5" s="8">
        <v>-16750</v>
      </c>
      <c r="M5" s="8">
        <v>724263</v>
      </c>
      <c r="N5" s="8">
        <v>707513</v>
      </c>
      <c r="O5" s="8">
        <v>-1901054</v>
      </c>
      <c r="P5" s="8">
        <v>-672</v>
      </c>
      <c r="Q5" s="8">
        <v>713</v>
      </c>
      <c r="R5" s="8">
        <v>-1901013</v>
      </c>
      <c r="S5" s="8">
        <v>50122</v>
      </c>
      <c r="T5" s="8">
        <v>-9991</v>
      </c>
      <c r="U5" s="8">
        <v>-65475</v>
      </c>
      <c r="V5" s="8">
        <v>-25344</v>
      </c>
      <c r="W5" s="8">
        <v>1837086</v>
      </c>
      <c r="X5" s="8">
        <v>2034048</v>
      </c>
      <c r="Y5" s="8">
        <v>-196962</v>
      </c>
      <c r="Z5" s="2">
        <v>-9.68</v>
      </c>
      <c r="AA5" s="6">
        <v>2809044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8035717</v>
      </c>
      <c r="D7" s="6">
        <v>0</v>
      </c>
      <c r="E7" s="7">
        <v>7141159</v>
      </c>
      <c r="F7" s="8">
        <v>7741159</v>
      </c>
      <c r="G7" s="8">
        <v>385504</v>
      </c>
      <c r="H7" s="8">
        <v>514327</v>
      </c>
      <c r="I7" s="8">
        <v>948890</v>
      </c>
      <c r="J7" s="8">
        <v>1848721</v>
      </c>
      <c r="K7" s="8">
        <v>605367</v>
      </c>
      <c r="L7" s="8">
        <v>675748</v>
      </c>
      <c r="M7" s="8">
        <v>1131574</v>
      </c>
      <c r="N7" s="8">
        <v>2412689</v>
      </c>
      <c r="O7" s="8">
        <v>-652582</v>
      </c>
      <c r="P7" s="8">
        <v>2240119</v>
      </c>
      <c r="Q7" s="8">
        <v>635133</v>
      </c>
      <c r="R7" s="8">
        <v>2222670</v>
      </c>
      <c r="S7" s="8">
        <v>823136</v>
      </c>
      <c r="T7" s="8">
        <v>532846</v>
      </c>
      <c r="U7" s="8">
        <v>951909</v>
      </c>
      <c r="V7" s="8">
        <v>2307891</v>
      </c>
      <c r="W7" s="8">
        <v>8791971</v>
      </c>
      <c r="X7" s="8">
        <v>7419264</v>
      </c>
      <c r="Y7" s="8">
        <v>1372707</v>
      </c>
      <c r="Z7" s="2">
        <v>18.5</v>
      </c>
      <c r="AA7" s="6">
        <v>7741159</v>
      </c>
    </row>
    <row r="8" spans="1:27" ht="13.5">
      <c r="A8" s="25" t="s">
        <v>35</v>
      </c>
      <c r="B8" s="24"/>
      <c r="C8" s="6">
        <v>6898649</v>
      </c>
      <c r="D8" s="6">
        <v>0</v>
      </c>
      <c r="E8" s="7">
        <v>2036439</v>
      </c>
      <c r="F8" s="8">
        <v>0</v>
      </c>
      <c r="G8" s="8">
        <v>2160</v>
      </c>
      <c r="H8" s="8">
        <v>68</v>
      </c>
      <c r="I8" s="8">
        <v>368</v>
      </c>
      <c r="J8" s="8">
        <v>2596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1034</v>
      </c>
      <c r="T8" s="8">
        <v>22682</v>
      </c>
      <c r="U8" s="8">
        <v>0</v>
      </c>
      <c r="V8" s="8">
        <v>23716</v>
      </c>
      <c r="W8" s="8">
        <v>26312</v>
      </c>
      <c r="X8" s="8">
        <v>2042064</v>
      </c>
      <c r="Y8" s="8">
        <v>-2015752</v>
      </c>
      <c r="Z8" s="2">
        <v>-98.71</v>
      </c>
      <c r="AA8" s="6">
        <v>0</v>
      </c>
    </row>
    <row r="9" spans="1:27" ht="13.5">
      <c r="A9" s="25" t="s">
        <v>36</v>
      </c>
      <c r="B9" s="24"/>
      <c r="C9" s="6">
        <v>3739629</v>
      </c>
      <c r="D9" s="6">
        <v>0</v>
      </c>
      <c r="E9" s="7">
        <v>374565</v>
      </c>
      <c r="F9" s="8">
        <v>0</v>
      </c>
      <c r="G9" s="8">
        <v>9071</v>
      </c>
      <c r="H9" s="8">
        <v>2369</v>
      </c>
      <c r="I9" s="8">
        <v>1159</v>
      </c>
      <c r="J9" s="8">
        <v>12599</v>
      </c>
      <c r="K9" s="8">
        <v>5465</v>
      </c>
      <c r="L9" s="8">
        <v>-2907</v>
      </c>
      <c r="M9" s="8">
        <v>0</v>
      </c>
      <c r="N9" s="8">
        <v>2558</v>
      </c>
      <c r="O9" s="8">
        <v>396</v>
      </c>
      <c r="P9" s="8">
        <v>0</v>
      </c>
      <c r="Q9" s="8">
        <v>2124</v>
      </c>
      <c r="R9" s="8">
        <v>2520</v>
      </c>
      <c r="S9" s="8">
        <v>6436</v>
      </c>
      <c r="T9" s="8">
        <v>32416</v>
      </c>
      <c r="U9" s="8">
        <v>-39385</v>
      </c>
      <c r="V9" s="8">
        <v>-533</v>
      </c>
      <c r="W9" s="8">
        <v>17144</v>
      </c>
      <c r="X9" s="8">
        <v>368532</v>
      </c>
      <c r="Y9" s="8">
        <v>-351388</v>
      </c>
      <c r="Z9" s="2">
        <v>-95.35</v>
      </c>
      <c r="AA9" s="6">
        <v>0</v>
      </c>
    </row>
    <row r="10" spans="1:27" ht="13.5">
      <c r="A10" s="25" t="s">
        <v>37</v>
      </c>
      <c r="B10" s="24"/>
      <c r="C10" s="6">
        <v>2694626</v>
      </c>
      <c r="D10" s="6">
        <v>0</v>
      </c>
      <c r="E10" s="7">
        <v>2819500</v>
      </c>
      <c r="F10" s="26">
        <v>2819500</v>
      </c>
      <c r="G10" s="26">
        <v>280484</v>
      </c>
      <c r="H10" s="26">
        <v>275720</v>
      </c>
      <c r="I10" s="26">
        <v>217104</v>
      </c>
      <c r="J10" s="26">
        <v>773308</v>
      </c>
      <c r="K10" s="26">
        <v>240148</v>
      </c>
      <c r="L10" s="26">
        <v>215014</v>
      </c>
      <c r="M10" s="26">
        <v>294966</v>
      </c>
      <c r="N10" s="26">
        <v>750128</v>
      </c>
      <c r="O10" s="26">
        <v>258073</v>
      </c>
      <c r="P10" s="26">
        <v>239822</v>
      </c>
      <c r="Q10" s="26">
        <v>254707</v>
      </c>
      <c r="R10" s="26">
        <v>752602</v>
      </c>
      <c r="S10" s="26">
        <v>226820</v>
      </c>
      <c r="T10" s="26">
        <v>333519</v>
      </c>
      <c r="U10" s="26">
        <v>-448432</v>
      </c>
      <c r="V10" s="26">
        <v>111907</v>
      </c>
      <c r="W10" s="26">
        <v>2387945</v>
      </c>
      <c r="X10" s="26">
        <v>2819916</v>
      </c>
      <c r="Y10" s="26">
        <v>-431971</v>
      </c>
      <c r="Z10" s="27">
        <v>-15.32</v>
      </c>
      <c r="AA10" s="28">
        <v>2819500</v>
      </c>
    </row>
    <row r="11" spans="1:27" ht="13.5">
      <c r="A11" s="25" t="s">
        <v>38</v>
      </c>
      <c r="B11" s="29"/>
      <c r="C11" s="6">
        <v>12022</v>
      </c>
      <c r="D11" s="6">
        <v>0</v>
      </c>
      <c r="E11" s="7">
        <v>278100</v>
      </c>
      <c r="F11" s="8">
        <v>278100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4925</v>
      </c>
      <c r="T11" s="8">
        <v>0</v>
      </c>
      <c r="U11" s="8">
        <v>0</v>
      </c>
      <c r="V11" s="8">
        <v>4925</v>
      </c>
      <c r="W11" s="8">
        <v>4925</v>
      </c>
      <c r="X11" s="8"/>
      <c r="Y11" s="8">
        <v>4925</v>
      </c>
      <c r="Z11" s="2">
        <v>0</v>
      </c>
      <c r="AA11" s="6">
        <v>278100</v>
      </c>
    </row>
    <row r="12" spans="1:27" ht="13.5">
      <c r="A12" s="25" t="s">
        <v>39</v>
      </c>
      <c r="B12" s="29"/>
      <c r="C12" s="6">
        <v>731449</v>
      </c>
      <c r="D12" s="6">
        <v>0</v>
      </c>
      <c r="E12" s="7">
        <v>603614</v>
      </c>
      <c r="F12" s="8">
        <v>703614</v>
      </c>
      <c r="G12" s="8">
        <v>67638</v>
      </c>
      <c r="H12" s="8">
        <v>56084</v>
      </c>
      <c r="I12" s="8">
        <v>17914</v>
      </c>
      <c r="J12" s="8">
        <v>141636</v>
      </c>
      <c r="K12" s="8">
        <v>-86490</v>
      </c>
      <c r="L12" s="8">
        <v>47112</v>
      </c>
      <c r="M12" s="8">
        <v>44129</v>
      </c>
      <c r="N12" s="8">
        <v>4751</v>
      </c>
      <c r="O12" s="8">
        <v>-1010</v>
      </c>
      <c r="P12" s="8">
        <v>44119</v>
      </c>
      <c r="Q12" s="8">
        <v>185667</v>
      </c>
      <c r="R12" s="8">
        <v>228776</v>
      </c>
      <c r="S12" s="8">
        <v>43776</v>
      </c>
      <c r="T12" s="8">
        <v>65831</v>
      </c>
      <c r="U12" s="8">
        <v>72531</v>
      </c>
      <c r="V12" s="8">
        <v>182138</v>
      </c>
      <c r="W12" s="8">
        <v>557301</v>
      </c>
      <c r="X12" s="8">
        <v>603612</v>
      </c>
      <c r="Y12" s="8">
        <v>-46311</v>
      </c>
      <c r="Z12" s="2">
        <v>-7.67</v>
      </c>
      <c r="AA12" s="6">
        <v>703614</v>
      </c>
    </row>
    <row r="13" spans="1:27" ht="13.5">
      <c r="A13" s="23" t="s">
        <v>40</v>
      </c>
      <c r="B13" s="29"/>
      <c r="C13" s="6">
        <v>3004556</v>
      </c>
      <c r="D13" s="6">
        <v>0</v>
      </c>
      <c r="E13" s="7">
        <v>2085750</v>
      </c>
      <c r="F13" s="8">
        <v>3085750</v>
      </c>
      <c r="G13" s="8">
        <v>278749</v>
      </c>
      <c r="H13" s="8">
        <v>346304</v>
      </c>
      <c r="I13" s="8">
        <v>225823</v>
      </c>
      <c r="J13" s="8">
        <v>850876</v>
      </c>
      <c r="K13" s="8">
        <v>379095</v>
      </c>
      <c r="L13" s="8">
        <v>251317</v>
      </c>
      <c r="M13" s="8">
        <v>310580</v>
      </c>
      <c r="N13" s="8">
        <v>940992</v>
      </c>
      <c r="O13" s="8">
        <v>331310</v>
      </c>
      <c r="P13" s="8">
        <v>283627</v>
      </c>
      <c r="Q13" s="8">
        <v>251450</v>
      </c>
      <c r="R13" s="8">
        <v>866387</v>
      </c>
      <c r="S13" s="8">
        <v>224254</v>
      </c>
      <c r="T13" s="8">
        <v>229331</v>
      </c>
      <c r="U13" s="8">
        <v>238108</v>
      </c>
      <c r="V13" s="8">
        <v>691693</v>
      </c>
      <c r="W13" s="8">
        <v>3349948</v>
      </c>
      <c r="X13" s="8">
        <v>2085756</v>
      </c>
      <c r="Y13" s="8">
        <v>1264192</v>
      </c>
      <c r="Z13" s="2">
        <v>60.61</v>
      </c>
      <c r="AA13" s="6">
        <v>3085750</v>
      </c>
    </row>
    <row r="14" spans="1:27" ht="13.5">
      <c r="A14" s="23" t="s">
        <v>41</v>
      </c>
      <c r="B14" s="29"/>
      <c r="C14" s="6">
        <v>7833978</v>
      </c>
      <c r="D14" s="6">
        <v>0</v>
      </c>
      <c r="E14" s="7">
        <v>5098417</v>
      </c>
      <c r="F14" s="8">
        <v>2558200</v>
      </c>
      <c r="G14" s="8">
        <v>313796</v>
      </c>
      <c r="H14" s="8">
        <v>319221</v>
      </c>
      <c r="I14" s="8">
        <v>329402</v>
      </c>
      <c r="J14" s="8">
        <v>962419</v>
      </c>
      <c r="K14" s="8">
        <v>326480</v>
      </c>
      <c r="L14" s="8">
        <v>330031</v>
      </c>
      <c r="M14" s="8">
        <v>330953</v>
      </c>
      <c r="N14" s="8">
        <v>987464</v>
      </c>
      <c r="O14" s="8">
        <v>1153633</v>
      </c>
      <c r="P14" s="8">
        <v>343790</v>
      </c>
      <c r="Q14" s="8">
        <v>347133</v>
      </c>
      <c r="R14" s="8">
        <v>1844556</v>
      </c>
      <c r="S14" s="8">
        <v>315167</v>
      </c>
      <c r="T14" s="8">
        <v>413671</v>
      </c>
      <c r="U14" s="8">
        <v>315913</v>
      </c>
      <c r="V14" s="8">
        <v>1044751</v>
      </c>
      <c r="W14" s="8">
        <v>4839190</v>
      </c>
      <c r="X14" s="8">
        <v>5098416</v>
      </c>
      <c r="Y14" s="8">
        <v>-259226</v>
      </c>
      <c r="Z14" s="2">
        <v>-5.08</v>
      </c>
      <c r="AA14" s="6">
        <v>2558200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115439</v>
      </c>
      <c r="D16" s="6">
        <v>0</v>
      </c>
      <c r="E16" s="7">
        <v>113300</v>
      </c>
      <c r="F16" s="8">
        <v>113300</v>
      </c>
      <c r="G16" s="8">
        <v>22807</v>
      </c>
      <c r="H16" s="8">
        <v>10263</v>
      </c>
      <c r="I16" s="8">
        <v>9211</v>
      </c>
      <c r="J16" s="8">
        <v>42281</v>
      </c>
      <c r="K16" s="8">
        <v>4561</v>
      </c>
      <c r="L16" s="8">
        <v>1316</v>
      </c>
      <c r="M16" s="8">
        <v>1667</v>
      </c>
      <c r="N16" s="8">
        <v>7544</v>
      </c>
      <c r="O16" s="8">
        <v>15429</v>
      </c>
      <c r="P16" s="8">
        <v>8400</v>
      </c>
      <c r="Q16" s="8">
        <v>16246</v>
      </c>
      <c r="R16" s="8">
        <v>40075</v>
      </c>
      <c r="S16" s="8">
        <v>7800</v>
      </c>
      <c r="T16" s="8">
        <v>483</v>
      </c>
      <c r="U16" s="8">
        <v>9600</v>
      </c>
      <c r="V16" s="8">
        <v>17883</v>
      </c>
      <c r="W16" s="8">
        <v>107783</v>
      </c>
      <c r="X16" s="8">
        <v>113304</v>
      </c>
      <c r="Y16" s="8">
        <v>-5521</v>
      </c>
      <c r="Z16" s="2">
        <v>-4.87</v>
      </c>
      <c r="AA16" s="6">
        <v>113300</v>
      </c>
    </row>
    <row r="17" spans="1:27" ht="13.5">
      <c r="A17" s="23" t="s">
        <v>44</v>
      </c>
      <c r="B17" s="29"/>
      <c r="C17" s="6">
        <v>383001</v>
      </c>
      <c r="D17" s="6">
        <v>0</v>
      </c>
      <c r="E17" s="7">
        <v>498108</v>
      </c>
      <c r="F17" s="8">
        <v>498108</v>
      </c>
      <c r="G17" s="8">
        <v>35764</v>
      </c>
      <c r="H17" s="8">
        <v>36868</v>
      </c>
      <c r="I17" s="8">
        <v>41332</v>
      </c>
      <c r="J17" s="8">
        <v>113964</v>
      </c>
      <c r="K17" s="8">
        <v>50686</v>
      </c>
      <c r="L17" s="8">
        <v>30978</v>
      </c>
      <c r="M17" s="8">
        <v>29072</v>
      </c>
      <c r="N17" s="8">
        <v>110736</v>
      </c>
      <c r="O17" s="8">
        <v>37662</v>
      </c>
      <c r="P17" s="8">
        <v>56261</v>
      </c>
      <c r="Q17" s="8">
        <v>36225</v>
      </c>
      <c r="R17" s="8">
        <v>130148</v>
      </c>
      <c r="S17" s="8">
        <v>56260</v>
      </c>
      <c r="T17" s="8">
        <v>37666</v>
      </c>
      <c r="U17" s="8">
        <v>-23082</v>
      </c>
      <c r="V17" s="8">
        <v>70844</v>
      </c>
      <c r="W17" s="8">
        <v>425692</v>
      </c>
      <c r="X17" s="8">
        <v>498108</v>
      </c>
      <c r="Y17" s="8">
        <v>-72416</v>
      </c>
      <c r="Z17" s="2">
        <v>-14.54</v>
      </c>
      <c r="AA17" s="6">
        <v>498108</v>
      </c>
    </row>
    <row r="18" spans="1:27" ht="13.5">
      <c r="A18" s="25" t="s">
        <v>45</v>
      </c>
      <c r="B18" s="24"/>
      <c r="C18" s="6">
        <v>61196</v>
      </c>
      <c r="D18" s="6">
        <v>0</v>
      </c>
      <c r="E18" s="7">
        <v>1235691</v>
      </c>
      <c r="F18" s="8">
        <v>1235691</v>
      </c>
      <c r="G18" s="8">
        <v>5239</v>
      </c>
      <c r="H18" s="8">
        <v>49978</v>
      </c>
      <c r="I18" s="8">
        <v>0</v>
      </c>
      <c r="J18" s="8">
        <v>55217</v>
      </c>
      <c r="K18" s="8">
        <v>9047</v>
      </c>
      <c r="L18" s="8">
        <v>8430</v>
      </c>
      <c r="M18" s="8">
        <v>6164</v>
      </c>
      <c r="N18" s="8">
        <v>23641</v>
      </c>
      <c r="O18" s="8">
        <v>5748</v>
      </c>
      <c r="P18" s="8">
        <v>1515</v>
      </c>
      <c r="Q18" s="8">
        <v>9946</v>
      </c>
      <c r="R18" s="8">
        <v>17209</v>
      </c>
      <c r="S18" s="8">
        <v>5753</v>
      </c>
      <c r="T18" s="8">
        <v>3846</v>
      </c>
      <c r="U18" s="8">
        <v>-41945</v>
      </c>
      <c r="V18" s="8">
        <v>-32346</v>
      </c>
      <c r="W18" s="8">
        <v>63721</v>
      </c>
      <c r="X18" s="8">
        <v>1235688</v>
      </c>
      <c r="Y18" s="8">
        <v>-1171967</v>
      </c>
      <c r="Z18" s="2">
        <v>-94.84</v>
      </c>
      <c r="AA18" s="6">
        <v>1235691</v>
      </c>
    </row>
    <row r="19" spans="1:27" ht="13.5">
      <c r="A19" s="23" t="s">
        <v>46</v>
      </c>
      <c r="B19" s="29"/>
      <c r="C19" s="6">
        <v>98441322</v>
      </c>
      <c r="D19" s="6">
        <v>0</v>
      </c>
      <c r="E19" s="7">
        <v>108177876</v>
      </c>
      <c r="F19" s="8">
        <v>111815144</v>
      </c>
      <c r="G19" s="8">
        <v>36490114</v>
      </c>
      <c r="H19" s="8">
        <v>0</v>
      </c>
      <c r="I19" s="8">
        <v>4064319</v>
      </c>
      <c r="J19" s="8">
        <v>40554433</v>
      </c>
      <c r="K19" s="8">
        <v>240649</v>
      </c>
      <c r="L19" s="8">
        <v>36570704</v>
      </c>
      <c r="M19" s="8">
        <v>399976</v>
      </c>
      <c r="N19" s="8">
        <v>37211329</v>
      </c>
      <c r="O19" s="8">
        <v>305094</v>
      </c>
      <c r="P19" s="8">
        <v>306507</v>
      </c>
      <c r="Q19" s="8">
        <v>28785550</v>
      </c>
      <c r="R19" s="8">
        <v>29397151</v>
      </c>
      <c r="S19" s="8">
        <v>901934</v>
      </c>
      <c r="T19" s="8">
        <v>1760482</v>
      </c>
      <c r="U19" s="8">
        <v>3581087</v>
      </c>
      <c r="V19" s="8">
        <v>6243503</v>
      </c>
      <c r="W19" s="8">
        <v>113406416</v>
      </c>
      <c r="X19" s="8">
        <v>108177876</v>
      </c>
      <c r="Y19" s="8">
        <v>5228540</v>
      </c>
      <c r="Z19" s="2">
        <v>4.83</v>
      </c>
      <c r="AA19" s="6">
        <v>111815144</v>
      </c>
    </row>
    <row r="20" spans="1:27" ht="13.5">
      <c r="A20" s="23" t="s">
        <v>47</v>
      </c>
      <c r="B20" s="29"/>
      <c r="C20" s="6">
        <v>27135334</v>
      </c>
      <c r="D20" s="6">
        <v>0</v>
      </c>
      <c r="E20" s="7">
        <v>35992488</v>
      </c>
      <c r="F20" s="26">
        <v>38909845</v>
      </c>
      <c r="G20" s="26">
        <v>43962</v>
      </c>
      <c r="H20" s="26">
        <v>26295</v>
      </c>
      <c r="I20" s="26">
        <v>32837</v>
      </c>
      <c r="J20" s="26">
        <v>103094</v>
      </c>
      <c r="K20" s="26">
        <v>16357</v>
      </c>
      <c r="L20" s="26">
        <v>35592</v>
      </c>
      <c r="M20" s="26">
        <v>7139944</v>
      </c>
      <c r="N20" s="26">
        <v>7191893</v>
      </c>
      <c r="O20" s="26">
        <v>-51329</v>
      </c>
      <c r="P20" s="26">
        <v>48924</v>
      </c>
      <c r="Q20" s="26">
        <v>3068128</v>
      </c>
      <c r="R20" s="26">
        <v>3065723</v>
      </c>
      <c r="S20" s="26">
        <v>29613</v>
      </c>
      <c r="T20" s="26">
        <v>90011</v>
      </c>
      <c r="U20" s="26">
        <v>-10507</v>
      </c>
      <c r="V20" s="26">
        <v>109117</v>
      </c>
      <c r="W20" s="26">
        <v>10469827</v>
      </c>
      <c r="X20" s="26">
        <v>35992491</v>
      </c>
      <c r="Y20" s="26">
        <v>-25522664</v>
      </c>
      <c r="Z20" s="27">
        <v>-70.91</v>
      </c>
      <c r="AA20" s="28">
        <v>38909845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162305356</v>
      </c>
      <c r="D22" s="33">
        <f>SUM(D5:D21)</f>
        <v>0</v>
      </c>
      <c r="E22" s="34">
        <f t="shared" si="0"/>
        <v>168489051</v>
      </c>
      <c r="F22" s="35">
        <f t="shared" si="0"/>
        <v>172567455</v>
      </c>
      <c r="G22" s="35">
        <f t="shared" si="0"/>
        <v>40935815</v>
      </c>
      <c r="H22" s="35">
        <f t="shared" si="0"/>
        <v>1626925</v>
      </c>
      <c r="I22" s="35">
        <f t="shared" si="0"/>
        <v>5954334</v>
      </c>
      <c r="J22" s="35">
        <f t="shared" si="0"/>
        <v>48517074</v>
      </c>
      <c r="K22" s="35">
        <f t="shared" si="0"/>
        <v>1791365</v>
      </c>
      <c r="L22" s="35">
        <f t="shared" si="0"/>
        <v>38146585</v>
      </c>
      <c r="M22" s="35">
        <f t="shared" si="0"/>
        <v>10413288</v>
      </c>
      <c r="N22" s="35">
        <f t="shared" si="0"/>
        <v>50351238</v>
      </c>
      <c r="O22" s="35">
        <f t="shared" si="0"/>
        <v>-498630</v>
      </c>
      <c r="P22" s="35">
        <f t="shared" si="0"/>
        <v>3572412</v>
      </c>
      <c r="Q22" s="35">
        <f t="shared" si="0"/>
        <v>33593022</v>
      </c>
      <c r="R22" s="35">
        <f t="shared" si="0"/>
        <v>36666804</v>
      </c>
      <c r="S22" s="35">
        <f t="shared" si="0"/>
        <v>2697030</v>
      </c>
      <c r="T22" s="35">
        <f t="shared" si="0"/>
        <v>3512793</v>
      </c>
      <c r="U22" s="35">
        <f t="shared" si="0"/>
        <v>4540322</v>
      </c>
      <c r="V22" s="35">
        <f t="shared" si="0"/>
        <v>10750145</v>
      </c>
      <c r="W22" s="35">
        <f t="shared" si="0"/>
        <v>146285261</v>
      </c>
      <c r="X22" s="35">
        <f t="shared" si="0"/>
        <v>168489075</v>
      </c>
      <c r="Y22" s="35">
        <f t="shared" si="0"/>
        <v>-22203814</v>
      </c>
      <c r="Z22" s="36">
        <f>+IF(X22&lt;&gt;0,+(Y22/X22)*100,0)</f>
        <v>-13.178192117204038</v>
      </c>
      <c r="AA22" s="33">
        <f>SUM(AA5:AA21)</f>
        <v>172567455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47294571</v>
      </c>
      <c r="D25" s="6">
        <v>0</v>
      </c>
      <c r="E25" s="7">
        <v>61639479</v>
      </c>
      <c r="F25" s="8">
        <v>60798666</v>
      </c>
      <c r="G25" s="8">
        <v>3564715</v>
      </c>
      <c r="H25" s="8">
        <v>3994657</v>
      </c>
      <c r="I25" s="8">
        <v>5059068</v>
      </c>
      <c r="J25" s="8">
        <v>12618440</v>
      </c>
      <c r="K25" s="8">
        <v>3858083</v>
      </c>
      <c r="L25" s="8">
        <v>2373848</v>
      </c>
      <c r="M25" s="8">
        <v>3760255</v>
      </c>
      <c r="N25" s="8">
        <v>9992186</v>
      </c>
      <c r="O25" s="8">
        <v>3943340</v>
      </c>
      <c r="P25" s="8">
        <v>3940323</v>
      </c>
      <c r="Q25" s="8">
        <v>3772710</v>
      </c>
      <c r="R25" s="8">
        <v>11656373</v>
      </c>
      <c r="S25" s="8">
        <v>4093207</v>
      </c>
      <c r="T25" s="8">
        <v>4122718</v>
      </c>
      <c r="U25" s="8">
        <v>4409330</v>
      </c>
      <c r="V25" s="8">
        <v>12625255</v>
      </c>
      <c r="W25" s="8">
        <v>46892254</v>
      </c>
      <c r="X25" s="8">
        <v>61639476</v>
      </c>
      <c r="Y25" s="8">
        <v>-14747222</v>
      </c>
      <c r="Z25" s="2">
        <v>-23.92</v>
      </c>
      <c r="AA25" s="6">
        <v>60798666</v>
      </c>
    </row>
    <row r="26" spans="1:27" ht="13.5">
      <c r="A26" s="25" t="s">
        <v>52</v>
      </c>
      <c r="B26" s="24"/>
      <c r="C26" s="6">
        <v>9811645</v>
      </c>
      <c r="D26" s="6">
        <v>0</v>
      </c>
      <c r="E26" s="7">
        <v>10227410</v>
      </c>
      <c r="F26" s="8">
        <v>10107410</v>
      </c>
      <c r="G26" s="8">
        <v>773537</v>
      </c>
      <c r="H26" s="8">
        <v>774749</v>
      </c>
      <c r="I26" s="8">
        <v>774749</v>
      </c>
      <c r="J26" s="8">
        <v>2323035</v>
      </c>
      <c r="K26" s="8">
        <v>791695</v>
      </c>
      <c r="L26" s="8">
        <v>793434</v>
      </c>
      <c r="M26" s="8">
        <v>836690</v>
      </c>
      <c r="N26" s="8">
        <v>2421819</v>
      </c>
      <c r="O26" s="8">
        <v>818925</v>
      </c>
      <c r="P26" s="8">
        <v>829478</v>
      </c>
      <c r="Q26" s="8">
        <v>793538</v>
      </c>
      <c r="R26" s="8">
        <v>2441941</v>
      </c>
      <c r="S26" s="8">
        <v>1231895</v>
      </c>
      <c r="T26" s="8">
        <v>843984</v>
      </c>
      <c r="U26" s="8">
        <v>862579</v>
      </c>
      <c r="V26" s="8">
        <v>2938458</v>
      </c>
      <c r="W26" s="8">
        <v>10125253</v>
      </c>
      <c r="X26" s="8">
        <v>10227408</v>
      </c>
      <c r="Y26" s="8">
        <v>-102155</v>
      </c>
      <c r="Z26" s="2">
        <v>-1</v>
      </c>
      <c r="AA26" s="6">
        <v>10107410</v>
      </c>
    </row>
    <row r="27" spans="1:27" ht="13.5">
      <c r="A27" s="25" t="s">
        <v>53</v>
      </c>
      <c r="B27" s="24"/>
      <c r="C27" s="6">
        <v>19244625</v>
      </c>
      <c r="D27" s="6">
        <v>0</v>
      </c>
      <c r="E27" s="7">
        <v>3251063</v>
      </c>
      <c r="F27" s="8">
        <v>1071200</v>
      </c>
      <c r="G27" s="8">
        <v>89267</v>
      </c>
      <c r="H27" s="8">
        <v>0</v>
      </c>
      <c r="I27" s="8">
        <v>178533</v>
      </c>
      <c r="J27" s="8">
        <v>267800</v>
      </c>
      <c r="K27" s="8">
        <v>89267</v>
      </c>
      <c r="L27" s="8">
        <v>89267</v>
      </c>
      <c r="M27" s="8">
        <v>89267</v>
      </c>
      <c r="N27" s="8">
        <v>267801</v>
      </c>
      <c r="O27" s="8">
        <v>89267</v>
      </c>
      <c r="P27" s="8">
        <v>89267</v>
      </c>
      <c r="Q27" s="8">
        <v>89267</v>
      </c>
      <c r="R27" s="8">
        <v>267801</v>
      </c>
      <c r="S27" s="8">
        <v>89267</v>
      </c>
      <c r="T27" s="8">
        <v>89267</v>
      </c>
      <c r="U27" s="8">
        <v>89267</v>
      </c>
      <c r="V27" s="8">
        <v>267801</v>
      </c>
      <c r="W27" s="8">
        <v>1071203</v>
      </c>
      <c r="X27" s="8">
        <v>3251064</v>
      </c>
      <c r="Y27" s="8">
        <v>-2179861</v>
      </c>
      <c r="Z27" s="2">
        <v>-67.05</v>
      </c>
      <c r="AA27" s="6">
        <v>1071200</v>
      </c>
    </row>
    <row r="28" spans="1:27" ht="13.5">
      <c r="A28" s="25" t="s">
        <v>54</v>
      </c>
      <c r="B28" s="24"/>
      <c r="C28" s="6">
        <v>31703004</v>
      </c>
      <c r="D28" s="6">
        <v>0</v>
      </c>
      <c r="E28" s="7">
        <v>23084387</v>
      </c>
      <c r="F28" s="8">
        <v>23084387</v>
      </c>
      <c r="G28" s="8">
        <v>1909890</v>
      </c>
      <c r="H28" s="8">
        <v>0</v>
      </c>
      <c r="I28" s="8">
        <v>3819779</v>
      </c>
      <c r="J28" s="8">
        <v>5729669</v>
      </c>
      <c r="K28" s="8">
        <v>1909890</v>
      </c>
      <c r="L28" s="8">
        <v>1909890</v>
      </c>
      <c r="M28" s="8">
        <v>1909890</v>
      </c>
      <c r="N28" s="8">
        <v>5729670</v>
      </c>
      <c r="O28" s="8">
        <v>1909890</v>
      </c>
      <c r="P28" s="8">
        <v>1909890</v>
      </c>
      <c r="Q28" s="8">
        <v>1909890</v>
      </c>
      <c r="R28" s="8">
        <v>5729670</v>
      </c>
      <c r="S28" s="8">
        <v>1909890</v>
      </c>
      <c r="T28" s="8">
        <v>1909890</v>
      </c>
      <c r="U28" s="8">
        <v>1909890</v>
      </c>
      <c r="V28" s="8">
        <v>5729670</v>
      </c>
      <c r="W28" s="8">
        <v>22918679</v>
      </c>
      <c r="X28" s="8">
        <v>23084388</v>
      </c>
      <c r="Y28" s="8">
        <v>-165709</v>
      </c>
      <c r="Z28" s="2">
        <v>-0.72</v>
      </c>
      <c r="AA28" s="6">
        <v>23084387</v>
      </c>
    </row>
    <row r="29" spans="1:27" ht="13.5">
      <c r="A29" s="25" t="s">
        <v>55</v>
      </c>
      <c r="B29" s="24"/>
      <c r="C29" s="6">
        <v>689786</v>
      </c>
      <c r="D29" s="6">
        <v>0</v>
      </c>
      <c r="E29" s="7">
        <v>175100</v>
      </c>
      <c r="F29" s="8">
        <v>175100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175104</v>
      </c>
      <c r="Y29" s="8">
        <v>-175104</v>
      </c>
      <c r="Z29" s="2">
        <v>-100</v>
      </c>
      <c r="AA29" s="6">
        <v>175100</v>
      </c>
    </row>
    <row r="30" spans="1:27" ht="13.5">
      <c r="A30" s="25" t="s">
        <v>56</v>
      </c>
      <c r="B30" s="24"/>
      <c r="C30" s="6">
        <v>12850609</v>
      </c>
      <c r="D30" s="6">
        <v>0</v>
      </c>
      <c r="E30" s="7">
        <v>17213417</v>
      </c>
      <c r="F30" s="8">
        <v>17213417</v>
      </c>
      <c r="G30" s="8">
        <v>1406651</v>
      </c>
      <c r="H30" s="8">
        <v>1733444</v>
      </c>
      <c r="I30" s="8">
        <v>1653566</v>
      </c>
      <c r="J30" s="8">
        <v>4793661</v>
      </c>
      <c r="K30" s="8">
        <v>1184856</v>
      </c>
      <c r="L30" s="8">
        <v>1223080</v>
      </c>
      <c r="M30" s="8">
        <v>1082971</v>
      </c>
      <c r="N30" s="8">
        <v>3490907</v>
      </c>
      <c r="O30" s="8">
        <v>1230033</v>
      </c>
      <c r="P30" s="8">
        <v>1131245</v>
      </c>
      <c r="Q30" s="8">
        <v>965441</v>
      </c>
      <c r="R30" s="8">
        <v>3326719</v>
      </c>
      <c r="S30" s="8">
        <v>968068</v>
      </c>
      <c r="T30" s="8">
        <v>1016484</v>
      </c>
      <c r="U30" s="8">
        <v>1213371</v>
      </c>
      <c r="V30" s="8">
        <v>3197923</v>
      </c>
      <c r="W30" s="8">
        <v>14809210</v>
      </c>
      <c r="X30" s="8">
        <v>17213412</v>
      </c>
      <c r="Y30" s="8">
        <v>-2404202</v>
      </c>
      <c r="Z30" s="2">
        <v>-13.97</v>
      </c>
      <c r="AA30" s="6">
        <v>17213417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3994239</v>
      </c>
      <c r="D32" s="6">
        <v>0</v>
      </c>
      <c r="E32" s="7">
        <v>5761500</v>
      </c>
      <c r="F32" s="8">
        <v>5811500</v>
      </c>
      <c r="G32" s="8">
        <v>0</v>
      </c>
      <c r="H32" s="8">
        <v>345741</v>
      </c>
      <c r="I32" s="8">
        <v>35520</v>
      </c>
      <c r="J32" s="8">
        <v>381261</v>
      </c>
      <c r="K32" s="8">
        <v>1457568</v>
      </c>
      <c r="L32" s="8">
        <v>2765</v>
      </c>
      <c r="M32" s="8">
        <v>682309</v>
      </c>
      <c r="N32" s="8">
        <v>2142642</v>
      </c>
      <c r="O32" s="8">
        <v>39474</v>
      </c>
      <c r="P32" s="8">
        <v>1350950</v>
      </c>
      <c r="Q32" s="8">
        <v>999683</v>
      </c>
      <c r="R32" s="8">
        <v>2390107</v>
      </c>
      <c r="S32" s="8">
        <v>489258</v>
      </c>
      <c r="T32" s="8">
        <v>409298</v>
      </c>
      <c r="U32" s="8">
        <v>946521</v>
      </c>
      <c r="V32" s="8">
        <v>1845077</v>
      </c>
      <c r="W32" s="8">
        <v>6759087</v>
      </c>
      <c r="X32" s="8">
        <v>5761500</v>
      </c>
      <c r="Y32" s="8">
        <v>997587</v>
      </c>
      <c r="Z32" s="2">
        <v>17.31</v>
      </c>
      <c r="AA32" s="6">
        <v>5811500</v>
      </c>
    </row>
    <row r="33" spans="1:27" ht="13.5">
      <c r="A33" s="25" t="s">
        <v>59</v>
      </c>
      <c r="B33" s="24"/>
      <c r="C33" s="6">
        <v>19462162</v>
      </c>
      <c r="D33" s="6">
        <v>0</v>
      </c>
      <c r="E33" s="7">
        <v>17899426</v>
      </c>
      <c r="F33" s="8">
        <v>21769281</v>
      </c>
      <c r="G33" s="8">
        <v>262493</v>
      </c>
      <c r="H33" s="8">
        <v>949958</v>
      </c>
      <c r="I33" s="8">
        <v>3138950</v>
      </c>
      <c r="J33" s="8">
        <v>4351401</v>
      </c>
      <c r="K33" s="8">
        <v>371241</v>
      </c>
      <c r="L33" s="8">
        <v>5689638</v>
      </c>
      <c r="M33" s="8">
        <v>822918</v>
      </c>
      <c r="N33" s="8">
        <v>6883797</v>
      </c>
      <c r="O33" s="8">
        <v>789690</v>
      </c>
      <c r="P33" s="8">
        <v>769328</v>
      </c>
      <c r="Q33" s="8">
        <v>1809738</v>
      </c>
      <c r="R33" s="8">
        <v>3368756</v>
      </c>
      <c r="S33" s="8">
        <v>957274</v>
      </c>
      <c r="T33" s="8">
        <v>1915050</v>
      </c>
      <c r="U33" s="8">
        <v>3562485</v>
      </c>
      <c r="V33" s="8">
        <v>6434809</v>
      </c>
      <c r="W33" s="8">
        <v>21038763</v>
      </c>
      <c r="X33" s="8">
        <v>17899428</v>
      </c>
      <c r="Y33" s="8">
        <v>3139335</v>
      </c>
      <c r="Z33" s="2">
        <v>17.54</v>
      </c>
      <c r="AA33" s="6">
        <v>21769281</v>
      </c>
    </row>
    <row r="34" spans="1:27" ht="13.5">
      <c r="A34" s="25" t="s">
        <v>60</v>
      </c>
      <c r="B34" s="24"/>
      <c r="C34" s="6">
        <v>42363214</v>
      </c>
      <c r="D34" s="6">
        <v>0</v>
      </c>
      <c r="E34" s="7">
        <v>60202992</v>
      </c>
      <c r="F34" s="8">
        <v>62937790</v>
      </c>
      <c r="G34" s="8">
        <v>2306926</v>
      </c>
      <c r="H34" s="8">
        <v>2863749</v>
      </c>
      <c r="I34" s="8">
        <v>3276142</v>
      </c>
      <c r="J34" s="8">
        <v>8446817</v>
      </c>
      <c r="K34" s="8">
        <v>2955368</v>
      </c>
      <c r="L34" s="8">
        <v>2703805</v>
      </c>
      <c r="M34" s="8">
        <v>4169876</v>
      </c>
      <c r="N34" s="8">
        <v>9829049</v>
      </c>
      <c r="O34" s="8">
        <v>2200560</v>
      </c>
      <c r="P34" s="8">
        <v>5068803</v>
      </c>
      <c r="Q34" s="8">
        <v>5144452</v>
      </c>
      <c r="R34" s="8">
        <v>12413815</v>
      </c>
      <c r="S34" s="8">
        <v>6107573</v>
      </c>
      <c r="T34" s="8">
        <v>4065312</v>
      </c>
      <c r="U34" s="8">
        <v>8373464</v>
      </c>
      <c r="V34" s="8">
        <v>18546349</v>
      </c>
      <c r="W34" s="8">
        <v>49236030</v>
      </c>
      <c r="X34" s="8">
        <v>60202992</v>
      </c>
      <c r="Y34" s="8">
        <v>-10966962</v>
      </c>
      <c r="Z34" s="2">
        <v>-18.22</v>
      </c>
      <c r="AA34" s="6">
        <v>62937790</v>
      </c>
    </row>
    <row r="35" spans="1:27" ht="13.5">
      <c r="A35" s="23" t="s">
        <v>61</v>
      </c>
      <c r="B35" s="29"/>
      <c r="C35" s="6">
        <v>8418708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195832563</v>
      </c>
      <c r="D36" s="33">
        <f>SUM(D25:D35)</f>
        <v>0</v>
      </c>
      <c r="E36" s="34">
        <f t="shared" si="1"/>
        <v>199454774</v>
      </c>
      <c r="F36" s="35">
        <f t="shared" si="1"/>
        <v>202968751</v>
      </c>
      <c r="G36" s="35">
        <f t="shared" si="1"/>
        <v>10313479</v>
      </c>
      <c r="H36" s="35">
        <f t="shared" si="1"/>
        <v>10662298</v>
      </c>
      <c r="I36" s="35">
        <f t="shared" si="1"/>
        <v>17936307</v>
      </c>
      <c r="J36" s="35">
        <f t="shared" si="1"/>
        <v>38912084</v>
      </c>
      <c r="K36" s="35">
        <f t="shared" si="1"/>
        <v>12617968</v>
      </c>
      <c r="L36" s="35">
        <f t="shared" si="1"/>
        <v>14785727</v>
      </c>
      <c r="M36" s="35">
        <f t="shared" si="1"/>
        <v>13354176</v>
      </c>
      <c r="N36" s="35">
        <f t="shared" si="1"/>
        <v>40757871</v>
      </c>
      <c r="O36" s="35">
        <f t="shared" si="1"/>
        <v>11021179</v>
      </c>
      <c r="P36" s="35">
        <f t="shared" si="1"/>
        <v>15089284</v>
      </c>
      <c r="Q36" s="35">
        <f t="shared" si="1"/>
        <v>15484719</v>
      </c>
      <c r="R36" s="35">
        <f t="shared" si="1"/>
        <v>41595182</v>
      </c>
      <c r="S36" s="35">
        <f t="shared" si="1"/>
        <v>15846432</v>
      </c>
      <c r="T36" s="35">
        <f t="shared" si="1"/>
        <v>14372003</v>
      </c>
      <c r="U36" s="35">
        <f t="shared" si="1"/>
        <v>21366907</v>
      </c>
      <c r="V36" s="35">
        <f t="shared" si="1"/>
        <v>51585342</v>
      </c>
      <c r="W36" s="35">
        <f t="shared" si="1"/>
        <v>172850479</v>
      </c>
      <c r="X36" s="35">
        <f t="shared" si="1"/>
        <v>199454772</v>
      </c>
      <c r="Y36" s="35">
        <f t="shared" si="1"/>
        <v>-26604293</v>
      </c>
      <c r="Z36" s="36">
        <f>+IF(X36&lt;&gt;0,+(Y36/X36)*100,0)</f>
        <v>-13.33850914331596</v>
      </c>
      <c r="AA36" s="33">
        <f>SUM(AA25:AA35)</f>
        <v>202968751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-33527207</v>
      </c>
      <c r="D38" s="46">
        <f>+D22-D36</f>
        <v>0</v>
      </c>
      <c r="E38" s="47">
        <f t="shared" si="2"/>
        <v>-30965723</v>
      </c>
      <c r="F38" s="48">
        <f t="shared" si="2"/>
        <v>-30401296</v>
      </c>
      <c r="G38" s="48">
        <f t="shared" si="2"/>
        <v>30622336</v>
      </c>
      <c r="H38" s="48">
        <f t="shared" si="2"/>
        <v>-9035373</v>
      </c>
      <c r="I38" s="48">
        <f t="shared" si="2"/>
        <v>-11981973</v>
      </c>
      <c r="J38" s="48">
        <f t="shared" si="2"/>
        <v>9604990</v>
      </c>
      <c r="K38" s="48">
        <f t="shared" si="2"/>
        <v>-10826603</v>
      </c>
      <c r="L38" s="48">
        <f t="shared" si="2"/>
        <v>23360858</v>
      </c>
      <c r="M38" s="48">
        <f t="shared" si="2"/>
        <v>-2940888</v>
      </c>
      <c r="N38" s="48">
        <f t="shared" si="2"/>
        <v>9593367</v>
      </c>
      <c r="O38" s="48">
        <f t="shared" si="2"/>
        <v>-11519809</v>
      </c>
      <c r="P38" s="48">
        <f t="shared" si="2"/>
        <v>-11516872</v>
      </c>
      <c r="Q38" s="48">
        <f t="shared" si="2"/>
        <v>18108303</v>
      </c>
      <c r="R38" s="48">
        <f t="shared" si="2"/>
        <v>-4928378</v>
      </c>
      <c r="S38" s="48">
        <f t="shared" si="2"/>
        <v>-13149402</v>
      </c>
      <c r="T38" s="48">
        <f t="shared" si="2"/>
        <v>-10859210</v>
      </c>
      <c r="U38" s="48">
        <f t="shared" si="2"/>
        <v>-16826585</v>
      </c>
      <c r="V38" s="48">
        <f t="shared" si="2"/>
        <v>-40835197</v>
      </c>
      <c r="W38" s="48">
        <f t="shared" si="2"/>
        <v>-26565218</v>
      </c>
      <c r="X38" s="48">
        <f>IF(F22=F36,0,X22-X36)</f>
        <v>-30965697</v>
      </c>
      <c r="Y38" s="48">
        <f t="shared" si="2"/>
        <v>4400479</v>
      </c>
      <c r="Z38" s="49">
        <f>+IF(X38&lt;&gt;0,+(Y38/X38)*100,0)</f>
        <v>-14.210818506684994</v>
      </c>
      <c r="AA38" s="46">
        <f>+AA22-AA36</f>
        <v>-30401296</v>
      </c>
    </row>
    <row r="39" spans="1:27" ht="13.5">
      <c r="A39" s="23" t="s">
        <v>64</v>
      </c>
      <c r="B39" s="29"/>
      <c r="C39" s="6">
        <v>28198256</v>
      </c>
      <c r="D39" s="6">
        <v>0</v>
      </c>
      <c r="E39" s="7">
        <v>30970000</v>
      </c>
      <c r="F39" s="8">
        <v>30537293</v>
      </c>
      <c r="G39" s="8">
        <v>168878</v>
      </c>
      <c r="H39" s="8">
        <v>0</v>
      </c>
      <c r="I39" s="8">
        <v>1769527</v>
      </c>
      <c r="J39" s="8">
        <v>1938405</v>
      </c>
      <c r="K39" s="8">
        <v>1460750</v>
      </c>
      <c r="L39" s="8">
        <v>2354825</v>
      </c>
      <c r="M39" s="8">
        <v>2916038</v>
      </c>
      <c r="N39" s="8">
        <v>6731613</v>
      </c>
      <c r="O39" s="8">
        <v>744418</v>
      </c>
      <c r="P39" s="8">
        <v>3031198</v>
      </c>
      <c r="Q39" s="8">
        <v>5810836</v>
      </c>
      <c r="R39" s="8">
        <v>9586452</v>
      </c>
      <c r="S39" s="8">
        <v>1425105</v>
      </c>
      <c r="T39" s="8">
        <v>3211030</v>
      </c>
      <c r="U39" s="8">
        <v>6352503</v>
      </c>
      <c r="V39" s="8">
        <v>10988638</v>
      </c>
      <c r="W39" s="8">
        <v>29245108</v>
      </c>
      <c r="X39" s="8">
        <v>30969996</v>
      </c>
      <c r="Y39" s="8">
        <v>-1724888</v>
      </c>
      <c r="Z39" s="2">
        <v>-5.57</v>
      </c>
      <c r="AA39" s="6">
        <v>30537293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-5328951</v>
      </c>
      <c r="D42" s="55">
        <f>SUM(D38:D41)</f>
        <v>0</v>
      </c>
      <c r="E42" s="56">
        <f t="shared" si="3"/>
        <v>4277</v>
      </c>
      <c r="F42" s="57">
        <f t="shared" si="3"/>
        <v>135997</v>
      </c>
      <c r="G42" s="57">
        <f t="shared" si="3"/>
        <v>30791214</v>
      </c>
      <c r="H42" s="57">
        <f t="shared" si="3"/>
        <v>-9035373</v>
      </c>
      <c r="I42" s="57">
        <f t="shared" si="3"/>
        <v>-10212446</v>
      </c>
      <c r="J42" s="57">
        <f t="shared" si="3"/>
        <v>11543395</v>
      </c>
      <c r="K42" s="57">
        <f t="shared" si="3"/>
        <v>-9365853</v>
      </c>
      <c r="L42" s="57">
        <f t="shared" si="3"/>
        <v>25715683</v>
      </c>
      <c r="M42" s="57">
        <f t="shared" si="3"/>
        <v>-24850</v>
      </c>
      <c r="N42" s="57">
        <f t="shared" si="3"/>
        <v>16324980</v>
      </c>
      <c r="O42" s="57">
        <f t="shared" si="3"/>
        <v>-10775391</v>
      </c>
      <c r="P42" s="57">
        <f t="shared" si="3"/>
        <v>-8485674</v>
      </c>
      <c r="Q42" s="57">
        <f t="shared" si="3"/>
        <v>23919139</v>
      </c>
      <c r="R42" s="57">
        <f t="shared" si="3"/>
        <v>4658074</v>
      </c>
      <c r="S42" s="57">
        <f t="shared" si="3"/>
        <v>-11724297</v>
      </c>
      <c r="T42" s="57">
        <f t="shared" si="3"/>
        <v>-7648180</v>
      </c>
      <c r="U42" s="57">
        <f t="shared" si="3"/>
        <v>-10474082</v>
      </c>
      <c r="V42" s="57">
        <f t="shared" si="3"/>
        <v>-29846559</v>
      </c>
      <c r="W42" s="57">
        <f t="shared" si="3"/>
        <v>2679890</v>
      </c>
      <c r="X42" s="57">
        <f t="shared" si="3"/>
        <v>4299</v>
      </c>
      <c r="Y42" s="57">
        <f t="shared" si="3"/>
        <v>2675591</v>
      </c>
      <c r="Z42" s="58">
        <f>+IF(X42&lt;&gt;0,+(Y42/X42)*100,0)</f>
        <v>62237.520353570595</v>
      </c>
      <c r="AA42" s="55">
        <f>SUM(AA38:AA41)</f>
        <v>135997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-5328951</v>
      </c>
      <c r="D44" s="63">
        <f>+D42-D43</f>
        <v>0</v>
      </c>
      <c r="E44" s="64">
        <f t="shared" si="4"/>
        <v>4277</v>
      </c>
      <c r="F44" s="65">
        <f t="shared" si="4"/>
        <v>135997</v>
      </c>
      <c r="G44" s="65">
        <f t="shared" si="4"/>
        <v>30791214</v>
      </c>
      <c r="H44" s="65">
        <f t="shared" si="4"/>
        <v>-9035373</v>
      </c>
      <c r="I44" s="65">
        <f t="shared" si="4"/>
        <v>-10212446</v>
      </c>
      <c r="J44" s="65">
        <f t="shared" si="4"/>
        <v>11543395</v>
      </c>
      <c r="K44" s="65">
        <f t="shared" si="4"/>
        <v>-9365853</v>
      </c>
      <c r="L44" s="65">
        <f t="shared" si="4"/>
        <v>25715683</v>
      </c>
      <c r="M44" s="65">
        <f t="shared" si="4"/>
        <v>-24850</v>
      </c>
      <c r="N44" s="65">
        <f t="shared" si="4"/>
        <v>16324980</v>
      </c>
      <c r="O44" s="65">
        <f t="shared" si="4"/>
        <v>-10775391</v>
      </c>
      <c r="P44" s="65">
        <f t="shared" si="4"/>
        <v>-8485674</v>
      </c>
      <c r="Q44" s="65">
        <f t="shared" si="4"/>
        <v>23919139</v>
      </c>
      <c r="R44" s="65">
        <f t="shared" si="4"/>
        <v>4658074</v>
      </c>
      <c r="S44" s="65">
        <f t="shared" si="4"/>
        <v>-11724297</v>
      </c>
      <c r="T44" s="65">
        <f t="shared" si="4"/>
        <v>-7648180</v>
      </c>
      <c r="U44" s="65">
        <f t="shared" si="4"/>
        <v>-10474082</v>
      </c>
      <c r="V44" s="65">
        <f t="shared" si="4"/>
        <v>-29846559</v>
      </c>
      <c r="W44" s="65">
        <f t="shared" si="4"/>
        <v>2679890</v>
      </c>
      <c r="X44" s="65">
        <f t="shared" si="4"/>
        <v>4299</v>
      </c>
      <c r="Y44" s="65">
        <f t="shared" si="4"/>
        <v>2675591</v>
      </c>
      <c r="Z44" s="66">
        <f>+IF(X44&lt;&gt;0,+(Y44/X44)*100,0)</f>
        <v>62237.520353570595</v>
      </c>
      <c r="AA44" s="63">
        <f>+AA42-AA43</f>
        <v>135997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-5328951</v>
      </c>
      <c r="D46" s="55">
        <f>SUM(D44:D45)</f>
        <v>0</v>
      </c>
      <c r="E46" s="56">
        <f t="shared" si="5"/>
        <v>4277</v>
      </c>
      <c r="F46" s="57">
        <f t="shared" si="5"/>
        <v>135997</v>
      </c>
      <c r="G46" s="57">
        <f t="shared" si="5"/>
        <v>30791214</v>
      </c>
      <c r="H46" s="57">
        <f t="shared" si="5"/>
        <v>-9035373</v>
      </c>
      <c r="I46" s="57">
        <f t="shared" si="5"/>
        <v>-10212446</v>
      </c>
      <c r="J46" s="57">
        <f t="shared" si="5"/>
        <v>11543395</v>
      </c>
      <c r="K46" s="57">
        <f t="shared" si="5"/>
        <v>-9365853</v>
      </c>
      <c r="L46" s="57">
        <f t="shared" si="5"/>
        <v>25715683</v>
      </c>
      <c r="M46" s="57">
        <f t="shared" si="5"/>
        <v>-24850</v>
      </c>
      <c r="N46" s="57">
        <f t="shared" si="5"/>
        <v>16324980</v>
      </c>
      <c r="O46" s="57">
        <f t="shared" si="5"/>
        <v>-10775391</v>
      </c>
      <c r="P46" s="57">
        <f t="shared" si="5"/>
        <v>-8485674</v>
      </c>
      <c r="Q46" s="57">
        <f t="shared" si="5"/>
        <v>23919139</v>
      </c>
      <c r="R46" s="57">
        <f t="shared" si="5"/>
        <v>4658074</v>
      </c>
      <c r="S46" s="57">
        <f t="shared" si="5"/>
        <v>-11724297</v>
      </c>
      <c r="T46" s="57">
        <f t="shared" si="5"/>
        <v>-7648180</v>
      </c>
      <c r="U46" s="57">
        <f t="shared" si="5"/>
        <v>-10474082</v>
      </c>
      <c r="V46" s="57">
        <f t="shared" si="5"/>
        <v>-29846559</v>
      </c>
      <c r="W46" s="57">
        <f t="shared" si="5"/>
        <v>2679890</v>
      </c>
      <c r="X46" s="57">
        <f t="shared" si="5"/>
        <v>4299</v>
      </c>
      <c r="Y46" s="57">
        <f t="shared" si="5"/>
        <v>2675591</v>
      </c>
      <c r="Z46" s="58">
        <f>+IF(X46&lt;&gt;0,+(Y46/X46)*100,0)</f>
        <v>62237.520353570595</v>
      </c>
      <c r="AA46" s="55">
        <f>SUM(AA44:AA45)</f>
        <v>135997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-5328951</v>
      </c>
      <c r="D48" s="71">
        <f>SUM(D46:D47)</f>
        <v>0</v>
      </c>
      <c r="E48" s="72">
        <f t="shared" si="6"/>
        <v>4277</v>
      </c>
      <c r="F48" s="73">
        <f t="shared" si="6"/>
        <v>135997</v>
      </c>
      <c r="G48" s="73">
        <f t="shared" si="6"/>
        <v>30791214</v>
      </c>
      <c r="H48" s="74">
        <f t="shared" si="6"/>
        <v>-9035373</v>
      </c>
      <c r="I48" s="74">
        <f t="shared" si="6"/>
        <v>-10212446</v>
      </c>
      <c r="J48" s="74">
        <f t="shared" si="6"/>
        <v>11543395</v>
      </c>
      <c r="K48" s="74">
        <f t="shared" si="6"/>
        <v>-9365853</v>
      </c>
      <c r="L48" s="74">
        <f t="shared" si="6"/>
        <v>25715683</v>
      </c>
      <c r="M48" s="73">
        <f t="shared" si="6"/>
        <v>-24850</v>
      </c>
      <c r="N48" s="73">
        <f t="shared" si="6"/>
        <v>16324980</v>
      </c>
      <c r="O48" s="74">
        <f t="shared" si="6"/>
        <v>-10775391</v>
      </c>
      <c r="P48" s="74">
        <f t="shared" si="6"/>
        <v>-8485674</v>
      </c>
      <c r="Q48" s="74">
        <f t="shared" si="6"/>
        <v>23919139</v>
      </c>
      <c r="R48" s="74">
        <f t="shared" si="6"/>
        <v>4658074</v>
      </c>
      <c r="S48" s="74">
        <f t="shared" si="6"/>
        <v>-11724297</v>
      </c>
      <c r="T48" s="73">
        <f t="shared" si="6"/>
        <v>-7648180</v>
      </c>
      <c r="U48" s="73">
        <f t="shared" si="6"/>
        <v>-10474082</v>
      </c>
      <c r="V48" s="74">
        <f t="shared" si="6"/>
        <v>-29846559</v>
      </c>
      <c r="W48" s="74">
        <f t="shared" si="6"/>
        <v>2679890</v>
      </c>
      <c r="X48" s="74">
        <f t="shared" si="6"/>
        <v>4299</v>
      </c>
      <c r="Y48" s="74">
        <f t="shared" si="6"/>
        <v>2675591</v>
      </c>
      <c r="Z48" s="75">
        <f>+IF(X48&lt;&gt;0,+(Y48/X48)*100,0)</f>
        <v>62237.520353570595</v>
      </c>
      <c r="AA48" s="76">
        <f>SUM(AA46:AA47)</f>
        <v>135997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2772606</v>
      </c>
      <c r="D5" s="6">
        <v>0</v>
      </c>
      <c r="E5" s="7">
        <v>4000000</v>
      </c>
      <c r="F5" s="8">
        <v>4000000</v>
      </c>
      <c r="G5" s="8">
        <v>85151</v>
      </c>
      <c r="H5" s="8">
        <v>351315</v>
      </c>
      <c r="I5" s="8">
        <v>563032</v>
      </c>
      <c r="J5" s="8">
        <v>999498</v>
      </c>
      <c r="K5" s="8">
        <v>279618</v>
      </c>
      <c r="L5" s="8">
        <v>263726</v>
      </c>
      <c r="M5" s="8">
        <v>109126</v>
      </c>
      <c r="N5" s="8">
        <v>652470</v>
      </c>
      <c r="O5" s="8">
        <v>112375</v>
      </c>
      <c r="P5" s="8">
        <v>309996</v>
      </c>
      <c r="Q5" s="8">
        <v>154888</v>
      </c>
      <c r="R5" s="8">
        <v>577259</v>
      </c>
      <c r="S5" s="8">
        <v>194382</v>
      </c>
      <c r="T5" s="8">
        <v>97022</v>
      </c>
      <c r="U5" s="8">
        <v>100538</v>
      </c>
      <c r="V5" s="8">
        <v>391942</v>
      </c>
      <c r="W5" s="8">
        <v>2621169</v>
      </c>
      <c r="X5" s="8">
        <v>4000000</v>
      </c>
      <c r="Y5" s="8">
        <v>-1378831</v>
      </c>
      <c r="Z5" s="2">
        <v>-34.47</v>
      </c>
      <c r="AA5" s="6">
        <v>4000000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1000000</v>
      </c>
      <c r="F10" s="26">
        <v>1000000</v>
      </c>
      <c r="G10" s="26">
        <v>51126</v>
      </c>
      <c r="H10" s="26">
        <v>0</v>
      </c>
      <c r="I10" s="26">
        <v>72195</v>
      </c>
      <c r="J10" s="26">
        <v>123321</v>
      </c>
      <c r="K10" s="26">
        <v>73261</v>
      </c>
      <c r="L10" s="26">
        <v>58213</v>
      </c>
      <c r="M10" s="26">
        <v>43647</v>
      </c>
      <c r="N10" s="26">
        <v>175121</v>
      </c>
      <c r="O10" s="26">
        <v>30114</v>
      </c>
      <c r="P10" s="26">
        <v>77135</v>
      </c>
      <c r="Q10" s="26">
        <v>31746</v>
      </c>
      <c r="R10" s="26">
        <v>138995</v>
      </c>
      <c r="S10" s="26">
        <v>44174</v>
      </c>
      <c r="T10" s="26">
        <v>37800</v>
      </c>
      <c r="U10" s="26">
        <v>74805</v>
      </c>
      <c r="V10" s="26">
        <v>156779</v>
      </c>
      <c r="W10" s="26">
        <v>594216</v>
      </c>
      <c r="X10" s="26">
        <v>1000000</v>
      </c>
      <c r="Y10" s="26">
        <v>-405784</v>
      </c>
      <c r="Z10" s="27">
        <v>-40.58</v>
      </c>
      <c r="AA10" s="28">
        <v>1000000</v>
      </c>
    </row>
    <row r="11" spans="1:27" ht="13.5">
      <c r="A11" s="25" t="s">
        <v>38</v>
      </c>
      <c r="B11" s="29"/>
      <c r="C11" s="6">
        <v>1454243</v>
      </c>
      <c r="D11" s="6">
        <v>0</v>
      </c>
      <c r="E11" s="7">
        <v>0</v>
      </c>
      <c r="F11" s="8">
        <v>0</v>
      </c>
      <c r="G11" s="8">
        <v>0</v>
      </c>
      <c r="H11" s="8">
        <v>63810</v>
      </c>
      <c r="I11" s="8">
        <v>0</v>
      </c>
      <c r="J11" s="8">
        <v>63810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63810</v>
      </c>
      <c r="X11" s="8"/>
      <c r="Y11" s="8">
        <v>63810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270253</v>
      </c>
      <c r="D12" s="6">
        <v>0</v>
      </c>
      <c r="E12" s="7">
        <v>298000</v>
      </c>
      <c r="F12" s="8">
        <v>298000</v>
      </c>
      <c r="G12" s="8">
        <v>4987</v>
      </c>
      <c r="H12" s="8">
        <v>46865</v>
      </c>
      <c r="I12" s="8">
        <v>28146</v>
      </c>
      <c r="J12" s="8">
        <v>79998</v>
      </c>
      <c r="K12" s="8">
        <v>29099</v>
      </c>
      <c r="L12" s="8">
        <v>10773</v>
      </c>
      <c r="M12" s="8">
        <v>8996</v>
      </c>
      <c r="N12" s="8">
        <v>48868</v>
      </c>
      <c r="O12" s="8">
        <v>17213</v>
      </c>
      <c r="P12" s="8">
        <v>20332</v>
      </c>
      <c r="Q12" s="8">
        <v>4639</v>
      </c>
      <c r="R12" s="8">
        <v>42184</v>
      </c>
      <c r="S12" s="8">
        <v>11085</v>
      </c>
      <c r="T12" s="8">
        <v>11477</v>
      </c>
      <c r="U12" s="8">
        <v>14600</v>
      </c>
      <c r="V12" s="8">
        <v>37162</v>
      </c>
      <c r="W12" s="8">
        <v>208212</v>
      </c>
      <c r="X12" s="8">
        <v>298000</v>
      </c>
      <c r="Y12" s="8">
        <v>-89788</v>
      </c>
      <c r="Z12" s="2">
        <v>-30.13</v>
      </c>
      <c r="AA12" s="6">
        <v>298000</v>
      </c>
    </row>
    <row r="13" spans="1:27" ht="13.5">
      <c r="A13" s="23" t="s">
        <v>40</v>
      </c>
      <c r="B13" s="29"/>
      <c r="C13" s="6">
        <v>2774552</v>
      </c>
      <c r="D13" s="6">
        <v>0</v>
      </c>
      <c r="E13" s="7">
        <v>3500000</v>
      </c>
      <c r="F13" s="8">
        <v>3500000</v>
      </c>
      <c r="G13" s="8">
        <v>223170</v>
      </c>
      <c r="H13" s="8">
        <v>277676</v>
      </c>
      <c r="I13" s="8">
        <v>274507</v>
      </c>
      <c r="J13" s="8">
        <v>775353</v>
      </c>
      <c r="K13" s="8">
        <v>231906</v>
      </c>
      <c r="L13" s="8">
        <v>211391</v>
      </c>
      <c r="M13" s="8">
        <v>231739</v>
      </c>
      <c r="N13" s="8">
        <v>675036</v>
      </c>
      <c r="O13" s="8">
        <v>231870</v>
      </c>
      <c r="P13" s="8">
        <v>192549</v>
      </c>
      <c r="Q13" s="8">
        <v>21919</v>
      </c>
      <c r="R13" s="8">
        <v>446338</v>
      </c>
      <c r="S13" s="8">
        <v>294347</v>
      </c>
      <c r="T13" s="8">
        <v>203148</v>
      </c>
      <c r="U13" s="8">
        <v>214759</v>
      </c>
      <c r="V13" s="8">
        <v>712254</v>
      </c>
      <c r="W13" s="8">
        <v>2608981</v>
      </c>
      <c r="X13" s="8">
        <v>3500000</v>
      </c>
      <c r="Y13" s="8">
        <v>-891019</v>
      </c>
      <c r="Z13" s="2">
        <v>-25.46</v>
      </c>
      <c r="AA13" s="6">
        <v>3500000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12050</v>
      </c>
      <c r="D16" s="6">
        <v>0</v>
      </c>
      <c r="E16" s="7">
        <v>100000</v>
      </c>
      <c r="F16" s="8">
        <v>100000</v>
      </c>
      <c r="G16" s="8">
        <v>0</v>
      </c>
      <c r="H16" s="8">
        <v>0</v>
      </c>
      <c r="I16" s="8">
        <v>0</v>
      </c>
      <c r="J16" s="8">
        <v>0</v>
      </c>
      <c r="K16" s="8">
        <v>300</v>
      </c>
      <c r="L16" s="8">
        <v>1750</v>
      </c>
      <c r="M16" s="8">
        <v>2000</v>
      </c>
      <c r="N16" s="8">
        <v>4050</v>
      </c>
      <c r="O16" s="8">
        <v>2750</v>
      </c>
      <c r="P16" s="8">
        <v>3300</v>
      </c>
      <c r="Q16" s="8">
        <v>3077</v>
      </c>
      <c r="R16" s="8">
        <v>9127</v>
      </c>
      <c r="S16" s="8">
        <v>500</v>
      </c>
      <c r="T16" s="8">
        <v>2750</v>
      </c>
      <c r="U16" s="8">
        <v>300</v>
      </c>
      <c r="V16" s="8">
        <v>3550</v>
      </c>
      <c r="W16" s="8">
        <v>16727</v>
      </c>
      <c r="X16" s="8">
        <v>100000</v>
      </c>
      <c r="Y16" s="8">
        <v>-83273</v>
      </c>
      <c r="Z16" s="2">
        <v>-83.27</v>
      </c>
      <c r="AA16" s="6">
        <v>100000</v>
      </c>
    </row>
    <row r="17" spans="1:27" ht="13.5">
      <c r="A17" s="23" t="s">
        <v>44</v>
      </c>
      <c r="B17" s="29"/>
      <c r="C17" s="6">
        <v>3938247</v>
      </c>
      <c r="D17" s="6">
        <v>0</v>
      </c>
      <c r="E17" s="7">
        <v>5500000</v>
      </c>
      <c r="F17" s="8">
        <v>5500000</v>
      </c>
      <c r="G17" s="8">
        <v>352392</v>
      </c>
      <c r="H17" s="8">
        <v>393060</v>
      </c>
      <c r="I17" s="8">
        <v>292199</v>
      </c>
      <c r="J17" s="8">
        <v>1037651</v>
      </c>
      <c r="K17" s="8">
        <v>309938</v>
      </c>
      <c r="L17" s="8">
        <v>287783</v>
      </c>
      <c r="M17" s="8">
        <v>120449</v>
      </c>
      <c r="N17" s="8">
        <v>718170</v>
      </c>
      <c r="O17" s="8">
        <v>408070</v>
      </c>
      <c r="P17" s="8">
        <v>408790</v>
      </c>
      <c r="Q17" s="8">
        <v>407670</v>
      </c>
      <c r="R17" s="8">
        <v>1224530</v>
      </c>
      <c r="S17" s="8">
        <v>309600</v>
      </c>
      <c r="T17" s="8">
        <v>296563</v>
      </c>
      <c r="U17" s="8">
        <v>371450</v>
      </c>
      <c r="V17" s="8">
        <v>977613</v>
      </c>
      <c r="W17" s="8">
        <v>3957964</v>
      </c>
      <c r="X17" s="8">
        <v>5500000</v>
      </c>
      <c r="Y17" s="8">
        <v>-1542036</v>
      </c>
      <c r="Z17" s="2">
        <v>-28.04</v>
      </c>
      <c r="AA17" s="6">
        <v>5500000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1605000</v>
      </c>
      <c r="I18" s="8">
        <v>0</v>
      </c>
      <c r="J18" s="8">
        <v>1605000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1605000</v>
      </c>
      <c r="X18" s="8"/>
      <c r="Y18" s="8">
        <v>1605000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117473917</v>
      </c>
      <c r="D19" s="6">
        <v>0</v>
      </c>
      <c r="E19" s="7">
        <v>108212000</v>
      </c>
      <c r="F19" s="8">
        <v>108212000</v>
      </c>
      <c r="G19" s="8">
        <v>42764000</v>
      </c>
      <c r="H19" s="8">
        <v>0</v>
      </c>
      <c r="I19" s="8">
        <v>0</v>
      </c>
      <c r="J19" s="8">
        <v>42764000</v>
      </c>
      <c r="K19" s="8">
        <v>0</v>
      </c>
      <c r="L19" s="8">
        <v>35171000</v>
      </c>
      <c r="M19" s="8">
        <v>0</v>
      </c>
      <c r="N19" s="8">
        <v>35171000</v>
      </c>
      <c r="O19" s="8">
        <v>588000</v>
      </c>
      <c r="P19" s="8">
        <v>506000</v>
      </c>
      <c r="Q19" s="8">
        <v>28166000</v>
      </c>
      <c r="R19" s="8">
        <v>29260000</v>
      </c>
      <c r="S19" s="8">
        <v>0</v>
      </c>
      <c r="T19" s="8">
        <v>0</v>
      </c>
      <c r="U19" s="8">
        <v>0</v>
      </c>
      <c r="V19" s="8">
        <v>0</v>
      </c>
      <c r="W19" s="8">
        <v>107195000</v>
      </c>
      <c r="X19" s="8">
        <v>108212000</v>
      </c>
      <c r="Y19" s="8">
        <v>-1017000</v>
      </c>
      <c r="Z19" s="2">
        <v>-0.94</v>
      </c>
      <c r="AA19" s="6">
        <v>108212000</v>
      </c>
    </row>
    <row r="20" spans="1:27" ht="13.5">
      <c r="A20" s="23" t="s">
        <v>47</v>
      </c>
      <c r="B20" s="29"/>
      <c r="C20" s="6">
        <v>2296477</v>
      </c>
      <c r="D20" s="6">
        <v>0</v>
      </c>
      <c r="E20" s="7">
        <v>31289148</v>
      </c>
      <c r="F20" s="26">
        <v>31289148</v>
      </c>
      <c r="G20" s="26">
        <v>0</v>
      </c>
      <c r="H20" s="26">
        <v>1043770</v>
      </c>
      <c r="I20" s="26">
        <v>469623</v>
      </c>
      <c r="J20" s="26">
        <v>1513393</v>
      </c>
      <c r="K20" s="26">
        <v>782314</v>
      </c>
      <c r="L20" s="26">
        <v>1515770</v>
      </c>
      <c r="M20" s="26">
        <v>1301840</v>
      </c>
      <c r="N20" s="26">
        <v>3599924</v>
      </c>
      <c r="O20" s="26">
        <v>1183474</v>
      </c>
      <c r="P20" s="26">
        <v>3535650</v>
      </c>
      <c r="Q20" s="26">
        <v>102157</v>
      </c>
      <c r="R20" s="26">
        <v>4821281</v>
      </c>
      <c r="S20" s="26">
        <v>2411040</v>
      </c>
      <c r="T20" s="26">
        <v>1087260</v>
      </c>
      <c r="U20" s="26">
        <v>943717</v>
      </c>
      <c r="V20" s="26">
        <v>4442017</v>
      </c>
      <c r="W20" s="26">
        <v>14376615</v>
      </c>
      <c r="X20" s="26">
        <v>31289148</v>
      </c>
      <c r="Y20" s="26">
        <v>-16912533</v>
      </c>
      <c r="Z20" s="27">
        <v>-54.05</v>
      </c>
      <c r="AA20" s="28">
        <v>31289148</v>
      </c>
    </row>
    <row r="21" spans="1:27" ht="13.5">
      <c r="A21" s="23" t="s">
        <v>48</v>
      </c>
      <c r="B21" s="29"/>
      <c r="C21" s="6">
        <v>-3931762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127060583</v>
      </c>
      <c r="D22" s="33">
        <f>SUM(D5:D21)</f>
        <v>0</v>
      </c>
      <c r="E22" s="34">
        <f t="shared" si="0"/>
        <v>153899148</v>
      </c>
      <c r="F22" s="35">
        <f t="shared" si="0"/>
        <v>153899148</v>
      </c>
      <c r="G22" s="35">
        <f t="shared" si="0"/>
        <v>43480826</v>
      </c>
      <c r="H22" s="35">
        <f t="shared" si="0"/>
        <v>3781496</v>
      </c>
      <c r="I22" s="35">
        <f t="shared" si="0"/>
        <v>1699702</v>
      </c>
      <c r="J22" s="35">
        <f t="shared" si="0"/>
        <v>48962024</v>
      </c>
      <c r="K22" s="35">
        <f t="shared" si="0"/>
        <v>1706436</v>
      </c>
      <c r="L22" s="35">
        <f t="shared" si="0"/>
        <v>37520406</v>
      </c>
      <c r="M22" s="35">
        <f t="shared" si="0"/>
        <v>1817797</v>
      </c>
      <c r="N22" s="35">
        <f t="shared" si="0"/>
        <v>41044639</v>
      </c>
      <c r="O22" s="35">
        <f t="shared" si="0"/>
        <v>2573866</v>
      </c>
      <c r="P22" s="35">
        <f t="shared" si="0"/>
        <v>5053752</v>
      </c>
      <c r="Q22" s="35">
        <f t="shared" si="0"/>
        <v>28892096</v>
      </c>
      <c r="R22" s="35">
        <f t="shared" si="0"/>
        <v>36519714</v>
      </c>
      <c r="S22" s="35">
        <f t="shared" si="0"/>
        <v>3265128</v>
      </c>
      <c r="T22" s="35">
        <f t="shared" si="0"/>
        <v>1736020</v>
      </c>
      <c r="U22" s="35">
        <f t="shared" si="0"/>
        <v>1720169</v>
      </c>
      <c r="V22" s="35">
        <f t="shared" si="0"/>
        <v>6721317</v>
      </c>
      <c r="W22" s="35">
        <f t="shared" si="0"/>
        <v>133247694</v>
      </c>
      <c r="X22" s="35">
        <f t="shared" si="0"/>
        <v>153899148</v>
      </c>
      <c r="Y22" s="35">
        <f t="shared" si="0"/>
        <v>-20651454</v>
      </c>
      <c r="Z22" s="36">
        <f>+IF(X22&lt;&gt;0,+(Y22/X22)*100,0)</f>
        <v>-13.418822825451898</v>
      </c>
      <c r="AA22" s="33">
        <f>SUM(AA5:AA21)</f>
        <v>153899148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37928101</v>
      </c>
      <c r="D25" s="6">
        <v>0</v>
      </c>
      <c r="E25" s="7">
        <v>49160667</v>
      </c>
      <c r="F25" s="8">
        <v>49160667</v>
      </c>
      <c r="G25" s="8">
        <v>3482247</v>
      </c>
      <c r="H25" s="8">
        <v>3321047</v>
      </c>
      <c r="I25" s="8">
        <v>3406030</v>
      </c>
      <c r="J25" s="8">
        <v>10209324</v>
      </c>
      <c r="K25" s="8">
        <v>3202137</v>
      </c>
      <c r="L25" s="8">
        <v>3181649</v>
      </c>
      <c r="M25" s="8">
        <v>3355056</v>
      </c>
      <c r="N25" s="8">
        <v>9738842</v>
      </c>
      <c r="O25" s="8">
        <v>2992611</v>
      </c>
      <c r="P25" s="8">
        <v>3564674</v>
      </c>
      <c r="Q25" s="8">
        <v>3546231</v>
      </c>
      <c r="R25" s="8">
        <v>10103516</v>
      </c>
      <c r="S25" s="8">
        <v>3222043</v>
      </c>
      <c r="T25" s="8">
        <v>3362676</v>
      </c>
      <c r="U25" s="8">
        <v>6777030</v>
      </c>
      <c r="V25" s="8">
        <v>13361749</v>
      </c>
      <c r="W25" s="8">
        <v>43413431</v>
      </c>
      <c r="X25" s="8">
        <v>49160670</v>
      </c>
      <c r="Y25" s="8">
        <v>-5747239</v>
      </c>
      <c r="Z25" s="2">
        <v>-11.69</v>
      </c>
      <c r="AA25" s="6">
        <v>49160667</v>
      </c>
    </row>
    <row r="26" spans="1:27" ht="13.5">
      <c r="A26" s="25" t="s">
        <v>52</v>
      </c>
      <c r="B26" s="24"/>
      <c r="C26" s="6">
        <v>10896852</v>
      </c>
      <c r="D26" s="6">
        <v>0</v>
      </c>
      <c r="E26" s="7">
        <v>11971238</v>
      </c>
      <c r="F26" s="8">
        <v>11971238</v>
      </c>
      <c r="G26" s="8">
        <v>963695</v>
      </c>
      <c r="H26" s="8">
        <v>935350</v>
      </c>
      <c r="I26" s="8">
        <v>969272</v>
      </c>
      <c r="J26" s="8">
        <v>2868317</v>
      </c>
      <c r="K26" s="8">
        <v>952142</v>
      </c>
      <c r="L26" s="8">
        <v>906216</v>
      </c>
      <c r="M26" s="8">
        <v>953183</v>
      </c>
      <c r="N26" s="8">
        <v>2811541</v>
      </c>
      <c r="O26" s="8">
        <v>928411</v>
      </c>
      <c r="P26" s="8">
        <v>928411</v>
      </c>
      <c r="Q26" s="8">
        <v>964839</v>
      </c>
      <c r="R26" s="8">
        <v>2821661</v>
      </c>
      <c r="S26" s="8">
        <v>1437773</v>
      </c>
      <c r="T26" s="8">
        <v>1026091</v>
      </c>
      <c r="U26" s="8">
        <v>2016780</v>
      </c>
      <c r="V26" s="8">
        <v>4480644</v>
      </c>
      <c r="W26" s="8">
        <v>12982163</v>
      </c>
      <c r="X26" s="8">
        <v>11971238</v>
      </c>
      <c r="Y26" s="8">
        <v>1010925</v>
      </c>
      <c r="Z26" s="2">
        <v>8.44</v>
      </c>
      <c r="AA26" s="6">
        <v>11971238</v>
      </c>
    </row>
    <row r="27" spans="1:27" ht="13.5">
      <c r="A27" s="25" t="s">
        <v>53</v>
      </c>
      <c r="B27" s="24"/>
      <c r="C27" s="6">
        <v>303060</v>
      </c>
      <c r="D27" s="6">
        <v>0</v>
      </c>
      <c r="E27" s="7">
        <v>1650000</v>
      </c>
      <c r="F27" s="8">
        <v>1650000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1650000</v>
      </c>
      <c r="Y27" s="8">
        <v>-1650000</v>
      </c>
      <c r="Z27" s="2">
        <v>-100</v>
      </c>
      <c r="AA27" s="6">
        <v>1650000</v>
      </c>
    </row>
    <row r="28" spans="1:27" ht="13.5">
      <c r="A28" s="25" t="s">
        <v>54</v>
      </c>
      <c r="B28" s="24"/>
      <c r="C28" s="6">
        <v>28065434</v>
      </c>
      <c r="D28" s="6">
        <v>0</v>
      </c>
      <c r="E28" s="7">
        <v>38000000</v>
      </c>
      <c r="F28" s="8">
        <v>38000000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38000000</v>
      </c>
      <c r="Y28" s="8">
        <v>-38000000</v>
      </c>
      <c r="Z28" s="2">
        <v>-100</v>
      </c>
      <c r="AA28" s="6">
        <v>38000000</v>
      </c>
    </row>
    <row r="29" spans="1:27" ht="13.5">
      <c r="A29" s="25" t="s">
        <v>55</v>
      </c>
      <c r="B29" s="24"/>
      <c r="C29" s="6">
        <v>68887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4178485</v>
      </c>
      <c r="D31" s="6">
        <v>0</v>
      </c>
      <c r="E31" s="7">
        <v>12435000</v>
      </c>
      <c r="F31" s="8">
        <v>12435000</v>
      </c>
      <c r="G31" s="8">
        <v>15777</v>
      </c>
      <c r="H31" s="8">
        <v>23319</v>
      </c>
      <c r="I31" s="8">
        <v>101311</v>
      </c>
      <c r="J31" s="8">
        <v>140407</v>
      </c>
      <c r="K31" s="8">
        <v>217549</v>
      </c>
      <c r="L31" s="8">
        <v>0</v>
      </c>
      <c r="M31" s="8">
        <v>0</v>
      </c>
      <c r="N31" s="8">
        <v>217549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357956</v>
      </c>
      <c r="X31" s="8">
        <v>12435000</v>
      </c>
      <c r="Y31" s="8">
        <v>-12077044</v>
      </c>
      <c r="Z31" s="2">
        <v>-97.12</v>
      </c>
      <c r="AA31" s="6">
        <v>12435000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7400000</v>
      </c>
      <c r="F32" s="8">
        <v>7400000</v>
      </c>
      <c r="G32" s="8">
        <v>19441</v>
      </c>
      <c r="H32" s="8">
        <v>13030</v>
      </c>
      <c r="I32" s="8">
        <v>0</v>
      </c>
      <c r="J32" s="8">
        <v>32471</v>
      </c>
      <c r="K32" s="8">
        <v>0</v>
      </c>
      <c r="L32" s="8">
        <v>359033</v>
      </c>
      <c r="M32" s="8">
        <v>271032</v>
      </c>
      <c r="N32" s="8">
        <v>630065</v>
      </c>
      <c r="O32" s="8">
        <v>587309</v>
      </c>
      <c r="P32" s="8">
        <v>495864</v>
      </c>
      <c r="Q32" s="8">
        <v>183628</v>
      </c>
      <c r="R32" s="8">
        <v>1266801</v>
      </c>
      <c r="S32" s="8">
        <v>224805</v>
      </c>
      <c r="T32" s="8">
        <v>794777</v>
      </c>
      <c r="U32" s="8">
        <v>627473</v>
      </c>
      <c r="V32" s="8">
        <v>1647055</v>
      </c>
      <c r="W32" s="8">
        <v>3576392</v>
      </c>
      <c r="X32" s="8">
        <v>7400000</v>
      </c>
      <c r="Y32" s="8">
        <v>-3823608</v>
      </c>
      <c r="Z32" s="2">
        <v>-51.67</v>
      </c>
      <c r="AA32" s="6">
        <v>7400000</v>
      </c>
    </row>
    <row r="33" spans="1:27" ht="13.5">
      <c r="A33" s="25" t="s">
        <v>59</v>
      </c>
      <c r="B33" s="24"/>
      <c r="C33" s="6">
        <v>23743035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2000001</v>
      </c>
      <c r="Y33" s="8">
        <v>-2000001</v>
      </c>
      <c r="Z33" s="2">
        <v>-100</v>
      </c>
      <c r="AA33" s="6">
        <v>2000000</v>
      </c>
    </row>
    <row r="34" spans="1:27" ht="13.5">
      <c r="A34" s="25" t="s">
        <v>60</v>
      </c>
      <c r="B34" s="24"/>
      <c r="C34" s="6">
        <v>66046111</v>
      </c>
      <c r="D34" s="6">
        <v>0</v>
      </c>
      <c r="E34" s="7">
        <v>51162990</v>
      </c>
      <c r="F34" s="8">
        <v>51162990</v>
      </c>
      <c r="G34" s="8">
        <v>4075947</v>
      </c>
      <c r="H34" s="8">
        <v>4746722</v>
      </c>
      <c r="I34" s="8">
        <v>7368220</v>
      </c>
      <c r="J34" s="8">
        <v>16190889</v>
      </c>
      <c r="K34" s="8">
        <v>5020642</v>
      </c>
      <c r="L34" s="8">
        <v>5990851</v>
      </c>
      <c r="M34" s="8">
        <v>1954718</v>
      </c>
      <c r="N34" s="8">
        <v>12966211</v>
      </c>
      <c r="O34" s="8">
        <v>4797177</v>
      </c>
      <c r="P34" s="8">
        <v>3477871</v>
      </c>
      <c r="Q34" s="8">
        <v>3013560</v>
      </c>
      <c r="R34" s="8">
        <v>11288608</v>
      </c>
      <c r="S34" s="8">
        <v>3847935</v>
      </c>
      <c r="T34" s="8">
        <v>2620630</v>
      </c>
      <c r="U34" s="8">
        <v>6772035</v>
      </c>
      <c r="V34" s="8">
        <v>13240600</v>
      </c>
      <c r="W34" s="8">
        <v>53686308</v>
      </c>
      <c r="X34" s="8">
        <v>51162990</v>
      </c>
      <c r="Y34" s="8">
        <v>2523318</v>
      </c>
      <c r="Z34" s="2">
        <v>4.93</v>
      </c>
      <c r="AA34" s="6">
        <v>51162990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171229965</v>
      </c>
      <c r="D36" s="33">
        <f>SUM(D25:D35)</f>
        <v>0</v>
      </c>
      <c r="E36" s="34">
        <f t="shared" si="1"/>
        <v>173779895</v>
      </c>
      <c r="F36" s="35">
        <f t="shared" si="1"/>
        <v>173779895</v>
      </c>
      <c r="G36" s="35">
        <f t="shared" si="1"/>
        <v>8557107</v>
      </c>
      <c r="H36" s="35">
        <f t="shared" si="1"/>
        <v>9039468</v>
      </c>
      <c r="I36" s="35">
        <f t="shared" si="1"/>
        <v>11844833</v>
      </c>
      <c r="J36" s="35">
        <f t="shared" si="1"/>
        <v>29441408</v>
      </c>
      <c r="K36" s="35">
        <f t="shared" si="1"/>
        <v>9392470</v>
      </c>
      <c r="L36" s="35">
        <f t="shared" si="1"/>
        <v>10437749</v>
      </c>
      <c r="M36" s="35">
        <f t="shared" si="1"/>
        <v>6533989</v>
      </c>
      <c r="N36" s="35">
        <f t="shared" si="1"/>
        <v>26364208</v>
      </c>
      <c r="O36" s="35">
        <f t="shared" si="1"/>
        <v>9305508</v>
      </c>
      <c r="P36" s="35">
        <f t="shared" si="1"/>
        <v>8466820</v>
      </c>
      <c r="Q36" s="35">
        <f t="shared" si="1"/>
        <v>7708258</v>
      </c>
      <c r="R36" s="35">
        <f t="shared" si="1"/>
        <v>25480586</v>
      </c>
      <c r="S36" s="35">
        <f t="shared" si="1"/>
        <v>8732556</v>
      </c>
      <c r="T36" s="35">
        <f t="shared" si="1"/>
        <v>7804174</v>
      </c>
      <c r="U36" s="35">
        <f t="shared" si="1"/>
        <v>16193318</v>
      </c>
      <c r="V36" s="35">
        <f t="shared" si="1"/>
        <v>32730048</v>
      </c>
      <c r="W36" s="35">
        <f t="shared" si="1"/>
        <v>114016250</v>
      </c>
      <c r="X36" s="35">
        <f t="shared" si="1"/>
        <v>173779899</v>
      </c>
      <c r="Y36" s="35">
        <f t="shared" si="1"/>
        <v>-59763649</v>
      </c>
      <c r="Z36" s="36">
        <f>+IF(X36&lt;&gt;0,+(Y36/X36)*100,0)</f>
        <v>-34.390426823760556</v>
      </c>
      <c r="AA36" s="33">
        <f>SUM(AA25:AA35)</f>
        <v>173779895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-44169382</v>
      </c>
      <c r="D38" s="46">
        <f>+D22-D36</f>
        <v>0</v>
      </c>
      <c r="E38" s="47">
        <f t="shared" si="2"/>
        <v>-19880747</v>
      </c>
      <c r="F38" s="48">
        <f t="shared" si="2"/>
        <v>-19880747</v>
      </c>
      <c r="G38" s="48">
        <f t="shared" si="2"/>
        <v>34923719</v>
      </c>
      <c r="H38" s="48">
        <f t="shared" si="2"/>
        <v>-5257972</v>
      </c>
      <c r="I38" s="48">
        <f t="shared" si="2"/>
        <v>-10145131</v>
      </c>
      <c r="J38" s="48">
        <f t="shared" si="2"/>
        <v>19520616</v>
      </c>
      <c r="K38" s="48">
        <f t="shared" si="2"/>
        <v>-7686034</v>
      </c>
      <c r="L38" s="48">
        <f t="shared" si="2"/>
        <v>27082657</v>
      </c>
      <c r="M38" s="48">
        <f t="shared" si="2"/>
        <v>-4716192</v>
      </c>
      <c r="N38" s="48">
        <f t="shared" si="2"/>
        <v>14680431</v>
      </c>
      <c r="O38" s="48">
        <f t="shared" si="2"/>
        <v>-6731642</v>
      </c>
      <c r="P38" s="48">
        <f t="shared" si="2"/>
        <v>-3413068</v>
      </c>
      <c r="Q38" s="48">
        <f t="shared" si="2"/>
        <v>21183838</v>
      </c>
      <c r="R38" s="48">
        <f t="shared" si="2"/>
        <v>11039128</v>
      </c>
      <c r="S38" s="48">
        <f t="shared" si="2"/>
        <v>-5467428</v>
      </c>
      <c r="T38" s="48">
        <f t="shared" si="2"/>
        <v>-6068154</v>
      </c>
      <c r="U38" s="48">
        <f t="shared" si="2"/>
        <v>-14473149</v>
      </c>
      <c r="V38" s="48">
        <f t="shared" si="2"/>
        <v>-26008731</v>
      </c>
      <c r="W38" s="48">
        <f t="shared" si="2"/>
        <v>19231444</v>
      </c>
      <c r="X38" s="48">
        <f>IF(F22=F36,0,X22-X36)</f>
        <v>-19880751</v>
      </c>
      <c r="Y38" s="48">
        <f t="shared" si="2"/>
        <v>39112195</v>
      </c>
      <c r="Z38" s="49">
        <f>+IF(X38&lt;&gt;0,+(Y38/X38)*100,0)</f>
        <v>-196.73399158814473</v>
      </c>
      <c r="AA38" s="46">
        <f>+AA22-AA36</f>
        <v>-19880747</v>
      </c>
    </row>
    <row r="39" spans="1:27" ht="13.5">
      <c r="A39" s="23" t="s">
        <v>64</v>
      </c>
      <c r="B39" s="29"/>
      <c r="C39" s="6">
        <v>63006041</v>
      </c>
      <c r="D39" s="6">
        <v>0</v>
      </c>
      <c r="E39" s="7">
        <v>49004000</v>
      </c>
      <c r="F39" s="8">
        <v>49004000</v>
      </c>
      <c r="G39" s="8">
        <v>8500000</v>
      </c>
      <c r="H39" s="8">
        <v>0</v>
      </c>
      <c r="I39" s="8">
        <v>0</v>
      </c>
      <c r="J39" s="8">
        <v>8500000</v>
      </c>
      <c r="K39" s="8">
        <v>8000000</v>
      </c>
      <c r="L39" s="8">
        <v>0</v>
      </c>
      <c r="M39" s="8">
        <v>0</v>
      </c>
      <c r="N39" s="8">
        <v>8000000</v>
      </c>
      <c r="O39" s="8">
        <v>0</v>
      </c>
      <c r="P39" s="8">
        <v>12804000</v>
      </c>
      <c r="Q39" s="8">
        <v>14500000</v>
      </c>
      <c r="R39" s="8">
        <v>27304000</v>
      </c>
      <c r="S39" s="8">
        <v>0</v>
      </c>
      <c r="T39" s="8">
        <v>0</v>
      </c>
      <c r="U39" s="8">
        <v>0</v>
      </c>
      <c r="V39" s="8">
        <v>0</v>
      </c>
      <c r="W39" s="8">
        <v>43804000</v>
      </c>
      <c r="X39" s="8">
        <v>49004000</v>
      </c>
      <c r="Y39" s="8">
        <v>-5200000</v>
      </c>
      <c r="Z39" s="2">
        <v>-10.61</v>
      </c>
      <c r="AA39" s="6">
        <v>49004000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18836659</v>
      </c>
      <c r="D42" s="55">
        <f>SUM(D38:D41)</f>
        <v>0</v>
      </c>
      <c r="E42" s="56">
        <f t="shared" si="3"/>
        <v>29123253</v>
      </c>
      <c r="F42" s="57">
        <f t="shared" si="3"/>
        <v>29123253</v>
      </c>
      <c r="G42" s="57">
        <f t="shared" si="3"/>
        <v>43423719</v>
      </c>
      <c r="H42" s="57">
        <f t="shared" si="3"/>
        <v>-5257972</v>
      </c>
      <c r="I42" s="57">
        <f t="shared" si="3"/>
        <v>-10145131</v>
      </c>
      <c r="J42" s="57">
        <f t="shared" si="3"/>
        <v>28020616</v>
      </c>
      <c r="K42" s="57">
        <f t="shared" si="3"/>
        <v>313966</v>
      </c>
      <c r="L42" s="57">
        <f t="shared" si="3"/>
        <v>27082657</v>
      </c>
      <c r="M42" s="57">
        <f t="shared" si="3"/>
        <v>-4716192</v>
      </c>
      <c r="N42" s="57">
        <f t="shared" si="3"/>
        <v>22680431</v>
      </c>
      <c r="O42" s="57">
        <f t="shared" si="3"/>
        <v>-6731642</v>
      </c>
      <c r="P42" s="57">
        <f t="shared" si="3"/>
        <v>9390932</v>
      </c>
      <c r="Q42" s="57">
        <f t="shared" si="3"/>
        <v>35683838</v>
      </c>
      <c r="R42" s="57">
        <f t="shared" si="3"/>
        <v>38343128</v>
      </c>
      <c r="S42" s="57">
        <f t="shared" si="3"/>
        <v>-5467428</v>
      </c>
      <c r="T42" s="57">
        <f t="shared" si="3"/>
        <v>-6068154</v>
      </c>
      <c r="U42" s="57">
        <f t="shared" si="3"/>
        <v>-14473149</v>
      </c>
      <c r="V42" s="57">
        <f t="shared" si="3"/>
        <v>-26008731</v>
      </c>
      <c r="W42" s="57">
        <f t="shared" si="3"/>
        <v>63035444</v>
      </c>
      <c r="X42" s="57">
        <f t="shared" si="3"/>
        <v>29123249</v>
      </c>
      <c r="Y42" s="57">
        <f t="shared" si="3"/>
        <v>33912195</v>
      </c>
      <c r="Z42" s="58">
        <f>+IF(X42&lt;&gt;0,+(Y42/X42)*100,0)</f>
        <v>116.44372164657865</v>
      </c>
      <c r="AA42" s="55">
        <f>SUM(AA38:AA41)</f>
        <v>29123253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18836659</v>
      </c>
      <c r="D44" s="63">
        <f>+D42-D43</f>
        <v>0</v>
      </c>
      <c r="E44" s="64">
        <f t="shared" si="4"/>
        <v>29123253</v>
      </c>
      <c r="F44" s="65">
        <f t="shared" si="4"/>
        <v>29123253</v>
      </c>
      <c r="G44" s="65">
        <f t="shared" si="4"/>
        <v>43423719</v>
      </c>
      <c r="H44" s="65">
        <f t="shared" si="4"/>
        <v>-5257972</v>
      </c>
      <c r="I44" s="65">
        <f t="shared" si="4"/>
        <v>-10145131</v>
      </c>
      <c r="J44" s="65">
        <f t="shared" si="4"/>
        <v>28020616</v>
      </c>
      <c r="K44" s="65">
        <f t="shared" si="4"/>
        <v>313966</v>
      </c>
      <c r="L44" s="65">
        <f t="shared" si="4"/>
        <v>27082657</v>
      </c>
      <c r="M44" s="65">
        <f t="shared" si="4"/>
        <v>-4716192</v>
      </c>
      <c r="N44" s="65">
        <f t="shared" si="4"/>
        <v>22680431</v>
      </c>
      <c r="O44" s="65">
        <f t="shared" si="4"/>
        <v>-6731642</v>
      </c>
      <c r="P44" s="65">
        <f t="shared" si="4"/>
        <v>9390932</v>
      </c>
      <c r="Q44" s="65">
        <f t="shared" si="4"/>
        <v>35683838</v>
      </c>
      <c r="R44" s="65">
        <f t="shared" si="4"/>
        <v>38343128</v>
      </c>
      <c r="S44" s="65">
        <f t="shared" si="4"/>
        <v>-5467428</v>
      </c>
      <c r="T44" s="65">
        <f t="shared" si="4"/>
        <v>-6068154</v>
      </c>
      <c r="U44" s="65">
        <f t="shared" si="4"/>
        <v>-14473149</v>
      </c>
      <c r="V44" s="65">
        <f t="shared" si="4"/>
        <v>-26008731</v>
      </c>
      <c r="W44" s="65">
        <f t="shared" si="4"/>
        <v>63035444</v>
      </c>
      <c r="X44" s="65">
        <f t="shared" si="4"/>
        <v>29123249</v>
      </c>
      <c r="Y44" s="65">
        <f t="shared" si="4"/>
        <v>33912195</v>
      </c>
      <c r="Z44" s="66">
        <f>+IF(X44&lt;&gt;0,+(Y44/X44)*100,0)</f>
        <v>116.44372164657865</v>
      </c>
      <c r="AA44" s="63">
        <f>+AA42-AA43</f>
        <v>29123253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18836659</v>
      </c>
      <c r="D46" s="55">
        <f>SUM(D44:D45)</f>
        <v>0</v>
      </c>
      <c r="E46" s="56">
        <f t="shared" si="5"/>
        <v>29123253</v>
      </c>
      <c r="F46" s="57">
        <f t="shared" si="5"/>
        <v>29123253</v>
      </c>
      <c r="G46" s="57">
        <f t="shared" si="5"/>
        <v>43423719</v>
      </c>
      <c r="H46" s="57">
        <f t="shared" si="5"/>
        <v>-5257972</v>
      </c>
      <c r="I46" s="57">
        <f t="shared" si="5"/>
        <v>-10145131</v>
      </c>
      <c r="J46" s="57">
        <f t="shared" si="5"/>
        <v>28020616</v>
      </c>
      <c r="K46" s="57">
        <f t="shared" si="5"/>
        <v>313966</v>
      </c>
      <c r="L46" s="57">
        <f t="shared" si="5"/>
        <v>27082657</v>
      </c>
      <c r="M46" s="57">
        <f t="shared" si="5"/>
        <v>-4716192</v>
      </c>
      <c r="N46" s="57">
        <f t="shared" si="5"/>
        <v>22680431</v>
      </c>
      <c r="O46" s="57">
        <f t="shared" si="5"/>
        <v>-6731642</v>
      </c>
      <c r="P46" s="57">
        <f t="shared" si="5"/>
        <v>9390932</v>
      </c>
      <c r="Q46" s="57">
        <f t="shared" si="5"/>
        <v>35683838</v>
      </c>
      <c r="R46" s="57">
        <f t="shared" si="5"/>
        <v>38343128</v>
      </c>
      <c r="S46" s="57">
        <f t="shared" si="5"/>
        <v>-5467428</v>
      </c>
      <c r="T46" s="57">
        <f t="shared" si="5"/>
        <v>-6068154</v>
      </c>
      <c r="U46" s="57">
        <f t="shared" si="5"/>
        <v>-14473149</v>
      </c>
      <c r="V46" s="57">
        <f t="shared" si="5"/>
        <v>-26008731</v>
      </c>
      <c r="W46" s="57">
        <f t="shared" si="5"/>
        <v>63035444</v>
      </c>
      <c r="X46" s="57">
        <f t="shared" si="5"/>
        <v>29123249</v>
      </c>
      <c r="Y46" s="57">
        <f t="shared" si="5"/>
        <v>33912195</v>
      </c>
      <c r="Z46" s="58">
        <f>+IF(X46&lt;&gt;0,+(Y46/X46)*100,0)</f>
        <v>116.44372164657865</v>
      </c>
      <c r="AA46" s="55">
        <f>SUM(AA44:AA45)</f>
        <v>29123253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18836659</v>
      </c>
      <c r="D48" s="71">
        <f>SUM(D46:D47)</f>
        <v>0</v>
      </c>
      <c r="E48" s="72">
        <f t="shared" si="6"/>
        <v>29123253</v>
      </c>
      <c r="F48" s="73">
        <f t="shared" si="6"/>
        <v>29123253</v>
      </c>
      <c r="G48" s="73">
        <f t="shared" si="6"/>
        <v>43423719</v>
      </c>
      <c r="H48" s="74">
        <f t="shared" si="6"/>
        <v>-5257972</v>
      </c>
      <c r="I48" s="74">
        <f t="shared" si="6"/>
        <v>-10145131</v>
      </c>
      <c r="J48" s="74">
        <f t="shared" si="6"/>
        <v>28020616</v>
      </c>
      <c r="K48" s="74">
        <f t="shared" si="6"/>
        <v>313966</v>
      </c>
      <c r="L48" s="74">
        <f t="shared" si="6"/>
        <v>27082657</v>
      </c>
      <c r="M48" s="73">
        <f t="shared" si="6"/>
        <v>-4716192</v>
      </c>
      <c r="N48" s="73">
        <f t="shared" si="6"/>
        <v>22680431</v>
      </c>
      <c r="O48" s="74">
        <f t="shared" si="6"/>
        <v>-6731642</v>
      </c>
      <c r="P48" s="74">
        <f t="shared" si="6"/>
        <v>9390932</v>
      </c>
      <c r="Q48" s="74">
        <f t="shared" si="6"/>
        <v>35683838</v>
      </c>
      <c r="R48" s="74">
        <f t="shared" si="6"/>
        <v>38343128</v>
      </c>
      <c r="S48" s="74">
        <f t="shared" si="6"/>
        <v>-5467428</v>
      </c>
      <c r="T48" s="73">
        <f t="shared" si="6"/>
        <v>-6068154</v>
      </c>
      <c r="U48" s="73">
        <f t="shared" si="6"/>
        <v>-14473149</v>
      </c>
      <c r="V48" s="74">
        <f t="shared" si="6"/>
        <v>-26008731</v>
      </c>
      <c r="W48" s="74">
        <f t="shared" si="6"/>
        <v>63035444</v>
      </c>
      <c r="X48" s="74">
        <f t="shared" si="6"/>
        <v>29123249</v>
      </c>
      <c r="Y48" s="74">
        <f t="shared" si="6"/>
        <v>33912195</v>
      </c>
      <c r="Z48" s="75">
        <f>+IF(X48&lt;&gt;0,+(Y48/X48)*100,0)</f>
        <v>116.44372164657865</v>
      </c>
      <c r="AA48" s="76">
        <f>SUM(AA46:AA47)</f>
        <v>29123253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7637441</v>
      </c>
      <c r="D5" s="6">
        <v>0</v>
      </c>
      <c r="E5" s="7">
        <v>10077000</v>
      </c>
      <c r="F5" s="8">
        <v>10077000</v>
      </c>
      <c r="G5" s="8">
        <v>6074894</v>
      </c>
      <c r="H5" s="8">
        <v>3765</v>
      </c>
      <c r="I5" s="8">
        <v>429119</v>
      </c>
      <c r="J5" s="8">
        <v>6507778</v>
      </c>
      <c r="K5" s="8">
        <v>412596</v>
      </c>
      <c r="L5" s="8">
        <v>2690</v>
      </c>
      <c r="M5" s="8">
        <v>395393</v>
      </c>
      <c r="N5" s="8">
        <v>810679</v>
      </c>
      <c r="O5" s="8">
        <v>432213</v>
      </c>
      <c r="P5" s="8">
        <v>427325</v>
      </c>
      <c r="Q5" s="8">
        <v>585054</v>
      </c>
      <c r="R5" s="8">
        <v>1444592</v>
      </c>
      <c r="S5" s="8">
        <v>459602</v>
      </c>
      <c r="T5" s="8">
        <v>0</v>
      </c>
      <c r="U5" s="8">
        <v>0</v>
      </c>
      <c r="V5" s="8">
        <v>459602</v>
      </c>
      <c r="W5" s="8">
        <v>9222651</v>
      </c>
      <c r="X5" s="8">
        <v>10077000</v>
      </c>
      <c r="Y5" s="8">
        <v>-854349</v>
      </c>
      <c r="Z5" s="2">
        <v>-8.48</v>
      </c>
      <c r="AA5" s="6">
        <v>10077000</v>
      </c>
    </row>
    <row r="6" spans="1:27" ht="13.5">
      <c r="A6" s="23" t="s">
        <v>33</v>
      </c>
      <c r="B6" s="24"/>
      <c r="C6" s="6">
        <v>34986</v>
      </c>
      <c r="D6" s="6">
        <v>0</v>
      </c>
      <c r="E6" s="7">
        <v>1143990</v>
      </c>
      <c r="F6" s="8">
        <v>1143990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49266</v>
      </c>
      <c r="N6" s="8">
        <v>49266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3579</v>
      </c>
      <c r="V6" s="8">
        <v>3579</v>
      </c>
      <c r="W6" s="8">
        <v>52845</v>
      </c>
      <c r="X6" s="8">
        <v>1143990</v>
      </c>
      <c r="Y6" s="8">
        <v>-1091145</v>
      </c>
      <c r="Z6" s="2">
        <v>-95.38</v>
      </c>
      <c r="AA6" s="6">
        <v>1143990</v>
      </c>
    </row>
    <row r="7" spans="1:27" ht="13.5">
      <c r="A7" s="25" t="s">
        <v>34</v>
      </c>
      <c r="B7" s="24"/>
      <c r="C7" s="6">
        <v>11370692</v>
      </c>
      <c r="D7" s="6">
        <v>0</v>
      </c>
      <c r="E7" s="7">
        <v>25142000</v>
      </c>
      <c r="F7" s="8">
        <v>25142000</v>
      </c>
      <c r="G7" s="8">
        <v>2288661</v>
      </c>
      <c r="H7" s="8">
        <v>175983</v>
      </c>
      <c r="I7" s="8">
        <v>1288315</v>
      </c>
      <c r="J7" s="8">
        <v>3752959</v>
      </c>
      <c r="K7" s="8">
        <v>1047123</v>
      </c>
      <c r="L7" s="8">
        <v>1144110</v>
      </c>
      <c r="M7" s="8">
        <v>2289982</v>
      </c>
      <c r="N7" s="8">
        <v>4481215</v>
      </c>
      <c r="O7" s="8">
        <v>1048125</v>
      </c>
      <c r="P7" s="8">
        <v>579482</v>
      </c>
      <c r="Q7" s="8">
        <v>824073</v>
      </c>
      <c r="R7" s="8">
        <v>2451680</v>
      </c>
      <c r="S7" s="8">
        <v>7805117</v>
      </c>
      <c r="T7" s="8">
        <v>1062394</v>
      </c>
      <c r="U7" s="8">
        <v>1479820</v>
      </c>
      <c r="V7" s="8">
        <v>10347331</v>
      </c>
      <c r="W7" s="8">
        <v>21033185</v>
      </c>
      <c r="X7" s="8">
        <v>25142000</v>
      </c>
      <c r="Y7" s="8">
        <v>-4108815</v>
      </c>
      <c r="Z7" s="2">
        <v>-16.34</v>
      </c>
      <c r="AA7" s="6">
        <v>25142000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1983082</v>
      </c>
      <c r="I8" s="8">
        <v>1916071</v>
      </c>
      <c r="J8" s="8">
        <v>3899153</v>
      </c>
      <c r="K8" s="8">
        <v>2022399</v>
      </c>
      <c r="L8" s="8">
        <v>1768620</v>
      </c>
      <c r="M8" s="8">
        <v>254377</v>
      </c>
      <c r="N8" s="8">
        <v>4045396</v>
      </c>
      <c r="O8" s="8">
        <v>2819852</v>
      </c>
      <c r="P8" s="8">
        <v>0</v>
      </c>
      <c r="Q8" s="8">
        <v>1482785</v>
      </c>
      <c r="R8" s="8">
        <v>4302637</v>
      </c>
      <c r="S8" s="8">
        <v>449223</v>
      </c>
      <c r="T8" s="8">
        <v>1665248</v>
      </c>
      <c r="U8" s="8">
        <v>1512438</v>
      </c>
      <c r="V8" s="8">
        <v>3626909</v>
      </c>
      <c r="W8" s="8">
        <v>15874095</v>
      </c>
      <c r="X8" s="8"/>
      <c r="Y8" s="8">
        <v>15874095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233148</v>
      </c>
      <c r="I9" s="8">
        <v>718862</v>
      </c>
      <c r="J9" s="8">
        <v>952010</v>
      </c>
      <c r="K9" s="8">
        <v>689160</v>
      </c>
      <c r="L9" s="8">
        <v>234950</v>
      </c>
      <c r="M9" s="8">
        <v>469356</v>
      </c>
      <c r="N9" s="8">
        <v>1393466</v>
      </c>
      <c r="O9" s="8">
        <v>690340</v>
      </c>
      <c r="P9" s="8">
        <v>630889</v>
      </c>
      <c r="Q9" s="8">
        <v>622614</v>
      </c>
      <c r="R9" s="8">
        <v>1943843</v>
      </c>
      <c r="S9" s="8">
        <v>938681</v>
      </c>
      <c r="T9" s="8">
        <v>317967</v>
      </c>
      <c r="U9" s="8">
        <v>323956</v>
      </c>
      <c r="V9" s="8">
        <v>1580604</v>
      </c>
      <c r="W9" s="8">
        <v>5869923</v>
      </c>
      <c r="X9" s="8"/>
      <c r="Y9" s="8">
        <v>5869923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11864062</v>
      </c>
      <c r="D10" s="6">
        <v>0</v>
      </c>
      <c r="E10" s="7">
        <v>11791654</v>
      </c>
      <c r="F10" s="26">
        <v>11791654</v>
      </c>
      <c r="G10" s="26">
        <v>1459424</v>
      </c>
      <c r="H10" s="26">
        <v>1470614</v>
      </c>
      <c r="I10" s="26">
        <v>693036</v>
      </c>
      <c r="J10" s="26">
        <v>3623074</v>
      </c>
      <c r="K10" s="26">
        <v>709847</v>
      </c>
      <c r="L10" s="26">
        <v>1463332</v>
      </c>
      <c r="M10" s="26">
        <v>87405</v>
      </c>
      <c r="N10" s="26">
        <v>2260584</v>
      </c>
      <c r="O10" s="26">
        <v>711777</v>
      </c>
      <c r="P10" s="26">
        <v>648112</v>
      </c>
      <c r="Q10" s="26">
        <v>639028</v>
      </c>
      <c r="R10" s="26">
        <v>1998917</v>
      </c>
      <c r="S10" s="26">
        <v>977654</v>
      </c>
      <c r="T10" s="26">
        <v>1386858</v>
      </c>
      <c r="U10" s="26">
        <v>1372838</v>
      </c>
      <c r="V10" s="26">
        <v>3737350</v>
      </c>
      <c r="W10" s="26">
        <v>11619925</v>
      </c>
      <c r="X10" s="26">
        <v>11791652</v>
      </c>
      <c r="Y10" s="26">
        <v>-171727</v>
      </c>
      <c r="Z10" s="27">
        <v>-1.46</v>
      </c>
      <c r="AA10" s="28">
        <v>11791654</v>
      </c>
    </row>
    <row r="11" spans="1:27" ht="13.5">
      <c r="A11" s="25" t="s">
        <v>38</v>
      </c>
      <c r="B11" s="29"/>
      <c r="C11" s="6">
        <v>88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15444</v>
      </c>
      <c r="N11" s="8">
        <v>15444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15444</v>
      </c>
      <c r="X11" s="8"/>
      <c r="Y11" s="8">
        <v>15444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184862</v>
      </c>
      <c r="D12" s="6">
        <v>0</v>
      </c>
      <c r="E12" s="7">
        <v>365260</v>
      </c>
      <c r="F12" s="8">
        <v>365260</v>
      </c>
      <c r="G12" s="8">
        <v>4672</v>
      </c>
      <c r="H12" s="8">
        <v>4790</v>
      </c>
      <c r="I12" s="8">
        <v>1370</v>
      </c>
      <c r="J12" s="8">
        <v>10832</v>
      </c>
      <c r="K12" s="8">
        <v>6883</v>
      </c>
      <c r="L12" s="8">
        <v>9309</v>
      </c>
      <c r="M12" s="8">
        <v>13933</v>
      </c>
      <c r="N12" s="8">
        <v>30125</v>
      </c>
      <c r="O12" s="8">
        <v>11087</v>
      </c>
      <c r="P12" s="8">
        <v>6370</v>
      </c>
      <c r="Q12" s="8">
        <v>7208</v>
      </c>
      <c r="R12" s="8">
        <v>24665</v>
      </c>
      <c r="S12" s="8">
        <v>9984</v>
      </c>
      <c r="T12" s="8">
        <v>8459</v>
      </c>
      <c r="U12" s="8">
        <v>10409</v>
      </c>
      <c r="V12" s="8">
        <v>28852</v>
      </c>
      <c r="W12" s="8">
        <v>94474</v>
      </c>
      <c r="X12" s="8">
        <v>365260</v>
      </c>
      <c r="Y12" s="8">
        <v>-270786</v>
      </c>
      <c r="Z12" s="2">
        <v>-74.14</v>
      </c>
      <c r="AA12" s="6">
        <v>365260</v>
      </c>
    </row>
    <row r="13" spans="1:27" ht="13.5">
      <c r="A13" s="23" t="s">
        <v>40</v>
      </c>
      <c r="B13" s="29"/>
      <c r="C13" s="6">
        <v>181930</v>
      </c>
      <c r="D13" s="6">
        <v>0</v>
      </c>
      <c r="E13" s="7">
        <v>0</v>
      </c>
      <c r="F13" s="8">
        <v>0</v>
      </c>
      <c r="G13" s="8">
        <v>0</v>
      </c>
      <c r="H13" s="8">
        <v>7873</v>
      </c>
      <c r="I13" s="8">
        <v>0</v>
      </c>
      <c r="J13" s="8">
        <v>7873</v>
      </c>
      <c r="K13" s="8">
        <v>0</v>
      </c>
      <c r="L13" s="8">
        <v>1289</v>
      </c>
      <c r="M13" s="8">
        <v>1261</v>
      </c>
      <c r="N13" s="8">
        <v>2550</v>
      </c>
      <c r="O13" s="8">
        <v>1611</v>
      </c>
      <c r="P13" s="8">
        <v>0</v>
      </c>
      <c r="Q13" s="8">
        <v>5781</v>
      </c>
      <c r="R13" s="8">
        <v>7392</v>
      </c>
      <c r="S13" s="8">
        <v>1182</v>
      </c>
      <c r="T13" s="8">
        <v>150858</v>
      </c>
      <c r="U13" s="8">
        <v>1600</v>
      </c>
      <c r="V13" s="8">
        <v>153640</v>
      </c>
      <c r="W13" s="8">
        <v>171455</v>
      </c>
      <c r="X13" s="8"/>
      <c r="Y13" s="8">
        <v>171455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2619579</v>
      </c>
      <c r="D14" s="6">
        <v>0</v>
      </c>
      <c r="E14" s="7">
        <v>5824833</v>
      </c>
      <c r="F14" s="8">
        <v>5824833</v>
      </c>
      <c r="G14" s="8">
        <v>508250</v>
      </c>
      <c r="H14" s="8">
        <v>542251</v>
      </c>
      <c r="I14" s="8">
        <v>0</v>
      </c>
      <c r="J14" s="8">
        <v>1050501</v>
      </c>
      <c r="K14" s="8">
        <v>0</v>
      </c>
      <c r="L14" s="8">
        <v>588138</v>
      </c>
      <c r="M14" s="8">
        <v>1193124</v>
      </c>
      <c r="N14" s="8">
        <v>1781262</v>
      </c>
      <c r="O14" s="8">
        <v>0</v>
      </c>
      <c r="P14" s="8">
        <v>1193</v>
      </c>
      <c r="Q14" s="8">
        <v>636890</v>
      </c>
      <c r="R14" s="8">
        <v>638083</v>
      </c>
      <c r="S14" s="8">
        <v>654965</v>
      </c>
      <c r="T14" s="8">
        <v>656831</v>
      </c>
      <c r="U14" s="8">
        <v>658385</v>
      </c>
      <c r="V14" s="8">
        <v>1970181</v>
      </c>
      <c r="W14" s="8">
        <v>5440027</v>
      </c>
      <c r="X14" s="8">
        <v>5824831</v>
      </c>
      <c r="Y14" s="8">
        <v>-384804</v>
      </c>
      <c r="Z14" s="2">
        <v>-6.61</v>
      </c>
      <c r="AA14" s="6">
        <v>5824833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14443</v>
      </c>
      <c r="D16" s="6">
        <v>0</v>
      </c>
      <c r="E16" s="7">
        <v>19896</v>
      </c>
      <c r="F16" s="8">
        <v>19896</v>
      </c>
      <c r="G16" s="8">
        <v>238</v>
      </c>
      <c r="H16" s="8">
        <v>1097</v>
      </c>
      <c r="I16" s="8">
        <v>41</v>
      </c>
      <c r="J16" s="8">
        <v>1376</v>
      </c>
      <c r="K16" s="8">
        <v>1213</v>
      </c>
      <c r="L16" s="8">
        <v>73</v>
      </c>
      <c r="M16" s="8">
        <v>1629</v>
      </c>
      <c r="N16" s="8">
        <v>2915</v>
      </c>
      <c r="O16" s="8">
        <v>429</v>
      </c>
      <c r="P16" s="8">
        <v>57</v>
      </c>
      <c r="Q16" s="8">
        <v>78</v>
      </c>
      <c r="R16" s="8">
        <v>564</v>
      </c>
      <c r="S16" s="8">
        <v>757</v>
      </c>
      <c r="T16" s="8">
        <v>793</v>
      </c>
      <c r="U16" s="8">
        <v>44</v>
      </c>
      <c r="V16" s="8">
        <v>1594</v>
      </c>
      <c r="W16" s="8">
        <v>6449</v>
      </c>
      <c r="X16" s="8">
        <v>19866</v>
      </c>
      <c r="Y16" s="8">
        <v>-13417</v>
      </c>
      <c r="Z16" s="2">
        <v>-67.54</v>
      </c>
      <c r="AA16" s="6">
        <v>19896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689235</v>
      </c>
      <c r="F17" s="8">
        <v>689235</v>
      </c>
      <c r="G17" s="8">
        <v>59003</v>
      </c>
      <c r="H17" s="8">
        <v>33388</v>
      </c>
      <c r="I17" s="8">
        <v>49171</v>
      </c>
      <c r="J17" s="8">
        <v>141562</v>
      </c>
      <c r="K17" s="8">
        <v>70334</v>
      </c>
      <c r="L17" s="8">
        <v>35082</v>
      </c>
      <c r="M17" s="8">
        <v>36119</v>
      </c>
      <c r="N17" s="8">
        <v>141535</v>
      </c>
      <c r="O17" s="8">
        <v>67845</v>
      </c>
      <c r="P17" s="8">
        <v>39038</v>
      </c>
      <c r="Q17" s="8">
        <v>39349</v>
      </c>
      <c r="R17" s="8">
        <v>146232</v>
      </c>
      <c r="S17" s="8">
        <v>39921</v>
      </c>
      <c r="T17" s="8">
        <v>39056</v>
      </c>
      <c r="U17" s="8">
        <v>35827</v>
      </c>
      <c r="V17" s="8">
        <v>114804</v>
      </c>
      <c r="W17" s="8">
        <v>544133</v>
      </c>
      <c r="X17" s="8">
        <v>689235</v>
      </c>
      <c r="Y17" s="8">
        <v>-145102</v>
      </c>
      <c r="Z17" s="2">
        <v>-21.05</v>
      </c>
      <c r="AA17" s="6">
        <v>689235</v>
      </c>
    </row>
    <row r="18" spans="1:27" ht="13.5">
      <c r="A18" s="25" t="s">
        <v>45</v>
      </c>
      <c r="B18" s="24"/>
      <c r="C18" s="6">
        <v>3168619</v>
      </c>
      <c r="D18" s="6">
        <v>0</v>
      </c>
      <c r="E18" s="7">
        <v>4271999</v>
      </c>
      <c r="F18" s="8">
        <v>4271999</v>
      </c>
      <c r="G18" s="8">
        <v>140678</v>
      </c>
      <c r="H18" s="8">
        <v>110613</v>
      </c>
      <c r="I18" s="8">
        <v>44203</v>
      </c>
      <c r="J18" s="8">
        <v>295494</v>
      </c>
      <c r="K18" s="8">
        <v>126057</v>
      </c>
      <c r="L18" s="8">
        <v>36504</v>
      </c>
      <c r="M18" s="8">
        <v>72245</v>
      </c>
      <c r="N18" s="8">
        <v>234806</v>
      </c>
      <c r="O18" s="8">
        <v>157461</v>
      </c>
      <c r="P18" s="8">
        <v>15975</v>
      </c>
      <c r="Q18" s="8">
        <v>48258</v>
      </c>
      <c r="R18" s="8">
        <v>221694</v>
      </c>
      <c r="S18" s="8">
        <v>41843</v>
      </c>
      <c r="T18" s="8">
        <v>55631</v>
      </c>
      <c r="U18" s="8">
        <v>56744</v>
      </c>
      <c r="V18" s="8">
        <v>154218</v>
      </c>
      <c r="W18" s="8">
        <v>906212</v>
      </c>
      <c r="X18" s="8">
        <v>4271999</v>
      </c>
      <c r="Y18" s="8">
        <v>-3365787</v>
      </c>
      <c r="Z18" s="2">
        <v>-78.79</v>
      </c>
      <c r="AA18" s="6">
        <v>4271999</v>
      </c>
    </row>
    <row r="19" spans="1:27" ht="13.5">
      <c r="A19" s="23" t="s">
        <v>46</v>
      </c>
      <c r="B19" s="29"/>
      <c r="C19" s="6">
        <v>25780937</v>
      </c>
      <c r="D19" s="6">
        <v>0</v>
      </c>
      <c r="E19" s="7">
        <v>31289000</v>
      </c>
      <c r="F19" s="8">
        <v>31289000</v>
      </c>
      <c r="G19" s="8">
        <v>0</v>
      </c>
      <c r="H19" s="8">
        <v>9458000</v>
      </c>
      <c r="I19" s="8">
        <v>0</v>
      </c>
      <c r="J19" s="8">
        <v>9458000</v>
      </c>
      <c r="K19" s="8">
        <v>0</v>
      </c>
      <c r="L19" s="8">
        <v>4756000</v>
      </c>
      <c r="M19" s="8">
        <v>4756000</v>
      </c>
      <c r="N19" s="8">
        <v>9512000</v>
      </c>
      <c r="O19" s="8">
        <v>2010000</v>
      </c>
      <c r="P19" s="8">
        <v>0</v>
      </c>
      <c r="Q19" s="8">
        <v>4272000</v>
      </c>
      <c r="R19" s="8">
        <v>6282000</v>
      </c>
      <c r="S19" s="8">
        <v>1567824</v>
      </c>
      <c r="T19" s="8">
        <v>0</v>
      </c>
      <c r="U19" s="8">
        <v>0</v>
      </c>
      <c r="V19" s="8">
        <v>1567824</v>
      </c>
      <c r="W19" s="8">
        <v>26819824</v>
      </c>
      <c r="X19" s="8">
        <v>31289000</v>
      </c>
      <c r="Y19" s="8">
        <v>-4469176</v>
      </c>
      <c r="Z19" s="2">
        <v>-14.28</v>
      </c>
      <c r="AA19" s="6">
        <v>31289000</v>
      </c>
    </row>
    <row r="20" spans="1:27" ht="13.5">
      <c r="A20" s="23" t="s">
        <v>47</v>
      </c>
      <c r="B20" s="29"/>
      <c r="C20" s="6">
        <v>426951</v>
      </c>
      <c r="D20" s="6">
        <v>0</v>
      </c>
      <c r="E20" s="7">
        <v>12534868</v>
      </c>
      <c r="F20" s="26">
        <v>12534868</v>
      </c>
      <c r="G20" s="26">
        <v>45894</v>
      </c>
      <c r="H20" s="26">
        <v>29351</v>
      </c>
      <c r="I20" s="26">
        <v>24640</v>
      </c>
      <c r="J20" s="26">
        <v>99885</v>
      </c>
      <c r="K20" s="26">
        <v>52340</v>
      </c>
      <c r="L20" s="26">
        <v>22343</v>
      </c>
      <c r="M20" s="26">
        <v>67555</v>
      </c>
      <c r="N20" s="26">
        <v>142238</v>
      </c>
      <c r="O20" s="26">
        <v>28246</v>
      </c>
      <c r="P20" s="26">
        <v>29266</v>
      </c>
      <c r="Q20" s="26">
        <v>16156</v>
      </c>
      <c r="R20" s="26">
        <v>73668</v>
      </c>
      <c r="S20" s="26">
        <v>24179</v>
      </c>
      <c r="T20" s="26">
        <v>60718</v>
      </c>
      <c r="U20" s="26">
        <v>209431</v>
      </c>
      <c r="V20" s="26">
        <v>294328</v>
      </c>
      <c r="W20" s="26">
        <v>610119</v>
      </c>
      <c r="X20" s="26">
        <v>12534868</v>
      </c>
      <c r="Y20" s="26">
        <v>-11924749</v>
      </c>
      <c r="Z20" s="27">
        <v>-95.13</v>
      </c>
      <c r="AA20" s="28">
        <v>12534868</v>
      </c>
    </row>
    <row r="21" spans="1:27" ht="13.5">
      <c r="A21" s="23" t="s">
        <v>48</v>
      </c>
      <c r="B21" s="29"/>
      <c r="C21" s="6">
        <v>42463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63327053</v>
      </c>
      <c r="D22" s="33">
        <f>SUM(D5:D21)</f>
        <v>0</v>
      </c>
      <c r="E22" s="34">
        <f t="shared" si="0"/>
        <v>103149735</v>
      </c>
      <c r="F22" s="35">
        <f t="shared" si="0"/>
        <v>103149735</v>
      </c>
      <c r="G22" s="35">
        <f t="shared" si="0"/>
        <v>10581714</v>
      </c>
      <c r="H22" s="35">
        <f t="shared" si="0"/>
        <v>14053955</v>
      </c>
      <c r="I22" s="35">
        <f t="shared" si="0"/>
        <v>5164828</v>
      </c>
      <c r="J22" s="35">
        <f t="shared" si="0"/>
        <v>29800497</v>
      </c>
      <c r="K22" s="35">
        <f t="shared" si="0"/>
        <v>5137952</v>
      </c>
      <c r="L22" s="35">
        <f t="shared" si="0"/>
        <v>10062440</v>
      </c>
      <c r="M22" s="35">
        <f t="shared" si="0"/>
        <v>9703089</v>
      </c>
      <c r="N22" s="35">
        <f t="shared" si="0"/>
        <v>24903481</v>
      </c>
      <c r="O22" s="35">
        <f t="shared" si="0"/>
        <v>7978986</v>
      </c>
      <c r="P22" s="35">
        <f t="shared" si="0"/>
        <v>2377707</v>
      </c>
      <c r="Q22" s="35">
        <f t="shared" si="0"/>
        <v>9179274</v>
      </c>
      <c r="R22" s="35">
        <f t="shared" si="0"/>
        <v>19535967</v>
      </c>
      <c r="S22" s="35">
        <f t="shared" si="0"/>
        <v>12970932</v>
      </c>
      <c r="T22" s="35">
        <f t="shared" si="0"/>
        <v>5404813</v>
      </c>
      <c r="U22" s="35">
        <f t="shared" si="0"/>
        <v>5665071</v>
      </c>
      <c r="V22" s="35">
        <f t="shared" si="0"/>
        <v>24040816</v>
      </c>
      <c r="W22" s="35">
        <f t="shared" si="0"/>
        <v>98280761</v>
      </c>
      <c r="X22" s="35">
        <f t="shared" si="0"/>
        <v>103149701</v>
      </c>
      <c r="Y22" s="35">
        <f t="shared" si="0"/>
        <v>-4868940</v>
      </c>
      <c r="Z22" s="36">
        <f>+IF(X22&lt;&gt;0,+(Y22/X22)*100,0)</f>
        <v>-4.720265742699535</v>
      </c>
      <c r="AA22" s="33">
        <f>SUM(AA5:AA21)</f>
        <v>103149735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29604990</v>
      </c>
      <c r="D25" s="6">
        <v>0</v>
      </c>
      <c r="E25" s="7">
        <v>35007220</v>
      </c>
      <c r="F25" s="8">
        <v>35007220</v>
      </c>
      <c r="G25" s="8">
        <v>2458392</v>
      </c>
      <c r="H25" s="8">
        <v>2670487</v>
      </c>
      <c r="I25" s="8">
        <v>2482774</v>
      </c>
      <c r="J25" s="8">
        <v>7611653</v>
      </c>
      <c r="K25" s="8">
        <v>2683237</v>
      </c>
      <c r="L25" s="8">
        <v>2394956</v>
      </c>
      <c r="M25" s="8">
        <v>3965070</v>
      </c>
      <c r="N25" s="8">
        <v>9043263</v>
      </c>
      <c r="O25" s="8">
        <v>2443490</v>
      </c>
      <c r="P25" s="8">
        <v>2396616</v>
      </c>
      <c r="Q25" s="8">
        <v>2469561</v>
      </c>
      <c r="R25" s="8">
        <v>7309667</v>
      </c>
      <c r="S25" s="8">
        <v>2676949</v>
      </c>
      <c r="T25" s="8">
        <v>2576891</v>
      </c>
      <c r="U25" s="8">
        <v>2404074</v>
      </c>
      <c r="V25" s="8">
        <v>7657914</v>
      </c>
      <c r="W25" s="8">
        <v>31622497</v>
      </c>
      <c r="X25" s="8">
        <v>35007220</v>
      </c>
      <c r="Y25" s="8">
        <v>-3384723</v>
      </c>
      <c r="Z25" s="2">
        <v>-9.67</v>
      </c>
      <c r="AA25" s="6">
        <v>35007220</v>
      </c>
    </row>
    <row r="26" spans="1:27" ht="13.5">
      <c r="A26" s="25" t="s">
        <v>52</v>
      </c>
      <c r="B26" s="24"/>
      <c r="C26" s="6">
        <v>2853279</v>
      </c>
      <c r="D26" s="6">
        <v>0</v>
      </c>
      <c r="E26" s="7">
        <v>3105272</v>
      </c>
      <c r="F26" s="8">
        <v>3105272</v>
      </c>
      <c r="G26" s="8">
        <v>260923</v>
      </c>
      <c r="H26" s="8">
        <v>0</v>
      </c>
      <c r="I26" s="8">
        <v>11391</v>
      </c>
      <c r="J26" s="8">
        <v>272314</v>
      </c>
      <c r="K26" s="8">
        <v>261068</v>
      </c>
      <c r="L26" s="8">
        <v>271683</v>
      </c>
      <c r="M26" s="8">
        <v>238417</v>
      </c>
      <c r="N26" s="8">
        <v>771168</v>
      </c>
      <c r="O26" s="8">
        <v>252620</v>
      </c>
      <c r="P26" s="8">
        <v>251887</v>
      </c>
      <c r="Q26" s="8">
        <v>261004</v>
      </c>
      <c r="R26" s="8">
        <v>765511</v>
      </c>
      <c r="S26" s="8">
        <v>368207</v>
      </c>
      <c r="T26" s="8">
        <v>231952</v>
      </c>
      <c r="U26" s="8">
        <v>251505</v>
      </c>
      <c r="V26" s="8">
        <v>851664</v>
      </c>
      <c r="W26" s="8">
        <v>2660657</v>
      </c>
      <c r="X26" s="8">
        <v>3105271</v>
      </c>
      <c r="Y26" s="8">
        <v>-444614</v>
      </c>
      <c r="Z26" s="2">
        <v>-14.32</v>
      </c>
      <c r="AA26" s="6">
        <v>3105272</v>
      </c>
    </row>
    <row r="27" spans="1:27" ht="13.5">
      <c r="A27" s="25" t="s">
        <v>53</v>
      </c>
      <c r="B27" s="24"/>
      <c r="C27" s="6">
        <v>4267624</v>
      </c>
      <c r="D27" s="6">
        <v>0</v>
      </c>
      <c r="E27" s="7">
        <v>2676439</v>
      </c>
      <c r="F27" s="8">
        <v>2676439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2676438</v>
      </c>
      <c r="Y27" s="8">
        <v>-2676438</v>
      </c>
      <c r="Z27" s="2">
        <v>-100</v>
      </c>
      <c r="AA27" s="6">
        <v>2676439</v>
      </c>
    </row>
    <row r="28" spans="1:27" ht="13.5">
      <c r="A28" s="25" t="s">
        <v>54</v>
      </c>
      <c r="B28" s="24"/>
      <c r="C28" s="6">
        <v>19967130</v>
      </c>
      <c r="D28" s="6">
        <v>0</v>
      </c>
      <c r="E28" s="7">
        <v>8644916</v>
      </c>
      <c r="F28" s="8">
        <v>8644916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8644916</v>
      </c>
      <c r="Y28" s="8">
        <v>-8644916</v>
      </c>
      <c r="Z28" s="2">
        <v>-100</v>
      </c>
      <c r="AA28" s="6">
        <v>8644916</v>
      </c>
    </row>
    <row r="29" spans="1:27" ht="13.5">
      <c r="A29" s="25" t="s">
        <v>55</v>
      </c>
      <c r="B29" s="24"/>
      <c r="C29" s="6">
        <v>4595244</v>
      </c>
      <c r="D29" s="6">
        <v>0</v>
      </c>
      <c r="E29" s="7">
        <v>241524</v>
      </c>
      <c r="F29" s="8">
        <v>241524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588592</v>
      </c>
      <c r="R29" s="8">
        <v>588592</v>
      </c>
      <c r="S29" s="8">
        <v>0</v>
      </c>
      <c r="T29" s="8">
        <v>0</v>
      </c>
      <c r="U29" s="8">
        <v>0</v>
      </c>
      <c r="V29" s="8">
        <v>0</v>
      </c>
      <c r="W29" s="8">
        <v>588592</v>
      </c>
      <c r="X29" s="8">
        <v>241524</v>
      </c>
      <c r="Y29" s="8">
        <v>347068</v>
      </c>
      <c r="Z29" s="2">
        <v>143.7</v>
      </c>
      <c r="AA29" s="6">
        <v>241524</v>
      </c>
    </row>
    <row r="30" spans="1:27" ht="13.5">
      <c r="A30" s="25" t="s">
        <v>56</v>
      </c>
      <c r="B30" s="24"/>
      <c r="C30" s="6">
        <v>18389777</v>
      </c>
      <c r="D30" s="6">
        <v>0</v>
      </c>
      <c r="E30" s="7">
        <v>22577809</v>
      </c>
      <c r="F30" s="8">
        <v>22577809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938854</v>
      </c>
      <c r="N30" s="8">
        <v>938854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1909453</v>
      </c>
      <c r="V30" s="8">
        <v>1909453</v>
      </c>
      <c r="W30" s="8">
        <v>2848307</v>
      </c>
      <c r="X30" s="8">
        <v>22577808</v>
      </c>
      <c r="Y30" s="8">
        <v>-19729501</v>
      </c>
      <c r="Z30" s="2">
        <v>-87.38</v>
      </c>
      <c r="AA30" s="6">
        <v>22577809</v>
      </c>
    </row>
    <row r="31" spans="1:27" ht="13.5">
      <c r="A31" s="25" t="s">
        <v>57</v>
      </c>
      <c r="B31" s="24"/>
      <c r="C31" s="6">
        <v>1104571</v>
      </c>
      <c r="D31" s="6">
        <v>0</v>
      </c>
      <c r="E31" s="7">
        <v>1602203</v>
      </c>
      <c r="F31" s="8">
        <v>1602203</v>
      </c>
      <c r="G31" s="8">
        <v>240783</v>
      </c>
      <c r="H31" s="8">
        <v>21900</v>
      </c>
      <c r="I31" s="8">
        <v>24625</v>
      </c>
      <c r="J31" s="8">
        <v>287308</v>
      </c>
      <c r="K31" s="8">
        <v>65452</v>
      </c>
      <c r="L31" s="8">
        <v>16221</v>
      </c>
      <c r="M31" s="8">
        <v>111693</v>
      </c>
      <c r="N31" s="8">
        <v>193366</v>
      </c>
      <c r="O31" s="8">
        <v>128661</v>
      </c>
      <c r="P31" s="8">
        <v>25465</v>
      </c>
      <c r="Q31" s="8">
        <v>0</v>
      </c>
      <c r="R31" s="8">
        <v>154126</v>
      </c>
      <c r="S31" s="8">
        <v>172192</v>
      </c>
      <c r="T31" s="8">
        <v>259870</v>
      </c>
      <c r="U31" s="8">
        <v>147544</v>
      </c>
      <c r="V31" s="8">
        <v>579606</v>
      </c>
      <c r="W31" s="8">
        <v>1214406</v>
      </c>
      <c r="X31" s="8">
        <v>1602201</v>
      </c>
      <c r="Y31" s="8">
        <v>-387795</v>
      </c>
      <c r="Z31" s="2">
        <v>-24.2</v>
      </c>
      <c r="AA31" s="6">
        <v>1602203</v>
      </c>
    </row>
    <row r="32" spans="1:27" ht="13.5">
      <c r="A32" s="25" t="s">
        <v>58</v>
      </c>
      <c r="B32" s="24"/>
      <c r="C32" s="6">
        <v>11152471</v>
      </c>
      <c r="D32" s="6">
        <v>0</v>
      </c>
      <c r="E32" s="7">
        <v>3349902</v>
      </c>
      <c r="F32" s="8">
        <v>3349902</v>
      </c>
      <c r="G32" s="8">
        <v>284186</v>
      </c>
      <c r="H32" s="8">
        <v>223082</v>
      </c>
      <c r="I32" s="8">
        <v>772502</v>
      </c>
      <c r="J32" s="8">
        <v>1279770</v>
      </c>
      <c r="K32" s="8">
        <v>451948</v>
      </c>
      <c r="L32" s="8">
        <v>215304</v>
      </c>
      <c r="M32" s="8">
        <v>535492</v>
      </c>
      <c r="N32" s="8">
        <v>1202744</v>
      </c>
      <c r="O32" s="8">
        <v>40991</v>
      </c>
      <c r="P32" s="8">
        <v>359548</v>
      </c>
      <c r="Q32" s="8">
        <v>568841</v>
      </c>
      <c r="R32" s="8">
        <v>969380</v>
      </c>
      <c r="S32" s="8">
        <v>494751</v>
      </c>
      <c r="T32" s="8">
        <v>368753</v>
      </c>
      <c r="U32" s="8">
        <v>492089</v>
      </c>
      <c r="V32" s="8">
        <v>1355593</v>
      </c>
      <c r="W32" s="8">
        <v>4807487</v>
      </c>
      <c r="X32" s="8">
        <v>3349902</v>
      </c>
      <c r="Y32" s="8">
        <v>1457585</v>
      </c>
      <c r="Z32" s="2">
        <v>43.51</v>
      </c>
      <c r="AA32" s="6">
        <v>3349902</v>
      </c>
    </row>
    <row r="33" spans="1:27" ht="13.5">
      <c r="A33" s="25" t="s">
        <v>59</v>
      </c>
      <c r="B33" s="24"/>
      <c r="C33" s="6">
        <v>1101377</v>
      </c>
      <c r="D33" s="6">
        <v>0</v>
      </c>
      <c r="E33" s="7">
        <v>8033928</v>
      </c>
      <c r="F33" s="8">
        <v>8033928</v>
      </c>
      <c r="G33" s="8">
        <v>3000</v>
      </c>
      <c r="H33" s="8">
        <v>3000</v>
      </c>
      <c r="I33" s="8">
        <v>0</v>
      </c>
      <c r="J33" s="8">
        <v>6000</v>
      </c>
      <c r="K33" s="8">
        <v>201717</v>
      </c>
      <c r="L33" s="8">
        <v>188864</v>
      </c>
      <c r="M33" s="8">
        <v>805007</v>
      </c>
      <c r="N33" s="8">
        <v>1195588</v>
      </c>
      <c r="O33" s="8">
        <v>204685</v>
      </c>
      <c r="P33" s="8">
        <v>175397</v>
      </c>
      <c r="Q33" s="8">
        <v>873579</v>
      </c>
      <c r="R33" s="8">
        <v>1253661</v>
      </c>
      <c r="S33" s="8">
        <v>378101</v>
      </c>
      <c r="T33" s="8">
        <v>153143</v>
      </c>
      <c r="U33" s="8">
        <v>3240</v>
      </c>
      <c r="V33" s="8">
        <v>534484</v>
      </c>
      <c r="W33" s="8">
        <v>2989733</v>
      </c>
      <c r="X33" s="8">
        <v>8033928</v>
      </c>
      <c r="Y33" s="8">
        <v>-5044195</v>
      </c>
      <c r="Z33" s="2">
        <v>-62.79</v>
      </c>
      <c r="AA33" s="6">
        <v>8033928</v>
      </c>
    </row>
    <row r="34" spans="1:27" ht="13.5">
      <c r="A34" s="25" t="s">
        <v>60</v>
      </c>
      <c r="B34" s="24"/>
      <c r="C34" s="6">
        <v>12976837</v>
      </c>
      <c r="D34" s="6">
        <v>0</v>
      </c>
      <c r="E34" s="7">
        <v>36881317</v>
      </c>
      <c r="F34" s="8">
        <v>36881317</v>
      </c>
      <c r="G34" s="8">
        <v>738295</v>
      </c>
      <c r="H34" s="8">
        <v>1288453</v>
      </c>
      <c r="I34" s="8">
        <v>869528</v>
      </c>
      <c r="J34" s="8">
        <v>2896276</v>
      </c>
      <c r="K34" s="8">
        <v>1154785</v>
      </c>
      <c r="L34" s="8">
        <v>371332</v>
      </c>
      <c r="M34" s="8">
        <v>287526</v>
      </c>
      <c r="N34" s="8">
        <v>1813643</v>
      </c>
      <c r="O34" s="8">
        <v>693738</v>
      </c>
      <c r="P34" s="8">
        <v>678365</v>
      </c>
      <c r="Q34" s="8">
        <v>1812909</v>
      </c>
      <c r="R34" s="8">
        <v>3185012</v>
      </c>
      <c r="S34" s="8">
        <v>548258</v>
      </c>
      <c r="T34" s="8">
        <v>426213</v>
      </c>
      <c r="U34" s="8">
        <v>958590</v>
      </c>
      <c r="V34" s="8">
        <v>1933061</v>
      </c>
      <c r="W34" s="8">
        <v>9827992</v>
      </c>
      <c r="X34" s="8">
        <v>36881317</v>
      </c>
      <c r="Y34" s="8">
        <v>-27053325</v>
      </c>
      <c r="Z34" s="2">
        <v>-73.35</v>
      </c>
      <c r="AA34" s="6">
        <v>36881317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106013300</v>
      </c>
      <c r="D36" s="33">
        <f>SUM(D25:D35)</f>
        <v>0</v>
      </c>
      <c r="E36" s="34">
        <f t="shared" si="1"/>
        <v>122120530</v>
      </c>
      <c r="F36" s="35">
        <f t="shared" si="1"/>
        <v>122120530</v>
      </c>
      <c r="G36" s="35">
        <f t="shared" si="1"/>
        <v>3985579</v>
      </c>
      <c r="H36" s="35">
        <f t="shared" si="1"/>
        <v>4206922</v>
      </c>
      <c r="I36" s="35">
        <f t="shared" si="1"/>
        <v>4160820</v>
      </c>
      <c r="J36" s="35">
        <f t="shared" si="1"/>
        <v>12353321</v>
      </c>
      <c r="K36" s="35">
        <f t="shared" si="1"/>
        <v>4818207</v>
      </c>
      <c r="L36" s="35">
        <f t="shared" si="1"/>
        <v>3458360</v>
      </c>
      <c r="M36" s="35">
        <f t="shared" si="1"/>
        <v>6882059</v>
      </c>
      <c r="N36" s="35">
        <f t="shared" si="1"/>
        <v>15158626</v>
      </c>
      <c r="O36" s="35">
        <f t="shared" si="1"/>
        <v>3764185</v>
      </c>
      <c r="P36" s="35">
        <f t="shared" si="1"/>
        <v>3887278</v>
      </c>
      <c r="Q36" s="35">
        <f t="shared" si="1"/>
        <v>6574486</v>
      </c>
      <c r="R36" s="35">
        <f t="shared" si="1"/>
        <v>14225949</v>
      </c>
      <c r="S36" s="35">
        <f t="shared" si="1"/>
        <v>4638458</v>
      </c>
      <c r="T36" s="35">
        <f t="shared" si="1"/>
        <v>4016822</v>
      </c>
      <c r="U36" s="35">
        <f t="shared" si="1"/>
        <v>6166495</v>
      </c>
      <c r="V36" s="35">
        <f t="shared" si="1"/>
        <v>14821775</v>
      </c>
      <c r="W36" s="35">
        <f t="shared" si="1"/>
        <v>56559671</v>
      </c>
      <c r="X36" s="35">
        <f t="shared" si="1"/>
        <v>122120525</v>
      </c>
      <c r="Y36" s="35">
        <f t="shared" si="1"/>
        <v>-65560854</v>
      </c>
      <c r="Z36" s="36">
        <f>+IF(X36&lt;&gt;0,+(Y36/X36)*100,0)</f>
        <v>-53.68536861432589</v>
      </c>
      <c r="AA36" s="33">
        <f>SUM(AA25:AA35)</f>
        <v>122120530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-42686247</v>
      </c>
      <c r="D38" s="46">
        <f>+D22-D36</f>
        <v>0</v>
      </c>
      <c r="E38" s="47">
        <f t="shared" si="2"/>
        <v>-18970795</v>
      </c>
      <c r="F38" s="48">
        <f t="shared" si="2"/>
        <v>-18970795</v>
      </c>
      <c r="G38" s="48">
        <f t="shared" si="2"/>
        <v>6596135</v>
      </c>
      <c r="H38" s="48">
        <f t="shared" si="2"/>
        <v>9847033</v>
      </c>
      <c r="I38" s="48">
        <f t="shared" si="2"/>
        <v>1004008</v>
      </c>
      <c r="J38" s="48">
        <f t="shared" si="2"/>
        <v>17447176</v>
      </c>
      <c r="K38" s="48">
        <f t="shared" si="2"/>
        <v>319745</v>
      </c>
      <c r="L38" s="48">
        <f t="shared" si="2"/>
        <v>6604080</v>
      </c>
      <c r="M38" s="48">
        <f t="shared" si="2"/>
        <v>2821030</v>
      </c>
      <c r="N38" s="48">
        <f t="shared" si="2"/>
        <v>9744855</v>
      </c>
      <c r="O38" s="48">
        <f t="shared" si="2"/>
        <v>4214801</v>
      </c>
      <c r="P38" s="48">
        <f t="shared" si="2"/>
        <v>-1509571</v>
      </c>
      <c r="Q38" s="48">
        <f t="shared" si="2"/>
        <v>2604788</v>
      </c>
      <c r="R38" s="48">
        <f t="shared" si="2"/>
        <v>5310018</v>
      </c>
      <c r="S38" s="48">
        <f t="shared" si="2"/>
        <v>8332474</v>
      </c>
      <c r="T38" s="48">
        <f t="shared" si="2"/>
        <v>1387991</v>
      </c>
      <c r="U38" s="48">
        <f t="shared" si="2"/>
        <v>-501424</v>
      </c>
      <c r="V38" s="48">
        <f t="shared" si="2"/>
        <v>9219041</v>
      </c>
      <c r="W38" s="48">
        <f t="shared" si="2"/>
        <v>41721090</v>
      </c>
      <c r="X38" s="48">
        <f>IF(F22=F36,0,X22-X36)</f>
        <v>-18970824</v>
      </c>
      <c r="Y38" s="48">
        <f t="shared" si="2"/>
        <v>60691914</v>
      </c>
      <c r="Z38" s="49">
        <f>+IF(X38&lt;&gt;0,+(Y38/X38)*100,0)</f>
        <v>-319.9223924063604</v>
      </c>
      <c r="AA38" s="46">
        <f>+AA22-AA36</f>
        <v>-18970795</v>
      </c>
    </row>
    <row r="39" spans="1:27" ht="13.5">
      <c r="A39" s="23" t="s">
        <v>64</v>
      </c>
      <c r="B39" s="29"/>
      <c r="C39" s="6">
        <v>17744185</v>
      </c>
      <c r="D39" s="6">
        <v>0</v>
      </c>
      <c r="E39" s="7">
        <v>10427000</v>
      </c>
      <c r="F39" s="8">
        <v>10427000</v>
      </c>
      <c r="G39" s="8">
        <v>0</v>
      </c>
      <c r="H39" s="8">
        <v>5275000</v>
      </c>
      <c r="I39" s="8">
        <v>0</v>
      </c>
      <c r="J39" s="8">
        <v>5275000</v>
      </c>
      <c r="K39" s="8">
        <v>0</v>
      </c>
      <c r="L39" s="8">
        <v>0</v>
      </c>
      <c r="M39" s="8">
        <v>4046000</v>
      </c>
      <c r="N39" s="8">
        <v>4046000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9321000</v>
      </c>
      <c r="X39" s="8">
        <v>10427199</v>
      </c>
      <c r="Y39" s="8">
        <v>-1106199</v>
      </c>
      <c r="Z39" s="2">
        <v>-10.61</v>
      </c>
      <c r="AA39" s="6">
        <v>10427000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-24942062</v>
      </c>
      <c r="D42" s="55">
        <f>SUM(D38:D41)</f>
        <v>0</v>
      </c>
      <c r="E42" s="56">
        <f t="shared" si="3"/>
        <v>-8543795</v>
      </c>
      <c r="F42" s="57">
        <f t="shared" si="3"/>
        <v>-8543795</v>
      </c>
      <c r="G42" s="57">
        <f t="shared" si="3"/>
        <v>6596135</v>
      </c>
      <c r="H42" s="57">
        <f t="shared" si="3"/>
        <v>15122033</v>
      </c>
      <c r="I42" s="57">
        <f t="shared" si="3"/>
        <v>1004008</v>
      </c>
      <c r="J42" s="57">
        <f t="shared" si="3"/>
        <v>22722176</v>
      </c>
      <c r="K42" s="57">
        <f t="shared" si="3"/>
        <v>319745</v>
      </c>
      <c r="L42" s="57">
        <f t="shared" si="3"/>
        <v>6604080</v>
      </c>
      <c r="M42" s="57">
        <f t="shared" si="3"/>
        <v>6867030</v>
      </c>
      <c r="N42" s="57">
        <f t="shared" si="3"/>
        <v>13790855</v>
      </c>
      <c r="O42" s="57">
        <f t="shared" si="3"/>
        <v>4214801</v>
      </c>
      <c r="P42" s="57">
        <f t="shared" si="3"/>
        <v>-1509571</v>
      </c>
      <c r="Q42" s="57">
        <f t="shared" si="3"/>
        <v>2604788</v>
      </c>
      <c r="R42" s="57">
        <f t="shared" si="3"/>
        <v>5310018</v>
      </c>
      <c r="S42" s="57">
        <f t="shared" si="3"/>
        <v>8332474</v>
      </c>
      <c r="T42" s="57">
        <f t="shared" si="3"/>
        <v>1387991</v>
      </c>
      <c r="U42" s="57">
        <f t="shared" si="3"/>
        <v>-501424</v>
      </c>
      <c r="V42" s="57">
        <f t="shared" si="3"/>
        <v>9219041</v>
      </c>
      <c r="W42" s="57">
        <f t="shared" si="3"/>
        <v>51042090</v>
      </c>
      <c r="X42" s="57">
        <f t="shared" si="3"/>
        <v>-8543625</v>
      </c>
      <c r="Y42" s="57">
        <f t="shared" si="3"/>
        <v>59585715</v>
      </c>
      <c r="Z42" s="58">
        <f>+IF(X42&lt;&gt;0,+(Y42/X42)*100,0)</f>
        <v>-697.428960189615</v>
      </c>
      <c r="AA42" s="55">
        <f>SUM(AA38:AA41)</f>
        <v>-8543795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-24942062</v>
      </c>
      <c r="D44" s="63">
        <f>+D42-D43</f>
        <v>0</v>
      </c>
      <c r="E44" s="64">
        <f t="shared" si="4"/>
        <v>-8543795</v>
      </c>
      <c r="F44" s="65">
        <f t="shared" si="4"/>
        <v>-8543795</v>
      </c>
      <c r="G44" s="65">
        <f t="shared" si="4"/>
        <v>6596135</v>
      </c>
      <c r="H44" s="65">
        <f t="shared" si="4"/>
        <v>15122033</v>
      </c>
      <c r="I44" s="65">
        <f t="shared" si="4"/>
        <v>1004008</v>
      </c>
      <c r="J44" s="65">
        <f t="shared" si="4"/>
        <v>22722176</v>
      </c>
      <c r="K44" s="65">
        <f t="shared" si="4"/>
        <v>319745</v>
      </c>
      <c r="L44" s="65">
        <f t="shared" si="4"/>
        <v>6604080</v>
      </c>
      <c r="M44" s="65">
        <f t="shared" si="4"/>
        <v>6867030</v>
      </c>
      <c r="N44" s="65">
        <f t="shared" si="4"/>
        <v>13790855</v>
      </c>
      <c r="O44" s="65">
        <f t="shared" si="4"/>
        <v>4214801</v>
      </c>
      <c r="P44" s="65">
        <f t="shared" si="4"/>
        <v>-1509571</v>
      </c>
      <c r="Q44" s="65">
        <f t="shared" si="4"/>
        <v>2604788</v>
      </c>
      <c r="R44" s="65">
        <f t="shared" si="4"/>
        <v>5310018</v>
      </c>
      <c r="S44" s="65">
        <f t="shared" si="4"/>
        <v>8332474</v>
      </c>
      <c r="T44" s="65">
        <f t="shared" si="4"/>
        <v>1387991</v>
      </c>
      <c r="U44" s="65">
        <f t="shared" si="4"/>
        <v>-501424</v>
      </c>
      <c r="V44" s="65">
        <f t="shared" si="4"/>
        <v>9219041</v>
      </c>
      <c r="W44" s="65">
        <f t="shared" si="4"/>
        <v>51042090</v>
      </c>
      <c r="X44" s="65">
        <f t="shared" si="4"/>
        <v>-8543625</v>
      </c>
      <c r="Y44" s="65">
        <f t="shared" si="4"/>
        <v>59585715</v>
      </c>
      <c r="Z44" s="66">
        <f>+IF(X44&lt;&gt;0,+(Y44/X44)*100,0)</f>
        <v>-697.428960189615</v>
      </c>
      <c r="AA44" s="63">
        <f>+AA42-AA43</f>
        <v>-8543795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-24942062</v>
      </c>
      <c r="D46" s="55">
        <f>SUM(D44:D45)</f>
        <v>0</v>
      </c>
      <c r="E46" s="56">
        <f t="shared" si="5"/>
        <v>-8543795</v>
      </c>
      <c r="F46" s="57">
        <f t="shared" si="5"/>
        <v>-8543795</v>
      </c>
      <c r="G46" s="57">
        <f t="shared" si="5"/>
        <v>6596135</v>
      </c>
      <c r="H46" s="57">
        <f t="shared" si="5"/>
        <v>15122033</v>
      </c>
      <c r="I46" s="57">
        <f t="shared" si="5"/>
        <v>1004008</v>
      </c>
      <c r="J46" s="57">
        <f t="shared" si="5"/>
        <v>22722176</v>
      </c>
      <c r="K46" s="57">
        <f t="shared" si="5"/>
        <v>319745</v>
      </c>
      <c r="L46" s="57">
        <f t="shared" si="5"/>
        <v>6604080</v>
      </c>
      <c r="M46" s="57">
        <f t="shared" si="5"/>
        <v>6867030</v>
      </c>
      <c r="N46" s="57">
        <f t="shared" si="5"/>
        <v>13790855</v>
      </c>
      <c r="O46" s="57">
        <f t="shared" si="5"/>
        <v>4214801</v>
      </c>
      <c r="P46" s="57">
        <f t="shared" si="5"/>
        <v>-1509571</v>
      </c>
      <c r="Q46" s="57">
        <f t="shared" si="5"/>
        <v>2604788</v>
      </c>
      <c r="R46" s="57">
        <f t="shared" si="5"/>
        <v>5310018</v>
      </c>
      <c r="S46" s="57">
        <f t="shared" si="5"/>
        <v>8332474</v>
      </c>
      <c r="T46" s="57">
        <f t="shared" si="5"/>
        <v>1387991</v>
      </c>
      <c r="U46" s="57">
        <f t="shared" si="5"/>
        <v>-501424</v>
      </c>
      <c r="V46" s="57">
        <f t="shared" si="5"/>
        <v>9219041</v>
      </c>
      <c r="W46" s="57">
        <f t="shared" si="5"/>
        <v>51042090</v>
      </c>
      <c r="X46" s="57">
        <f t="shared" si="5"/>
        <v>-8543625</v>
      </c>
      <c r="Y46" s="57">
        <f t="shared" si="5"/>
        <v>59585715</v>
      </c>
      <c r="Z46" s="58">
        <f>+IF(X46&lt;&gt;0,+(Y46/X46)*100,0)</f>
        <v>-697.428960189615</v>
      </c>
      <c r="AA46" s="55">
        <f>SUM(AA44:AA45)</f>
        <v>-8543795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-24942062</v>
      </c>
      <c r="D48" s="71">
        <f>SUM(D46:D47)</f>
        <v>0</v>
      </c>
      <c r="E48" s="72">
        <f t="shared" si="6"/>
        <v>-8543795</v>
      </c>
      <c r="F48" s="73">
        <f t="shared" si="6"/>
        <v>-8543795</v>
      </c>
      <c r="G48" s="73">
        <f t="shared" si="6"/>
        <v>6596135</v>
      </c>
      <c r="H48" s="74">
        <f t="shared" si="6"/>
        <v>15122033</v>
      </c>
      <c r="I48" s="74">
        <f t="shared" si="6"/>
        <v>1004008</v>
      </c>
      <c r="J48" s="74">
        <f t="shared" si="6"/>
        <v>22722176</v>
      </c>
      <c r="K48" s="74">
        <f t="shared" si="6"/>
        <v>319745</v>
      </c>
      <c r="L48" s="74">
        <f t="shared" si="6"/>
        <v>6604080</v>
      </c>
      <c r="M48" s="73">
        <f t="shared" si="6"/>
        <v>6867030</v>
      </c>
      <c r="N48" s="73">
        <f t="shared" si="6"/>
        <v>13790855</v>
      </c>
      <c r="O48" s="74">
        <f t="shared" si="6"/>
        <v>4214801</v>
      </c>
      <c r="P48" s="74">
        <f t="shared" si="6"/>
        <v>-1509571</v>
      </c>
      <c r="Q48" s="74">
        <f t="shared" si="6"/>
        <v>2604788</v>
      </c>
      <c r="R48" s="74">
        <f t="shared" si="6"/>
        <v>5310018</v>
      </c>
      <c r="S48" s="74">
        <f t="shared" si="6"/>
        <v>8332474</v>
      </c>
      <c r="T48" s="73">
        <f t="shared" si="6"/>
        <v>1387991</v>
      </c>
      <c r="U48" s="73">
        <f t="shared" si="6"/>
        <v>-501424</v>
      </c>
      <c r="V48" s="74">
        <f t="shared" si="6"/>
        <v>9219041</v>
      </c>
      <c r="W48" s="74">
        <f t="shared" si="6"/>
        <v>51042090</v>
      </c>
      <c r="X48" s="74">
        <f t="shared" si="6"/>
        <v>-8543625</v>
      </c>
      <c r="Y48" s="74">
        <f t="shared" si="6"/>
        <v>59585715</v>
      </c>
      <c r="Z48" s="75">
        <f>+IF(X48&lt;&gt;0,+(Y48/X48)*100,0)</f>
        <v>-697.428960189615</v>
      </c>
      <c r="AA48" s="76">
        <f>SUM(AA46:AA47)</f>
        <v>-8543795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16431138</v>
      </c>
      <c r="D5" s="6">
        <v>0</v>
      </c>
      <c r="E5" s="7">
        <v>19008000</v>
      </c>
      <c r="F5" s="8">
        <v>20200000</v>
      </c>
      <c r="G5" s="8">
        <v>0</v>
      </c>
      <c r="H5" s="8">
        <v>1305167</v>
      </c>
      <c r="I5" s="8">
        <v>3115891</v>
      </c>
      <c r="J5" s="8">
        <v>4421058</v>
      </c>
      <c r="K5" s="8">
        <v>1439038</v>
      </c>
      <c r="L5" s="8">
        <v>517362</v>
      </c>
      <c r="M5" s="8">
        <v>1389668</v>
      </c>
      <c r="N5" s="8">
        <v>3346068</v>
      </c>
      <c r="O5" s="8">
        <v>1433894</v>
      </c>
      <c r="P5" s="8">
        <v>1440038</v>
      </c>
      <c r="Q5" s="8">
        <v>1438940</v>
      </c>
      <c r="R5" s="8">
        <v>4312872</v>
      </c>
      <c r="S5" s="8">
        <v>2877880</v>
      </c>
      <c r="T5" s="8">
        <v>1461400</v>
      </c>
      <c r="U5" s="8">
        <v>1639803</v>
      </c>
      <c r="V5" s="8">
        <v>5979083</v>
      </c>
      <c r="W5" s="8">
        <v>18059081</v>
      </c>
      <c r="X5" s="8">
        <v>19008000</v>
      </c>
      <c r="Y5" s="8">
        <v>-948919</v>
      </c>
      <c r="Z5" s="2">
        <v>-4.99</v>
      </c>
      <c r="AA5" s="6">
        <v>20200000</v>
      </c>
    </row>
    <row r="6" spans="1:27" ht="13.5">
      <c r="A6" s="23" t="s">
        <v>33</v>
      </c>
      <c r="B6" s="24"/>
      <c r="C6" s="6">
        <v>23682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3639500</v>
      </c>
      <c r="D7" s="6">
        <v>0</v>
      </c>
      <c r="E7" s="7">
        <v>6364645</v>
      </c>
      <c r="F7" s="8">
        <v>6149054</v>
      </c>
      <c r="G7" s="8">
        <v>276765</v>
      </c>
      <c r="H7" s="8">
        <v>449234</v>
      </c>
      <c r="I7" s="8">
        <v>668795</v>
      </c>
      <c r="J7" s="8">
        <v>1394794</v>
      </c>
      <c r="K7" s="8">
        <v>588690</v>
      </c>
      <c r="L7" s="8">
        <v>208719</v>
      </c>
      <c r="M7" s="8">
        <v>366658</v>
      </c>
      <c r="N7" s="8">
        <v>1164067</v>
      </c>
      <c r="O7" s="8">
        <v>280586</v>
      </c>
      <c r="P7" s="8">
        <v>0</v>
      </c>
      <c r="Q7" s="8">
        <v>408581</v>
      </c>
      <c r="R7" s="8">
        <v>689167</v>
      </c>
      <c r="S7" s="8">
        <v>164621</v>
      </c>
      <c r="T7" s="8">
        <v>194618</v>
      </c>
      <c r="U7" s="8">
        <v>466966</v>
      </c>
      <c r="V7" s="8">
        <v>826205</v>
      </c>
      <c r="W7" s="8">
        <v>4074233</v>
      </c>
      <c r="X7" s="8">
        <v>6364644</v>
      </c>
      <c r="Y7" s="8">
        <v>-2290411</v>
      </c>
      <c r="Z7" s="2">
        <v>-35.99</v>
      </c>
      <c r="AA7" s="6">
        <v>6149054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2229118</v>
      </c>
      <c r="D10" s="6">
        <v>0</v>
      </c>
      <c r="E10" s="7">
        <v>4070400</v>
      </c>
      <c r="F10" s="26">
        <v>5770400</v>
      </c>
      <c r="G10" s="26">
        <v>0</v>
      </c>
      <c r="H10" s="26">
        <v>322816</v>
      </c>
      <c r="I10" s="26">
        <v>622273</v>
      </c>
      <c r="J10" s="26">
        <v>945089</v>
      </c>
      <c r="K10" s="26">
        <v>343574</v>
      </c>
      <c r="L10" s="26">
        <v>1408652</v>
      </c>
      <c r="M10" s="26">
        <v>541563</v>
      </c>
      <c r="N10" s="26">
        <v>2293789</v>
      </c>
      <c r="O10" s="26">
        <v>342622</v>
      </c>
      <c r="P10" s="26">
        <v>341983</v>
      </c>
      <c r="Q10" s="26">
        <v>341772</v>
      </c>
      <c r="R10" s="26">
        <v>1026377</v>
      </c>
      <c r="S10" s="26">
        <v>685724</v>
      </c>
      <c r="T10" s="26">
        <v>342043</v>
      </c>
      <c r="U10" s="26">
        <v>343054</v>
      </c>
      <c r="V10" s="26">
        <v>1370821</v>
      </c>
      <c r="W10" s="26">
        <v>5636076</v>
      </c>
      <c r="X10" s="26">
        <v>4070400</v>
      </c>
      <c r="Y10" s="26">
        <v>1565676</v>
      </c>
      <c r="Z10" s="27">
        <v>38.46</v>
      </c>
      <c r="AA10" s="28">
        <v>5770400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11639</v>
      </c>
      <c r="R11" s="8">
        <v>11639</v>
      </c>
      <c r="S11" s="8">
        <v>0</v>
      </c>
      <c r="T11" s="8">
        <v>0</v>
      </c>
      <c r="U11" s="8">
        <v>11055</v>
      </c>
      <c r="V11" s="8">
        <v>11055</v>
      </c>
      <c r="W11" s="8">
        <v>22694</v>
      </c>
      <c r="X11" s="8"/>
      <c r="Y11" s="8">
        <v>22694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207426</v>
      </c>
      <c r="D12" s="6">
        <v>0</v>
      </c>
      <c r="E12" s="7">
        <v>211338</v>
      </c>
      <c r="F12" s="8">
        <v>211338</v>
      </c>
      <c r="G12" s="8">
        <v>0</v>
      </c>
      <c r="H12" s="8">
        <v>9276</v>
      </c>
      <c r="I12" s="8">
        <v>12393</v>
      </c>
      <c r="J12" s="8">
        <v>21669</v>
      </c>
      <c r="K12" s="8">
        <v>0</v>
      </c>
      <c r="L12" s="8">
        <v>4967</v>
      </c>
      <c r="M12" s="8">
        <v>4586</v>
      </c>
      <c r="N12" s="8">
        <v>9553</v>
      </c>
      <c r="O12" s="8">
        <v>0</v>
      </c>
      <c r="P12" s="8">
        <v>9636</v>
      </c>
      <c r="Q12" s="8">
        <v>3285</v>
      </c>
      <c r="R12" s="8">
        <v>12921</v>
      </c>
      <c r="S12" s="8">
        <v>11749</v>
      </c>
      <c r="T12" s="8">
        <v>2860</v>
      </c>
      <c r="U12" s="8">
        <v>4521</v>
      </c>
      <c r="V12" s="8">
        <v>19130</v>
      </c>
      <c r="W12" s="8">
        <v>63273</v>
      </c>
      <c r="X12" s="8">
        <v>211344</v>
      </c>
      <c r="Y12" s="8">
        <v>-148071</v>
      </c>
      <c r="Z12" s="2">
        <v>-70.06</v>
      </c>
      <c r="AA12" s="6">
        <v>211338</v>
      </c>
    </row>
    <row r="13" spans="1:27" ht="13.5">
      <c r="A13" s="23" t="s">
        <v>40</v>
      </c>
      <c r="B13" s="29"/>
      <c r="C13" s="6">
        <v>1088274</v>
      </c>
      <c r="D13" s="6">
        <v>0</v>
      </c>
      <c r="E13" s="7">
        <v>1600000</v>
      </c>
      <c r="F13" s="8">
        <v>1450000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258</v>
      </c>
      <c r="P13" s="8">
        <v>0</v>
      </c>
      <c r="Q13" s="8">
        <v>15412</v>
      </c>
      <c r="R13" s="8">
        <v>15670</v>
      </c>
      <c r="S13" s="8">
        <v>0</v>
      </c>
      <c r="T13" s="8">
        <v>5298</v>
      </c>
      <c r="U13" s="8">
        <v>0</v>
      </c>
      <c r="V13" s="8">
        <v>5298</v>
      </c>
      <c r="W13" s="8">
        <v>20968</v>
      </c>
      <c r="X13" s="8">
        <v>1599996</v>
      </c>
      <c r="Y13" s="8">
        <v>-1579028</v>
      </c>
      <c r="Z13" s="2">
        <v>-98.69</v>
      </c>
      <c r="AA13" s="6">
        <v>1450000</v>
      </c>
    </row>
    <row r="14" spans="1:27" ht="13.5">
      <c r="A14" s="23" t="s">
        <v>41</v>
      </c>
      <c r="B14" s="29"/>
      <c r="C14" s="6">
        <v>3683918</v>
      </c>
      <c r="D14" s="6">
        <v>0</v>
      </c>
      <c r="E14" s="7">
        <v>2700000</v>
      </c>
      <c r="F14" s="8">
        <v>2635000</v>
      </c>
      <c r="G14" s="8">
        <v>0</v>
      </c>
      <c r="H14" s="8">
        <v>464655</v>
      </c>
      <c r="I14" s="8">
        <v>466096</v>
      </c>
      <c r="J14" s="8">
        <v>930751</v>
      </c>
      <c r="K14" s="8">
        <v>0</v>
      </c>
      <c r="L14" s="8">
        <v>456832</v>
      </c>
      <c r="M14" s="8">
        <v>467204</v>
      </c>
      <c r="N14" s="8">
        <v>924036</v>
      </c>
      <c r="O14" s="8">
        <v>0</v>
      </c>
      <c r="P14" s="8">
        <v>938425</v>
      </c>
      <c r="Q14" s="8">
        <v>903004</v>
      </c>
      <c r="R14" s="8">
        <v>1841429</v>
      </c>
      <c r="S14" s="8">
        <v>462878</v>
      </c>
      <c r="T14" s="8">
        <v>470004</v>
      </c>
      <c r="U14" s="8">
        <v>475467</v>
      </c>
      <c r="V14" s="8">
        <v>1408349</v>
      </c>
      <c r="W14" s="8">
        <v>5104565</v>
      </c>
      <c r="X14" s="8">
        <v>2700000</v>
      </c>
      <c r="Y14" s="8">
        <v>2404565</v>
      </c>
      <c r="Z14" s="2">
        <v>89.06</v>
      </c>
      <c r="AA14" s="6">
        <v>2635000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11200</v>
      </c>
      <c r="D16" s="6">
        <v>0</v>
      </c>
      <c r="E16" s="7">
        <v>23320</v>
      </c>
      <c r="F16" s="8">
        <v>23320</v>
      </c>
      <c r="G16" s="8">
        <v>500</v>
      </c>
      <c r="H16" s="8">
        <v>0</v>
      </c>
      <c r="I16" s="8">
        <v>0</v>
      </c>
      <c r="J16" s="8">
        <v>500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500</v>
      </c>
      <c r="X16" s="8">
        <v>23316</v>
      </c>
      <c r="Y16" s="8">
        <v>-22816</v>
      </c>
      <c r="Z16" s="2">
        <v>-97.86</v>
      </c>
      <c r="AA16" s="6">
        <v>23320</v>
      </c>
    </row>
    <row r="17" spans="1:27" ht="13.5">
      <c r="A17" s="23" t="s">
        <v>44</v>
      </c>
      <c r="B17" s="29"/>
      <c r="C17" s="6">
        <v>1659929</v>
      </c>
      <c r="D17" s="6">
        <v>0</v>
      </c>
      <c r="E17" s="7">
        <v>3260000</v>
      </c>
      <c r="F17" s="8">
        <v>3560000</v>
      </c>
      <c r="G17" s="8">
        <v>117903</v>
      </c>
      <c r="H17" s="8">
        <v>136687</v>
      </c>
      <c r="I17" s="8">
        <v>139249</v>
      </c>
      <c r="J17" s="8">
        <v>393839</v>
      </c>
      <c r="K17" s="8">
        <v>86613</v>
      </c>
      <c r="L17" s="8">
        <v>88611</v>
      </c>
      <c r="M17" s="8">
        <v>83868</v>
      </c>
      <c r="N17" s="8">
        <v>259092</v>
      </c>
      <c r="O17" s="8">
        <v>108927</v>
      </c>
      <c r="P17" s="8">
        <v>56766</v>
      </c>
      <c r="Q17" s="8">
        <v>94789</v>
      </c>
      <c r="R17" s="8">
        <v>260482</v>
      </c>
      <c r="S17" s="8">
        <v>193632</v>
      </c>
      <c r="T17" s="8">
        <v>172195</v>
      </c>
      <c r="U17" s="8">
        <v>99899</v>
      </c>
      <c r="V17" s="8">
        <v>465726</v>
      </c>
      <c r="W17" s="8">
        <v>1379139</v>
      </c>
      <c r="X17" s="8">
        <v>3260004</v>
      </c>
      <c r="Y17" s="8">
        <v>-1880865</v>
      </c>
      <c r="Z17" s="2">
        <v>-57.7</v>
      </c>
      <c r="AA17" s="6">
        <v>3560000</v>
      </c>
    </row>
    <row r="18" spans="1:27" ht="13.5">
      <c r="A18" s="25" t="s">
        <v>45</v>
      </c>
      <c r="B18" s="24"/>
      <c r="C18" s="6">
        <v>277650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37574645</v>
      </c>
      <c r="D19" s="6">
        <v>0</v>
      </c>
      <c r="E19" s="7">
        <v>41018000</v>
      </c>
      <c r="F19" s="8">
        <v>40906000</v>
      </c>
      <c r="G19" s="8">
        <v>14594939</v>
      </c>
      <c r="H19" s="8">
        <v>410000</v>
      </c>
      <c r="I19" s="8">
        <v>226969</v>
      </c>
      <c r="J19" s="8">
        <v>15231908</v>
      </c>
      <c r="K19" s="8">
        <v>568089</v>
      </c>
      <c r="L19" s="8">
        <v>12417104</v>
      </c>
      <c r="M19" s="8">
        <v>224184</v>
      </c>
      <c r="N19" s="8">
        <v>13209377</v>
      </c>
      <c r="O19" s="8">
        <v>111177</v>
      </c>
      <c r="P19" s="8">
        <v>153108</v>
      </c>
      <c r="Q19" s="8">
        <v>10077405</v>
      </c>
      <c r="R19" s="8">
        <v>10341690</v>
      </c>
      <c r="S19" s="8">
        <v>754082</v>
      </c>
      <c r="T19" s="8">
        <v>118653</v>
      </c>
      <c r="U19" s="8">
        <v>898858</v>
      </c>
      <c r="V19" s="8">
        <v>1771593</v>
      </c>
      <c r="W19" s="8">
        <v>40554568</v>
      </c>
      <c r="X19" s="8">
        <v>41018000</v>
      </c>
      <c r="Y19" s="8">
        <v>-463432</v>
      </c>
      <c r="Z19" s="2">
        <v>-1.13</v>
      </c>
      <c r="AA19" s="6">
        <v>40906000</v>
      </c>
    </row>
    <row r="20" spans="1:27" ht="13.5">
      <c r="A20" s="23" t="s">
        <v>47</v>
      </c>
      <c r="B20" s="29"/>
      <c r="C20" s="6">
        <v>1265210</v>
      </c>
      <c r="D20" s="6">
        <v>0</v>
      </c>
      <c r="E20" s="7">
        <v>595300</v>
      </c>
      <c r="F20" s="26">
        <v>1115536</v>
      </c>
      <c r="G20" s="26">
        <v>50049</v>
      </c>
      <c r="H20" s="26">
        <v>27283</v>
      </c>
      <c r="I20" s="26">
        <v>8773</v>
      </c>
      <c r="J20" s="26">
        <v>86105</v>
      </c>
      <c r="K20" s="26">
        <v>39955</v>
      </c>
      <c r="L20" s="26">
        <v>18416</v>
      </c>
      <c r="M20" s="26">
        <v>122825</v>
      </c>
      <c r="N20" s="26">
        <v>181196</v>
      </c>
      <c r="O20" s="26">
        <v>58665</v>
      </c>
      <c r="P20" s="26">
        <v>21935</v>
      </c>
      <c r="Q20" s="26">
        <v>53969</v>
      </c>
      <c r="R20" s="26">
        <v>134569</v>
      </c>
      <c r="S20" s="26">
        <v>51274</v>
      </c>
      <c r="T20" s="26">
        <v>349173</v>
      </c>
      <c r="U20" s="26">
        <v>43759</v>
      </c>
      <c r="V20" s="26">
        <v>444206</v>
      </c>
      <c r="W20" s="26">
        <v>846076</v>
      </c>
      <c r="X20" s="26">
        <v>595296</v>
      </c>
      <c r="Y20" s="26">
        <v>250780</v>
      </c>
      <c r="Z20" s="27">
        <v>42.13</v>
      </c>
      <c r="AA20" s="28">
        <v>1115536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68091690</v>
      </c>
      <c r="D22" s="33">
        <f>SUM(D5:D21)</f>
        <v>0</v>
      </c>
      <c r="E22" s="34">
        <f t="shared" si="0"/>
        <v>78851003</v>
      </c>
      <c r="F22" s="35">
        <f t="shared" si="0"/>
        <v>82020648</v>
      </c>
      <c r="G22" s="35">
        <f t="shared" si="0"/>
        <v>15040156</v>
      </c>
      <c r="H22" s="35">
        <f t="shared" si="0"/>
        <v>3125118</v>
      </c>
      <c r="I22" s="35">
        <f t="shared" si="0"/>
        <v>5260439</v>
      </c>
      <c r="J22" s="35">
        <f t="shared" si="0"/>
        <v>23425713</v>
      </c>
      <c r="K22" s="35">
        <f t="shared" si="0"/>
        <v>3065959</v>
      </c>
      <c r="L22" s="35">
        <f t="shared" si="0"/>
        <v>15120663</v>
      </c>
      <c r="M22" s="35">
        <f t="shared" si="0"/>
        <v>3200556</v>
      </c>
      <c r="N22" s="35">
        <f t="shared" si="0"/>
        <v>21387178</v>
      </c>
      <c r="O22" s="35">
        <f t="shared" si="0"/>
        <v>2336129</v>
      </c>
      <c r="P22" s="35">
        <f t="shared" si="0"/>
        <v>2961891</v>
      </c>
      <c r="Q22" s="35">
        <f t="shared" si="0"/>
        <v>13348796</v>
      </c>
      <c r="R22" s="35">
        <f t="shared" si="0"/>
        <v>18646816</v>
      </c>
      <c r="S22" s="35">
        <f t="shared" si="0"/>
        <v>5201840</v>
      </c>
      <c r="T22" s="35">
        <f t="shared" si="0"/>
        <v>3116244</v>
      </c>
      <c r="U22" s="35">
        <f t="shared" si="0"/>
        <v>3983382</v>
      </c>
      <c r="V22" s="35">
        <f t="shared" si="0"/>
        <v>12301466</v>
      </c>
      <c r="W22" s="35">
        <f t="shared" si="0"/>
        <v>75761173</v>
      </c>
      <c r="X22" s="35">
        <f t="shared" si="0"/>
        <v>78851000</v>
      </c>
      <c r="Y22" s="35">
        <f t="shared" si="0"/>
        <v>-3089827</v>
      </c>
      <c r="Z22" s="36">
        <f>+IF(X22&lt;&gt;0,+(Y22/X22)*100,0)</f>
        <v>-3.9185641272780307</v>
      </c>
      <c r="AA22" s="33">
        <f>SUM(AA5:AA21)</f>
        <v>82020648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31980827</v>
      </c>
      <c r="D25" s="6">
        <v>0</v>
      </c>
      <c r="E25" s="7">
        <v>37998278</v>
      </c>
      <c r="F25" s="8">
        <v>32871495</v>
      </c>
      <c r="G25" s="8">
        <v>2388512</v>
      </c>
      <c r="H25" s="8">
        <v>-91949</v>
      </c>
      <c r="I25" s="8">
        <v>5175336</v>
      </c>
      <c r="J25" s="8">
        <v>7471899</v>
      </c>
      <c r="K25" s="8">
        <v>2366417</v>
      </c>
      <c r="L25" s="8">
        <v>3875137</v>
      </c>
      <c r="M25" s="8">
        <v>2405726</v>
      </c>
      <c r="N25" s="8">
        <v>8647280</v>
      </c>
      <c r="O25" s="8">
        <v>2546894</v>
      </c>
      <c r="P25" s="8">
        <v>2504236</v>
      </c>
      <c r="Q25" s="8">
        <v>2480993</v>
      </c>
      <c r="R25" s="8">
        <v>7532123</v>
      </c>
      <c r="S25" s="8">
        <v>2682804</v>
      </c>
      <c r="T25" s="8">
        <v>2422052</v>
      </c>
      <c r="U25" s="8">
        <v>2462577</v>
      </c>
      <c r="V25" s="8">
        <v>7567433</v>
      </c>
      <c r="W25" s="8">
        <v>31218735</v>
      </c>
      <c r="X25" s="8">
        <v>37998276</v>
      </c>
      <c r="Y25" s="8">
        <v>-6779541</v>
      </c>
      <c r="Z25" s="2">
        <v>-17.84</v>
      </c>
      <c r="AA25" s="6">
        <v>32871495</v>
      </c>
    </row>
    <row r="26" spans="1:27" ht="13.5">
      <c r="A26" s="25" t="s">
        <v>52</v>
      </c>
      <c r="B26" s="24"/>
      <c r="C26" s="6">
        <v>3202387</v>
      </c>
      <c r="D26" s="6">
        <v>0</v>
      </c>
      <c r="E26" s="7">
        <v>3636984</v>
      </c>
      <c r="F26" s="8">
        <v>3484998</v>
      </c>
      <c r="G26" s="8">
        <v>274330</v>
      </c>
      <c r="H26" s="8">
        <v>0</v>
      </c>
      <c r="I26" s="8">
        <v>790521</v>
      </c>
      <c r="J26" s="8">
        <v>1064851</v>
      </c>
      <c r="K26" s="8">
        <v>214457</v>
      </c>
      <c r="L26" s="8">
        <v>256268</v>
      </c>
      <c r="M26" s="8">
        <v>269802</v>
      </c>
      <c r="N26" s="8">
        <v>740527</v>
      </c>
      <c r="O26" s="8">
        <v>269802</v>
      </c>
      <c r="P26" s="8">
        <v>247262</v>
      </c>
      <c r="Q26" s="8">
        <v>269802</v>
      </c>
      <c r="R26" s="8">
        <v>786866</v>
      </c>
      <c r="S26" s="8">
        <v>706066</v>
      </c>
      <c r="T26" s="8">
        <v>312992</v>
      </c>
      <c r="U26" s="8">
        <v>312992</v>
      </c>
      <c r="V26" s="8">
        <v>1332050</v>
      </c>
      <c r="W26" s="8">
        <v>3924294</v>
      </c>
      <c r="X26" s="8">
        <v>3636984</v>
      </c>
      <c r="Y26" s="8">
        <v>287310</v>
      </c>
      <c r="Z26" s="2">
        <v>7.9</v>
      </c>
      <c r="AA26" s="6">
        <v>3484998</v>
      </c>
    </row>
    <row r="27" spans="1:27" ht="13.5">
      <c r="A27" s="25" t="s">
        <v>53</v>
      </c>
      <c r="B27" s="24"/>
      <c r="C27" s="6">
        <v>2902683</v>
      </c>
      <c r="D27" s="6">
        <v>0</v>
      </c>
      <c r="E27" s="7">
        <v>4000000</v>
      </c>
      <c r="F27" s="8">
        <v>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3999996</v>
      </c>
      <c r="Y27" s="8">
        <v>-3999996</v>
      </c>
      <c r="Z27" s="2">
        <v>-100</v>
      </c>
      <c r="AA27" s="6">
        <v>4000000</v>
      </c>
    </row>
    <row r="28" spans="1:27" ht="13.5">
      <c r="A28" s="25" t="s">
        <v>54</v>
      </c>
      <c r="B28" s="24"/>
      <c r="C28" s="6">
        <v>21744338</v>
      </c>
      <c r="D28" s="6">
        <v>0</v>
      </c>
      <c r="E28" s="7">
        <v>15000000</v>
      </c>
      <c r="F28" s="8">
        <v>23000000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15000000</v>
      </c>
      <c r="Y28" s="8">
        <v>-15000000</v>
      </c>
      <c r="Z28" s="2">
        <v>-100</v>
      </c>
      <c r="AA28" s="6">
        <v>23000000</v>
      </c>
    </row>
    <row r="29" spans="1:27" ht="13.5">
      <c r="A29" s="25" t="s">
        <v>55</v>
      </c>
      <c r="B29" s="24"/>
      <c r="C29" s="6">
        <v>2355287</v>
      </c>
      <c r="D29" s="6">
        <v>0</v>
      </c>
      <c r="E29" s="7">
        <v>700000</v>
      </c>
      <c r="F29" s="8">
        <v>700000</v>
      </c>
      <c r="G29" s="8">
        <v>0</v>
      </c>
      <c r="H29" s="8">
        <v>0</v>
      </c>
      <c r="I29" s="8">
        <v>165657</v>
      </c>
      <c r="J29" s="8">
        <v>165657</v>
      </c>
      <c r="K29" s="8">
        <v>0</v>
      </c>
      <c r="L29" s="8">
        <v>0</v>
      </c>
      <c r="M29" s="8">
        <v>0</v>
      </c>
      <c r="N29" s="8">
        <v>0</v>
      </c>
      <c r="O29" s="8">
        <v>165657</v>
      </c>
      <c r="P29" s="8">
        <v>0</v>
      </c>
      <c r="Q29" s="8">
        <v>166950</v>
      </c>
      <c r="R29" s="8">
        <v>332607</v>
      </c>
      <c r="S29" s="8">
        <v>0</v>
      </c>
      <c r="T29" s="8">
        <v>0</v>
      </c>
      <c r="U29" s="8">
        <v>165657</v>
      </c>
      <c r="V29" s="8">
        <v>165657</v>
      </c>
      <c r="W29" s="8">
        <v>663921</v>
      </c>
      <c r="X29" s="8">
        <v>699996</v>
      </c>
      <c r="Y29" s="8">
        <v>-36075</v>
      </c>
      <c r="Z29" s="2">
        <v>-5.15</v>
      </c>
      <c r="AA29" s="6">
        <v>700000</v>
      </c>
    </row>
    <row r="30" spans="1:27" ht="13.5">
      <c r="A30" s="25" t="s">
        <v>56</v>
      </c>
      <c r="B30" s="24"/>
      <c r="C30" s="6">
        <v>5398995</v>
      </c>
      <c r="D30" s="6">
        <v>0</v>
      </c>
      <c r="E30" s="7">
        <v>6500000</v>
      </c>
      <c r="F30" s="8">
        <v>8000000</v>
      </c>
      <c r="G30" s="8">
        <v>1672847</v>
      </c>
      <c r="H30" s="8">
        <v>0</v>
      </c>
      <c r="I30" s="8">
        <v>1645499</v>
      </c>
      <c r="J30" s="8">
        <v>3318346</v>
      </c>
      <c r="K30" s="8">
        <v>0</v>
      </c>
      <c r="L30" s="8">
        <v>517922</v>
      </c>
      <c r="M30" s="8">
        <v>0</v>
      </c>
      <c r="N30" s="8">
        <v>517922</v>
      </c>
      <c r="O30" s="8">
        <v>531135</v>
      </c>
      <c r="P30" s="8">
        <v>540143</v>
      </c>
      <c r="Q30" s="8">
        <v>0</v>
      </c>
      <c r="R30" s="8">
        <v>1071278</v>
      </c>
      <c r="S30" s="8">
        <v>432891</v>
      </c>
      <c r="T30" s="8">
        <v>596510</v>
      </c>
      <c r="U30" s="8">
        <v>572720</v>
      </c>
      <c r="V30" s="8">
        <v>1602121</v>
      </c>
      <c r="W30" s="8">
        <v>6509667</v>
      </c>
      <c r="X30" s="8">
        <v>6500004</v>
      </c>
      <c r="Y30" s="8">
        <v>9663</v>
      </c>
      <c r="Z30" s="2">
        <v>0.15</v>
      </c>
      <c r="AA30" s="6">
        <v>8000000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50000</v>
      </c>
      <c r="G31" s="8">
        <v>0</v>
      </c>
      <c r="H31" s="8">
        <v>414</v>
      </c>
      <c r="I31" s="8">
        <v>186</v>
      </c>
      <c r="J31" s="8">
        <v>600</v>
      </c>
      <c r="K31" s="8">
        <v>102</v>
      </c>
      <c r="L31" s="8">
        <v>271</v>
      </c>
      <c r="M31" s="8">
        <v>179</v>
      </c>
      <c r="N31" s="8">
        <v>552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813</v>
      </c>
      <c r="U31" s="8">
        <v>15218</v>
      </c>
      <c r="V31" s="8">
        <v>16031</v>
      </c>
      <c r="W31" s="8">
        <v>17183</v>
      </c>
      <c r="X31" s="8"/>
      <c r="Y31" s="8">
        <v>17183</v>
      </c>
      <c r="Z31" s="2">
        <v>0</v>
      </c>
      <c r="AA31" s="6">
        <v>50000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33193212</v>
      </c>
      <c r="D34" s="6">
        <v>0</v>
      </c>
      <c r="E34" s="7">
        <v>30615791</v>
      </c>
      <c r="F34" s="8">
        <v>34468116</v>
      </c>
      <c r="G34" s="8">
        <v>543384</v>
      </c>
      <c r="H34" s="8">
        <v>1808329</v>
      </c>
      <c r="I34" s="8">
        <v>2111727</v>
      </c>
      <c r="J34" s="8">
        <v>4463440</v>
      </c>
      <c r="K34" s="8">
        <v>2006118</v>
      </c>
      <c r="L34" s="8">
        <v>2855465</v>
      </c>
      <c r="M34" s="8">
        <v>1319013</v>
      </c>
      <c r="N34" s="8">
        <v>6180596</v>
      </c>
      <c r="O34" s="8">
        <v>1010562</v>
      </c>
      <c r="P34" s="8">
        <v>756273</v>
      </c>
      <c r="Q34" s="8">
        <v>2170210</v>
      </c>
      <c r="R34" s="8">
        <v>3937045</v>
      </c>
      <c r="S34" s="8">
        <v>555141</v>
      </c>
      <c r="T34" s="8">
        <v>1550630</v>
      </c>
      <c r="U34" s="8">
        <v>1709790</v>
      </c>
      <c r="V34" s="8">
        <v>3815561</v>
      </c>
      <c r="W34" s="8">
        <v>18396642</v>
      </c>
      <c r="X34" s="8">
        <v>30615792</v>
      </c>
      <c r="Y34" s="8">
        <v>-12219150</v>
      </c>
      <c r="Z34" s="2">
        <v>-39.91</v>
      </c>
      <c r="AA34" s="6">
        <v>34468116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100777729</v>
      </c>
      <c r="D36" s="33">
        <f>SUM(D25:D35)</f>
        <v>0</v>
      </c>
      <c r="E36" s="34">
        <f t="shared" si="1"/>
        <v>98451053</v>
      </c>
      <c r="F36" s="35">
        <f t="shared" si="1"/>
        <v>106574609</v>
      </c>
      <c r="G36" s="35">
        <f t="shared" si="1"/>
        <v>4879073</v>
      </c>
      <c r="H36" s="35">
        <f t="shared" si="1"/>
        <v>1716794</v>
      </c>
      <c r="I36" s="35">
        <f t="shared" si="1"/>
        <v>9888926</v>
      </c>
      <c r="J36" s="35">
        <f t="shared" si="1"/>
        <v>16484793</v>
      </c>
      <c r="K36" s="35">
        <f t="shared" si="1"/>
        <v>4587094</v>
      </c>
      <c r="L36" s="35">
        <f t="shared" si="1"/>
        <v>7505063</v>
      </c>
      <c r="M36" s="35">
        <f t="shared" si="1"/>
        <v>3994720</v>
      </c>
      <c r="N36" s="35">
        <f t="shared" si="1"/>
        <v>16086877</v>
      </c>
      <c r="O36" s="35">
        <f t="shared" si="1"/>
        <v>4524050</v>
      </c>
      <c r="P36" s="35">
        <f t="shared" si="1"/>
        <v>4047914</v>
      </c>
      <c r="Q36" s="35">
        <f t="shared" si="1"/>
        <v>5087955</v>
      </c>
      <c r="R36" s="35">
        <f t="shared" si="1"/>
        <v>13659919</v>
      </c>
      <c r="S36" s="35">
        <f t="shared" si="1"/>
        <v>4376902</v>
      </c>
      <c r="T36" s="35">
        <f t="shared" si="1"/>
        <v>4882997</v>
      </c>
      <c r="U36" s="35">
        <f t="shared" si="1"/>
        <v>5238954</v>
      </c>
      <c r="V36" s="35">
        <f t="shared" si="1"/>
        <v>14498853</v>
      </c>
      <c r="W36" s="35">
        <f t="shared" si="1"/>
        <v>60730442</v>
      </c>
      <c r="X36" s="35">
        <f t="shared" si="1"/>
        <v>98451048</v>
      </c>
      <c r="Y36" s="35">
        <f t="shared" si="1"/>
        <v>-37720606</v>
      </c>
      <c r="Z36" s="36">
        <f>+IF(X36&lt;&gt;0,+(Y36/X36)*100,0)</f>
        <v>-38.31407259372191</v>
      </c>
      <c r="AA36" s="33">
        <f>SUM(AA25:AA35)</f>
        <v>106574609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-32686039</v>
      </c>
      <c r="D38" s="46">
        <f>+D22-D36</f>
        <v>0</v>
      </c>
      <c r="E38" s="47">
        <f t="shared" si="2"/>
        <v>-19600050</v>
      </c>
      <c r="F38" s="48">
        <f t="shared" si="2"/>
        <v>-24553961</v>
      </c>
      <c r="G38" s="48">
        <f t="shared" si="2"/>
        <v>10161083</v>
      </c>
      <c r="H38" s="48">
        <f t="shared" si="2"/>
        <v>1408324</v>
      </c>
      <c r="I38" s="48">
        <f t="shared" si="2"/>
        <v>-4628487</v>
      </c>
      <c r="J38" s="48">
        <f t="shared" si="2"/>
        <v>6940920</v>
      </c>
      <c r="K38" s="48">
        <f t="shared" si="2"/>
        <v>-1521135</v>
      </c>
      <c r="L38" s="48">
        <f t="shared" si="2"/>
        <v>7615600</v>
      </c>
      <c r="M38" s="48">
        <f t="shared" si="2"/>
        <v>-794164</v>
      </c>
      <c r="N38" s="48">
        <f t="shared" si="2"/>
        <v>5300301</v>
      </c>
      <c r="O38" s="48">
        <f t="shared" si="2"/>
        <v>-2187921</v>
      </c>
      <c r="P38" s="48">
        <f t="shared" si="2"/>
        <v>-1086023</v>
      </c>
      <c r="Q38" s="48">
        <f t="shared" si="2"/>
        <v>8260841</v>
      </c>
      <c r="R38" s="48">
        <f t="shared" si="2"/>
        <v>4986897</v>
      </c>
      <c r="S38" s="48">
        <f t="shared" si="2"/>
        <v>824938</v>
      </c>
      <c r="T38" s="48">
        <f t="shared" si="2"/>
        <v>-1766753</v>
      </c>
      <c r="U38" s="48">
        <f t="shared" si="2"/>
        <v>-1255572</v>
      </c>
      <c r="V38" s="48">
        <f t="shared" si="2"/>
        <v>-2197387</v>
      </c>
      <c r="W38" s="48">
        <f t="shared" si="2"/>
        <v>15030731</v>
      </c>
      <c r="X38" s="48">
        <f>IF(F22=F36,0,X22-X36)</f>
        <v>-19600048</v>
      </c>
      <c r="Y38" s="48">
        <f t="shared" si="2"/>
        <v>34630779</v>
      </c>
      <c r="Z38" s="49">
        <f>+IF(X38&lt;&gt;0,+(Y38/X38)*100,0)</f>
        <v>-176.68721525579937</v>
      </c>
      <c r="AA38" s="46">
        <f>+AA22-AA36</f>
        <v>-24553961</v>
      </c>
    </row>
    <row r="39" spans="1:27" ht="13.5">
      <c r="A39" s="23" t="s">
        <v>64</v>
      </c>
      <c r="B39" s="29"/>
      <c r="C39" s="6">
        <v>21795909</v>
      </c>
      <c r="D39" s="6">
        <v>0</v>
      </c>
      <c r="E39" s="7">
        <v>12815000</v>
      </c>
      <c r="F39" s="8">
        <v>32815000</v>
      </c>
      <c r="G39" s="8">
        <v>900415</v>
      </c>
      <c r="H39" s="8">
        <v>3536054</v>
      </c>
      <c r="I39" s="8">
        <v>1007376</v>
      </c>
      <c r="J39" s="8">
        <v>5443845</v>
      </c>
      <c r="K39" s="8">
        <v>0</v>
      </c>
      <c r="L39" s="8">
        <v>0</v>
      </c>
      <c r="M39" s="8">
        <v>2210151</v>
      </c>
      <c r="N39" s="8">
        <v>2210151</v>
      </c>
      <c r="O39" s="8">
        <v>482961</v>
      </c>
      <c r="P39" s="8">
        <v>0</v>
      </c>
      <c r="Q39" s="8">
        <v>2367619</v>
      </c>
      <c r="R39" s="8">
        <v>2850580</v>
      </c>
      <c r="S39" s="8">
        <v>1268887</v>
      </c>
      <c r="T39" s="8">
        <v>987678</v>
      </c>
      <c r="U39" s="8">
        <v>331500</v>
      </c>
      <c r="V39" s="8">
        <v>2588065</v>
      </c>
      <c r="W39" s="8">
        <v>13092641</v>
      </c>
      <c r="X39" s="8">
        <v>12815001</v>
      </c>
      <c r="Y39" s="8">
        <v>277640</v>
      </c>
      <c r="Z39" s="2">
        <v>2.17</v>
      </c>
      <c r="AA39" s="6">
        <v>32815000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-10890130</v>
      </c>
      <c r="D42" s="55">
        <f>SUM(D38:D41)</f>
        <v>0</v>
      </c>
      <c r="E42" s="56">
        <f t="shared" si="3"/>
        <v>-6785050</v>
      </c>
      <c r="F42" s="57">
        <f t="shared" si="3"/>
        <v>8261039</v>
      </c>
      <c r="G42" s="57">
        <f t="shared" si="3"/>
        <v>11061498</v>
      </c>
      <c r="H42" s="57">
        <f t="shared" si="3"/>
        <v>4944378</v>
      </c>
      <c r="I42" s="57">
        <f t="shared" si="3"/>
        <v>-3621111</v>
      </c>
      <c r="J42" s="57">
        <f t="shared" si="3"/>
        <v>12384765</v>
      </c>
      <c r="K42" s="57">
        <f t="shared" si="3"/>
        <v>-1521135</v>
      </c>
      <c r="L42" s="57">
        <f t="shared" si="3"/>
        <v>7615600</v>
      </c>
      <c r="M42" s="57">
        <f t="shared" si="3"/>
        <v>1415987</v>
      </c>
      <c r="N42" s="57">
        <f t="shared" si="3"/>
        <v>7510452</v>
      </c>
      <c r="O42" s="57">
        <f t="shared" si="3"/>
        <v>-1704960</v>
      </c>
      <c r="P42" s="57">
        <f t="shared" si="3"/>
        <v>-1086023</v>
      </c>
      <c r="Q42" s="57">
        <f t="shared" si="3"/>
        <v>10628460</v>
      </c>
      <c r="R42" s="57">
        <f t="shared" si="3"/>
        <v>7837477</v>
      </c>
      <c r="S42" s="57">
        <f t="shared" si="3"/>
        <v>2093825</v>
      </c>
      <c r="T42" s="57">
        <f t="shared" si="3"/>
        <v>-779075</v>
      </c>
      <c r="U42" s="57">
        <f t="shared" si="3"/>
        <v>-924072</v>
      </c>
      <c r="V42" s="57">
        <f t="shared" si="3"/>
        <v>390678</v>
      </c>
      <c r="W42" s="57">
        <f t="shared" si="3"/>
        <v>28123372</v>
      </c>
      <c r="X42" s="57">
        <f t="shared" si="3"/>
        <v>-6785047</v>
      </c>
      <c r="Y42" s="57">
        <f t="shared" si="3"/>
        <v>34908419</v>
      </c>
      <c r="Z42" s="58">
        <f>+IF(X42&lt;&gt;0,+(Y42/X42)*100,0)</f>
        <v>-514.4904523137423</v>
      </c>
      <c r="AA42" s="55">
        <f>SUM(AA38:AA41)</f>
        <v>8261039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-10890130</v>
      </c>
      <c r="D44" s="63">
        <f>+D42-D43</f>
        <v>0</v>
      </c>
      <c r="E44" s="64">
        <f t="shared" si="4"/>
        <v>-6785050</v>
      </c>
      <c r="F44" s="65">
        <f t="shared" si="4"/>
        <v>8261039</v>
      </c>
      <c r="G44" s="65">
        <f t="shared" si="4"/>
        <v>11061498</v>
      </c>
      <c r="H44" s="65">
        <f t="shared" si="4"/>
        <v>4944378</v>
      </c>
      <c r="I44" s="65">
        <f t="shared" si="4"/>
        <v>-3621111</v>
      </c>
      <c r="J44" s="65">
        <f t="shared" si="4"/>
        <v>12384765</v>
      </c>
      <c r="K44" s="65">
        <f t="shared" si="4"/>
        <v>-1521135</v>
      </c>
      <c r="L44" s="65">
        <f t="shared" si="4"/>
        <v>7615600</v>
      </c>
      <c r="M44" s="65">
        <f t="shared" si="4"/>
        <v>1415987</v>
      </c>
      <c r="N44" s="65">
        <f t="shared" si="4"/>
        <v>7510452</v>
      </c>
      <c r="O44" s="65">
        <f t="shared" si="4"/>
        <v>-1704960</v>
      </c>
      <c r="P44" s="65">
        <f t="shared" si="4"/>
        <v>-1086023</v>
      </c>
      <c r="Q44" s="65">
        <f t="shared" si="4"/>
        <v>10628460</v>
      </c>
      <c r="R44" s="65">
        <f t="shared" si="4"/>
        <v>7837477</v>
      </c>
      <c r="S44" s="65">
        <f t="shared" si="4"/>
        <v>2093825</v>
      </c>
      <c r="T44" s="65">
        <f t="shared" si="4"/>
        <v>-779075</v>
      </c>
      <c r="U44" s="65">
        <f t="shared" si="4"/>
        <v>-924072</v>
      </c>
      <c r="V44" s="65">
        <f t="shared" si="4"/>
        <v>390678</v>
      </c>
      <c r="W44" s="65">
        <f t="shared" si="4"/>
        <v>28123372</v>
      </c>
      <c r="X44" s="65">
        <f t="shared" si="4"/>
        <v>-6785047</v>
      </c>
      <c r="Y44" s="65">
        <f t="shared" si="4"/>
        <v>34908419</v>
      </c>
      <c r="Z44" s="66">
        <f>+IF(X44&lt;&gt;0,+(Y44/X44)*100,0)</f>
        <v>-514.4904523137423</v>
      </c>
      <c r="AA44" s="63">
        <f>+AA42-AA43</f>
        <v>8261039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-10890130</v>
      </c>
      <c r="D46" s="55">
        <f>SUM(D44:D45)</f>
        <v>0</v>
      </c>
      <c r="E46" s="56">
        <f t="shared" si="5"/>
        <v>-6785050</v>
      </c>
      <c r="F46" s="57">
        <f t="shared" si="5"/>
        <v>8261039</v>
      </c>
      <c r="G46" s="57">
        <f t="shared" si="5"/>
        <v>11061498</v>
      </c>
      <c r="H46" s="57">
        <f t="shared" si="5"/>
        <v>4944378</v>
      </c>
      <c r="I46" s="57">
        <f t="shared" si="5"/>
        <v>-3621111</v>
      </c>
      <c r="J46" s="57">
        <f t="shared" si="5"/>
        <v>12384765</v>
      </c>
      <c r="K46" s="57">
        <f t="shared" si="5"/>
        <v>-1521135</v>
      </c>
      <c r="L46" s="57">
        <f t="shared" si="5"/>
        <v>7615600</v>
      </c>
      <c r="M46" s="57">
        <f t="shared" si="5"/>
        <v>1415987</v>
      </c>
      <c r="N46" s="57">
        <f t="shared" si="5"/>
        <v>7510452</v>
      </c>
      <c r="O46" s="57">
        <f t="shared" si="5"/>
        <v>-1704960</v>
      </c>
      <c r="P46" s="57">
        <f t="shared" si="5"/>
        <v>-1086023</v>
      </c>
      <c r="Q46" s="57">
        <f t="shared" si="5"/>
        <v>10628460</v>
      </c>
      <c r="R46" s="57">
        <f t="shared" si="5"/>
        <v>7837477</v>
      </c>
      <c r="S46" s="57">
        <f t="shared" si="5"/>
        <v>2093825</v>
      </c>
      <c r="T46" s="57">
        <f t="shared" si="5"/>
        <v>-779075</v>
      </c>
      <c r="U46" s="57">
        <f t="shared" si="5"/>
        <v>-924072</v>
      </c>
      <c r="V46" s="57">
        <f t="shared" si="5"/>
        <v>390678</v>
      </c>
      <c r="W46" s="57">
        <f t="shared" si="5"/>
        <v>28123372</v>
      </c>
      <c r="X46" s="57">
        <f t="shared" si="5"/>
        <v>-6785047</v>
      </c>
      <c r="Y46" s="57">
        <f t="shared" si="5"/>
        <v>34908419</v>
      </c>
      <c r="Z46" s="58">
        <f>+IF(X46&lt;&gt;0,+(Y46/X46)*100,0)</f>
        <v>-514.4904523137423</v>
      </c>
      <c r="AA46" s="55">
        <f>SUM(AA44:AA45)</f>
        <v>8261039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-10890130</v>
      </c>
      <c r="D48" s="71">
        <f>SUM(D46:D47)</f>
        <v>0</v>
      </c>
      <c r="E48" s="72">
        <f t="shared" si="6"/>
        <v>-6785050</v>
      </c>
      <c r="F48" s="73">
        <f t="shared" si="6"/>
        <v>8261039</v>
      </c>
      <c r="G48" s="73">
        <f t="shared" si="6"/>
        <v>11061498</v>
      </c>
      <c r="H48" s="74">
        <f t="shared" si="6"/>
        <v>4944378</v>
      </c>
      <c r="I48" s="74">
        <f t="shared" si="6"/>
        <v>-3621111</v>
      </c>
      <c r="J48" s="74">
        <f t="shared" si="6"/>
        <v>12384765</v>
      </c>
      <c r="K48" s="74">
        <f t="shared" si="6"/>
        <v>-1521135</v>
      </c>
      <c r="L48" s="74">
        <f t="shared" si="6"/>
        <v>7615600</v>
      </c>
      <c r="M48" s="73">
        <f t="shared" si="6"/>
        <v>1415987</v>
      </c>
      <c r="N48" s="73">
        <f t="shared" si="6"/>
        <v>7510452</v>
      </c>
      <c r="O48" s="74">
        <f t="shared" si="6"/>
        <v>-1704960</v>
      </c>
      <c r="P48" s="74">
        <f t="shared" si="6"/>
        <v>-1086023</v>
      </c>
      <c r="Q48" s="74">
        <f t="shared" si="6"/>
        <v>10628460</v>
      </c>
      <c r="R48" s="74">
        <f t="shared" si="6"/>
        <v>7837477</v>
      </c>
      <c r="S48" s="74">
        <f t="shared" si="6"/>
        <v>2093825</v>
      </c>
      <c r="T48" s="73">
        <f t="shared" si="6"/>
        <v>-779075</v>
      </c>
      <c r="U48" s="73">
        <f t="shared" si="6"/>
        <v>-924072</v>
      </c>
      <c r="V48" s="74">
        <f t="shared" si="6"/>
        <v>390678</v>
      </c>
      <c r="W48" s="74">
        <f t="shared" si="6"/>
        <v>28123372</v>
      </c>
      <c r="X48" s="74">
        <f t="shared" si="6"/>
        <v>-6785047</v>
      </c>
      <c r="Y48" s="74">
        <f t="shared" si="6"/>
        <v>34908419</v>
      </c>
      <c r="Z48" s="75">
        <f>+IF(X48&lt;&gt;0,+(Y48/X48)*100,0)</f>
        <v>-514.4904523137423</v>
      </c>
      <c r="AA48" s="76">
        <f>SUM(AA46:AA47)</f>
        <v>8261039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1593890</v>
      </c>
      <c r="D5" s="6">
        <v>0</v>
      </c>
      <c r="E5" s="7">
        <v>1676503</v>
      </c>
      <c r="F5" s="8">
        <v>1722590</v>
      </c>
      <c r="G5" s="8">
        <v>2226286</v>
      </c>
      <c r="H5" s="8">
        <v>0</v>
      </c>
      <c r="I5" s="8">
        <v>-1442</v>
      </c>
      <c r="J5" s="8">
        <v>2224844</v>
      </c>
      <c r="K5" s="8">
        <v>1442</v>
      </c>
      <c r="L5" s="8">
        <v>0</v>
      </c>
      <c r="M5" s="8">
        <v>-503</v>
      </c>
      <c r="N5" s="8">
        <v>939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2225783</v>
      </c>
      <c r="X5" s="8">
        <v>1676507</v>
      </c>
      <c r="Y5" s="8">
        <v>549276</v>
      </c>
      <c r="Z5" s="2">
        <v>32.76</v>
      </c>
      <c r="AA5" s="6">
        <v>1722590</v>
      </c>
    </row>
    <row r="6" spans="1:27" ht="13.5">
      <c r="A6" s="23" t="s">
        <v>33</v>
      </c>
      <c r="B6" s="24"/>
      <c r="C6" s="6">
        <v>231287</v>
      </c>
      <c r="D6" s="6">
        <v>0</v>
      </c>
      <c r="E6" s="7">
        <v>197043</v>
      </c>
      <c r="F6" s="8">
        <v>206962</v>
      </c>
      <c r="G6" s="8">
        <v>23632</v>
      </c>
      <c r="H6" s="8">
        <v>23567</v>
      </c>
      <c r="I6" s="8">
        <v>29921</v>
      </c>
      <c r="J6" s="8">
        <v>77120</v>
      </c>
      <c r="K6" s="8">
        <v>16000</v>
      </c>
      <c r="L6" s="8">
        <v>32566</v>
      </c>
      <c r="M6" s="8">
        <v>50119</v>
      </c>
      <c r="N6" s="8">
        <v>98685</v>
      </c>
      <c r="O6" s="8">
        <v>31373</v>
      </c>
      <c r="P6" s="8">
        <v>30339</v>
      </c>
      <c r="Q6" s="8">
        <v>29822</v>
      </c>
      <c r="R6" s="8">
        <v>91534</v>
      </c>
      <c r="S6" s="8">
        <v>29595</v>
      </c>
      <c r="T6" s="8">
        <v>16034</v>
      </c>
      <c r="U6" s="8">
        <v>15108</v>
      </c>
      <c r="V6" s="8">
        <v>60737</v>
      </c>
      <c r="W6" s="8">
        <v>328076</v>
      </c>
      <c r="X6" s="8">
        <v>197042</v>
      </c>
      <c r="Y6" s="8">
        <v>131034</v>
      </c>
      <c r="Z6" s="2">
        <v>66.5</v>
      </c>
      <c r="AA6" s="6">
        <v>206962</v>
      </c>
    </row>
    <row r="7" spans="1:27" ht="13.5">
      <c r="A7" s="25" t="s">
        <v>34</v>
      </c>
      <c r="B7" s="24"/>
      <c r="C7" s="6">
        <v>6595498</v>
      </c>
      <c r="D7" s="6">
        <v>0</v>
      </c>
      <c r="E7" s="7">
        <v>9219863</v>
      </c>
      <c r="F7" s="8">
        <v>9201585</v>
      </c>
      <c r="G7" s="8">
        <v>557078</v>
      </c>
      <c r="H7" s="8">
        <v>549438</v>
      </c>
      <c r="I7" s="8">
        <v>568036</v>
      </c>
      <c r="J7" s="8">
        <v>1674552</v>
      </c>
      <c r="K7" s="8">
        <v>523226</v>
      </c>
      <c r="L7" s="8">
        <v>584528</v>
      </c>
      <c r="M7" s="8">
        <v>616990</v>
      </c>
      <c r="N7" s="8">
        <v>1724744</v>
      </c>
      <c r="O7" s="8">
        <v>842723</v>
      </c>
      <c r="P7" s="8">
        <v>428882</v>
      </c>
      <c r="Q7" s="8">
        <v>554308</v>
      </c>
      <c r="R7" s="8">
        <v>1825913</v>
      </c>
      <c r="S7" s="8">
        <v>394173</v>
      </c>
      <c r="T7" s="8">
        <v>306654</v>
      </c>
      <c r="U7" s="8">
        <v>1913558</v>
      </c>
      <c r="V7" s="8">
        <v>2614385</v>
      </c>
      <c r="W7" s="8">
        <v>7839594</v>
      </c>
      <c r="X7" s="8">
        <v>9219865</v>
      </c>
      <c r="Y7" s="8">
        <v>-1380271</v>
      </c>
      <c r="Z7" s="2">
        <v>-14.97</v>
      </c>
      <c r="AA7" s="6">
        <v>9201585</v>
      </c>
    </row>
    <row r="8" spans="1:27" ht="13.5">
      <c r="A8" s="25" t="s">
        <v>35</v>
      </c>
      <c r="B8" s="24"/>
      <c r="C8" s="6">
        <v>1238415</v>
      </c>
      <c r="D8" s="6">
        <v>0</v>
      </c>
      <c r="E8" s="7">
        <v>2101817</v>
      </c>
      <c r="F8" s="8">
        <v>1307817</v>
      </c>
      <c r="G8" s="8">
        <v>111325</v>
      </c>
      <c r="H8" s="8">
        <v>111373</v>
      </c>
      <c r="I8" s="8">
        <v>111146</v>
      </c>
      <c r="J8" s="8">
        <v>333844</v>
      </c>
      <c r="K8" s="8">
        <v>111492</v>
      </c>
      <c r="L8" s="8">
        <v>111373</v>
      </c>
      <c r="M8" s="8">
        <v>113373</v>
      </c>
      <c r="N8" s="8">
        <v>336238</v>
      </c>
      <c r="O8" s="8">
        <v>111373</v>
      </c>
      <c r="P8" s="8">
        <v>111373</v>
      </c>
      <c r="Q8" s="8">
        <v>2303</v>
      </c>
      <c r="R8" s="8">
        <v>225049</v>
      </c>
      <c r="S8" s="8">
        <v>4084</v>
      </c>
      <c r="T8" s="8">
        <v>130074</v>
      </c>
      <c r="U8" s="8">
        <v>42642</v>
      </c>
      <c r="V8" s="8">
        <v>176800</v>
      </c>
      <c r="W8" s="8">
        <v>1071931</v>
      </c>
      <c r="X8" s="8">
        <v>2101817</v>
      </c>
      <c r="Y8" s="8">
        <v>-1029886</v>
      </c>
      <c r="Z8" s="2">
        <v>-49</v>
      </c>
      <c r="AA8" s="6">
        <v>1307817</v>
      </c>
    </row>
    <row r="9" spans="1:27" ht="13.5">
      <c r="A9" s="25" t="s">
        <v>36</v>
      </c>
      <c r="B9" s="24"/>
      <c r="C9" s="6">
        <v>1514705</v>
      </c>
      <c r="D9" s="6">
        <v>0</v>
      </c>
      <c r="E9" s="7">
        <v>1595088</v>
      </c>
      <c r="F9" s="8">
        <v>1595089</v>
      </c>
      <c r="G9" s="8">
        <v>130771</v>
      </c>
      <c r="H9" s="8">
        <v>129914</v>
      </c>
      <c r="I9" s="8">
        <v>130388</v>
      </c>
      <c r="J9" s="8">
        <v>391073</v>
      </c>
      <c r="K9" s="8">
        <v>130782</v>
      </c>
      <c r="L9" s="8">
        <v>129914</v>
      </c>
      <c r="M9" s="8">
        <v>129677</v>
      </c>
      <c r="N9" s="8">
        <v>390373</v>
      </c>
      <c r="O9" s="8">
        <v>131859</v>
      </c>
      <c r="P9" s="8">
        <v>129440</v>
      </c>
      <c r="Q9" s="8">
        <v>159243</v>
      </c>
      <c r="R9" s="8">
        <v>420542</v>
      </c>
      <c r="S9" s="8">
        <v>129361</v>
      </c>
      <c r="T9" s="8">
        <v>129598</v>
      </c>
      <c r="U9" s="8">
        <v>129185</v>
      </c>
      <c r="V9" s="8">
        <v>388144</v>
      </c>
      <c r="W9" s="8">
        <v>1590132</v>
      </c>
      <c r="X9" s="8">
        <v>1595088</v>
      </c>
      <c r="Y9" s="8">
        <v>-4956</v>
      </c>
      <c r="Z9" s="2">
        <v>-0.31</v>
      </c>
      <c r="AA9" s="6">
        <v>1595089</v>
      </c>
    </row>
    <row r="10" spans="1:27" ht="13.5">
      <c r="A10" s="25" t="s">
        <v>37</v>
      </c>
      <c r="B10" s="24"/>
      <c r="C10" s="6">
        <v>1280768</v>
      </c>
      <c r="D10" s="6">
        <v>0</v>
      </c>
      <c r="E10" s="7">
        <v>1352284</v>
      </c>
      <c r="F10" s="26">
        <v>1352284</v>
      </c>
      <c r="G10" s="26">
        <v>113900</v>
      </c>
      <c r="H10" s="26">
        <v>113900</v>
      </c>
      <c r="I10" s="26">
        <v>113778</v>
      </c>
      <c r="J10" s="26">
        <v>341578</v>
      </c>
      <c r="K10" s="26">
        <v>114022</v>
      </c>
      <c r="L10" s="26">
        <v>113900</v>
      </c>
      <c r="M10" s="26">
        <v>113900</v>
      </c>
      <c r="N10" s="26">
        <v>341822</v>
      </c>
      <c r="O10" s="26">
        <v>113966</v>
      </c>
      <c r="P10" s="26">
        <v>113900</v>
      </c>
      <c r="Q10" s="26">
        <v>113900</v>
      </c>
      <c r="R10" s="26">
        <v>341766</v>
      </c>
      <c r="S10" s="26">
        <v>113900</v>
      </c>
      <c r="T10" s="26">
        <v>113954</v>
      </c>
      <c r="U10" s="26">
        <v>113900</v>
      </c>
      <c r="V10" s="26">
        <v>341754</v>
      </c>
      <c r="W10" s="26">
        <v>1366920</v>
      </c>
      <c r="X10" s="26">
        <v>1352287</v>
      </c>
      <c r="Y10" s="26">
        <v>14633</v>
      </c>
      <c r="Z10" s="27">
        <v>1.08</v>
      </c>
      <c r="AA10" s="28">
        <v>1352284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20269</v>
      </c>
      <c r="D12" s="6">
        <v>0</v>
      </c>
      <c r="E12" s="7">
        <v>69080</v>
      </c>
      <c r="F12" s="8">
        <v>69080</v>
      </c>
      <c r="G12" s="8">
        <v>42167</v>
      </c>
      <c r="H12" s="8">
        <v>3269</v>
      </c>
      <c r="I12" s="8">
        <v>16634</v>
      </c>
      <c r="J12" s="8">
        <v>62070</v>
      </c>
      <c r="K12" s="8">
        <v>827</v>
      </c>
      <c r="L12" s="8">
        <v>1091</v>
      </c>
      <c r="M12" s="8">
        <v>1262</v>
      </c>
      <c r="N12" s="8">
        <v>3180</v>
      </c>
      <c r="O12" s="8">
        <v>1549</v>
      </c>
      <c r="P12" s="8">
        <v>794</v>
      </c>
      <c r="Q12" s="8">
        <v>15005</v>
      </c>
      <c r="R12" s="8">
        <v>17348</v>
      </c>
      <c r="S12" s="8">
        <v>5194</v>
      </c>
      <c r="T12" s="8">
        <v>930</v>
      </c>
      <c r="U12" s="8">
        <v>864</v>
      </c>
      <c r="V12" s="8">
        <v>6988</v>
      </c>
      <c r="W12" s="8">
        <v>89586</v>
      </c>
      <c r="X12" s="8">
        <v>69079</v>
      </c>
      <c r="Y12" s="8">
        <v>20507</v>
      </c>
      <c r="Z12" s="2">
        <v>29.69</v>
      </c>
      <c r="AA12" s="6">
        <v>69080</v>
      </c>
    </row>
    <row r="13" spans="1:27" ht="13.5">
      <c r="A13" s="23" t="s">
        <v>40</v>
      </c>
      <c r="B13" s="29"/>
      <c r="C13" s="6">
        <v>61173</v>
      </c>
      <c r="D13" s="6">
        <v>0</v>
      </c>
      <c r="E13" s="7">
        <v>45616</v>
      </c>
      <c r="F13" s="8">
        <v>45616</v>
      </c>
      <c r="G13" s="8">
        <v>984</v>
      </c>
      <c r="H13" s="8">
        <v>14718</v>
      </c>
      <c r="I13" s="8">
        <v>14223</v>
      </c>
      <c r="J13" s="8">
        <v>29925</v>
      </c>
      <c r="K13" s="8">
        <v>1126</v>
      </c>
      <c r="L13" s="8">
        <v>436</v>
      </c>
      <c r="M13" s="8">
        <v>1150</v>
      </c>
      <c r="N13" s="8">
        <v>2712</v>
      </c>
      <c r="O13" s="8">
        <v>409</v>
      </c>
      <c r="P13" s="8">
        <v>0</v>
      </c>
      <c r="Q13" s="8">
        <v>73</v>
      </c>
      <c r="R13" s="8">
        <v>482</v>
      </c>
      <c r="S13" s="8">
        <v>2643</v>
      </c>
      <c r="T13" s="8">
        <v>3960</v>
      </c>
      <c r="U13" s="8">
        <v>4024</v>
      </c>
      <c r="V13" s="8">
        <v>10627</v>
      </c>
      <c r="W13" s="8">
        <v>43746</v>
      </c>
      <c r="X13" s="8">
        <v>45617</v>
      </c>
      <c r="Y13" s="8">
        <v>-1871</v>
      </c>
      <c r="Z13" s="2">
        <v>-4.1</v>
      </c>
      <c r="AA13" s="6">
        <v>45616</v>
      </c>
    </row>
    <row r="14" spans="1:27" ht="13.5">
      <c r="A14" s="23" t="s">
        <v>41</v>
      </c>
      <c r="B14" s="29"/>
      <c r="C14" s="6">
        <v>722520</v>
      </c>
      <c r="D14" s="6">
        <v>0</v>
      </c>
      <c r="E14" s="7">
        <v>639956</v>
      </c>
      <c r="F14" s="8">
        <v>639956</v>
      </c>
      <c r="G14" s="8">
        <v>101928</v>
      </c>
      <c r="H14" s="8">
        <v>103552</v>
      </c>
      <c r="I14" s="8">
        <v>115560</v>
      </c>
      <c r="J14" s="8">
        <v>321040</v>
      </c>
      <c r="K14" s="8">
        <v>0</v>
      </c>
      <c r="L14" s="8">
        <v>118065</v>
      </c>
      <c r="M14" s="8">
        <v>236715</v>
      </c>
      <c r="N14" s="8">
        <v>354780</v>
      </c>
      <c r="O14" s="8">
        <v>120046</v>
      </c>
      <c r="P14" s="8">
        <v>118989</v>
      </c>
      <c r="Q14" s="8">
        <v>122098</v>
      </c>
      <c r="R14" s="8">
        <v>361133</v>
      </c>
      <c r="S14" s="8">
        <v>123858</v>
      </c>
      <c r="T14" s="8">
        <v>77287</v>
      </c>
      <c r="U14" s="8">
        <v>78051</v>
      </c>
      <c r="V14" s="8">
        <v>279196</v>
      </c>
      <c r="W14" s="8">
        <v>1316149</v>
      </c>
      <c r="X14" s="8">
        <v>639960</v>
      </c>
      <c r="Y14" s="8">
        <v>676189</v>
      </c>
      <c r="Z14" s="2">
        <v>105.66</v>
      </c>
      <c r="AA14" s="6">
        <v>639956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126357</v>
      </c>
      <c r="D17" s="6">
        <v>0</v>
      </c>
      <c r="E17" s="7">
        <v>0</v>
      </c>
      <c r="F17" s="8">
        <v>30000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30000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649188</v>
      </c>
      <c r="F18" s="8">
        <v>649188</v>
      </c>
      <c r="G18" s="8">
        <v>16062</v>
      </c>
      <c r="H18" s="8">
        <v>46709</v>
      </c>
      <c r="I18" s="8">
        <v>20674</v>
      </c>
      <c r="J18" s="8">
        <v>83445</v>
      </c>
      <c r="K18" s="8">
        <v>1354</v>
      </c>
      <c r="L18" s="8">
        <v>11450</v>
      </c>
      <c r="M18" s="8">
        <v>-4000</v>
      </c>
      <c r="N18" s="8">
        <v>8804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92249</v>
      </c>
      <c r="X18" s="8">
        <v>649189</v>
      </c>
      <c r="Y18" s="8">
        <v>-556940</v>
      </c>
      <c r="Z18" s="2">
        <v>-85.79</v>
      </c>
      <c r="AA18" s="6">
        <v>649188</v>
      </c>
    </row>
    <row r="19" spans="1:27" ht="13.5">
      <c r="A19" s="23" t="s">
        <v>46</v>
      </c>
      <c r="B19" s="29"/>
      <c r="C19" s="6">
        <v>23877507</v>
      </c>
      <c r="D19" s="6">
        <v>0</v>
      </c>
      <c r="E19" s="7">
        <v>24524400</v>
      </c>
      <c r="F19" s="8">
        <v>25979145</v>
      </c>
      <c r="G19" s="8">
        <v>7150350</v>
      </c>
      <c r="H19" s="8">
        <v>-363226</v>
      </c>
      <c r="I19" s="8">
        <v>-211735</v>
      </c>
      <c r="J19" s="8">
        <v>6575389</v>
      </c>
      <c r="K19" s="8">
        <v>-10870</v>
      </c>
      <c r="L19" s="8">
        <v>-295843</v>
      </c>
      <c r="M19" s="8">
        <v>7217100</v>
      </c>
      <c r="N19" s="8">
        <v>6910387</v>
      </c>
      <c r="O19" s="8">
        <v>0</v>
      </c>
      <c r="P19" s="8">
        <v>0</v>
      </c>
      <c r="Q19" s="8">
        <v>4433000</v>
      </c>
      <c r="R19" s="8">
        <v>4433000</v>
      </c>
      <c r="S19" s="8">
        <v>0</v>
      </c>
      <c r="T19" s="8">
        <v>1155626</v>
      </c>
      <c r="U19" s="8">
        <v>0</v>
      </c>
      <c r="V19" s="8">
        <v>1155626</v>
      </c>
      <c r="W19" s="8">
        <v>19074402</v>
      </c>
      <c r="X19" s="8">
        <v>24524400</v>
      </c>
      <c r="Y19" s="8">
        <v>-5449998</v>
      </c>
      <c r="Z19" s="2">
        <v>-22.22</v>
      </c>
      <c r="AA19" s="6">
        <v>25979145</v>
      </c>
    </row>
    <row r="20" spans="1:27" ht="13.5">
      <c r="A20" s="23" t="s">
        <v>47</v>
      </c>
      <c r="B20" s="29"/>
      <c r="C20" s="6">
        <v>1044665</v>
      </c>
      <c r="D20" s="6">
        <v>0</v>
      </c>
      <c r="E20" s="7">
        <v>1717285</v>
      </c>
      <c r="F20" s="26">
        <v>5042932</v>
      </c>
      <c r="G20" s="26">
        <v>1609</v>
      </c>
      <c r="H20" s="26">
        <v>6690</v>
      </c>
      <c r="I20" s="26">
        <v>3017</v>
      </c>
      <c r="J20" s="26">
        <v>11316</v>
      </c>
      <c r="K20" s="26">
        <v>5590</v>
      </c>
      <c r="L20" s="26">
        <v>17025</v>
      </c>
      <c r="M20" s="26">
        <v>377851</v>
      </c>
      <c r="N20" s="26">
        <v>400466</v>
      </c>
      <c r="O20" s="26">
        <v>4045</v>
      </c>
      <c r="P20" s="26">
        <v>10268</v>
      </c>
      <c r="Q20" s="26">
        <v>29068</v>
      </c>
      <c r="R20" s="26">
        <v>43381</v>
      </c>
      <c r="S20" s="26">
        <v>-7548</v>
      </c>
      <c r="T20" s="26">
        <v>884296</v>
      </c>
      <c r="U20" s="26">
        <v>135385</v>
      </c>
      <c r="V20" s="26">
        <v>1012133</v>
      </c>
      <c r="W20" s="26">
        <v>1467296</v>
      </c>
      <c r="X20" s="26">
        <v>1717286</v>
      </c>
      <c r="Y20" s="26">
        <v>-249990</v>
      </c>
      <c r="Z20" s="27">
        <v>-14.56</v>
      </c>
      <c r="AA20" s="28">
        <v>5042932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38307054</v>
      </c>
      <c r="D22" s="33">
        <f>SUM(D5:D21)</f>
        <v>0</v>
      </c>
      <c r="E22" s="34">
        <f t="shared" si="0"/>
        <v>43788123</v>
      </c>
      <c r="F22" s="35">
        <f t="shared" si="0"/>
        <v>47842244</v>
      </c>
      <c r="G22" s="35">
        <f t="shared" si="0"/>
        <v>10476092</v>
      </c>
      <c r="H22" s="35">
        <f t="shared" si="0"/>
        <v>739904</v>
      </c>
      <c r="I22" s="35">
        <f t="shared" si="0"/>
        <v>910200</v>
      </c>
      <c r="J22" s="35">
        <f t="shared" si="0"/>
        <v>12126196</v>
      </c>
      <c r="K22" s="35">
        <f t="shared" si="0"/>
        <v>894991</v>
      </c>
      <c r="L22" s="35">
        <f t="shared" si="0"/>
        <v>824505</v>
      </c>
      <c r="M22" s="35">
        <f t="shared" si="0"/>
        <v>8853634</v>
      </c>
      <c r="N22" s="35">
        <f t="shared" si="0"/>
        <v>10573130</v>
      </c>
      <c r="O22" s="35">
        <f t="shared" si="0"/>
        <v>1357343</v>
      </c>
      <c r="P22" s="35">
        <f t="shared" si="0"/>
        <v>943985</v>
      </c>
      <c r="Q22" s="35">
        <f t="shared" si="0"/>
        <v>5458820</v>
      </c>
      <c r="R22" s="35">
        <f t="shared" si="0"/>
        <v>7760148</v>
      </c>
      <c r="S22" s="35">
        <f t="shared" si="0"/>
        <v>795260</v>
      </c>
      <c r="T22" s="35">
        <f t="shared" si="0"/>
        <v>2818413</v>
      </c>
      <c r="U22" s="35">
        <f t="shared" si="0"/>
        <v>2432717</v>
      </c>
      <c r="V22" s="35">
        <f t="shared" si="0"/>
        <v>6046390</v>
      </c>
      <c r="W22" s="35">
        <f t="shared" si="0"/>
        <v>36505864</v>
      </c>
      <c r="X22" s="35">
        <f t="shared" si="0"/>
        <v>43788137</v>
      </c>
      <c r="Y22" s="35">
        <f t="shared" si="0"/>
        <v>-7282273</v>
      </c>
      <c r="Z22" s="36">
        <f>+IF(X22&lt;&gt;0,+(Y22/X22)*100,0)</f>
        <v>-16.63069840125877</v>
      </c>
      <c r="AA22" s="33">
        <f>SUM(AA5:AA21)</f>
        <v>47842244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17842909</v>
      </c>
      <c r="D25" s="6">
        <v>0</v>
      </c>
      <c r="E25" s="7">
        <v>21082291</v>
      </c>
      <c r="F25" s="8">
        <v>21914486</v>
      </c>
      <c r="G25" s="8">
        <v>1593829</v>
      </c>
      <c r="H25" s="8">
        <v>1668763</v>
      </c>
      <c r="I25" s="8">
        <v>1568745</v>
      </c>
      <c r="J25" s="8">
        <v>4831337</v>
      </c>
      <c r="K25" s="8">
        <v>1585925</v>
      </c>
      <c r="L25" s="8">
        <v>2286537</v>
      </c>
      <c r="M25" s="8">
        <v>1572388</v>
      </c>
      <c r="N25" s="8">
        <v>5444850</v>
      </c>
      <c r="O25" s="8">
        <v>1576378</v>
      </c>
      <c r="P25" s="8">
        <v>1476830</v>
      </c>
      <c r="Q25" s="8">
        <v>1587297</v>
      </c>
      <c r="R25" s="8">
        <v>4640505</v>
      </c>
      <c r="S25" s="8">
        <v>1883063</v>
      </c>
      <c r="T25" s="8">
        <v>1625232</v>
      </c>
      <c r="U25" s="8">
        <v>1656791</v>
      </c>
      <c r="V25" s="8">
        <v>5165086</v>
      </c>
      <c r="W25" s="8">
        <v>20081778</v>
      </c>
      <c r="X25" s="8">
        <v>21082291</v>
      </c>
      <c r="Y25" s="8">
        <v>-1000513</v>
      </c>
      <c r="Z25" s="2">
        <v>-4.75</v>
      </c>
      <c r="AA25" s="6">
        <v>21914486</v>
      </c>
    </row>
    <row r="26" spans="1:27" ht="13.5">
      <c r="A26" s="25" t="s">
        <v>52</v>
      </c>
      <c r="B26" s="24"/>
      <c r="C26" s="6">
        <v>1593348</v>
      </c>
      <c r="D26" s="6">
        <v>0</v>
      </c>
      <c r="E26" s="7">
        <v>2030720</v>
      </c>
      <c r="F26" s="8">
        <v>2030720</v>
      </c>
      <c r="G26" s="8">
        <v>121756</v>
      </c>
      <c r="H26" s="8">
        <v>142359</v>
      </c>
      <c r="I26" s="8">
        <v>142359</v>
      </c>
      <c r="J26" s="8">
        <v>406474</v>
      </c>
      <c r="K26" s="8">
        <v>142359</v>
      </c>
      <c r="L26" s="8">
        <v>142359</v>
      </c>
      <c r="M26" s="8">
        <v>142359</v>
      </c>
      <c r="N26" s="8">
        <v>427077</v>
      </c>
      <c r="O26" s="8">
        <v>142359</v>
      </c>
      <c r="P26" s="8">
        <v>162265</v>
      </c>
      <c r="Q26" s="8">
        <v>157289</v>
      </c>
      <c r="R26" s="8">
        <v>461913</v>
      </c>
      <c r="S26" s="8">
        <v>203846</v>
      </c>
      <c r="T26" s="8">
        <v>169585</v>
      </c>
      <c r="U26" s="8">
        <v>169585</v>
      </c>
      <c r="V26" s="8">
        <v>543016</v>
      </c>
      <c r="W26" s="8">
        <v>1838480</v>
      </c>
      <c r="X26" s="8">
        <v>2030726</v>
      </c>
      <c r="Y26" s="8">
        <v>-192246</v>
      </c>
      <c r="Z26" s="2">
        <v>-9.47</v>
      </c>
      <c r="AA26" s="6">
        <v>2030720</v>
      </c>
    </row>
    <row r="27" spans="1:27" ht="13.5">
      <c r="A27" s="25" t="s">
        <v>53</v>
      </c>
      <c r="B27" s="24"/>
      <c r="C27" s="6">
        <v>8183394</v>
      </c>
      <c r="D27" s="6">
        <v>0</v>
      </c>
      <c r="E27" s="7">
        <v>645217</v>
      </c>
      <c r="F27" s="8">
        <v>645217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645216</v>
      </c>
      <c r="Y27" s="8">
        <v>-645216</v>
      </c>
      <c r="Z27" s="2">
        <v>-100</v>
      </c>
      <c r="AA27" s="6">
        <v>645217</v>
      </c>
    </row>
    <row r="28" spans="1:27" ht="13.5">
      <c r="A28" s="25" t="s">
        <v>54</v>
      </c>
      <c r="B28" s="24"/>
      <c r="C28" s="6">
        <v>2815430</v>
      </c>
      <c r="D28" s="6">
        <v>0</v>
      </c>
      <c r="E28" s="7">
        <v>1217716</v>
      </c>
      <c r="F28" s="8">
        <v>1217716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1217715</v>
      </c>
      <c r="Y28" s="8">
        <v>-1217715</v>
      </c>
      <c r="Z28" s="2">
        <v>-100</v>
      </c>
      <c r="AA28" s="6">
        <v>1217716</v>
      </c>
    </row>
    <row r="29" spans="1:27" ht="13.5">
      <c r="A29" s="25" t="s">
        <v>55</v>
      </c>
      <c r="B29" s="24"/>
      <c r="C29" s="6">
        <v>616474</v>
      </c>
      <c r="D29" s="6">
        <v>0</v>
      </c>
      <c r="E29" s="7">
        <v>93720</v>
      </c>
      <c r="F29" s="8">
        <v>93720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14580</v>
      </c>
      <c r="N29" s="8">
        <v>14580</v>
      </c>
      <c r="O29" s="8">
        <v>0</v>
      </c>
      <c r="P29" s="8">
        <v>5191</v>
      </c>
      <c r="Q29" s="8">
        <v>0</v>
      </c>
      <c r="R29" s="8">
        <v>5191</v>
      </c>
      <c r="S29" s="8">
        <v>6269</v>
      </c>
      <c r="T29" s="8">
        <v>0</v>
      </c>
      <c r="U29" s="8">
        <v>2913</v>
      </c>
      <c r="V29" s="8">
        <v>9182</v>
      </c>
      <c r="W29" s="8">
        <v>28953</v>
      </c>
      <c r="X29" s="8">
        <v>93720</v>
      </c>
      <c r="Y29" s="8">
        <v>-64767</v>
      </c>
      <c r="Z29" s="2">
        <v>-69.11</v>
      </c>
      <c r="AA29" s="6">
        <v>93720</v>
      </c>
    </row>
    <row r="30" spans="1:27" ht="13.5">
      <c r="A30" s="25" t="s">
        <v>56</v>
      </c>
      <c r="B30" s="24"/>
      <c r="C30" s="6">
        <v>5879737</v>
      </c>
      <c r="D30" s="6">
        <v>0</v>
      </c>
      <c r="E30" s="7">
        <v>6409268</v>
      </c>
      <c r="F30" s="8">
        <v>5632841</v>
      </c>
      <c r="G30" s="8">
        <v>0</v>
      </c>
      <c r="H30" s="8">
        <v>758649</v>
      </c>
      <c r="I30" s="8">
        <v>0</v>
      </c>
      <c r="J30" s="8">
        <v>758649</v>
      </c>
      <c r="K30" s="8">
        <v>0</v>
      </c>
      <c r="L30" s="8">
        <v>730750</v>
      </c>
      <c r="M30" s="8">
        <v>0</v>
      </c>
      <c r="N30" s="8">
        <v>730750</v>
      </c>
      <c r="O30" s="8">
        <v>60000</v>
      </c>
      <c r="P30" s="8">
        <v>0</v>
      </c>
      <c r="Q30" s="8">
        <v>0</v>
      </c>
      <c r="R30" s="8">
        <v>60000</v>
      </c>
      <c r="S30" s="8">
        <v>0</v>
      </c>
      <c r="T30" s="8">
        <v>0</v>
      </c>
      <c r="U30" s="8">
        <v>4611092</v>
      </c>
      <c r="V30" s="8">
        <v>4611092</v>
      </c>
      <c r="W30" s="8">
        <v>6160491</v>
      </c>
      <c r="X30" s="8">
        <v>6409272</v>
      </c>
      <c r="Y30" s="8">
        <v>-248781</v>
      </c>
      <c r="Z30" s="2">
        <v>-3.88</v>
      </c>
      <c r="AA30" s="6">
        <v>5632841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7134</v>
      </c>
      <c r="P31" s="8">
        <v>0</v>
      </c>
      <c r="Q31" s="8">
        <v>0</v>
      </c>
      <c r="R31" s="8">
        <v>7134</v>
      </c>
      <c r="S31" s="8">
        <v>0</v>
      </c>
      <c r="T31" s="8">
        <v>0</v>
      </c>
      <c r="U31" s="8">
        <v>0</v>
      </c>
      <c r="V31" s="8">
        <v>0</v>
      </c>
      <c r="W31" s="8">
        <v>7134</v>
      </c>
      <c r="X31" s="8"/>
      <c r="Y31" s="8">
        <v>7134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2643653</v>
      </c>
      <c r="F32" s="8">
        <v>5008820</v>
      </c>
      <c r="G32" s="8">
        <v>613026</v>
      </c>
      <c r="H32" s="8">
        <v>15032</v>
      </c>
      <c r="I32" s="8">
        <v>92664</v>
      </c>
      <c r="J32" s="8">
        <v>720722</v>
      </c>
      <c r="K32" s="8">
        <v>61160</v>
      </c>
      <c r="L32" s="8">
        <v>752339</v>
      </c>
      <c r="M32" s="8">
        <v>229680</v>
      </c>
      <c r="N32" s="8">
        <v>1043179</v>
      </c>
      <c r="O32" s="8">
        <v>6030</v>
      </c>
      <c r="P32" s="8">
        <v>153659</v>
      </c>
      <c r="Q32" s="8">
        <v>573263</v>
      </c>
      <c r="R32" s="8">
        <v>732952</v>
      </c>
      <c r="S32" s="8">
        <v>315985</v>
      </c>
      <c r="T32" s="8">
        <v>20000</v>
      </c>
      <c r="U32" s="8">
        <v>5365507</v>
      </c>
      <c r="V32" s="8">
        <v>5701492</v>
      </c>
      <c r="W32" s="8">
        <v>8198345</v>
      </c>
      <c r="X32" s="8">
        <v>2643654</v>
      </c>
      <c r="Y32" s="8">
        <v>5554691</v>
      </c>
      <c r="Z32" s="2">
        <v>210.11</v>
      </c>
      <c r="AA32" s="6">
        <v>5008820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5813131</v>
      </c>
      <c r="G33" s="8">
        <v>665464</v>
      </c>
      <c r="H33" s="8">
        <v>162137</v>
      </c>
      <c r="I33" s="8">
        <v>162321</v>
      </c>
      <c r="J33" s="8">
        <v>989922</v>
      </c>
      <c r="K33" s="8">
        <v>207241</v>
      </c>
      <c r="L33" s="8">
        <v>168757</v>
      </c>
      <c r="M33" s="8">
        <v>-335194</v>
      </c>
      <c r="N33" s="8">
        <v>40804</v>
      </c>
      <c r="O33" s="8">
        <v>438075</v>
      </c>
      <c r="P33" s="8">
        <v>189007</v>
      </c>
      <c r="Q33" s="8">
        <v>136752</v>
      </c>
      <c r="R33" s="8">
        <v>763834</v>
      </c>
      <c r="S33" s="8">
        <v>59168</v>
      </c>
      <c r="T33" s="8">
        <v>224853</v>
      </c>
      <c r="U33" s="8">
        <v>2032175</v>
      </c>
      <c r="V33" s="8">
        <v>2316196</v>
      </c>
      <c r="W33" s="8">
        <v>4110756</v>
      </c>
      <c r="X33" s="8"/>
      <c r="Y33" s="8">
        <v>4110756</v>
      </c>
      <c r="Z33" s="2">
        <v>0</v>
      </c>
      <c r="AA33" s="6">
        <v>5813131</v>
      </c>
    </row>
    <row r="34" spans="1:27" ht="13.5">
      <c r="A34" s="25" t="s">
        <v>60</v>
      </c>
      <c r="B34" s="24"/>
      <c r="C34" s="6">
        <v>16150432</v>
      </c>
      <c r="D34" s="6">
        <v>0</v>
      </c>
      <c r="E34" s="7">
        <v>10139572</v>
      </c>
      <c r="F34" s="8">
        <v>5485592</v>
      </c>
      <c r="G34" s="8">
        <v>572341</v>
      </c>
      <c r="H34" s="8">
        <v>459939</v>
      </c>
      <c r="I34" s="8">
        <v>727694</v>
      </c>
      <c r="J34" s="8">
        <v>1759974</v>
      </c>
      <c r="K34" s="8">
        <v>195561</v>
      </c>
      <c r="L34" s="8">
        <v>224391</v>
      </c>
      <c r="M34" s="8">
        <v>2581893</v>
      </c>
      <c r="N34" s="8">
        <v>3001845</v>
      </c>
      <c r="O34" s="8">
        <v>624645</v>
      </c>
      <c r="P34" s="8">
        <v>363597</v>
      </c>
      <c r="Q34" s="8">
        <v>526135</v>
      </c>
      <c r="R34" s="8">
        <v>1514377</v>
      </c>
      <c r="S34" s="8">
        <v>508286</v>
      </c>
      <c r="T34" s="8">
        <v>84385</v>
      </c>
      <c r="U34" s="8">
        <v>3712771</v>
      </c>
      <c r="V34" s="8">
        <v>4305442</v>
      </c>
      <c r="W34" s="8">
        <v>10581638</v>
      </c>
      <c r="X34" s="8">
        <v>10139574</v>
      </c>
      <c r="Y34" s="8">
        <v>442064</v>
      </c>
      <c r="Z34" s="2">
        <v>4.36</v>
      </c>
      <c r="AA34" s="6">
        <v>5485592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53081724</v>
      </c>
      <c r="D36" s="33">
        <f>SUM(D25:D35)</f>
        <v>0</v>
      </c>
      <c r="E36" s="34">
        <f t="shared" si="1"/>
        <v>44262157</v>
      </c>
      <c r="F36" s="35">
        <f t="shared" si="1"/>
        <v>47842243</v>
      </c>
      <c r="G36" s="35">
        <f t="shared" si="1"/>
        <v>3566416</v>
      </c>
      <c r="H36" s="35">
        <f t="shared" si="1"/>
        <v>3206879</v>
      </c>
      <c r="I36" s="35">
        <f t="shared" si="1"/>
        <v>2693783</v>
      </c>
      <c r="J36" s="35">
        <f t="shared" si="1"/>
        <v>9467078</v>
      </c>
      <c r="K36" s="35">
        <f t="shared" si="1"/>
        <v>2192246</v>
      </c>
      <c r="L36" s="35">
        <f t="shared" si="1"/>
        <v>4305133</v>
      </c>
      <c r="M36" s="35">
        <f t="shared" si="1"/>
        <v>4205706</v>
      </c>
      <c r="N36" s="35">
        <f t="shared" si="1"/>
        <v>10703085</v>
      </c>
      <c r="O36" s="35">
        <f t="shared" si="1"/>
        <v>2854621</v>
      </c>
      <c r="P36" s="35">
        <f t="shared" si="1"/>
        <v>2350549</v>
      </c>
      <c r="Q36" s="35">
        <f t="shared" si="1"/>
        <v>2980736</v>
      </c>
      <c r="R36" s="35">
        <f t="shared" si="1"/>
        <v>8185906</v>
      </c>
      <c r="S36" s="35">
        <f t="shared" si="1"/>
        <v>2976617</v>
      </c>
      <c r="T36" s="35">
        <f t="shared" si="1"/>
        <v>2124055</v>
      </c>
      <c r="U36" s="35">
        <f t="shared" si="1"/>
        <v>17550834</v>
      </c>
      <c r="V36" s="35">
        <f t="shared" si="1"/>
        <v>22651506</v>
      </c>
      <c r="W36" s="35">
        <f t="shared" si="1"/>
        <v>51007575</v>
      </c>
      <c r="X36" s="35">
        <f t="shared" si="1"/>
        <v>44262168</v>
      </c>
      <c r="Y36" s="35">
        <f t="shared" si="1"/>
        <v>6745407</v>
      </c>
      <c r="Z36" s="36">
        <f>+IF(X36&lt;&gt;0,+(Y36/X36)*100,0)</f>
        <v>15.23966697699941</v>
      </c>
      <c r="AA36" s="33">
        <f>SUM(AA25:AA35)</f>
        <v>47842243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-14774670</v>
      </c>
      <c r="D38" s="46">
        <f>+D22-D36</f>
        <v>0</v>
      </c>
      <c r="E38" s="47">
        <f t="shared" si="2"/>
        <v>-474034</v>
      </c>
      <c r="F38" s="48">
        <f t="shared" si="2"/>
        <v>1</v>
      </c>
      <c r="G38" s="48">
        <f t="shared" si="2"/>
        <v>6909676</v>
      </c>
      <c r="H38" s="48">
        <f t="shared" si="2"/>
        <v>-2466975</v>
      </c>
      <c r="I38" s="48">
        <f t="shared" si="2"/>
        <v>-1783583</v>
      </c>
      <c r="J38" s="48">
        <f t="shared" si="2"/>
        <v>2659118</v>
      </c>
      <c r="K38" s="48">
        <f t="shared" si="2"/>
        <v>-1297255</v>
      </c>
      <c r="L38" s="48">
        <f t="shared" si="2"/>
        <v>-3480628</v>
      </c>
      <c r="M38" s="48">
        <f t="shared" si="2"/>
        <v>4647928</v>
      </c>
      <c r="N38" s="48">
        <f t="shared" si="2"/>
        <v>-129955</v>
      </c>
      <c r="O38" s="48">
        <f t="shared" si="2"/>
        <v>-1497278</v>
      </c>
      <c r="P38" s="48">
        <f t="shared" si="2"/>
        <v>-1406564</v>
      </c>
      <c r="Q38" s="48">
        <f t="shared" si="2"/>
        <v>2478084</v>
      </c>
      <c r="R38" s="48">
        <f t="shared" si="2"/>
        <v>-425758</v>
      </c>
      <c r="S38" s="48">
        <f t="shared" si="2"/>
        <v>-2181357</v>
      </c>
      <c r="T38" s="48">
        <f t="shared" si="2"/>
        <v>694358</v>
      </c>
      <c r="U38" s="48">
        <f t="shared" si="2"/>
        <v>-15118117</v>
      </c>
      <c r="V38" s="48">
        <f t="shared" si="2"/>
        <v>-16605116</v>
      </c>
      <c r="W38" s="48">
        <f t="shared" si="2"/>
        <v>-14501711</v>
      </c>
      <c r="X38" s="48">
        <f>IF(F22=F36,0,X22-X36)</f>
        <v>-474031</v>
      </c>
      <c r="Y38" s="48">
        <f t="shared" si="2"/>
        <v>-14027680</v>
      </c>
      <c r="Z38" s="49">
        <f>+IF(X38&lt;&gt;0,+(Y38/X38)*100,0)</f>
        <v>2959.232624026699</v>
      </c>
      <c r="AA38" s="46">
        <f>+AA22-AA36</f>
        <v>1</v>
      </c>
    </row>
    <row r="39" spans="1:27" ht="13.5">
      <c r="A39" s="23" t="s">
        <v>64</v>
      </c>
      <c r="B39" s="29"/>
      <c r="C39" s="6">
        <v>13167185</v>
      </c>
      <c r="D39" s="6">
        <v>0</v>
      </c>
      <c r="E39" s="7">
        <v>7284600</v>
      </c>
      <c r="F39" s="8">
        <v>18699670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4969264</v>
      </c>
      <c r="U39" s="8">
        <v>0</v>
      </c>
      <c r="V39" s="8">
        <v>4969264</v>
      </c>
      <c r="W39" s="8">
        <v>4969264</v>
      </c>
      <c r="X39" s="8">
        <v>7284596</v>
      </c>
      <c r="Y39" s="8">
        <v>-2315332</v>
      </c>
      <c r="Z39" s="2">
        <v>-31.78</v>
      </c>
      <c r="AA39" s="6">
        <v>18699670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-1607485</v>
      </c>
      <c r="D42" s="55">
        <f>SUM(D38:D41)</f>
        <v>0</v>
      </c>
      <c r="E42" s="56">
        <f t="shared" si="3"/>
        <v>6810566</v>
      </c>
      <c r="F42" s="57">
        <f t="shared" si="3"/>
        <v>18699671</v>
      </c>
      <c r="G42" s="57">
        <f t="shared" si="3"/>
        <v>6909676</v>
      </c>
      <c r="H42" s="57">
        <f t="shared" si="3"/>
        <v>-2466975</v>
      </c>
      <c r="I42" s="57">
        <f t="shared" si="3"/>
        <v>-1783583</v>
      </c>
      <c r="J42" s="57">
        <f t="shared" si="3"/>
        <v>2659118</v>
      </c>
      <c r="K42" s="57">
        <f t="shared" si="3"/>
        <v>-1297255</v>
      </c>
      <c r="L42" s="57">
        <f t="shared" si="3"/>
        <v>-3480628</v>
      </c>
      <c r="M42" s="57">
        <f t="shared" si="3"/>
        <v>4647928</v>
      </c>
      <c r="N42" s="57">
        <f t="shared" si="3"/>
        <v>-129955</v>
      </c>
      <c r="O42" s="57">
        <f t="shared" si="3"/>
        <v>-1497278</v>
      </c>
      <c r="P42" s="57">
        <f t="shared" si="3"/>
        <v>-1406564</v>
      </c>
      <c r="Q42" s="57">
        <f t="shared" si="3"/>
        <v>2478084</v>
      </c>
      <c r="R42" s="57">
        <f t="shared" si="3"/>
        <v>-425758</v>
      </c>
      <c r="S42" s="57">
        <f t="shared" si="3"/>
        <v>-2181357</v>
      </c>
      <c r="T42" s="57">
        <f t="shared" si="3"/>
        <v>5663622</v>
      </c>
      <c r="U42" s="57">
        <f t="shared" si="3"/>
        <v>-15118117</v>
      </c>
      <c r="V42" s="57">
        <f t="shared" si="3"/>
        <v>-11635852</v>
      </c>
      <c r="W42" s="57">
        <f t="shared" si="3"/>
        <v>-9532447</v>
      </c>
      <c r="X42" s="57">
        <f t="shared" si="3"/>
        <v>6810565</v>
      </c>
      <c r="Y42" s="57">
        <f t="shared" si="3"/>
        <v>-16343012</v>
      </c>
      <c r="Z42" s="58">
        <f>+IF(X42&lt;&gt;0,+(Y42/X42)*100,0)</f>
        <v>-239.96558288482674</v>
      </c>
      <c r="AA42" s="55">
        <f>SUM(AA38:AA41)</f>
        <v>18699671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-1607485</v>
      </c>
      <c r="D44" s="63">
        <f>+D42-D43</f>
        <v>0</v>
      </c>
      <c r="E44" s="64">
        <f t="shared" si="4"/>
        <v>6810566</v>
      </c>
      <c r="F44" s="65">
        <f t="shared" si="4"/>
        <v>18699671</v>
      </c>
      <c r="G44" s="65">
        <f t="shared" si="4"/>
        <v>6909676</v>
      </c>
      <c r="H44" s="65">
        <f t="shared" si="4"/>
        <v>-2466975</v>
      </c>
      <c r="I44" s="65">
        <f t="shared" si="4"/>
        <v>-1783583</v>
      </c>
      <c r="J44" s="65">
        <f t="shared" si="4"/>
        <v>2659118</v>
      </c>
      <c r="K44" s="65">
        <f t="shared" si="4"/>
        <v>-1297255</v>
      </c>
      <c r="L44" s="65">
        <f t="shared" si="4"/>
        <v>-3480628</v>
      </c>
      <c r="M44" s="65">
        <f t="shared" si="4"/>
        <v>4647928</v>
      </c>
      <c r="N44" s="65">
        <f t="shared" si="4"/>
        <v>-129955</v>
      </c>
      <c r="O44" s="65">
        <f t="shared" si="4"/>
        <v>-1497278</v>
      </c>
      <c r="P44" s="65">
        <f t="shared" si="4"/>
        <v>-1406564</v>
      </c>
      <c r="Q44" s="65">
        <f t="shared" si="4"/>
        <v>2478084</v>
      </c>
      <c r="R44" s="65">
        <f t="shared" si="4"/>
        <v>-425758</v>
      </c>
      <c r="S44" s="65">
        <f t="shared" si="4"/>
        <v>-2181357</v>
      </c>
      <c r="T44" s="65">
        <f t="shared" si="4"/>
        <v>5663622</v>
      </c>
      <c r="U44" s="65">
        <f t="shared" si="4"/>
        <v>-15118117</v>
      </c>
      <c r="V44" s="65">
        <f t="shared" si="4"/>
        <v>-11635852</v>
      </c>
      <c r="W44" s="65">
        <f t="shared" si="4"/>
        <v>-9532447</v>
      </c>
      <c r="X44" s="65">
        <f t="shared" si="4"/>
        <v>6810565</v>
      </c>
      <c r="Y44" s="65">
        <f t="shared" si="4"/>
        <v>-16343012</v>
      </c>
      <c r="Z44" s="66">
        <f>+IF(X44&lt;&gt;0,+(Y44/X44)*100,0)</f>
        <v>-239.96558288482674</v>
      </c>
      <c r="AA44" s="63">
        <f>+AA42-AA43</f>
        <v>18699671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-1607485</v>
      </c>
      <c r="D46" s="55">
        <f>SUM(D44:D45)</f>
        <v>0</v>
      </c>
      <c r="E46" s="56">
        <f t="shared" si="5"/>
        <v>6810566</v>
      </c>
      <c r="F46" s="57">
        <f t="shared" si="5"/>
        <v>18699671</v>
      </c>
      <c r="G46" s="57">
        <f t="shared" si="5"/>
        <v>6909676</v>
      </c>
      <c r="H46" s="57">
        <f t="shared" si="5"/>
        <v>-2466975</v>
      </c>
      <c r="I46" s="57">
        <f t="shared" si="5"/>
        <v>-1783583</v>
      </c>
      <c r="J46" s="57">
        <f t="shared" si="5"/>
        <v>2659118</v>
      </c>
      <c r="K46" s="57">
        <f t="shared" si="5"/>
        <v>-1297255</v>
      </c>
      <c r="L46" s="57">
        <f t="shared" si="5"/>
        <v>-3480628</v>
      </c>
      <c r="M46" s="57">
        <f t="shared" si="5"/>
        <v>4647928</v>
      </c>
      <c r="N46" s="57">
        <f t="shared" si="5"/>
        <v>-129955</v>
      </c>
      <c r="O46" s="57">
        <f t="shared" si="5"/>
        <v>-1497278</v>
      </c>
      <c r="P46" s="57">
        <f t="shared" si="5"/>
        <v>-1406564</v>
      </c>
      <c r="Q46" s="57">
        <f t="shared" si="5"/>
        <v>2478084</v>
      </c>
      <c r="R46" s="57">
        <f t="shared" si="5"/>
        <v>-425758</v>
      </c>
      <c r="S46" s="57">
        <f t="shared" si="5"/>
        <v>-2181357</v>
      </c>
      <c r="T46" s="57">
        <f t="shared" si="5"/>
        <v>5663622</v>
      </c>
      <c r="U46" s="57">
        <f t="shared" si="5"/>
        <v>-15118117</v>
      </c>
      <c r="V46" s="57">
        <f t="shared" si="5"/>
        <v>-11635852</v>
      </c>
      <c r="W46" s="57">
        <f t="shared" si="5"/>
        <v>-9532447</v>
      </c>
      <c r="X46" s="57">
        <f t="shared" si="5"/>
        <v>6810565</v>
      </c>
      <c r="Y46" s="57">
        <f t="shared" si="5"/>
        <v>-16343012</v>
      </c>
      <c r="Z46" s="58">
        <f>+IF(X46&lt;&gt;0,+(Y46/X46)*100,0)</f>
        <v>-239.96558288482674</v>
      </c>
      <c r="AA46" s="55">
        <f>SUM(AA44:AA45)</f>
        <v>18699671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-1607485</v>
      </c>
      <c r="D48" s="71">
        <f>SUM(D46:D47)</f>
        <v>0</v>
      </c>
      <c r="E48" s="72">
        <f t="shared" si="6"/>
        <v>6810566</v>
      </c>
      <c r="F48" s="73">
        <f t="shared" si="6"/>
        <v>18699671</v>
      </c>
      <c r="G48" s="73">
        <f t="shared" si="6"/>
        <v>6909676</v>
      </c>
      <c r="H48" s="74">
        <f t="shared" si="6"/>
        <v>-2466975</v>
      </c>
      <c r="I48" s="74">
        <f t="shared" si="6"/>
        <v>-1783583</v>
      </c>
      <c r="J48" s="74">
        <f t="shared" si="6"/>
        <v>2659118</v>
      </c>
      <c r="K48" s="74">
        <f t="shared" si="6"/>
        <v>-1297255</v>
      </c>
      <c r="L48" s="74">
        <f t="shared" si="6"/>
        <v>-3480628</v>
      </c>
      <c r="M48" s="73">
        <f t="shared" si="6"/>
        <v>4647928</v>
      </c>
      <c r="N48" s="73">
        <f t="shared" si="6"/>
        <v>-129955</v>
      </c>
      <c r="O48" s="74">
        <f t="shared" si="6"/>
        <v>-1497278</v>
      </c>
      <c r="P48" s="74">
        <f t="shared" si="6"/>
        <v>-1406564</v>
      </c>
      <c r="Q48" s="74">
        <f t="shared" si="6"/>
        <v>2478084</v>
      </c>
      <c r="R48" s="74">
        <f t="shared" si="6"/>
        <v>-425758</v>
      </c>
      <c r="S48" s="74">
        <f t="shared" si="6"/>
        <v>-2181357</v>
      </c>
      <c r="T48" s="73">
        <f t="shared" si="6"/>
        <v>5663622</v>
      </c>
      <c r="U48" s="73">
        <f t="shared" si="6"/>
        <v>-15118117</v>
      </c>
      <c r="V48" s="74">
        <f t="shared" si="6"/>
        <v>-11635852</v>
      </c>
      <c r="W48" s="74">
        <f t="shared" si="6"/>
        <v>-9532447</v>
      </c>
      <c r="X48" s="74">
        <f t="shared" si="6"/>
        <v>6810565</v>
      </c>
      <c r="Y48" s="74">
        <f t="shared" si="6"/>
        <v>-16343012</v>
      </c>
      <c r="Z48" s="75">
        <f>+IF(X48&lt;&gt;0,+(Y48/X48)*100,0)</f>
        <v>-239.96558288482674</v>
      </c>
      <c r="AA48" s="76">
        <f>SUM(AA46:AA47)</f>
        <v>18699671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5430954</v>
      </c>
      <c r="D5" s="6">
        <v>0</v>
      </c>
      <c r="E5" s="7">
        <v>5649959</v>
      </c>
      <c r="F5" s="8">
        <v>5649959</v>
      </c>
      <c r="G5" s="8">
        <v>61613</v>
      </c>
      <c r="H5" s="8">
        <v>36412</v>
      </c>
      <c r="I5" s="8">
        <v>11188</v>
      </c>
      <c r="J5" s="8">
        <v>109213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3032482</v>
      </c>
      <c r="R5" s="8">
        <v>3032482</v>
      </c>
      <c r="S5" s="8">
        <v>0</v>
      </c>
      <c r="T5" s="8">
        <v>0</v>
      </c>
      <c r="U5" s="8">
        <v>0</v>
      </c>
      <c r="V5" s="8">
        <v>0</v>
      </c>
      <c r="W5" s="8">
        <v>3141695</v>
      </c>
      <c r="X5" s="8">
        <v>5649960</v>
      </c>
      <c r="Y5" s="8">
        <v>-2508265</v>
      </c>
      <c r="Z5" s="2">
        <v>-44.39</v>
      </c>
      <c r="AA5" s="6">
        <v>5649959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3933765</v>
      </c>
      <c r="D7" s="6">
        <v>0</v>
      </c>
      <c r="E7" s="7">
        <v>5650000</v>
      </c>
      <c r="F7" s="8">
        <v>5650000</v>
      </c>
      <c r="G7" s="8">
        <v>244684</v>
      </c>
      <c r="H7" s="8">
        <v>193019</v>
      </c>
      <c r="I7" s="8">
        <v>135266</v>
      </c>
      <c r="J7" s="8">
        <v>572969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572969</v>
      </c>
      <c r="X7" s="8">
        <v>5649996</v>
      </c>
      <c r="Y7" s="8">
        <v>-5077027</v>
      </c>
      <c r="Z7" s="2">
        <v>-89.86</v>
      </c>
      <c r="AA7" s="6">
        <v>5650000</v>
      </c>
    </row>
    <row r="8" spans="1:27" ht="13.5">
      <c r="A8" s="25" t="s">
        <v>35</v>
      </c>
      <c r="B8" s="24"/>
      <c r="C8" s="6">
        <v>87387</v>
      </c>
      <c r="D8" s="6">
        <v>0</v>
      </c>
      <c r="E8" s="7">
        <v>1205964</v>
      </c>
      <c r="F8" s="8">
        <v>1205964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1205964</v>
      </c>
      <c r="Y8" s="8">
        <v>-1205964</v>
      </c>
      <c r="Z8" s="2">
        <v>-100</v>
      </c>
      <c r="AA8" s="6">
        <v>1205964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4755586</v>
      </c>
      <c r="F9" s="8">
        <v>4755586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4755588</v>
      </c>
      <c r="Y9" s="8">
        <v>-4755588</v>
      </c>
      <c r="Z9" s="2">
        <v>-100</v>
      </c>
      <c r="AA9" s="6">
        <v>4755586</v>
      </c>
    </row>
    <row r="10" spans="1:27" ht="13.5">
      <c r="A10" s="25" t="s">
        <v>37</v>
      </c>
      <c r="B10" s="24"/>
      <c r="C10" s="6">
        <v>28822436</v>
      </c>
      <c r="D10" s="6">
        <v>0</v>
      </c>
      <c r="E10" s="7">
        <v>3003844</v>
      </c>
      <c r="F10" s="26">
        <v>3003844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3003840</v>
      </c>
      <c r="Y10" s="26">
        <v>-3003840</v>
      </c>
      <c r="Z10" s="27">
        <v>-100</v>
      </c>
      <c r="AA10" s="28">
        <v>3003844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16780</v>
      </c>
      <c r="H11" s="8">
        <v>4773</v>
      </c>
      <c r="I11" s="8">
        <v>4773</v>
      </c>
      <c r="J11" s="8">
        <v>26326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26326</v>
      </c>
      <c r="X11" s="8"/>
      <c r="Y11" s="8">
        <v>26326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171903</v>
      </c>
      <c r="D12" s="6">
        <v>0</v>
      </c>
      <c r="E12" s="7">
        <v>211750</v>
      </c>
      <c r="F12" s="8">
        <v>211750</v>
      </c>
      <c r="G12" s="8">
        <v>20666</v>
      </c>
      <c r="H12" s="8">
        <v>13972</v>
      </c>
      <c r="I12" s="8">
        <v>5972</v>
      </c>
      <c r="J12" s="8">
        <v>40610</v>
      </c>
      <c r="K12" s="8">
        <v>0</v>
      </c>
      <c r="L12" s="8">
        <v>0</v>
      </c>
      <c r="M12" s="8">
        <v>3288</v>
      </c>
      <c r="N12" s="8">
        <v>3288</v>
      </c>
      <c r="O12" s="8">
        <v>0</v>
      </c>
      <c r="P12" s="8">
        <v>0</v>
      </c>
      <c r="Q12" s="8">
        <v>34109</v>
      </c>
      <c r="R12" s="8">
        <v>34109</v>
      </c>
      <c r="S12" s="8">
        <v>0</v>
      </c>
      <c r="T12" s="8">
        <v>0</v>
      </c>
      <c r="U12" s="8">
        <v>0</v>
      </c>
      <c r="V12" s="8">
        <v>0</v>
      </c>
      <c r="W12" s="8">
        <v>78007</v>
      </c>
      <c r="X12" s="8">
        <v>211752</v>
      </c>
      <c r="Y12" s="8">
        <v>-133745</v>
      </c>
      <c r="Z12" s="2">
        <v>-63.16</v>
      </c>
      <c r="AA12" s="6">
        <v>211750</v>
      </c>
    </row>
    <row r="13" spans="1:27" ht="13.5">
      <c r="A13" s="23" t="s">
        <v>40</v>
      </c>
      <c r="B13" s="29"/>
      <c r="C13" s="6">
        <v>178</v>
      </c>
      <c r="D13" s="6">
        <v>0</v>
      </c>
      <c r="E13" s="7">
        <v>31800</v>
      </c>
      <c r="F13" s="8">
        <v>31800</v>
      </c>
      <c r="G13" s="8">
        <v>20</v>
      </c>
      <c r="H13" s="8">
        <v>23</v>
      </c>
      <c r="I13" s="8">
        <v>21</v>
      </c>
      <c r="J13" s="8">
        <v>64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</v>
      </c>
      <c r="X13" s="8">
        <v>31800</v>
      </c>
      <c r="Y13" s="8">
        <v>-31736</v>
      </c>
      <c r="Z13" s="2">
        <v>-99.8</v>
      </c>
      <c r="AA13" s="6">
        <v>31800</v>
      </c>
    </row>
    <row r="14" spans="1:27" ht="13.5">
      <c r="A14" s="23" t="s">
        <v>41</v>
      </c>
      <c r="B14" s="29"/>
      <c r="C14" s="6">
        <v>2027682</v>
      </c>
      <c r="D14" s="6">
        <v>0</v>
      </c>
      <c r="E14" s="7">
        <v>2009800</v>
      </c>
      <c r="F14" s="8">
        <v>2009800</v>
      </c>
      <c r="G14" s="8">
        <v>230</v>
      </c>
      <c r="H14" s="8">
        <v>144275</v>
      </c>
      <c r="I14" s="8">
        <v>164671</v>
      </c>
      <c r="J14" s="8">
        <v>309176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309176</v>
      </c>
      <c r="X14" s="8">
        <v>2009796</v>
      </c>
      <c r="Y14" s="8">
        <v>-1700620</v>
      </c>
      <c r="Z14" s="2">
        <v>-84.62</v>
      </c>
      <c r="AA14" s="6">
        <v>2009800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62219</v>
      </c>
      <c r="F16" s="8">
        <v>62219</v>
      </c>
      <c r="G16" s="8">
        <v>1100</v>
      </c>
      <c r="H16" s="8">
        <v>2895</v>
      </c>
      <c r="I16" s="8">
        <v>0</v>
      </c>
      <c r="J16" s="8">
        <v>3995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21217</v>
      </c>
      <c r="R16" s="8">
        <v>21217</v>
      </c>
      <c r="S16" s="8">
        <v>0</v>
      </c>
      <c r="T16" s="8">
        <v>0</v>
      </c>
      <c r="U16" s="8">
        <v>0</v>
      </c>
      <c r="V16" s="8">
        <v>0</v>
      </c>
      <c r="W16" s="8">
        <v>25212</v>
      </c>
      <c r="X16" s="8">
        <v>62220</v>
      </c>
      <c r="Y16" s="8">
        <v>-37008</v>
      </c>
      <c r="Z16" s="2">
        <v>-59.48</v>
      </c>
      <c r="AA16" s="6">
        <v>62219</v>
      </c>
    </row>
    <row r="17" spans="1:27" ht="13.5">
      <c r="A17" s="23" t="s">
        <v>44</v>
      </c>
      <c r="B17" s="29"/>
      <c r="C17" s="6">
        <v>323048</v>
      </c>
      <c r="D17" s="6">
        <v>0</v>
      </c>
      <c r="E17" s="7">
        <v>318000</v>
      </c>
      <c r="F17" s="8">
        <v>318000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135477</v>
      </c>
      <c r="R17" s="8">
        <v>135477</v>
      </c>
      <c r="S17" s="8">
        <v>0</v>
      </c>
      <c r="T17" s="8">
        <v>0</v>
      </c>
      <c r="U17" s="8">
        <v>0</v>
      </c>
      <c r="V17" s="8">
        <v>0</v>
      </c>
      <c r="W17" s="8">
        <v>135477</v>
      </c>
      <c r="X17" s="8">
        <v>318000</v>
      </c>
      <c r="Y17" s="8">
        <v>-182523</v>
      </c>
      <c r="Z17" s="2">
        <v>-57.4</v>
      </c>
      <c r="AA17" s="6">
        <v>318000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7051000</v>
      </c>
      <c r="F18" s="8">
        <v>7051000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7050996</v>
      </c>
      <c r="Y18" s="8">
        <v>-7050996</v>
      </c>
      <c r="Z18" s="2">
        <v>-100</v>
      </c>
      <c r="AA18" s="6">
        <v>7051000</v>
      </c>
    </row>
    <row r="19" spans="1:27" ht="13.5">
      <c r="A19" s="23" t="s">
        <v>46</v>
      </c>
      <c r="B19" s="29"/>
      <c r="C19" s="6">
        <v>23429000</v>
      </c>
      <c r="D19" s="6">
        <v>0</v>
      </c>
      <c r="E19" s="7">
        <v>26237650</v>
      </c>
      <c r="F19" s="8">
        <v>26237650</v>
      </c>
      <c r="G19" s="8">
        <v>2100744</v>
      </c>
      <c r="H19" s="8">
        <v>2100744</v>
      </c>
      <c r="I19" s="8">
        <v>2100744</v>
      </c>
      <c r="J19" s="8">
        <v>6302232</v>
      </c>
      <c r="K19" s="8">
        <v>2100744</v>
      </c>
      <c r="L19" s="8">
        <v>2099854</v>
      </c>
      <c r="M19" s="8">
        <v>2100744</v>
      </c>
      <c r="N19" s="8">
        <v>6301342</v>
      </c>
      <c r="O19" s="8">
        <v>0</v>
      </c>
      <c r="P19" s="8">
        <v>0</v>
      </c>
      <c r="Q19" s="8">
        <v>10463421</v>
      </c>
      <c r="R19" s="8">
        <v>10463421</v>
      </c>
      <c r="S19" s="8">
        <v>0</v>
      </c>
      <c r="T19" s="8">
        <v>0</v>
      </c>
      <c r="U19" s="8">
        <v>0</v>
      </c>
      <c r="V19" s="8">
        <v>0</v>
      </c>
      <c r="W19" s="8">
        <v>23066995</v>
      </c>
      <c r="X19" s="8">
        <v>26237650</v>
      </c>
      <c r="Y19" s="8">
        <v>-3170655</v>
      </c>
      <c r="Z19" s="2">
        <v>-12.08</v>
      </c>
      <c r="AA19" s="6">
        <v>26237650</v>
      </c>
    </row>
    <row r="20" spans="1:27" ht="13.5">
      <c r="A20" s="23" t="s">
        <v>47</v>
      </c>
      <c r="B20" s="29"/>
      <c r="C20" s="6">
        <v>1754589</v>
      </c>
      <c r="D20" s="6">
        <v>0</v>
      </c>
      <c r="E20" s="7">
        <v>5034686</v>
      </c>
      <c r="F20" s="26">
        <v>5034686</v>
      </c>
      <c r="G20" s="26">
        <v>204821</v>
      </c>
      <c r="H20" s="26">
        <v>236627</v>
      </c>
      <c r="I20" s="26">
        <v>119504</v>
      </c>
      <c r="J20" s="26">
        <v>560952</v>
      </c>
      <c r="K20" s="26">
        <v>0</v>
      </c>
      <c r="L20" s="26">
        <v>0</v>
      </c>
      <c r="M20" s="26">
        <v>106758</v>
      </c>
      <c r="N20" s="26">
        <v>106758</v>
      </c>
      <c r="O20" s="26">
        <v>0</v>
      </c>
      <c r="P20" s="26">
        <v>0</v>
      </c>
      <c r="Q20" s="26">
        <v>77003</v>
      </c>
      <c r="R20" s="26">
        <v>77003</v>
      </c>
      <c r="S20" s="26">
        <v>0</v>
      </c>
      <c r="T20" s="26">
        <v>0</v>
      </c>
      <c r="U20" s="26">
        <v>0</v>
      </c>
      <c r="V20" s="26">
        <v>0</v>
      </c>
      <c r="W20" s="26">
        <v>744713</v>
      </c>
      <c r="X20" s="26">
        <v>1677684</v>
      </c>
      <c r="Y20" s="26">
        <v>-932971</v>
      </c>
      <c r="Z20" s="27">
        <v>-55.61</v>
      </c>
      <c r="AA20" s="28">
        <v>5034686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65980942</v>
      </c>
      <c r="D22" s="33">
        <f>SUM(D5:D21)</f>
        <v>0</v>
      </c>
      <c r="E22" s="34">
        <f t="shared" si="0"/>
        <v>61222258</v>
      </c>
      <c r="F22" s="35">
        <f t="shared" si="0"/>
        <v>61222258</v>
      </c>
      <c r="G22" s="35">
        <f t="shared" si="0"/>
        <v>2650658</v>
      </c>
      <c r="H22" s="35">
        <f t="shared" si="0"/>
        <v>2732740</v>
      </c>
      <c r="I22" s="35">
        <f t="shared" si="0"/>
        <v>2542139</v>
      </c>
      <c r="J22" s="35">
        <f t="shared" si="0"/>
        <v>7925537</v>
      </c>
      <c r="K22" s="35">
        <f t="shared" si="0"/>
        <v>2100744</v>
      </c>
      <c r="L22" s="35">
        <f t="shared" si="0"/>
        <v>2099854</v>
      </c>
      <c r="M22" s="35">
        <f t="shared" si="0"/>
        <v>2210790</v>
      </c>
      <c r="N22" s="35">
        <f t="shared" si="0"/>
        <v>6411388</v>
      </c>
      <c r="O22" s="35">
        <f t="shared" si="0"/>
        <v>0</v>
      </c>
      <c r="P22" s="35">
        <f t="shared" si="0"/>
        <v>0</v>
      </c>
      <c r="Q22" s="35">
        <f t="shared" si="0"/>
        <v>13763709</v>
      </c>
      <c r="R22" s="35">
        <f t="shared" si="0"/>
        <v>13763709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28100634</v>
      </c>
      <c r="X22" s="35">
        <f t="shared" si="0"/>
        <v>57865246</v>
      </c>
      <c r="Y22" s="35">
        <f t="shared" si="0"/>
        <v>-29764612</v>
      </c>
      <c r="Z22" s="36">
        <f>+IF(X22&lt;&gt;0,+(Y22/X22)*100,0)</f>
        <v>-51.437804308306234</v>
      </c>
      <c r="AA22" s="33">
        <f>SUM(AA5:AA21)</f>
        <v>61222258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18268778</v>
      </c>
      <c r="D25" s="6">
        <v>0</v>
      </c>
      <c r="E25" s="7">
        <v>26288442</v>
      </c>
      <c r="F25" s="8">
        <v>26288442</v>
      </c>
      <c r="G25" s="8">
        <v>1474893</v>
      </c>
      <c r="H25" s="8">
        <v>1450610</v>
      </c>
      <c r="I25" s="8">
        <v>1431245</v>
      </c>
      <c r="J25" s="8">
        <v>4356748</v>
      </c>
      <c r="K25" s="8">
        <v>0</v>
      </c>
      <c r="L25" s="8">
        <v>0</v>
      </c>
      <c r="M25" s="8">
        <v>1613428</v>
      </c>
      <c r="N25" s="8">
        <v>1613428</v>
      </c>
      <c r="O25" s="8">
        <v>0</v>
      </c>
      <c r="P25" s="8">
        <v>0</v>
      </c>
      <c r="Q25" s="8">
        <v>10656239</v>
      </c>
      <c r="R25" s="8">
        <v>10656239</v>
      </c>
      <c r="S25" s="8">
        <v>0</v>
      </c>
      <c r="T25" s="8">
        <v>0</v>
      </c>
      <c r="U25" s="8">
        <v>0</v>
      </c>
      <c r="V25" s="8">
        <v>0</v>
      </c>
      <c r="W25" s="8">
        <v>16626415</v>
      </c>
      <c r="X25" s="8">
        <v>26288444</v>
      </c>
      <c r="Y25" s="8">
        <v>-9662029</v>
      </c>
      <c r="Z25" s="2">
        <v>-36.75</v>
      </c>
      <c r="AA25" s="6">
        <v>26288442</v>
      </c>
    </row>
    <row r="26" spans="1:27" ht="13.5">
      <c r="A26" s="25" t="s">
        <v>52</v>
      </c>
      <c r="B26" s="24"/>
      <c r="C26" s="6">
        <v>2007533</v>
      </c>
      <c r="D26" s="6">
        <v>0</v>
      </c>
      <c r="E26" s="7">
        <v>2106318</v>
      </c>
      <c r="F26" s="8">
        <v>2106318</v>
      </c>
      <c r="G26" s="8">
        <v>166882</v>
      </c>
      <c r="H26" s="8">
        <v>166883</v>
      </c>
      <c r="I26" s="8">
        <v>31827</v>
      </c>
      <c r="J26" s="8">
        <v>365592</v>
      </c>
      <c r="K26" s="8">
        <v>0</v>
      </c>
      <c r="L26" s="8">
        <v>0</v>
      </c>
      <c r="M26" s="8">
        <v>126982</v>
      </c>
      <c r="N26" s="8">
        <v>126982</v>
      </c>
      <c r="O26" s="8">
        <v>0</v>
      </c>
      <c r="P26" s="8">
        <v>0</v>
      </c>
      <c r="Q26" s="8">
        <v>927087</v>
      </c>
      <c r="R26" s="8">
        <v>927087</v>
      </c>
      <c r="S26" s="8">
        <v>0</v>
      </c>
      <c r="T26" s="8">
        <v>0</v>
      </c>
      <c r="U26" s="8">
        <v>0</v>
      </c>
      <c r="V26" s="8">
        <v>0</v>
      </c>
      <c r="W26" s="8">
        <v>1419661</v>
      </c>
      <c r="X26" s="8">
        <v>2106324</v>
      </c>
      <c r="Y26" s="8">
        <v>-686663</v>
      </c>
      <c r="Z26" s="2">
        <v>-32.6</v>
      </c>
      <c r="AA26" s="6">
        <v>2106318</v>
      </c>
    </row>
    <row r="27" spans="1:27" ht="13.5">
      <c r="A27" s="25" t="s">
        <v>53</v>
      </c>
      <c r="B27" s="24"/>
      <c r="C27" s="6">
        <v>6077859</v>
      </c>
      <c r="D27" s="6">
        <v>0</v>
      </c>
      <c r="E27" s="7">
        <v>9701195</v>
      </c>
      <c r="F27" s="8">
        <v>9701195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9701196</v>
      </c>
      <c r="Y27" s="8">
        <v>-9701196</v>
      </c>
      <c r="Z27" s="2">
        <v>-100</v>
      </c>
      <c r="AA27" s="6">
        <v>9701195</v>
      </c>
    </row>
    <row r="28" spans="1:27" ht="13.5">
      <c r="A28" s="25" t="s">
        <v>54</v>
      </c>
      <c r="B28" s="24"/>
      <c r="C28" s="6">
        <v>9973212</v>
      </c>
      <c r="D28" s="6">
        <v>0</v>
      </c>
      <c r="E28" s="7">
        <v>11082500</v>
      </c>
      <c r="F28" s="8">
        <v>11082500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11082504</v>
      </c>
      <c r="Y28" s="8">
        <v>-11082504</v>
      </c>
      <c r="Z28" s="2">
        <v>-100</v>
      </c>
      <c r="AA28" s="6">
        <v>11082500</v>
      </c>
    </row>
    <row r="29" spans="1:27" ht="13.5">
      <c r="A29" s="25" t="s">
        <v>55</v>
      </c>
      <c r="B29" s="24"/>
      <c r="C29" s="6">
        <v>216542</v>
      </c>
      <c r="D29" s="6">
        <v>0</v>
      </c>
      <c r="E29" s="7">
        <v>130000</v>
      </c>
      <c r="F29" s="8">
        <v>130000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129996</v>
      </c>
      <c r="Y29" s="8">
        <v>-129996</v>
      </c>
      <c r="Z29" s="2">
        <v>-100</v>
      </c>
      <c r="AA29" s="6">
        <v>130000</v>
      </c>
    </row>
    <row r="30" spans="1:27" ht="13.5">
      <c r="A30" s="25" t="s">
        <v>56</v>
      </c>
      <c r="B30" s="24"/>
      <c r="C30" s="6">
        <v>5745766</v>
      </c>
      <c r="D30" s="6">
        <v>0</v>
      </c>
      <c r="E30" s="7">
        <v>6285000</v>
      </c>
      <c r="F30" s="8">
        <v>6285000</v>
      </c>
      <c r="G30" s="8">
        <v>719182</v>
      </c>
      <c r="H30" s="8">
        <v>867099</v>
      </c>
      <c r="I30" s="8">
        <v>745415</v>
      </c>
      <c r="J30" s="8">
        <v>2331696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2331696</v>
      </c>
      <c r="X30" s="8">
        <v>6285000</v>
      </c>
      <c r="Y30" s="8">
        <v>-3953304</v>
      </c>
      <c r="Z30" s="2">
        <v>-62.9</v>
      </c>
      <c r="AA30" s="6">
        <v>6285000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5078</v>
      </c>
      <c r="H31" s="8">
        <v>0</v>
      </c>
      <c r="I31" s="8">
        <v>3798</v>
      </c>
      <c r="J31" s="8">
        <v>8876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21446</v>
      </c>
      <c r="R31" s="8">
        <v>21446</v>
      </c>
      <c r="S31" s="8">
        <v>0</v>
      </c>
      <c r="T31" s="8">
        <v>0</v>
      </c>
      <c r="U31" s="8">
        <v>0</v>
      </c>
      <c r="V31" s="8">
        <v>0</v>
      </c>
      <c r="W31" s="8">
        <v>30322</v>
      </c>
      <c r="X31" s="8"/>
      <c r="Y31" s="8">
        <v>30322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71027</v>
      </c>
      <c r="D32" s="6">
        <v>0</v>
      </c>
      <c r="E32" s="7">
        <v>167481</v>
      </c>
      <c r="F32" s="8">
        <v>167481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16030</v>
      </c>
      <c r="R32" s="8">
        <v>16030</v>
      </c>
      <c r="S32" s="8">
        <v>0</v>
      </c>
      <c r="T32" s="8">
        <v>0</v>
      </c>
      <c r="U32" s="8">
        <v>0</v>
      </c>
      <c r="V32" s="8">
        <v>0</v>
      </c>
      <c r="W32" s="8">
        <v>16030</v>
      </c>
      <c r="X32" s="8">
        <v>167484</v>
      </c>
      <c r="Y32" s="8">
        <v>-151454</v>
      </c>
      <c r="Z32" s="2">
        <v>-90.43</v>
      </c>
      <c r="AA32" s="6">
        <v>167481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184940</v>
      </c>
      <c r="H33" s="8">
        <v>184940</v>
      </c>
      <c r="I33" s="8">
        <v>-773875</v>
      </c>
      <c r="J33" s="8">
        <v>-403995</v>
      </c>
      <c r="K33" s="8">
        <v>0</v>
      </c>
      <c r="L33" s="8">
        <v>0</v>
      </c>
      <c r="M33" s="8">
        <v>1420</v>
      </c>
      <c r="N33" s="8">
        <v>1420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-402575</v>
      </c>
      <c r="X33" s="8"/>
      <c r="Y33" s="8">
        <v>-402575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19787288</v>
      </c>
      <c r="D34" s="6">
        <v>0</v>
      </c>
      <c r="E34" s="7">
        <v>11948123</v>
      </c>
      <c r="F34" s="8">
        <v>11948123</v>
      </c>
      <c r="G34" s="8">
        <v>140572</v>
      </c>
      <c r="H34" s="8">
        <v>532389</v>
      </c>
      <c r="I34" s="8">
        <v>2089310</v>
      </c>
      <c r="J34" s="8">
        <v>2762271</v>
      </c>
      <c r="K34" s="8">
        <v>0</v>
      </c>
      <c r="L34" s="8">
        <v>0</v>
      </c>
      <c r="M34" s="8">
        <v>563201</v>
      </c>
      <c r="N34" s="8">
        <v>563201</v>
      </c>
      <c r="O34" s="8">
        <v>0</v>
      </c>
      <c r="P34" s="8">
        <v>0</v>
      </c>
      <c r="Q34" s="8">
        <v>4946996</v>
      </c>
      <c r="R34" s="8">
        <v>4946996</v>
      </c>
      <c r="S34" s="8">
        <v>0</v>
      </c>
      <c r="T34" s="8">
        <v>0</v>
      </c>
      <c r="U34" s="8">
        <v>0</v>
      </c>
      <c r="V34" s="8">
        <v>0</v>
      </c>
      <c r="W34" s="8">
        <v>8272468</v>
      </c>
      <c r="X34" s="8">
        <v>12931512</v>
      </c>
      <c r="Y34" s="8">
        <v>-4659044</v>
      </c>
      <c r="Z34" s="2">
        <v>-36.03</v>
      </c>
      <c r="AA34" s="6">
        <v>11948123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62148005</v>
      </c>
      <c r="D36" s="33">
        <f>SUM(D25:D35)</f>
        <v>0</v>
      </c>
      <c r="E36" s="34">
        <f t="shared" si="1"/>
        <v>67709059</v>
      </c>
      <c r="F36" s="35">
        <f t="shared" si="1"/>
        <v>67709059</v>
      </c>
      <c r="G36" s="35">
        <f t="shared" si="1"/>
        <v>2691547</v>
      </c>
      <c r="H36" s="35">
        <f t="shared" si="1"/>
        <v>3201921</v>
      </c>
      <c r="I36" s="35">
        <f t="shared" si="1"/>
        <v>3527720</v>
      </c>
      <c r="J36" s="35">
        <f t="shared" si="1"/>
        <v>9421188</v>
      </c>
      <c r="K36" s="35">
        <f t="shared" si="1"/>
        <v>0</v>
      </c>
      <c r="L36" s="35">
        <f t="shared" si="1"/>
        <v>0</v>
      </c>
      <c r="M36" s="35">
        <f t="shared" si="1"/>
        <v>2305031</v>
      </c>
      <c r="N36" s="35">
        <f t="shared" si="1"/>
        <v>2305031</v>
      </c>
      <c r="O36" s="35">
        <f t="shared" si="1"/>
        <v>0</v>
      </c>
      <c r="P36" s="35">
        <f t="shared" si="1"/>
        <v>0</v>
      </c>
      <c r="Q36" s="35">
        <f t="shared" si="1"/>
        <v>16567798</v>
      </c>
      <c r="R36" s="35">
        <f t="shared" si="1"/>
        <v>16567798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28294017</v>
      </c>
      <c r="X36" s="35">
        <f t="shared" si="1"/>
        <v>68692460</v>
      </c>
      <c r="Y36" s="35">
        <f t="shared" si="1"/>
        <v>-40398443</v>
      </c>
      <c r="Z36" s="36">
        <f>+IF(X36&lt;&gt;0,+(Y36/X36)*100,0)</f>
        <v>-58.81059289476603</v>
      </c>
      <c r="AA36" s="33">
        <f>SUM(AA25:AA35)</f>
        <v>67709059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3832937</v>
      </c>
      <c r="D38" s="46">
        <f>+D22-D36</f>
        <v>0</v>
      </c>
      <c r="E38" s="47">
        <f t="shared" si="2"/>
        <v>-6486801</v>
      </c>
      <c r="F38" s="48">
        <f t="shared" si="2"/>
        <v>-6486801</v>
      </c>
      <c r="G38" s="48">
        <f t="shared" si="2"/>
        <v>-40889</v>
      </c>
      <c r="H38" s="48">
        <f t="shared" si="2"/>
        <v>-469181</v>
      </c>
      <c r="I38" s="48">
        <f t="shared" si="2"/>
        <v>-985581</v>
      </c>
      <c r="J38" s="48">
        <f t="shared" si="2"/>
        <v>-1495651</v>
      </c>
      <c r="K38" s="48">
        <f t="shared" si="2"/>
        <v>2100744</v>
      </c>
      <c r="L38" s="48">
        <f t="shared" si="2"/>
        <v>2099854</v>
      </c>
      <c r="M38" s="48">
        <f t="shared" si="2"/>
        <v>-94241</v>
      </c>
      <c r="N38" s="48">
        <f t="shared" si="2"/>
        <v>4106357</v>
      </c>
      <c r="O38" s="48">
        <f t="shared" si="2"/>
        <v>0</v>
      </c>
      <c r="P38" s="48">
        <f t="shared" si="2"/>
        <v>0</v>
      </c>
      <c r="Q38" s="48">
        <f t="shared" si="2"/>
        <v>-2804089</v>
      </c>
      <c r="R38" s="48">
        <f t="shared" si="2"/>
        <v>-2804089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-193383</v>
      </c>
      <c r="X38" s="48">
        <f>IF(F22=F36,0,X22-X36)</f>
        <v>-10827214</v>
      </c>
      <c r="Y38" s="48">
        <f t="shared" si="2"/>
        <v>10633831</v>
      </c>
      <c r="Z38" s="49">
        <f>+IF(X38&lt;&gt;0,+(Y38/X38)*100,0)</f>
        <v>-98.2139172644043</v>
      </c>
      <c r="AA38" s="46">
        <f>+AA22-AA36</f>
        <v>-6486801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8695000</v>
      </c>
      <c r="F39" s="8">
        <v>8695000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1749065</v>
      </c>
      <c r="R39" s="8">
        <v>1749065</v>
      </c>
      <c r="S39" s="8">
        <v>0</v>
      </c>
      <c r="T39" s="8">
        <v>0</v>
      </c>
      <c r="U39" s="8">
        <v>0</v>
      </c>
      <c r="V39" s="8">
        <v>0</v>
      </c>
      <c r="W39" s="8">
        <v>1749065</v>
      </c>
      <c r="X39" s="8">
        <v>8695356</v>
      </c>
      <c r="Y39" s="8">
        <v>-6946291</v>
      </c>
      <c r="Z39" s="2">
        <v>-79.89</v>
      </c>
      <c r="AA39" s="6">
        <v>8695000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3832937</v>
      </c>
      <c r="D42" s="55">
        <f>SUM(D38:D41)</f>
        <v>0</v>
      </c>
      <c r="E42" s="56">
        <f t="shared" si="3"/>
        <v>2208199</v>
      </c>
      <c r="F42" s="57">
        <f t="shared" si="3"/>
        <v>2208199</v>
      </c>
      <c r="G42" s="57">
        <f t="shared" si="3"/>
        <v>-40889</v>
      </c>
      <c r="H42" s="57">
        <f t="shared" si="3"/>
        <v>-469181</v>
      </c>
      <c r="I42" s="57">
        <f t="shared" si="3"/>
        <v>-985581</v>
      </c>
      <c r="J42" s="57">
        <f t="shared" si="3"/>
        <v>-1495651</v>
      </c>
      <c r="K42" s="57">
        <f t="shared" si="3"/>
        <v>2100744</v>
      </c>
      <c r="L42" s="57">
        <f t="shared" si="3"/>
        <v>2099854</v>
      </c>
      <c r="M42" s="57">
        <f t="shared" si="3"/>
        <v>-94241</v>
      </c>
      <c r="N42" s="57">
        <f t="shared" si="3"/>
        <v>4106357</v>
      </c>
      <c r="O42" s="57">
        <f t="shared" si="3"/>
        <v>0</v>
      </c>
      <c r="P42" s="57">
        <f t="shared" si="3"/>
        <v>0</v>
      </c>
      <c r="Q42" s="57">
        <f t="shared" si="3"/>
        <v>-1055024</v>
      </c>
      <c r="R42" s="57">
        <f t="shared" si="3"/>
        <v>-1055024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1555682</v>
      </c>
      <c r="X42" s="57">
        <f t="shared" si="3"/>
        <v>-2131858</v>
      </c>
      <c r="Y42" s="57">
        <f t="shared" si="3"/>
        <v>3687540</v>
      </c>
      <c r="Z42" s="58">
        <f>+IF(X42&lt;&gt;0,+(Y42/X42)*100,0)</f>
        <v>-172.97305918124002</v>
      </c>
      <c r="AA42" s="55">
        <f>SUM(AA38:AA41)</f>
        <v>2208199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3832937</v>
      </c>
      <c r="D44" s="63">
        <f>+D42-D43</f>
        <v>0</v>
      </c>
      <c r="E44" s="64">
        <f t="shared" si="4"/>
        <v>2208199</v>
      </c>
      <c r="F44" s="65">
        <f t="shared" si="4"/>
        <v>2208199</v>
      </c>
      <c r="G44" s="65">
        <f t="shared" si="4"/>
        <v>-40889</v>
      </c>
      <c r="H44" s="65">
        <f t="shared" si="4"/>
        <v>-469181</v>
      </c>
      <c r="I44" s="65">
        <f t="shared" si="4"/>
        <v>-985581</v>
      </c>
      <c r="J44" s="65">
        <f t="shared" si="4"/>
        <v>-1495651</v>
      </c>
      <c r="K44" s="65">
        <f t="shared" si="4"/>
        <v>2100744</v>
      </c>
      <c r="L44" s="65">
        <f t="shared" si="4"/>
        <v>2099854</v>
      </c>
      <c r="M44" s="65">
        <f t="shared" si="4"/>
        <v>-94241</v>
      </c>
      <c r="N44" s="65">
        <f t="shared" si="4"/>
        <v>4106357</v>
      </c>
      <c r="O44" s="65">
        <f t="shared" si="4"/>
        <v>0</v>
      </c>
      <c r="P44" s="65">
        <f t="shared" si="4"/>
        <v>0</v>
      </c>
      <c r="Q44" s="65">
        <f t="shared" si="4"/>
        <v>-1055024</v>
      </c>
      <c r="R44" s="65">
        <f t="shared" si="4"/>
        <v>-1055024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1555682</v>
      </c>
      <c r="X44" s="65">
        <f t="shared" si="4"/>
        <v>-2131858</v>
      </c>
      <c r="Y44" s="65">
        <f t="shared" si="4"/>
        <v>3687540</v>
      </c>
      <c r="Z44" s="66">
        <f>+IF(X44&lt;&gt;0,+(Y44/X44)*100,0)</f>
        <v>-172.97305918124002</v>
      </c>
      <c r="AA44" s="63">
        <f>+AA42-AA43</f>
        <v>2208199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3832937</v>
      </c>
      <c r="D46" s="55">
        <f>SUM(D44:D45)</f>
        <v>0</v>
      </c>
      <c r="E46" s="56">
        <f t="shared" si="5"/>
        <v>2208199</v>
      </c>
      <c r="F46" s="57">
        <f t="shared" si="5"/>
        <v>2208199</v>
      </c>
      <c r="G46" s="57">
        <f t="shared" si="5"/>
        <v>-40889</v>
      </c>
      <c r="H46" s="57">
        <f t="shared" si="5"/>
        <v>-469181</v>
      </c>
      <c r="I46" s="57">
        <f t="shared" si="5"/>
        <v>-985581</v>
      </c>
      <c r="J46" s="57">
        <f t="shared" si="5"/>
        <v>-1495651</v>
      </c>
      <c r="K46" s="57">
        <f t="shared" si="5"/>
        <v>2100744</v>
      </c>
      <c r="L46" s="57">
        <f t="shared" si="5"/>
        <v>2099854</v>
      </c>
      <c r="M46" s="57">
        <f t="shared" si="5"/>
        <v>-94241</v>
      </c>
      <c r="N46" s="57">
        <f t="shared" si="5"/>
        <v>4106357</v>
      </c>
      <c r="O46" s="57">
        <f t="shared" si="5"/>
        <v>0</v>
      </c>
      <c r="P46" s="57">
        <f t="shared" si="5"/>
        <v>0</v>
      </c>
      <c r="Q46" s="57">
        <f t="shared" si="5"/>
        <v>-1055024</v>
      </c>
      <c r="R46" s="57">
        <f t="shared" si="5"/>
        <v>-1055024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1555682</v>
      </c>
      <c r="X46" s="57">
        <f t="shared" si="5"/>
        <v>-2131858</v>
      </c>
      <c r="Y46" s="57">
        <f t="shared" si="5"/>
        <v>3687540</v>
      </c>
      <c r="Z46" s="58">
        <f>+IF(X46&lt;&gt;0,+(Y46/X46)*100,0)</f>
        <v>-172.97305918124002</v>
      </c>
      <c r="AA46" s="55">
        <f>SUM(AA44:AA45)</f>
        <v>2208199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3832937</v>
      </c>
      <c r="D48" s="71">
        <f>SUM(D46:D47)</f>
        <v>0</v>
      </c>
      <c r="E48" s="72">
        <f t="shared" si="6"/>
        <v>2208199</v>
      </c>
      <c r="F48" s="73">
        <f t="shared" si="6"/>
        <v>2208199</v>
      </c>
      <c r="G48" s="73">
        <f t="shared" si="6"/>
        <v>-40889</v>
      </c>
      <c r="H48" s="74">
        <f t="shared" si="6"/>
        <v>-469181</v>
      </c>
      <c r="I48" s="74">
        <f t="shared" si="6"/>
        <v>-985581</v>
      </c>
      <c r="J48" s="74">
        <f t="shared" si="6"/>
        <v>-1495651</v>
      </c>
      <c r="K48" s="74">
        <f t="shared" si="6"/>
        <v>2100744</v>
      </c>
      <c r="L48" s="74">
        <f t="shared" si="6"/>
        <v>2099854</v>
      </c>
      <c r="M48" s="73">
        <f t="shared" si="6"/>
        <v>-94241</v>
      </c>
      <c r="N48" s="73">
        <f t="shared" si="6"/>
        <v>4106357</v>
      </c>
      <c r="O48" s="74">
        <f t="shared" si="6"/>
        <v>0</v>
      </c>
      <c r="P48" s="74">
        <f t="shared" si="6"/>
        <v>0</v>
      </c>
      <c r="Q48" s="74">
        <f t="shared" si="6"/>
        <v>-1055024</v>
      </c>
      <c r="R48" s="74">
        <f t="shared" si="6"/>
        <v>-1055024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1555682</v>
      </c>
      <c r="X48" s="74">
        <f t="shared" si="6"/>
        <v>-2131858</v>
      </c>
      <c r="Y48" s="74">
        <f t="shared" si="6"/>
        <v>3687540</v>
      </c>
      <c r="Z48" s="75">
        <f>+IF(X48&lt;&gt;0,+(Y48/X48)*100,0)</f>
        <v>-172.97305918124002</v>
      </c>
      <c r="AA48" s="76">
        <f>SUM(AA46:AA47)</f>
        <v>2208199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3181193</v>
      </c>
      <c r="D5" s="6">
        <v>0</v>
      </c>
      <c r="E5" s="7">
        <v>4865251</v>
      </c>
      <c r="F5" s="8">
        <v>4865251</v>
      </c>
      <c r="G5" s="8">
        <v>277445</v>
      </c>
      <c r="H5" s="8">
        <v>277145</v>
      </c>
      <c r="I5" s="8">
        <v>277445</v>
      </c>
      <c r="J5" s="8">
        <v>832035</v>
      </c>
      <c r="K5" s="8">
        <v>277445</v>
      </c>
      <c r="L5" s="8">
        <v>277445</v>
      </c>
      <c r="M5" s="8">
        <v>277445</v>
      </c>
      <c r="N5" s="8">
        <v>832335</v>
      </c>
      <c r="O5" s="8">
        <v>277445</v>
      </c>
      <c r="P5" s="8">
        <v>277445</v>
      </c>
      <c r="Q5" s="8">
        <v>0</v>
      </c>
      <c r="R5" s="8">
        <v>554890</v>
      </c>
      <c r="S5" s="8">
        <v>0</v>
      </c>
      <c r="T5" s="8">
        <v>276597</v>
      </c>
      <c r="U5" s="8">
        <v>276597</v>
      </c>
      <c r="V5" s="8">
        <v>553194</v>
      </c>
      <c r="W5" s="8">
        <v>2772454</v>
      </c>
      <c r="X5" s="8">
        <v>4865252</v>
      </c>
      <c r="Y5" s="8">
        <v>-2092798</v>
      </c>
      <c r="Z5" s="2">
        <v>-43.02</v>
      </c>
      <c r="AA5" s="6">
        <v>4865251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233886</v>
      </c>
      <c r="Y10" s="26">
        <v>-233886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6294371</v>
      </c>
      <c r="D11" s="6">
        <v>0</v>
      </c>
      <c r="E11" s="7">
        <v>0</v>
      </c>
      <c r="F11" s="8">
        <v>0</v>
      </c>
      <c r="G11" s="8">
        <v>49361</v>
      </c>
      <c r="H11" s="8">
        <v>49361</v>
      </c>
      <c r="I11" s="8">
        <v>49014</v>
      </c>
      <c r="J11" s="8">
        <v>147736</v>
      </c>
      <c r="K11" s="8">
        <v>49021</v>
      </c>
      <c r="L11" s="8">
        <v>49021</v>
      </c>
      <c r="M11" s="8">
        <v>49021</v>
      </c>
      <c r="N11" s="8">
        <v>147063</v>
      </c>
      <c r="O11" s="8">
        <v>49021</v>
      </c>
      <c r="P11" s="8">
        <v>49021</v>
      </c>
      <c r="Q11" s="8">
        <v>0</v>
      </c>
      <c r="R11" s="8">
        <v>98042</v>
      </c>
      <c r="S11" s="8">
        <v>0</v>
      </c>
      <c r="T11" s="8">
        <v>48921</v>
      </c>
      <c r="U11" s="8">
        <v>107192</v>
      </c>
      <c r="V11" s="8">
        <v>156113</v>
      </c>
      <c r="W11" s="8">
        <v>548954</v>
      </c>
      <c r="X11" s="8">
        <v>12542311</v>
      </c>
      <c r="Y11" s="8">
        <v>-11993357</v>
      </c>
      <c r="Z11" s="2">
        <v>-95.62</v>
      </c>
      <c r="AA11" s="6">
        <v>0</v>
      </c>
    </row>
    <row r="12" spans="1:27" ht="13.5">
      <c r="A12" s="25" t="s">
        <v>39</v>
      </c>
      <c r="B12" s="29"/>
      <c r="C12" s="6">
        <v>1161793</v>
      </c>
      <c r="D12" s="6">
        <v>0</v>
      </c>
      <c r="E12" s="7">
        <v>237081</v>
      </c>
      <c r="F12" s="8">
        <v>237081</v>
      </c>
      <c r="G12" s="8">
        <v>75567</v>
      </c>
      <c r="H12" s="8">
        <v>81034</v>
      </c>
      <c r="I12" s="8">
        <v>72858</v>
      </c>
      <c r="J12" s="8">
        <v>229459</v>
      </c>
      <c r="K12" s="8">
        <v>86168</v>
      </c>
      <c r="L12" s="8">
        <v>82996</v>
      </c>
      <c r="M12" s="8">
        <v>45222</v>
      </c>
      <c r="N12" s="8">
        <v>214386</v>
      </c>
      <c r="O12" s="8">
        <v>45222</v>
      </c>
      <c r="P12" s="8">
        <v>87565</v>
      </c>
      <c r="Q12" s="8">
        <v>0</v>
      </c>
      <c r="R12" s="8">
        <v>132787</v>
      </c>
      <c r="S12" s="8">
        <v>0</v>
      </c>
      <c r="T12" s="8">
        <v>52098</v>
      </c>
      <c r="U12" s="8">
        <v>265343</v>
      </c>
      <c r="V12" s="8">
        <v>317441</v>
      </c>
      <c r="W12" s="8">
        <v>894073</v>
      </c>
      <c r="X12" s="8">
        <v>237083</v>
      </c>
      <c r="Y12" s="8">
        <v>656990</v>
      </c>
      <c r="Z12" s="2">
        <v>277.11</v>
      </c>
      <c r="AA12" s="6">
        <v>237081</v>
      </c>
    </row>
    <row r="13" spans="1:27" ht="13.5">
      <c r="A13" s="23" t="s">
        <v>40</v>
      </c>
      <c r="B13" s="29"/>
      <c r="C13" s="6">
        <v>1856233</v>
      </c>
      <c r="D13" s="6">
        <v>0</v>
      </c>
      <c r="E13" s="7">
        <v>298558</v>
      </c>
      <c r="F13" s="8">
        <v>298558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22647</v>
      </c>
      <c r="V13" s="8">
        <v>22647</v>
      </c>
      <c r="W13" s="8">
        <v>22647</v>
      </c>
      <c r="X13" s="8">
        <v>298562</v>
      </c>
      <c r="Y13" s="8">
        <v>-275915</v>
      </c>
      <c r="Z13" s="2">
        <v>-92.41</v>
      </c>
      <c r="AA13" s="6">
        <v>298558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223129</v>
      </c>
      <c r="H14" s="8">
        <v>369282</v>
      </c>
      <c r="I14" s="8">
        <v>149552</v>
      </c>
      <c r="J14" s="8">
        <v>741963</v>
      </c>
      <c r="K14" s="8">
        <v>125522</v>
      </c>
      <c r="L14" s="8">
        <v>162327</v>
      </c>
      <c r="M14" s="8">
        <v>151389</v>
      </c>
      <c r="N14" s="8">
        <v>439238</v>
      </c>
      <c r="O14" s="8">
        <v>151389</v>
      </c>
      <c r="P14" s="8">
        <v>25907</v>
      </c>
      <c r="Q14" s="8">
        <v>0</v>
      </c>
      <c r="R14" s="8">
        <v>177296</v>
      </c>
      <c r="S14" s="8">
        <v>0</v>
      </c>
      <c r="T14" s="8">
        <v>7575</v>
      </c>
      <c r="U14" s="8">
        <v>0</v>
      </c>
      <c r="V14" s="8">
        <v>7575</v>
      </c>
      <c r="W14" s="8">
        <v>1366072</v>
      </c>
      <c r="X14" s="8"/>
      <c r="Y14" s="8">
        <v>1366072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407506</v>
      </c>
      <c r="D16" s="6">
        <v>0</v>
      </c>
      <c r="E16" s="7">
        <v>250000</v>
      </c>
      <c r="F16" s="8">
        <v>250000</v>
      </c>
      <c r="G16" s="8">
        <v>44411</v>
      </c>
      <c r="H16" s="8">
        <v>22250</v>
      </c>
      <c r="I16" s="8">
        <v>15837</v>
      </c>
      <c r="J16" s="8">
        <v>82498</v>
      </c>
      <c r="K16" s="8">
        <v>15600</v>
      </c>
      <c r="L16" s="8">
        <v>12312</v>
      </c>
      <c r="M16" s="8">
        <v>0</v>
      </c>
      <c r="N16" s="8">
        <v>27912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13300</v>
      </c>
      <c r="V16" s="8">
        <v>13300</v>
      </c>
      <c r="W16" s="8">
        <v>123710</v>
      </c>
      <c r="X16" s="8">
        <v>249997</v>
      </c>
      <c r="Y16" s="8">
        <v>-126287</v>
      </c>
      <c r="Z16" s="2">
        <v>-50.52</v>
      </c>
      <c r="AA16" s="6">
        <v>250000</v>
      </c>
    </row>
    <row r="17" spans="1:27" ht="13.5">
      <c r="A17" s="23" t="s">
        <v>44</v>
      </c>
      <c r="B17" s="29"/>
      <c r="C17" s="6">
        <v>1843170</v>
      </c>
      <c r="D17" s="6">
        <v>0</v>
      </c>
      <c r="E17" s="7">
        <v>3573226</v>
      </c>
      <c r="F17" s="8">
        <v>3573226</v>
      </c>
      <c r="G17" s="8">
        <v>218445</v>
      </c>
      <c r="H17" s="8">
        <v>205364</v>
      </c>
      <c r="I17" s="8">
        <v>166938</v>
      </c>
      <c r="J17" s="8">
        <v>590747</v>
      </c>
      <c r="K17" s="8">
        <v>180691</v>
      </c>
      <c r="L17" s="8">
        <v>126329</v>
      </c>
      <c r="M17" s="8">
        <v>82572</v>
      </c>
      <c r="N17" s="8">
        <v>389592</v>
      </c>
      <c r="O17" s="8">
        <v>82572</v>
      </c>
      <c r="P17" s="8">
        <v>159666</v>
      </c>
      <c r="Q17" s="8">
        <v>0</v>
      </c>
      <c r="R17" s="8">
        <v>242238</v>
      </c>
      <c r="S17" s="8">
        <v>0</v>
      </c>
      <c r="T17" s="8">
        <v>118434</v>
      </c>
      <c r="U17" s="8">
        <v>102213</v>
      </c>
      <c r="V17" s="8">
        <v>220647</v>
      </c>
      <c r="W17" s="8">
        <v>1443224</v>
      </c>
      <c r="X17" s="8">
        <v>1400005</v>
      </c>
      <c r="Y17" s="8">
        <v>43219</v>
      </c>
      <c r="Z17" s="2">
        <v>3.09</v>
      </c>
      <c r="AA17" s="6">
        <v>3573226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363968</v>
      </c>
      <c r="F18" s="8">
        <v>363968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27656</v>
      </c>
      <c r="M18" s="8">
        <v>44271</v>
      </c>
      <c r="N18" s="8">
        <v>71927</v>
      </c>
      <c r="O18" s="8">
        <v>44271</v>
      </c>
      <c r="P18" s="8">
        <v>41205</v>
      </c>
      <c r="Q18" s="8">
        <v>0</v>
      </c>
      <c r="R18" s="8">
        <v>85476</v>
      </c>
      <c r="S18" s="8">
        <v>0</v>
      </c>
      <c r="T18" s="8">
        <v>46777</v>
      </c>
      <c r="U18" s="8">
        <v>79741</v>
      </c>
      <c r="V18" s="8">
        <v>126518</v>
      </c>
      <c r="W18" s="8">
        <v>283921</v>
      </c>
      <c r="X18" s="8">
        <v>363968</v>
      </c>
      <c r="Y18" s="8">
        <v>-80047</v>
      </c>
      <c r="Z18" s="2">
        <v>-21.99</v>
      </c>
      <c r="AA18" s="6">
        <v>363968</v>
      </c>
    </row>
    <row r="19" spans="1:27" ht="13.5">
      <c r="A19" s="23" t="s">
        <v>46</v>
      </c>
      <c r="B19" s="29"/>
      <c r="C19" s="6">
        <v>192519971</v>
      </c>
      <c r="D19" s="6">
        <v>0</v>
      </c>
      <c r="E19" s="7">
        <v>120382000</v>
      </c>
      <c r="F19" s="8">
        <v>120382000</v>
      </c>
      <c r="G19" s="8">
        <v>45950104</v>
      </c>
      <c r="H19" s="8">
        <v>413766</v>
      </c>
      <c r="I19" s="8">
        <v>2036007</v>
      </c>
      <c r="J19" s="8">
        <v>48399877</v>
      </c>
      <c r="K19" s="8">
        <v>435093</v>
      </c>
      <c r="L19" s="8">
        <v>37052724</v>
      </c>
      <c r="M19" s="8">
        <v>567283</v>
      </c>
      <c r="N19" s="8">
        <v>38055100</v>
      </c>
      <c r="O19" s="8">
        <v>567283</v>
      </c>
      <c r="P19" s="8">
        <v>1707668</v>
      </c>
      <c r="Q19" s="8">
        <v>0</v>
      </c>
      <c r="R19" s="8">
        <v>2274951</v>
      </c>
      <c r="S19" s="8">
        <v>0</v>
      </c>
      <c r="T19" s="8">
        <v>0</v>
      </c>
      <c r="U19" s="8">
        <v>505200</v>
      </c>
      <c r="V19" s="8">
        <v>505200</v>
      </c>
      <c r="W19" s="8">
        <v>89235128</v>
      </c>
      <c r="X19" s="8">
        <v>120382001</v>
      </c>
      <c r="Y19" s="8">
        <v>-31146873</v>
      </c>
      <c r="Z19" s="2">
        <v>-25.87</v>
      </c>
      <c r="AA19" s="6">
        <v>120382000</v>
      </c>
    </row>
    <row r="20" spans="1:27" ht="13.5">
      <c r="A20" s="23" t="s">
        <v>47</v>
      </c>
      <c r="B20" s="29"/>
      <c r="C20" s="6">
        <v>604581</v>
      </c>
      <c r="D20" s="6">
        <v>0</v>
      </c>
      <c r="E20" s="7">
        <v>17601916</v>
      </c>
      <c r="F20" s="26">
        <v>17601916</v>
      </c>
      <c r="G20" s="26">
        <v>59461</v>
      </c>
      <c r="H20" s="26">
        <v>773562</v>
      </c>
      <c r="I20" s="26">
        <v>40288</v>
      </c>
      <c r="J20" s="26">
        <v>873311</v>
      </c>
      <c r="K20" s="26">
        <v>27403</v>
      </c>
      <c r="L20" s="26">
        <v>37291</v>
      </c>
      <c r="M20" s="26">
        <v>142270</v>
      </c>
      <c r="N20" s="26">
        <v>206964</v>
      </c>
      <c r="O20" s="26">
        <v>142270</v>
      </c>
      <c r="P20" s="26">
        <v>46591</v>
      </c>
      <c r="Q20" s="26">
        <v>0</v>
      </c>
      <c r="R20" s="26">
        <v>188861</v>
      </c>
      <c r="S20" s="26">
        <v>0</v>
      </c>
      <c r="T20" s="26">
        <v>150746</v>
      </c>
      <c r="U20" s="26">
        <v>4334731</v>
      </c>
      <c r="V20" s="26">
        <v>4485477</v>
      </c>
      <c r="W20" s="26">
        <v>5754613</v>
      </c>
      <c r="X20" s="26"/>
      <c r="Y20" s="26">
        <v>5754613</v>
      </c>
      <c r="Z20" s="27">
        <v>0</v>
      </c>
      <c r="AA20" s="28">
        <v>17601916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177996</v>
      </c>
      <c r="H21" s="8">
        <v>91316</v>
      </c>
      <c r="I21" s="30">
        <v>131488</v>
      </c>
      <c r="J21" s="8">
        <v>400800</v>
      </c>
      <c r="K21" s="8">
        <v>178709</v>
      </c>
      <c r="L21" s="8">
        <v>84439</v>
      </c>
      <c r="M21" s="8">
        <v>98575</v>
      </c>
      <c r="N21" s="8">
        <v>361723</v>
      </c>
      <c r="O21" s="8">
        <v>98575</v>
      </c>
      <c r="P21" s="30">
        <v>89006</v>
      </c>
      <c r="Q21" s="8">
        <v>0</v>
      </c>
      <c r="R21" s="8">
        <v>187581</v>
      </c>
      <c r="S21" s="8">
        <v>0</v>
      </c>
      <c r="T21" s="8">
        <v>1697</v>
      </c>
      <c r="U21" s="8">
        <v>0</v>
      </c>
      <c r="V21" s="8">
        <v>1697</v>
      </c>
      <c r="W21" s="30">
        <v>951801</v>
      </c>
      <c r="X21" s="8"/>
      <c r="Y21" s="8">
        <v>951801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207868818</v>
      </c>
      <c r="D22" s="33">
        <f>SUM(D5:D21)</f>
        <v>0</v>
      </c>
      <c r="E22" s="34">
        <f t="shared" si="0"/>
        <v>147572000</v>
      </c>
      <c r="F22" s="35">
        <f t="shared" si="0"/>
        <v>147572000</v>
      </c>
      <c r="G22" s="35">
        <f t="shared" si="0"/>
        <v>47075919</v>
      </c>
      <c r="H22" s="35">
        <f t="shared" si="0"/>
        <v>2283080</v>
      </c>
      <c r="I22" s="35">
        <f t="shared" si="0"/>
        <v>2939427</v>
      </c>
      <c r="J22" s="35">
        <f t="shared" si="0"/>
        <v>52298426</v>
      </c>
      <c r="K22" s="35">
        <f t="shared" si="0"/>
        <v>1375652</v>
      </c>
      <c r="L22" s="35">
        <f t="shared" si="0"/>
        <v>37912540</v>
      </c>
      <c r="M22" s="35">
        <f t="shared" si="0"/>
        <v>1458048</v>
      </c>
      <c r="N22" s="35">
        <f t="shared" si="0"/>
        <v>40746240</v>
      </c>
      <c r="O22" s="35">
        <f t="shared" si="0"/>
        <v>1458048</v>
      </c>
      <c r="P22" s="35">
        <f t="shared" si="0"/>
        <v>2484074</v>
      </c>
      <c r="Q22" s="35">
        <f t="shared" si="0"/>
        <v>0</v>
      </c>
      <c r="R22" s="35">
        <f t="shared" si="0"/>
        <v>3942122</v>
      </c>
      <c r="S22" s="35">
        <f t="shared" si="0"/>
        <v>0</v>
      </c>
      <c r="T22" s="35">
        <f t="shared" si="0"/>
        <v>702845</v>
      </c>
      <c r="U22" s="35">
        <f t="shared" si="0"/>
        <v>5706964</v>
      </c>
      <c r="V22" s="35">
        <f t="shared" si="0"/>
        <v>6409809</v>
      </c>
      <c r="W22" s="35">
        <f t="shared" si="0"/>
        <v>103396597</v>
      </c>
      <c r="X22" s="35">
        <f t="shared" si="0"/>
        <v>140573065</v>
      </c>
      <c r="Y22" s="35">
        <f t="shared" si="0"/>
        <v>-37176468</v>
      </c>
      <c r="Z22" s="36">
        <f>+IF(X22&lt;&gt;0,+(Y22/X22)*100,0)</f>
        <v>-26.446366521210873</v>
      </c>
      <c r="AA22" s="33">
        <f>SUM(AA5:AA21)</f>
        <v>147572000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91743691</v>
      </c>
      <c r="D25" s="6">
        <v>0</v>
      </c>
      <c r="E25" s="7">
        <v>67709030</v>
      </c>
      <c r="F25" s="8">
        <v>67709030</v>
      </c>
      <c r="G25" s="8">
        <v>6379812</v>
      </c>
      <c r="H25" s="8">
        <v>6556400</v>
      </c>
      <c r="I25" s="8">
        <v>6881085</v>
      </c>
      <c r="J25" s="8">
        <v>19817297</v>
      </c>
      <c r="K25" s="8">
        <v>6758494</v>
      </c>
      <c r="L25" s="8">
        <v>6445899</v>
      </c>
      <c r="M25" s="8">
        <v>6444036</v>
      </c>
      <c r="N25" s="8">
        <v>19648429</v>
      </c>
      <c r="O25" s="8">
        <v>6444036</v>
      </c>
      <c r="P25" s="8">
        <v>6618188</v>
      </c>
      <c r="Q25" s="8">
        <v>0</v>
      </c>
      <c r="R25" s="8">
        <v>13062224</v>
      </c>
      <c r="S25" s="8">
        <v>0</v>
      </c>
      <c r="T25" s="8">
        <v>6636119</v>
      </c>
      <c r="U25" s="8">
        <v>7415330</v>
      </c>
      <c r="V25" s="8">
        <v>14051449</v>
      </c>
      <c r="W25" s="8">
        <v>66579399</v>
      </c>
      <c r="X25" s="8">
        <v>64052553</v>
      </c>
      <c r="Y25" s="8">
        <v>2526846</v>
      </c>
      <c r="Z25" s="2">
        <v>3.94</v>
      </c>
      <c r="AA25" s="6">
        <v>67709030</v>
      </c>
    </row>
    <row r="26" spans="1:27" ht="13.5">
      <c r="A26" s="25" t="s">
        <v>52</v>
      </c>
      <c r="B26" s="24"/>
      <c r="C26" s="6">
        <v>9607784</v>
      </c>
      <c r="D26" s="6">
        <v>0</v>
      </c>
      <c r="E26" s="7">
        <v>0</v>
      </c>
      <c r="F26" s="8">
        <v>0</v>
      </c>
      <c r="G26" s="8">
        <v>1073466</v>
      </c>
      <c r="H26" s="8">
        <v>1154559</v>
      </c>
      <c r="I26" s="8">
        <v>1071436</v>
      </c>
      <c r="J26" s="8">
        <v>3299461</v>
      </c>
      <c r="K26" s="8">
        <v>1079166</v>
      </c>
      <c r="L26" s="8">
        <v>1052645</v>
      </c>
      <c r="M26" s="8">
        <v>1068465</v>
      </c>
      <c r="N26" s="8">
        <v>3200276</v>
      </c>
      <c r="O26" s="8">
        <v>1068465</v>
      </c>
      <c r="P26" s="8">
        <v>1042999</v>
      </c>
      <c r="Q26" s="8">
        <v>0</v>
      </c>
      <c r="R26" s="8">
        <v>2111464</v>
      </c>
      <c r="S26" s="8">
        <v>0</v>
      </c>
      <c r="T26" s="8">
        <v>1109571</v>
      </c>
      <c r="U26" s="8">
        <v>1115719</v>
      </c>
      <c r="V26" s="8">
        <v>2225290</v>
      </c>
      <c r="W26" s="8">
        <v>10836491</v>
      </c>
      <c r="X26" s="8">
        <v>13621628</v>
      </c>
      <c r="Y26" s="8">
        <v>-2785137</v>
      </c>
      <c r="Z26" s="2">
        <v>-20.45</v>
      </c>
      <c r="AA26" s="6">
        <v>0</v>
      </c>
    </row>
    <row r="27" spans="1:27" ht="13.5">
      <c r="A27" s="25" t="s">
        <v>53</v>
      </c>
      <c r="B27" s="24"/>
      <c r="C27" s="6">
        <v>1502386</v>
      </c>
      <c r="D27" s="6">
        <v>0</v>
      </c>
      <c r="E27" s="7">
        <v>581000</v>
      </c>
      <c r="F27" s="8">
        <v>581000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1700000</v>
      </c>
      <c r="Y27" s="8">
        <v>-1700000</v>
      </c>
      <c r="Z27" s="2">
        <v>-100</v>
      </c>
      <c r="AA27" s="6">
        <v>581000</v>
      </c>
    </row>
    <row r="28" spans="1:27" ht="13.5">
      <c r="A28" s="25" t="s">
        <v>54</v>
      </c>
      <c r="B28" s="24"/>
      <c r="C28" s="6">
        <v>32856520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35000000</v>
      </c>
      <c r="Y28" s="8">
        <v>-35000000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39</v>
      </c>
      <c r="H29" s="8">
        <v>143069</v>
      </c>
      <c r="I29" s="8">
        <v>108</v>
      </c>
      <c r="J29" s="8">
        <v>143216</v>
      </c>
      <c r="K29" s="8">
        <v>303</v>
      </c>
      <c r="L29" s="8">
        <v>2771</v>
      </c>
      <c r="M29" s="8">
        <v>1874</v>
      </c>
      <c r="N29" s="8">
        <v>4948</v>
      </c>
      <c r="O29" s="8">
        <v>1874</v>
      </c>
      <c r="P29" s="8">
        <v>0</v>
      </c>
      <c r="Q29" s="8">
        <v>0</v>
      </c>
      <c r="R29" s="8">
        <v>1874</v>
      </c>
      <c r="S29" s="8">
        <v>0</v>
      </c>
      <c r="T29" s="8">
        <v>0</v>
      </c>
      <c r="U29" s="8">
        <v>0</v>
      </c>
      <c r="V29" s="8">
        <v>0</v>
      </c>
      <c r="W29" s="8">
        <v>150038</v>
      </c>
      <c r="X29" s="8">
        <v>190154</v>
      </c>
      <c r="Y29" s="8">
        <v>-40116</v>
      </c>
      <c r="Z29" s="2">
        <v>-21.1</v>
      </c>
      <c r="AA29" s="6">
        <v>0</v>
      </c>
    </row>
    <row r="30" spans="1:27" ht="13.5">
      <c r="A30" s="25" t="s">
        <v>56</v>
      </c>
      <c r="B30" s="24"/>
      <c r="C30" s="6">
        <v>184178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6480569</v>
      </c>
      <c r="D31" s="6">
        <v>0</v>
      </c>
      <c r="E31" s="7">
        <v>1023000</v>
      </c>
      <c r="F31" s="8">
        <v>1023000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6442373</v>
      </c>
      <c r="Y31" s="8">
        <v>-6442373</v>
      </c>
      <c r="Z31" s="2">
        <v>-100</v>
      </c>
      <c r="AA31" s="6">
        <v>1023000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2167345</v>
      </c>
      <c r="F32" s="8">
        <v>2167345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6230595</v>
      </c>
      <c r="Y32" s="8">
        <v>-6230595</v>
      </c>
      <c r="Z32" s="2">
        <v>-100</v>
      </c>
      <c r="AA32" s="6">
        <v>2167345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56585285</v>
      </c>
      <c r="D34" s="6">
        <v>0</v>
      </c>
      <c r="E34" s="7">
        <v>102866943</v>
      </c>
      <c r="F34" s="8">
        <v>102866943</v>
      </c>
      <c r="G34" s="8">
        <v>7617377</v>
      </c>
      <c r="H34" s="8">
        <v>3329634</v>
      </c>
      <c r="I34" s="8">
        <v>6992355</v>
      </c>
      <c r="J34" s="8">
        <v>17939366</v>
      </c>
      <c r="K34" s="8">
        <v>4855880</v>
      </c>
      <c r="L34" s="8">
        <v>4540900</v>
      </c>
      <c r="M34" s="8">
        <v>4794247</v>
      </c>
      <c r="N34" s="8">
        <v>14191027</v>
      </c>
      <c r="O34" s="8">
        <v>4794247</v>
      </c>
      <c r="P34" s="8">
        <v>-1158664</v>
      </c>
      <c r="Q34" s="8">
        <v>0</v>
      </c>
      <c r="R34" s="8">
        <v>3635583</v>
      </c>
      <c r="S34" s="8">
        <v>0</v>
      </c>
      <c r="T34" s="8">
        <v>1135805</v>
      </c>
      <c r="U34" s="8">
        <v>8997126</v>
      </c>
      <c r="V34" s="8">
        <v>10132931</v>
      </c>
      <c r="W34" s="8">
        <v>45898907</v>
      </c>
      <c r="X34" s="8">
        <v>50035364</v>
      </c>
      <c r="Y34" s="8">
        <v>-4136457</v>
      </c>
      <c r="Z34" s="2">
        <v>-8.27</v>
      </c>
      <c r="AA34" s="6">
        <v>102866943</v>
      </c>
    </row>
    <row r="35" spans="1:27" ht="13.5">
      <c r="A35" s="23" t="s">
        <v>61</v>
      </c>
      <c r="B35" s="29"/>
      <c r="C35" s="6">
        <v>548391</v>
      </c>
      <c r="D35" s="6">
        <v>0</v>
      </c>
      <c r="E35" s="7">
        <v>3926574</v>
      </c>
      <c r="F35" s="8">
        <v>3926574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3926574</v>
      </c>
    </row>
    <row r="36" spans="1:27" ht="12.75">
      <c r="A36" s="40" t="s">
        <v>62</v>
      </c>
      <c r="B36" s="32"/>
      <c r="C36" s="33">
        <f aca="true" t="shared" si="1" ref="C36:Y36">SUM(C25:C35)</f>
        <v>199508804</v>
      </c>
      <c r="D36" s="33">
        <f>SUM(D25:D35)</f>
        <v>0</v>
      </c>
      <c r="E36" s="34">
        <f t="shared" si="1"/>
        <v>178273892</v>
      </c>
      <c r="F36" s="35">
        <f t="shared" si="1"/>
        <v>178273892</v>
      </c>
      <c r="G36" s="35">
        <f t="shared" si="1"/>
        <v>15070694</v>
      </c>
      <c r="H36" s="35">
        <f t="shared" si="1"/>
        <v>11183662</v>
      </c>
      <c r="I36" s="35">
        <f t="shared" si="1"/>
        <v>14944984</v>
      </c>
      <c r="J36" s="35">
        <f t="shared" si="1"/>
        <v>41199340</v>
      </c>
      <c r="K36" s="35">
        <f t="shared" si="1"/>
        <v>12693843</v>
      </c>
      <c r="L36" s="35">
        <f t="shared" si="1"/>
        <v>12042215</v>
      </c>
      <c r="M36" s="35">
        <f t="shared" si="1"/>
        <v>12308622</v>
      </c>
      <c r="N36" s="35">
        <f t="shared" si="1"/>
        <v>37044680</v>
      </c>
      <c r="O36" s="35">
        <f t="shared" si="1"/>
        <v>12308622</v>
      </c>
      <c r="P36" s="35">
        <f t="shared" si="1"/>
        <v>6502523</v>
      </c>
      <c r="Q36" s="35">
        <f t="shared" si="1"/>
        <v>0</v>
      </c>
      <c r="R36" s="35">
        <f t="shared" si="1"/>
        <v>18811145</v>
      </c>
      <c r="S36" s="35">
        <f t="shared" si="1"/>
        <v>0</v>
      </c>
      <c r="T36" s="35">
        <f t="shared" si="1"/>
        <v>8881495</v>
      </c>
      <c r="U36" s="35">
        <f t="shared" si="1"/>
        <v>17528175</v>
      </c>
      <c r="V36" s="35">
        <f t="shared" si="1"/>
        <v>26409670</v>
      </c>
      <c r="W36" s="35">
        <f t="shared" si="1"/>
        <v>123464835</v>
      </c>
      <c r="X36" s="35">
        <f t="shared" si="1"/>
        <v>177272667</v>
      </c>
      <c r="Y36" s="35">
        <f t="shared" si="1"/>
        <v>-53807832</v>
      </c>
      <c r="Z36" s="36">
        <f>+IF(X36&lt;&gt;0,+(Y36/X36)*100,0)</f>
        <v>-30.35314632006975</v>
      </c>
      <c r="AA36" s="33">
        <f>SUM(AA25:AA35)</f>
        <v>178273892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8360014</v>
      </c>
      <c r="D38" s="46">
        <f>+D22-D36</f>
        <v>0</v>
      </c>
      <c r="E38" s="47">
        <f t="shared" si="2"/>
        <v>-30701892</v>
      </c>
      <c r="F38" s="48">
        <f t="shared" si="2"/>
        <v>-30701892</v>
      </c>
      <c r="G38" s="48">
        <f t="shared" si="2"/>
        <v>32005225</v>
      </c>
      <c r="H38" s="48">
        <f t="shared" si="2"/>
        <v>-8900582</v>
      </c>
      <c r="I38" s="48">
        <f t="shared" si="2"/>
        <v>-12005557</v>
      </c>
      <c r="J38" s="48">
        <f t="shared" si="2"/>
        <v>11099086</v>
      </c>
      <c r="K38" s="48">
        <f t="shared" si="2"/>
        <v>-11318191</v>
      </c>
      <c r="L38" s="48">
        <f t="shared" si="2"/>
        <v>25870325</v>
      </c>
      <c r="M38" s="48">
        <f t="shared" si="2"/>
        <v>-10850574</v>
      </c>
      <c r="N38" s="48">
        <f t="shared" si="2"/>
        <v>3701560</v>
      </c>
      <c r="O38" s="48">
        <f t="shared" si="2"/>
        <v>-10850574</v>
      </c>
      <c r="P38" s="48">
        <f t="shared" si="2"/>
        <v>-4018449</v>
      </c>
      <c r="Q38" s="48">
        <f t="shared" si="2"/>
        <v>0</v>
      </c>
      <c r="R38" s="48">
        <f t="shared" si="2"/>
        <v>-14869023</v>
      </c>
      <c r="S38" s="48">
        <f t="shared" si="2"/>
        <v>0</v>
      </c>
      <c r="T38" s="48">
        <f t="shared" si="2"/>
        <v>-8178650</v>
      </c>
      <c r="U38" s="48">
        <f t="shared" si="2"/>
        <v>-11821211</v>
      </c>
      <c r="V38" s="48">
        <f t="shared" si="2"/>
        <v>-19999861</v>
      </c>
      <c r="W38" s="48">
        <f t="shared" si="2"/>
        <v>-20068238</v>
      </c>
      <c r="X38" s="48">
        <f>IF(F22=F36,0,X22-X36)</f>
        <v>-36699602</v>
      </c>
      <c r="Y38" s="48">
        <f t="shared" si="2"/>
        <v>16631364</v>
      </c>
      <c r="Z38" s="49">
        <f>+IF(X38&lt;&gt;0,+(Y38/X38)*100,0)</f>
        <v>-45.31755957462427</v>
      </c>
      <c r="AA38" s="46">
        <f>+AA22-AA36</f>
        <v>-30701892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38856000</v>
      </c>
      <c r="F39" s="8">
        <v>38856000</v>
      </c>
      <c r="G39" s="8">
        <v>0</v>
      </c>
      <c r="H39" s="8">
        <v>2506493</v>
      </c>
      <c r="I39" s="8">
        <v>1025620</v>
      </c>
      <c r="J39" s="8">
        <v>3532113</v>
      </c>
      <c r="K39" s="8">
        <v>4545888</v>
      </c>
      <c r="L39" s="8">
        <v>2242224</v>
      </c>
      <c r="M39" s="8">
        <v>1477376</v>
      </c>
      <c r="N39" s="8">
        <v>8265488</v>
      </c>
      <c r="O39" s="8">
        <v>1477376</v>
      </c>
      <c r="P39" s="8">
        <v>6361355</v>
      </c>
      <c r="Q39" s="8">
        <v>0</v>
      </c>
      <c r="R39" s="8">
        <v>7838731</v>
      </c>
      <c r="S39" s="8">
        <v>0</v>
      </c>
      <c r="T39" s="8">
        <v>0</v>
      </c>
      <c r="U39" s="8">
        <v>0</v>
      </c>
      <c r="V39" s="8">
        <v>0</v>
      </c>
      <c r="W39" s="8">
        <v>19636332</v>
      </c>
      <c r="X39" s="8">
        <v>44856000</v>
      </c>
      <c r="Y39" s="8">
        <v>-25219668</v>
      </c>
      <c r="Z39" s="2">
        <v>-56.22</v>
      </c>
      <c r="AA39" s="6">
        <v>38856000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8360014</v>
      </c>
      <c r="D42" s="55">
        <f>SUM(D38:D41)</f>
        <v>0</v>
      </c>
      <c r="E42" s="56">
        <f t="shared" si="3"/>
        <v>8154108</v>
      </c>
      <c r="F42" s="57">
        <f t="shared" si="3"/>
        <v>8154108</v>
      </c>
      <c r="G42" s="57">
        <f t="shared" si="3"/>
        <v>32005225</v>
      </c>
      <c r="H42" s="57">
        <f t="shared" si="3"/>
        <v>-6394089</v>
      </c>
      <c r="I42" s="57">
        <f t="shared" si="3"/>
        <v>-10979937</v>
      </c>
      <c r="J42" s="57">
        <f t="shared" si="3"/>
        <v>14631199</v>
      </c>
      <c r="K42" s="57">
        <f t="shared" si="3"/>
        <v>-6772303</v>
      </c>
      <c r="L42" s="57">
        <f t="shared" si="3"/>
        <v>28112549</v>
      </c>
      <c r="M42" s="57">
        <f t="shared" si="3"/>
        <v>-9373198</v>
      </c>
      <c r="N42" s="57">
        <f t="shared" si="3"/>
        <v>11967048</v>
      </c>
      <c r="O42" s="57">
        <f t="shared" si="3"/>
        <v>-9373198</v>
      </c>
      <c r="P42" s="57">
        <f t="shared" si="3"/>
        <v>2342906</v>
      </c>
      <c r="Q42" s="57">
        <f t="shared" si="3"/>
        <v>0</v>
      </c>
      <c r="R42" s="57">
        <f t="shared" si="3"/>
        <v>-7030292</v>
      </c>
      <c r="S42" s="57">
        <f t="shared" si="3"/>
        <v>0</v>
      </c>
      <c r="T42" s="57">
        <f t="shared" si="3"/>
        <v>-8178650</v>
      </c>
      <c r="U42" s="57">
        <f t="shared" si="3"/>
        <v>-11821211</v>
      </c>
      <c r="V42" s="57">
        <f t="shared" si="3"/>
        <v>-19999861</v>
      </c>
      <c r="W42" s="57">
        <f t="shared" si="3"/>
        <v>-431906</v>
      </c>
      <c r="X42" s="57">
        <f t="shared" si="3"/>
        <v>8156398</v>
      </c>
      <c r="Y42" s="57">
        <f t="shared" si="3"/>
        <v>-8588304</v>
      </c>
      <c r="Z42" s="58">
        <f>+IF(X42&lt;&gt;0,+(Y42/X42)*100,0)</f>
        <v>-105.29530314729614</v>
      </c>
      <c r="AA42" s="55">
        <f>SUM(AA38:AA41)</f>
        <v>8154108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8360014</v>
      </c>
      <c r="D44" s="63">
        <f>+D42-D43</f>
        <v>0</v>
      </c>
      <c r="E44" s="64">
        <f t="shared" si="4"/>
        <v>8154108</v>
      </c>
      <c r="F44" s="65">
        <f t="shared" si="4"/>
        <v>8154108</v>
      </c>
      <c r="G44" s="65">
        <f t="shared" si="4"/>
        <v>32005225</v>
      </c>
      <c r="H44" s="65">
        <f t="shared" si="4"/>
        <v>-6394089</v>
      </c>
      <c r="I44" s="65">
        <f t="shared" si="4"/>
        <v>-10979937</v>
      </c>
      <c r="J44" s="65">
        <f t="shared" si="4"/>
        <v>14631199</v>
      </c>
      <c r="K44" s="65">
        <f t="shared" si="4"/>
        <v>-6772303</v>
      </c>
      <c r="L44" s="65">
        <f t="shared" si="4"/>
        <v>28112549</v>
      </c>
      <c r="M44" s="65">
        <f t="shared" si="4"/>
        <v>-9373198</v>
      </c>
      <c r="N44" s="65">
        <f t="shared" si="4"/>
        <v>11967048</v>
      </c>
      <c r="O44" s="65">
        <f t="shared" si="4"/>
        <v>-9373198</v>
      </c>
      <c r="P44" s="65">
        <f t="shared" si="4"/>
        <v>2342906</v>
      </c>
      <c r="Q44" s="65">
        <f t="shared" si="4"/>
        <v>0</v>
      </c>
      <c r="R44" s="65">
        <f t="shared" si="4"/>
        <v>-7030292</v>
      </c>
      <c r="S44" s="65">
        <f t="shared" si="4"/>
        <v>0</v>
      </c>
      <c r="T44" s="65">
        <f t="shared" si="4"/>
        <v>-8178650</v>
      </c>
      <c r="U44" s="65">
        <f t="shared" si="4"/>
        <v>-11821211</v>
      </c>
      <c r="V44" s="65">
        <f t="shared" si="4"/>
        <v>-19999861</v>
      </c>
      <c r="W44" s="65">
        <f t="shared" si="4"/>
        <v>-431906</v>
      </c>
      <c r="X44" s="65">
        <f t="shared" si="4"/>
        <v>8156398</v>
      </c>
      <c r="Y44" s="65">
        <f t="shared" si="4"/>
        <v>-8588304</v>
      </c>
      <c r="Z44" s="66">
        <f>+IF(X44&lt;&gt;0,+(Y44/X44)*100,0)</f>
        <v>-105.29530314729614</v>
      </c>
      <c r="AA44" s="63">
        <f>+AA42-AA43</f>
        <v>8154108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8360014</v>
      </c>
      <c r="D46" s="55">
        <f>SUM(D44:D45)</f>
        <v>0</v>
      </c>
      <c r="E46" s="56">
        <f t="shared" si="5"/>
        <v>8154108</v>
      </c>
      <c r="F46" s="57">
        <f t="shared" si="5"/>
        <v>8154108</v>
      </c>
      <c r="G46" s="57">
        <f t="shared" si="5"/>
        <v>32005225</v>
      </c>
      <c r="H46" s="57">
        <f t="shared" si="5"/>
        <v>-6394089</v>
      </c>
      <c r="I46" s="57">
        <f t="shared" si="5"/>
        <v>-10979937</v>
      </c>
      <c r="J46" s="57">
        <f t="shared" si="5"/>
        <v>14631199</v>
      </c>
      <c r="K46" s="57">
        <f t="shared" si="5"/>
        <v>-6772303</v>
      </c>
      <c r="L46" s="57">
        <f t="shared" si="5"/>
        <v>28112549</v>
      </c>
      <c r="M46" s="57">
        <f t="shared" si="5"/>
        <v>-9373198</v>
      </c>
      <c r="N46" s="57">
        <f t="shared" si="5"/>
        <v>11967048</v>
      </c>
      <c r="O46" s="57">
        <f t="shared" si="5"/>
        <v>-9373198</v>
      </c>
      <c r="P46" s="57">
        <f t="shared" si="5"/>
        <v>2342906</v>
      </c>
      <c r="Q46" s="57">
        <f t="shared" si="5"/>
        <v>0</v>
      </c>
      <c r="R46" s="57">
        <f t="shared" si="5"/>
        <v>-7030292</v>
      </c>
      <c r="S46" s="57">
        <f t="shared" si="5"/>
        <v>0</v>
      </c>
      <c r="T46" s="57">
        <f t="shared" si="5"/>
        <v>-8178650</v>
      </c>
      <c r="U46" s="57">
        <f t="shared" si="5"/>
        <v>-11821211</v>
      </c>
      <c r="V46" s="57">
        <f t="shared" si="5"/>
        <v>-19999861</v>
      </c>
      <c r="W46" s="57">
        <f t="shared" si="5"/>
        <v>-431906</v>
      </c>
      <c r="X46" s="57">
        <f t="shared" si="5"/>
        <v>8156398</v>
      </c>
      <c r="Y46" s="57">
        <f t="shared" si="5"/>
        <v>-8588304</v>
      </c>
      <c r="Z46" s="58">
        <f>+IF(X46&lt;&gt;0,+(Y46/X46)*100,0)</f>
        <v>-105.29530314729614</v>
      </c>
      <c r="AA46" s="55">
        <f>SUM(AA44:AA45)</f>
        <v>8154108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8360014</v>
      </c>
      <c r="D48" s="71">
        <f>SUM(D46:D47)</f>
        <v>0</v>
      </c>
      <c r="E48" s="72">
        <f t="shared" si="6"/>
        <v>8154108</v>
      </c>
      <c r="F48" s="73">
        <f t="shared" si="6"/>
        <v>8154108</v>
      </c>
      <c r="G48" s="73">
        <f t="shared" si="6"/>
        <v>32005225</v>
      </c>
      <c r="H48" s="74">
        <f t="shared" si="6"/>
        <v>-6394089</v>
      </c>
      <c r="I48" s="74">
        <f t="shared" si="6"/>
        <v>-10979937</v>
      </c>
      <c r="J48" s="74">
        <f t="shared" si="6"/>
        <v>14631199</v>
      </c>
      <c r="K48" s="74">
        <f t="shared" si="6"/>
        <v>-6772303</v>
      </c>
      <c r="L48" s="74">
        <f t="shared" si="6"/>
        <v>28112549</v>
      </c>
      <c r="M48" s="73">
        <f t="shared" si="6"/>
        <v>-9373198</v>
      </c>
      <c r="N48" s="73">
        <f t="shared" si="6"/>
        <v>11967048</v>
      </c>
      <c r="O48" s="74">
        <f t="shared" si="6"/>
        <v>-9373198</v>
      </c>
      <c r="P48" s="74">
        <f t="shared" si="6"/>
        <v>2342906</v>
      </c>
      <c r="Q48" s="74">
        <f t="shared" si="6"/>
        <v>0</v>
      </c>
      <c r="R48" s="74">
        <f t="shared" si="6"/>
        <v>-7030292</v>
      </c>
      <c r="S48" s="74">
        <f t="shared" si="6"/>
        <v>0</v>
      </c>
      <c r="T48" s="73">
        <f t="shared" si="6"/>
        <v>-8178650</v>
      </c>
      <c r="U48" s="73">
        <f t="shared" si="6"/>
        <v>-11821211</v>
      </c>
      <c r="V48" s="74">
        <f t="shared" si="6"/>
        <v>-19999861</v>
      </c>
      <c r="W48" s="74">
        <f t="shared" si="6"/>
        <v>-431906</v>
      </c>
      <c r="X48" s="74">
        <f t="shared" si="6"/>
        <v>8156398</v>
      </c>
      <c r="Y48" s="74">
        <f t="shared" si="6"/>
        <v>-8588304</v>
      </c>
      <c r="Z48" s="75">
        <f>+IF(X48&lt;&gt;0,+(Y48/X48)*100,0)</f>
        <v>-105.29530314729614</v>
      </c>
      <c r="AA48" s="76">
        <f>SUM(AA46:AA47)</f>
        <v>8154108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21407648</v>
      </c>
      <c r="D5" s="6">
        <v>0</v>
      </c>
      <c r="E5" s="7">
        <v>23456412</v>
      </c>
      <c r="F5" s="8">
        <v>23456412</v>
      </c>
      <c r="G5" s="8">
        <v>28089834</v>
      </c>
      <c r="H5" s="8">
        <v>-13709</v>
      </c>
      <c r="I5" s="8">
        <v>-12167</v>
      </c>
      <c r="J5" s="8">
        <v>28063958</v>
      </c>
      <c r="K5" s="8">
        <v>36012</v>
      </c>
      <c r="L5" s="8">
        <v>137</v>
      </c>
      <c r="M5" s="8">
        <v>-48</v>
      </c>
      <c r="N5" s="8">
        <v>36101</v>
      </c>
      <c r="O5" s="8">
        <v>-1222</v>
      </c>
      <c r="P5" s="8">
        <v>-1222</v>
      </c>
      <c r="Q5" s="8">
        <v>-8253</v>
      </c>
      <c r="R5" s="8">
        <v>-10697</v>
      </c>
      <c r="S5" s="8">
        <v>0</v>
      </c>
      <c r="T5" s="8">
        <v>0</v>
      </c>
      <c r="U5" s="8">
        <v>0</v>
      </c>
      <c r="V5" s="8">
        <v>0</v>
      </c>
      <c r="W5" s="8">
        <v>28089362</v>
      </c>
      <c r="X5" s="8">
        <v>23456412</v>
      </c>
      <c r="Y5" s="8">
        <v>4632950</v>
      </c>
      <c r="Z5" s="2">
        <v>19.75</v>
      </c>
      <c r="AA5" s="6">
        <v>23456412</v>
      </c>
    </row>
    <row r="6" spans="1:27" ht="13.5">
      <c r="A6" s="23" t="s">
        <v>33</v>
      </c>
      <c r="B6" s="24"/>
      <c r="C6" s="6">
        <v>494911</v>
      </c>
      <c r="D6" s="6">
        <v>0</v>
      </c>
      <c r="E6" s="7">
        <v>898880</v>
      </c>
      <c r="F6" s="8">
        <v>898880</v>
      </c>
      <c r="G6" s="8">
        <v>26485</v>
      </c>
      <c r="H6" s="8">
        <v>129370</v>
      </c>
      <c r="I6" s="8">
        <v>0</v>
      </c>
      <c r="J6" s="8">
        <v>155855</v>
      </c>
      <c r="K6" s="8">
        <v>112248</v>
      </c>
      <c r="L6" s="8">
        <v>0</v>
      </c>
      <c r="M6" s="8">
        <v>0</v>
      </c>
      <c r="N6" s="8">
        <v>112248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268103</v>
      </c>
      <c r="X6" s="8">
        <v>898880</v>
      </c>
      <c r="Y6" s="8">
        <v>-630777</v>
      </c>
      <c r="Z6" s="2">
        <v>-70.17</v>
      </c>
      <c r="AA6" s="6">
        <v>898880</v>
      </c>
    </row>
    <row r="7" spans="1:27" ht="13.5">
      <c r="A7" s="25" t="s">
        <v>34</v>
      </c>
      <c r="B7" s="24"/>
      <c r="C7" s="6">
        <v>79417394</v>
      </c>
      <c r="D7" s="6">
        <v>0</v>
      </c>
      <c r="E7" s="7">
        <v>84774816</v>
      </c>
      <c r="F7" s="8">
        <v>84774816</v>
      </c>
      <c r="G7" s="8">
        <v>8334465</v>
      </c>
      <c r="H7" s="8">
        <v>8907030</v>
      </c>
      <c r="I7" s="8">
        <v>8384008</v>
      </c>
      <c r="J7" s="8">
        <v>25625503</v>
      </c>
      <c r="K7" s="8">
        <v>6641858</v>
      </c>
      <c r="L7" s="8">
        <v>4682286</v>
      </c>
      <c r="M7" s="8">
        <v>11176835</v>
      </c>
      <c r="N7" s="8">
        <v>22500979</v>
      </c>
      <c r="O7" s="8">
        <v>6241623</v>
      </c>
      <c r="P7" s="8">
        <v>5685277</v>
      </c>
      <c r="Q7" s="8">
        <v>12640086</v>
      </c>
      <c r="R7" s="8">
        <v>24566986</v>
      </c>
      <c r="S7" s="8">
        <v>6285684</v>
      </c>
      <c r="T7" s="8">
        <v>0</v>
      </c>
      <c r="U7" s="8">
        <v>0</v>
      </c>
      <c r="V7" s="8">
        <v>6285684</v>
      </c>
      <c r="W7" s="8">
        <v>78979152</v>
      </c>
      <c r="X7" s="8">
        <v>84774816</v>
      </c>
      <c r="Y7" s="8">
        <v>-5795664</v>
      </c>
      <c r="Z7" s="2">
        <v>-6.84</v>
      </c>
      <c r="AA7" s="6">
        <v>84774816</v>
      </c>
    </row>
    <row r="8" spans="1:27" ht="13.5">
      <c r="A8" s="25" t="s">
        <v>35</v>
      </c>
      <c r="B8" s="24"/>
      <c r="C8" s="6">
        <v>15769383</v>
      </c>
      <c r="D8" s="6">
        <v>0</v>
      </c>
      <c r="E8" s="7">
        <v>22003752</v>
      </c>
      <c r="F8" s="8">
        <v>22003752</v>
      </c>
      <c r="G8" s="8">
        <v>577836</v>
      </c>
      <c r="H8" s="8">
        <v>-250330</v>
      </c>
      <c r="I8" s="8">
        <v>7648</v>
      </c>
      <c r="J8" s="8">
        <v>335154</v>
      </c>
      <c r="K8" s="8">
        <v>898518</v>
      </c>
      <c r="L8" s="8">
        <v>-68302</v>
      </c>
      <c r="M8" s="8">
        <v>1710545</v>
      </c>
      <c r="N8" s="8">
        <v>2540761</v>
      </c>
      <c r="O8" s="8">
        <v>6758</v>
      </c>
      <c r="P8" s="8">
        <v>6758</v>
      </c>
      <c r="Q8" s="8">
        <v>56996</v>
      </c>
      <c r="R8" s="8">
        <v>70512</v>
      </c>
      <c r="S8" s="8">
        <v>6138</v>
      </c>
      <c r="T8" s="8">
        <v>0</v>
      </c>
      <c r="U8" s="8">
        <v>0</v>
      </c>
      <c r="V8" s="8">
        <v>6138</v>
      </c>
      <c r="W8" s="8">
        <v>2952565</v>
      </c>
      <c r="X8" s="8">
        <v>20048958</v>
      </c>
      <c r="Y8" s="8">
        <v>-17096393</v>
      </c>
      <c r="Z8" s="2">
        <v>-85.27</v>
      </c>
      <c r="AA8" s="6">
        <v>22003752</v>
      </c>
    </row>
    <row r="9" spans="1:27" ht="13.5">
      <c r="A9" s="25" t="s">
        <v>36</v>
      </c>
      <c r="B9" s="24"/>
      <c r="C9" s="6">
        <v>17996363</v>
      </c>
      <c r="D9" s="6">
        <v>0</v>
      </c>
      <c r="E9" s="7">
        <v>14797890</v>
      </c>
      <c r="F9" s="8">
        <v>14797890</v>
      </c>
      <c r="G9" s="8">
        <v>88916</v>
      </c>
      <c r="H9" s="8">
        <v>1127</v>
      </c>
      <c r="I9" s="8">
        <v>2043</v>
      </c>
      <c r="J9" s="8">
        <v>92086</v>
      </c>
      <c r="K9" s="8">
        <v>38517</v>
      </c>
      <c r="L9" s="8">
        <v>2111</v>
      </c>
      <c r="M9" s="8">
        <v>-1054</v>
      </c>
      <c r="N9" s="8">
        <v>39574</v>
      </c>
      <c r="O9" s="8">
        <v>1</v>
      </c>
      <c r="P9" s="8">
        <v>1</v>
      </c>
      <c r="Q9" s="8">
        <v>1993</v>
      </c>
      <c r="R9" s="8">
        <v>1995</v>
      </c>
      <c r="S9" s="8">
        <v>2469</v>
      </c>
      <c r="T9" s="8">
        <v>0</v>
      </c>
      <c r="U9" s="8">
        <v>0</v>
      </c>
      <c r="V9" s="8">
        <v>2469</v>
      </c>
      <c r="W9" s="8">
        <v>136124</v>
      </c>
      <c r="X9" s="8">
        <v>6527639</v>
      </c>
      <c r="Y9" s="8">
        <v>-6391515</v>
      </c>
      <c r="Z9" s="2">
        <v>-97.91</v>
      </c>
      <c r="AA9" s="6">
        <v>14797890</v>
      </c>
    </row>
    <row r="10" spans="1:27" ht="13.5">
      <c r="A10" s="25" t="s">
        <v>37</v>
      </c>
      <c r="B10" s="24"/>
      <c r="C10" s="6">
        <v>14764919</v>
      </c>
      <c r="D10" s="6">
        <v>0</v>
      </c>
      <c r="E10" s="7">
        <v>6187750</v>
      </c>
      <c r="F10" s="26">
        <v>6187750</v>
      </c>
      <c r="G10" s="26">
        <v>1318855</v>
      </c>
      <c r="H10" s="26">
        <v>1327097</v>
      </c>
      <c r="I10" s="26">
        <v>1338128</v>
      </c>
      <c r="J10" s="26">
        <v>3984080</v>
      </c>
      <c r="K10" s="26">
        <v>1232679</v>
      </c>
      <c r="L10" s="26">
        <v>1265913</v>
      </c>
      <c r="M10" s="26">
        <v>1231438</v>
      </c>
      <c r="N10" s="26">
        <v>3730030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7714110</v>
      </c>
      <c r="X10" s="26">
        <v>14797890</v>
      </c>
      <c r="Y10" s="26">
        <v>-7083780</v>
      </c>
      <c r="Z10" s="27">
        <v>-47.87</v>
      </c>
      <c r="AA10" s="28">
        <v>6187750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167915</v>
      </c>
      <c r="F11" s="8">
        <v>167915</v>
      </c>
      <c r="G11" s="8">
        <v>0</v>
      </c>
      <c r="H11" s="8">
        <v>0</v>
      </c>
      <c r="I11" s="8">
        <v>0</v>
      </c>
      <c r="J11" s="8">
        <v>0</v>
      </c>
      <c r="K11" s="8">
        <v>9</v>
      </c>
      <c r="L11" s="8">
        <v>0</v>
      </c>
      <c r="M11" s="8">
        <v>0</v>
      </c>
      <c r="N11" s="8">
        <v>9</v>
      </c>
      <c r="O11" s="8">
        <v>1331101</v>
      </c>
      <c r="P11" s="8">
        <v>1323936</v>
      </c>
      <c r="Q11" s="8">
        <v>1331501</v>
      </c>
      <c r="R11" s="8">
        <v>3986538</v>
      </c>
      <c r="S11" s="8">
        <v>1340709</v>
      </c>
      <c r="T11" s="8">
        <v>0</v>
      </c>
      <c r="U11" s="8">
        <v>0</v>
      </c>
      <c r="V11" s="8">
        <v>1340709</v>
      </c>
      <c r="W11" s="8">
        <v>5327256</v>
      </c>
      <c r="X11" s="8">
        <v>167915</v>
      </c>
      <c r="Y11" s="8">
        <v>5159341</v>
      </c>
      <c r="Z11" s="2">
        <v>3072.59</v>
      </c>
      <c r="AA11" s="6">
        <v>167915</v>
      </c>
    </row>
    <row r="12" spans="1:27" ht="13.5">
      <c r="A12" s="25" t="s">
        <v>39</v>
      </c>
      <c r="B12" s="29"/>
      <c r="C12" s="6">
        <v>2200589</v>
      </c>
      <c r="D12" s="6">
        <v>0</v>
      </c>
      <c r="E12" s="7">
        <v>1900429</v>
      </c>
      <c r="F12" s="8">
        <v>1900429</v>
      </c>
      <c r="G12" s="8">
        <v>260160</v>
      </c>
      <c r="H12" s="8">
        <v>169743</v>
      </c>
      <c r="I12" s="8">
        <v>125725</v>
      </c>
      <c r="J12" s="8">
        <v>555628</v>
      </c>
      <c r="K12" s="8">
        <v>246586</v>
      </c>
      <c r="L12" s="8">
        <v>166791</v>
      </c>
      <c r="M12" s="8">
        <v>242361</v>
      </c>
      <c r="N12" s="8">
        <v>655738</v>
      </c>
      <c r="O12" s="8">
        <v>151886</v>
      </c>
      <c r="P12" s="8">
        <v>161194</v>
      </c>
      <c r="Q12" s="8">
        <v>146235</v>
      </c>
      <c r="R12" s="8">
        <v>459315</v>
      </c>
      <c r="S12" s="8">
        <v>95754</v>
      </c>
      <c r="T12" s="8">
        <v>0</v>
      </c>
      <c r="U12" s="8">
        <v>0</v>
      </c>
      <c r="V12" s="8">
        <v>95754</v>
      </c>
      <c r="W12" s="8">
        <v>1766435</v>
      </c>
      <c r="X12" s="8">
        <v>1900429</v>
      </c>
      <c r="Y12" s="8">
        <v>-133994</v>
      </c>
      <c r="Z12" s="2">
        <v>-7.05</v>
      </c>
      <c r="AA12" s="6">
        <v>1900429</v>
      </c>
    </row>
    <row r="13" spans="1:27" ht="13.5">
      <c r="A13" s="23" t="s">
        <v>40</v>
      </c>
      <c r="B13" s="29"/>
      <c r="C13" s="6">
        <v>6532419</v>
      </c>
      <c r="D13" s="6">
        <v>0</v>
      </c>
      <c r="E13" s="7">
        <v>58300</v>
      </c>
      <c r="F13" s="8">
        <v>58300</v>
      </c>
      <c r="G13" s="8">
        <v>15649</v>
      </c>
      <c r="H13" s="8">
        <v>10312</v>
      </c>
      <c r="I13" s="8">
        <v>0</v>
      </c>
      <c r="J13" s="8">
        <v>25961</v>
      </c>
      <c r="K13" s="8">
        <v>6002</v>
      </c>
      <c r="L13" s="8">
        <v>11728</v>
      </c>
      <c r="M13" s="8">
        <v>7480</v>
      </c>
      <c r="N13" s="8">
        <v>25210</v>
      </c>
      <c r="O13" s="8">
        <v>0</v>
      </c>
      <c r="P13" s="8">
        <v>2166</v>
      </c>
      <c r="Q13" s="8">
        <v>10081</v>
      </c>
      <c r="R13" s="8">
        <v>12247</v>
      </c>
      <c r="S13" s="8">
        <v>0</v>
      </c>
      <c r="T13" s="8">
        <v>0</v>
      </c>
      <c r="U13" s="8">
        <v>0</v>
      </c>
      <c r="V13" s="8">
        <v>0</v>
      </c>
      <c r="W13" s="8">
        <v>63418</v>
      </c>
      <c r="X13" s="8">
        <v>58300</v>
      </c>
      <c r="Y13" s="8">
        <v>5118</v>
      </c>
      <c r="Z13" s="2">
        <v>8.78</v>
      </c>
      <c r="AA13" s="6">
        <v>58300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6500000</v>
      </c>
      <c r="F14" s="8">
        <v>6500000</v>
      </c>
      <c r="G14" s="8">
        <v>791463</v>
      </c>
      <c r="H14" s="8">
        <v>846462</v>
      </c>
      <c r="I14" s="8">
        <v>260334</v>
      </c>
      <c r="J14" s="8">
        <v>1898259</v>
      </c>
      <c r="K14" s="8">
        <v>721387</v>
      </c>
      <c r="L14" s="8">
        <v>6385</v>
      </c>
      <c r="M14" s="8">
        <v>-7</v>
      </c>
      <c r="N14" s="8">
        <v>727765</v>
      </c>
      <c r="O14" s="8">
        <v>834368</v>
      </c>
      <c r="P14" s="8">
        <v>834368</v>
      </c>
      <c r="Q14" s="8">
        <v>877340</v>
      </c>
      <c r="R14" s="8">
        <v>2546076</v>
      </c>
      <c r="S14" s="8">
        <v>879730</v>
      </c>
      <c r="T14" s="8">
        <v>0</v>
      </c>
      <c r="U14" s="8">
        <v>0</v>
      </c>
      <c r="V14" s="8">
        <v>879730</v>
      </c>
      <c r="W14" s="8">
        <v>6051830</v>
      </c>
      <c r="X14" s="8">
        <v>6500000</v>
      </c>
      <c r="Y14" s="8">
        <v>-448170</v>
      </c>
      <c r="Z14" s="2">
        <v>-6.89</v>
      </c>
      <c r="AA14" s="6">
        <v>6500000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295478</v>
      </c>
      <c r="D16" s="6">
        <v>0</v>
      </c>
      <c r="E16" s="7">
        <v>183698</v>
      </c>
      <c r="F16" s="8">
        <v>183698</v>
      </c>
      <c r="G16" s="8">
        <v>17760</v>
      </c>
      <c r="H16" s="8">
        <v>34444</v>
      </c>
      <c r="I16" s="8">
        <v>8644</v>
      </c>
      <c r="J16" s="8">
        <v>60848</v>
      </c>
      <c r="K16" s="8">
        <v>3097</v>
      </c>
      <c r="L16" s="8">
        <v>270534</v>
      </c>
      <c r="M16" s="8">
        <v>3051</v>
      </c>
      <c r="N16" s="8">
        <v>276682</v>
      </c>
      <c r="O16" s="8">
        <v>24460</v>
      </c>
      <c r="P16" s="8">
        <v>26960</v>
      </c>
      <c r="Q16" s="8">
        <v>9027</v>
      </c>
      <c r="R16" s="8">
        <v>60447</v>
      </c>
      <c r="S16" s="8">
        <v>27574</v>
      </c>
      <c r="T16" s="8">
        <v>0</v>
      </c>
      <c r="U16" s="8">
        <v>0</v>
      </c>
      <c r="V16" s="8">
        <v>27574</v>
      </c>
      <c r="W16" s="8">
        <v>425551</v>
      </c>
      <c r="X16" s="8">
        <v>183698</v>
      </c>
      <c r="Y16" s="8">
        <v>241853</v>
      </c>
      <c r="Z16" s="2">
        <v>131.66</v>
      </c>
      <c r="AA16" s="6">
        <v>183698</v>
      </c>
    </row>
    <row r="17" spans="1:27" ht="13.5">
      <c r="A17" s="23" t="s">
        <v>44</v>
      </c>
      <c r="B17" s="29"/>
      <c r="C17" s="6">
        <v>1569346</v>
      </c>
      <c r="D17" s="6">
        <v>0</v>
      </c>
      <c r="E17" s="7">
        <v>2495533</v>
      </c>
      <c r="F17" s="8">
        <v>2495533</v>
      </c>
      <c r="G17" s="8">
        <v>51557</v>
      </c>
      <c r="H17" s="8">
        <v>26550</v>
      </c>
      <c r="I17" s="8">
        <v>37123</v>
      </c>
      <c r="J17" s="8">
        <v>115230</v>
      </c>
      <c r="K17" s="8">
        <v>52290</v>
      </c>
      <c r="L17" s="8">
        <v>59742</v>
      </c>
      <c r="M17" s="8">
        <v>25750</v>
      </c>
      <c r="N17" s="8">
        <v>137782</v>
      </c>
      <c r="O17" s="8">
        <v>148706</v>
      </c>
      <c r="P17" s="8">
        <v>157575</v>
      </c>
      <c r="Q17" s="8">
        <v>87092</v>
      </c>
      <c r="R17" s="8">
        <v>393373</v>
      </c>
      <c r="S17" s="8">
        <v>119392</v>
      </c>
      <c r="T17" s="8">
        <v>0</v>
      </c>
      <c r="U17" s="8">
        <v>0</v>
      </c>
      <c r="V17" s="8">
        <v>119392</v>
      </c>
      <c r="W17" s="8">
        <v>765777</v>
      </c>
      <c r="X17" s="8">
        <v>2495533</v>
      </c>
      <c r="Y17" s="8">
        <v>-1729756</v>
      </c>
      <c r="Z17" s="2">
        <v>-69.31</v>
      </c>
      <c r="AA17" s="6">
        <v>2495533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16434928</v>
      </c>
      <c r="Y18" s="8">
        <v>-16434928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53072345</v>
      </c>
      <c r="D19" s="6">
        <v>0</v>
      </c>
      <c r="E19" s="7">
        <v>47095000</v>
      </c>
      <c r="F19" s="8">
        <v>47095000</v>
      </c>
      <c r="G19" s="8">
        <v>17656000</v>
      </c>
      <c r="H19" s="8">
        <v>1414298</v>
      </c>
      <c r="I19" s="8">
        <v>0</v>
      </c>
      <c r="J19" s="8">
        <v>19070298</v>
      </c>
      <c r="K19" s="8">
        <v>3073469</v>
      </c>
      <c r="L19" s="8">
        <v>0</v>
      </c>
      <c r="M19" s="8">
        <v>1847899</v>
      </c>
      <c r="N19" s="8">
        <v>4921368</v>
      </c>
      <c r="O19" s="8">
        <v>-8643117</v>
      </c>
      <c r="P19" s="8">
        <v>-8036311</v>
      </c>
      <c r="Q19" s="8">
        <v>4336867</v>
      </c>
      <c r="R19" s="8">
        <v>-12342561</v>
      </c>
      <c r="S19" s="8">
        <v>11162928</v>
      </c>
      <c r="T19" s="8">
        <v>0</v>
      </c>
      <c r="U19" s="8">
        <v>0</v>
      </c>
      <c r="V19" s="8">
        <v>11162928</v>
      </c>
      <c r="W19" s="8">
        <v>22812033</v>
      </c>
      <c r="X19" s="8">
        <v>47095000</v>
      </c>
      <c r="Y19" s="8">
        <v>-24282967</v>
      </c>
      <c r="Z19" s="2">
        <v>-51.56</v>
      </c>
      <c r="AA19" s="6">
        <v>47095000</v>
      </c>
    </row>
    <row r="20" spans="1:27" ht="13.5">
      <c r="A20" s="23" t="s">
        <v>47</v>
      </c>
      <c r="B20" s="29"/>
      <c r="C20" s="6">
        <v>2307922</v>
      </c>
      <c r="D20" s="6">
        <v>0</v>
      </c>
      <c r="E20" s="7">
        <v>712782</v>
      </c>
      <c r="F20" s="26">
        <v>712782</v>
      </c>
      <c r="G20" s="26">
        <v>72583</v>
      </c>
      <c r="H20" s="26">
        <v>-24739</v>
      </c>
      <c r="I20" s="26">
        <v>67489</v>
      </c>
      <c r="J20" s="26">
        <v>115333</v>
      </c>
      <c r="K20" s="26">
        <v>296982</v>
      </c>
      <c r="L20" s="26">
        <v>294756</v>
      </c>
      <c r="M20" s="26">
        <v>85690</v>
      </c>
      <c r="N20" s="26">
        <v>677428</v>
      </c>
      <c r="O20" s="26">
        <v>527470</v>
      </c>
      <c r="P20" s="26">
        <v>598021</v>
      </c>
      <c r="Q20" s="26">
        <v>265426</v>
      </c>
      <c r="R20" s="26">
        <v>1390917</v>
      </c>
      <c r="S20" s="26">
        <v>353469</v>
      </c>
      <c r="T20" s="26">
        <v>0</v>
      </c>
      <c r="U20" s="26">
        <v>0</v>
      </c>
      <c r="V20" s="26">
        <v>353469</v>
      </c>
      <c r="W20" s="26">
        <v>2537147</v>
      </c>
      <c r="X20" s="26">
        <v>712782</v>
      </c>
      <c r="Y20" s="26">
        <v>1824365</v>
      </c>
      <c r="Z20" s="27">
        <v>255.95</v>
      </c>
      <c r="AA20" s="28">
        <v>712782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215828717</v>
      </c>
      <c r="D22" s="33">
        <f>SUM(D5:D21)</f>
        <v>0</v>
      </c>
      <c r="E22" s="34">
        <f t="shared" si="0"/>
        <v>211233157</v>
      </c>
      <c r="F22" s="35">
        <f t="shared" si="0"/>
        <v>211233157</v>
      </c>
      <c r="G22" s="35">
        <f t="shared" si="0"/>
        <v>57301563</v>
      </c>
      <c r="H22" s="35">
        <f t="shared" si="0"/>
        <v>12577655</v>
      </c>
      <c r="I22" s="35">
        <f t="shared" si="0"/>
        <v>10218975</v>
      </c>
      <c r="J22" s="35">
        <f t="shared" si="0"/>
        <v>80098193</v>
      </c>
      <c r="K22" s="35">
        <f t="shared" si="0"/>
        <v>13359654</v>
      </c>
      <c r="L22" s="35">
        <f t="shared" si="0"/>
        <v>6692081</v>
      </c>
      <c r="M22" s="35">
        <f t="shared" si="0"/>
        <v>16329940</v>
      </c>
      <c r="N22" s="35">
        <f t="shared" si="0"/>
        <v>36381675</v>
      </c>
      <c r="O22" s="35">
        <f t="shared" si="0"/>
        <v>622034</v>
      </c>
      <c r="P22" s="35">
        <f t="shared" si="0"/>
        <v>758723</v>
      </c>
      <c r="Q22" s="35">
        <f t="shared" si="0"/>
        <v>19754391</v>
      </c>
      <c r="R22" s="35">
        <f t="shared" si="0"/>
        <v>21135148</v>
      </c>
      <c r="S22" s="35">
        <f t="shared" si="0"/>
        <v>20273847</v>
      </c>
      <c r="T22" s="35">
        <f t="shared" si="0"/>
        <v>0</v>
      </c>
      <c r="U22" s="35">
        <f t="shared" si="0"/>
        <v>0</v>
      </c>
      <c r="V22" s="35">
        <f t="shared" si="0"/>
        <v>20273847</v>
      </c>
      <c r="W22" s="35">
        <f t="shared" si="0"/>
        <v>157888863</v>
      </c>
      <c r="X22" s="35">
        <f t="shared" si="0"/>
        <v>226053180</v>
      </c>
      <c r="Y22" s="35">
        <f t="shared" si="0"/>
        <v>-68164317</v>
      </c>
      <c r="Z22" s="36">
        <f>+IF(X22&lt;&gt;0,+(Y22/X22)*100,0)</f>
        <v>-30.154106657557307</v>
      </c>
      <c r="AA22" s="33">
        <f>SUM(AA5:AA21)</f>
        <v>211233157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67560608</v>
      </c>
      <c r="D25" s="6">
        <v>0</v>
      </c>
      <c r="E25" s="7">
        <v>64497000</v>
      </c>
      <c r="F25" s="8">
        <v>64497000</v>
      </c>
      <c r="G25" s="8">
        <v>5472832</v>
      </c>
      <c r="H25" s="8">
        <v>4877761</v>
      </c>
      <c r="I25" s="8">
        <v>4896702</v>
      </c>
      <c r="J25" s="8">
        <v>15247295</v>
      </c>
      <c r="K25" s="8">
        <v>5162423</v>
      </c>
      <c r="L25" s="8">
        <v>4857893</v>
      </c>
      <c r="M25" s="8">
        <v>5208817</v>
      </c>
      <c r="N25" s="8">
        <v>15229133</v>
      </c>
      <c r="O25" s="8">
        <v>4952738</v>
      </c>
      <c r="P25" s="8">
        <v>4952738</v>
      </c>
      <c r="Q25" s="8">
        <v>4762184</v>
      </c>
      <c r="R25" s="8">
        <v>14667660</v>
      </c>
      <c r="S25" s="8">
        <v>4904477</v>
      </c>
      <c r="T25" s="8">
        <v>0</v>
      </c>
      <c r="U25" s="8">
        <v>0</v>
      </c>
      <c r="V25" s="8">
        <v>4904477</v>
      </c>
      <c r="W25" s="8">
        <v>50048565</v>
      </c>
      <c r="X25" s="8">
        <v>73442752</v>
      </c>
      <c r="Y25" s="8">
        <v>-23394187</v>
      </c>
      <c r="Z25" s="2">
        <v>-31.85</v>
      </c>
      <c r="AA25" s="6">
        <v>64497000</v>
      </c>
    </row>
    <row r="26" spans="1:27" ht="13.5">
      <c r="A26" s="25" t="s">
        <v>52</v>
      </c>
      <c r="B26" s="24"/>
      <c r="C26" s="6">
        <v>6293573</v>
      </c>
      <c r="D26" s="6">
        <v>0</v>
      </c>
      <c r="E26" s="7">
        <v>6743337</v>
      </c>
      <c r="F26" s="8">
        <v>6743337</v>
      </c>
      <c r="G26" s="8">
        <v>523063</v>
      </c>
      <c r="H26" s="8">
        <v>522053</v>
      </c>
      <c r="I26" s="8">
        <v>524073</v>
      </c>
      <c r="J26" s="8">
        <v>1569189</v>
      </c>
      <c r="K26" s="8">
        <v>510443</v>
      </c>
      <c r="L26" s="8">
        <v>522053</v>
      </c>
      <c r="M26" s="8">
        <v>495273</v>
      </c>
      <c r="N26" s="8">
        <v>1527769</v>
      </c>
      <c r="O26" s="8">
        <v>521043</v>
      </c>
      <c r="P26" s="8">
        <v>521043</v>
      </c>
      <c r="Q26" s="8">
        <v>520033</v>
      </c>
      <c r="R26" s="8">
        <v>1562119</v>
      </c>
      <c r="S26" s="8">
        <v>740270</v>
      </c>
      <c r="T26" s="8">
        <v>0</v>
      </c>
      <c r="U26" s="8">
        <v>0</v>
      </c>
      <c r="V26" s="8">
        <v>740270</v>
      </c>
      <c r="W26" s="8">
        <v>5399347</v>
      </c>
      <c r="X26" s="8">
        <v>6743337</v>
      </c>
      <c r="Y26" s="8">
        <v>-1343990</v>
      </c>
      <c r="Z26" s="2">
        <v>-19.93</v>
      </c>
      <c r="AA26" s="6">
        <v>6743337</v>
      </c>
    </row>
    <row r="27" spans="1:27" ht="13.5">
      <c r="A27" s="25" t="s">
        <v>53</v>
      </c>
      <c r="B27" s="24"/>
      <c r="C27" s="6">
        <v>43901533</v>
      </c>
      <c r="D27" s="6">
        <v>0</v>
      </c>
      <c r="E27" s="7">
        <v>6457359</v>
      </c>
      <c r="F27" s="8">
        <v>6457359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10450824</v>
      </c>
      <c r="Y27" s="8">
        <v>-10450824</v>
      </c>
      <c r="Z27" s="2">
        <v>-100</v>
      </c>
      <c r="AA27" s="6">
        <v>6457359</v>
      </c>
    </row>
    <row r="28" spans="1:27" ht="13.5">
      <c r="A28" s="25" t="s">
        <v>54</v>
      </c>
      <c r="B28" s="24"/>
      <c r="C28" s="6">
        <v>2238924</v>
      </c>
      <c r="D28" s="6">
        <v>0</v>
      </c>
      <c r="E28" s="7">
        <v>57672040</v>
      </c>
      <c r="F28" s="8">
        <v>57672040</v>
      </c>
      <c r="G28" s="8">
        <v>2312</v>
      </c>
      <c r="H28" s="8">
        <v>12121</v>
      </c>
      <c r="I28" s="8">
        <v>5947</v>
      </c>
      <c r="J28" s="8">
        <v>20380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20380</v>
      </c>
      <c r="X28" s="8">
        <v>57672040</v>
      </c>
      <c r="Y28" s="8">
        <v>-57651660</v>
      </c>
      <c r="Z28" s="2">
        <v>-99.96</v>
      </c>
      <c r="AA28" s="6">
        <v>57672040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559000</v>
      </c>
      <c r="F29" s="8">
        <v>559000</v>
      </c>
      <c r="G29" s="8">
        <v>0</v>
      </c>
      <c r="H29" s="8">
        <v>461</v>
      </c>
      <c r="I29" s="8">
        <v>5</v>
      </c>
      <c r="J29" s="8">
        <v>466</v>
      </c>
      <c r="K29" s="8">
        <v>0</v>
      </c>
      <c r="L29" s="8">
        <v>80093</v>
      </c>
      <c r="M29" s="8">
        <v>0</v>
      </c>
      <c r="N29" s="8">
        <v>80093</v>
      </c>
      <c r="O29" s="8">
        <v>0</v>
      </c>
      <c r="P29" s="8">
        <v>0</v>
      </c>
      <c r="Q29" s="8">
        <v>0</v>
      </c>
      <c r="R29" s="8">
        <v>0</v>
      </c>
      <c r="S29" s="8">
        <v>47701</v>
      </c>
      <c r="T29" s="8">
        <v>0</v>
      </c>
      <c r="U29" s="8">
        <v>0</v>
      </c>
      <c r="V29" s="8">
        <v>47701</v>
      </c>
      <c r="W29" s="8">
        <v>128260</v>
      </c>
      <c r="X29" s="8">
        <v>558623</v>
      </c>
      <c r="Y29" s="8">
        <v>-430363</v>
      </c>
      <c r="Z29" s="2">
        <v>-77.04</v>
      </c>
      <c r="AA29" s="6">
        <v>559000</v>
      </c>
    </row>
    <row r="30" spans="1:27" ht="13.5">
      <c r="A30" s="25" t="s">
        <v>56</v>
      </c>
      <c r="B30" s="24"/>
      <c r="C30" s="6">
        <v>49495162</v>
      </c>
      <c r="D30" s="6">
        <v>0</v>
      </c>
      <c r="E30" s="7">
        <v>54069334</v>
      </c>
      <c r="F30" s="8">
        <v>54069334</v>
      </c>
      <c r="G30" s="8">
        <v>13811963</v>
      </c>
      <c r="H30" s="8">
        <v>46285</v>
      </c>
      <c r="I30" s="8">
        <v>32441</v>
      </c>
      <c r="J30" s="8">
        <v>13890689</v>
      </c>
      <c r="K30" s="8">
        <v>3861750</v>
      </c>
      <c r="L30" s="8">
        <v>4161030</v>
      </c>
      <c r="M30" s="8">
        <v>3337609</v>
      </c>
      <c r="N30" s="8">
        <v>11360389</v>
      </c>
      <c r="O30" s="8">
        <v>3325928</v>
      </c>
      <c r="P30" s="8">
        <v>3325928</v>
      </c>
      <c r="Q30" s="8">
        <v>3298397</v>
      </c>
      <c r="R30" s="8">
        <v>9950253</v>
      </c>
      <c r="S30" s="8">
        <v>3616191</v>
      </c>
      <c r="T30" s="8">
        <v>0</v>
      </c>
      <c r="U30" s="8">
        <v>0</v>
      </c>
      <c r="V30" s="8">
        <v>3616191</v>
      </c>
      <c r="W30" s="8">
        <v>38817522</v>
      </c>
      <c r="X30" s="8">
        <v>54659237</v>
      </c>
      <c r="Y30" s="8">
        <v>-15841715</v>
      </c>
      <c r="Z30" s="2">
        <v>-28.98</v>
      </c>
      <c r="AA30" s="6">
        <v>54069334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498008</v>
      </c>
      <c r="F31" s="8">
        <v>498008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1838970</v>
      </c>
      <c r="Y31" s="8">
        <v>-1838970</v>
      </c>
      <c r="Z31" s="2">
        <v>-100</v>
      </c>
      <c r="AA31" s="6">
        <v>498008</v>
      </c>
    </row>
    <row r="32" spans="1:27" ht="13.5">
      <c r="A32" s="25" t="s">
        <v>58</v>
      </c>
      <c r="B32" s="24"/>
      <c r="C32" s="6">
        <v>5290809</v>
      </c>
      <c r="D32" s="6">
        <v>0</v>
      </c>
      <c r="E32" s="7">
        <v>5084168</v>
      </c>
      <c r="F32" s="8">
        <v>5084168</v>
      </c>
      <c r="G32" s="8">
        <v>-277343</v>
      </c>
      <c r="H32" s="8">
        <v>1423518</v>
      </c>
      <c r="I32" s="8">
        <v>298198</v>
      </c>
      <c r="J32" s="8">
        <v>1444373</v>
      </c>
      <c r="K32" s="8">
        <v>1430482</v>
      </c>
      <c r="L32" s="8">
        <v>26766</v>
      </c>
      <c r="M32" s="8">
        <v>626097</v>
      </c>
      <c r="N32" s="8">
        <v>2083345</v>
      </c>
      <c r="O32" s="8">
        <v>15215</v>
      </c>
      <c r="P32" s="8">
        <v>15215</v>
      </c>
      <c r="Q32" s="8">
        <v>27455</v>
      </c>
      <c r="R32" s="8">
        <v>57885</v>
      </c>
      <c r="S32" s="8">
        <v>482547</v>
      </c>
      <c r="T32" s="8">
        <v>0</v>
      </c>
      <c r="U32" s="8">
        <v>0</v>
      </c>
      <c r="V32" s="8">
        <v>482547</v>
      </c>
      <c r="W32" s="8">
        <v>4068150</v>
      </c>
      <c r="X32" s="8">
        <v>6930418</v>
      </c>
      <c r="Y32" s="8">
        <v>-2862268</v>
      </c>
      <c r="Z32" s="2">
        <v>-41.3</v>
      </c>
      <c r="AA32" s="6">
        <v>5084168</v>
      </c>
    </row>
    <row r="33" spans="1:27" ht="13.5">
      <c r="A33" s="25" t="s">
        <v>59</v>
      </c>
      <c r="B33" s="24"/>
      <c r="C33" s="6">
        <v>31170289</v>
      </c>
      <c r="D33" s="6">
        <v>0</v>
      </c>
      <c r="E33" s="7">
        <v>178084</v>
      </c>
      <c r="F33" s="8">
        <v>178084</v>
      </c>
      <c r="G33" s="8">
        <v>2400680</v>
      </c>
      <c r="H33" s="8">
        <v>1327583</v>
      </c>
      <c r="I33" s="8">
        <v>1295943</v>
      </c>
      <c r="J33" s="8">
        <v>5024206</v>
      </c>
      <c r="K33" s="8">
        <v>1784930</v>
      </c>
      <c r="L33" s="8">
        <v>1494146</v>
      </c>
      <c r="M33" s="8">
        <v>2388358</v>
      </c>
      <c r="N33" s="8">
        <v>5667434</v>
      </c>
      <c r="O33" s="8">
        <v>1285549</v>
      </c>
      <c r="P33" s="8">
        <v>1285549</v>
      </c>
      <c r="Q33" s="8">
        <v>1016500</v>
      </c>
      <c r="R33" s="8">
        <v>3587598</v>
      </c>
      <c r="S33" s="8">
        <v>1358101</v>
      </c>
      <c r="T33" s="8">
        <v>0</v>
      </c>
      <c r="U33" s="8">
        <v>0</v>
      </c>
      <c r="V33" s="8">
        <v>1358101</v>
      </c>
      <c r="W33" s="8">
        <v>15637339</v>
      </c>
      <c r="X33" s="8">
        <v>178084</v>
      </c>
      <c r="Y33" s="8">
        <v>15459255</v>
      </c>
      <c r="Z33" s="2">
        <v>8680.88</v>
      </c>
      <c r="AA33" s="6">
        <v>178084</v>
      </c>
    </row>
    <row r="34" spans="1:27" ht="13.5">
      <c r="A34" s="25" t="s">
        <v>60</v>
      </c>
      <c r="B34" s="24"/>
      <c r="C34" s="6">
        <v>50122879</v>
      </c>
      <c r="D34" s="6">
        <v>0</v>
      </c>
      <c r="E34" s="7">
        <v>36420191</v>
      </c>
      <c r="F34" s="8">
        <v>36420191</v>
      </c>
      <c r="G34" s="8">
        <v>3183562</v>
      </c>
      <c r="H34" s="8">
        <v>2424540</v>
      </c>
      <c r="I34" s="8">
        <v>2287532</v>
      </c>
      <c r="J34" s="8">
        <v>7895634</v>
      </c>
      <c r="K34" s="8">
        <v>5596993</v>
      </c>
      <c r="L34" s="8">
        <v>2874417</v>
      </c>
      <c r="M34" s="8">
        <v>2874454</v>
      </c>
      <c r="N34" s="8">
        <v>11345864</v>
      </c>
      <c r="O34" s="8">
        <v>2952748</v>
      </c>
      <c r="P34" s="8">
        <v>2976935</v>
      </c>
      <c r="Q34" s="8">
        <v>2075252</v>
      </c>
      <c r="R34" s="8">
        <v>8004935</v>
      </c>
      <c r="S34" s="8">
        <v>2514906</v>
      </c>
      <c r="T34" s="8">
        <v>0</v>
      </c>
      <c r="U34" s="8">
        <v>0</v>
      </c>
      <c r="V34" s="8">
        <v>2514906</v>
      </c>
      <c r="W34" s="8">
        <v>29761339</v>
      </c>
      <c r="X34" s="8">
        <v>45911911</v>
      </c>
      <c r="Y34" s="8">
        <v>-16150572</v>
      </c>
      <c r="Z34" s="2">
        <v>-35.18</v>
      </c>
      <c r="AA34" s="6">
        <v>36420191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256073777</v>
      </c>
      <c r="D36" s="33">
        <f>SUM(D25:D35)</f>
        <v>0</v>
      </c>
      <c r="E36" s="34">
        <f t="shared" si="1"/>
        <v>232178521</v>
      </c>
      <c r="F36" s="35">
        <f t="shared" si="1"/>
        <v>232178521</v>
      </c>
      <c r="G36" s="35">
        <f t="shared" si="1"/>
        <v>25117069</v>
      </c>
      <c r="H36" s="35">
        <f t="shared" si="1"/>
        <v>10634322</v>
      </c>
      <c r="I36" s="35">
        <f t="shared" si="1"/>
        <v>9340841</v>
      </c>
      <c r="J36" s="35">
        <f t="shared" si="1"/>
        <v>45092232</v>
      </c>
      <c r="K36" s="35">
        <f t="shared" si="1"/>
        <v>18347021</v>
      </c>
      <c r="L36" s="35">
        <f t="shared" si="1"/>
        <v>14016398</v>
      </c>
      <c r="M36" s="35">
        <f t="shared" si="1"/>
        <v>14930608</v>
      </c>
      <c r="N36" s="35">
        <f t="shared" si="1"/>
        <v>47294027</v>
      </c>
      <c r="O36" s="35">
        <f t="shared" si="1"/>
        <v>13053221</v>
      </c>
      <c r="P36" s="35">
        <f t="shared" si="1"/>
        <v>13077408</v>
      </c>
      <c r="Q36" s="35">
        <f t="shared" si="1"/>
        <v>11699821</v>
      </c>
      <c r="R36" s="35">
        <f t="shared" si="1"/>
        <v>37830450</v>
      </c>
      <c r="S36" s="35">
        <f t="shared" si="1"/>
        <v>13664193</v>
      </c>
      <c r="T36" s="35">
        <f t="shared" si="1"/>
        <v>0</v>
      </c>
      <c r="U36" s="35">
        <f t="shared" si="1"/>
        <v>0</v>
      </c>
      <c r="V36" s="35">
        <f t="shared" si="1"/>
        <v>13664193</v>
      </c>
      <c r="W36" s="35">
        <f t="shared" si="1"/>
        <v>143880902</v>
      </c>
      <c r="X36" s="35">
        <f t="shared" si="1"/>
        <v>258386196</v>
      </c>
      <c r="Y36" s="35">
        <f t="shared" si="1"/>
        <v>-114505294</v>
      </c>
      <c r="Z36" s="36">
        <f>+IF(X36&lt;&gt;0,+(Y36/X36)*100,0)</f>
        <v>-44.31556165639747</v>
      </c>
      <c r="AA36" s="33">
        <f>SUM(AA25:AA35)</f>
        <v>232178521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-40245060</v>
      </c>
      <c r="D38" s="46">
        <f>+D22-D36</f>
        <v>0</v>
      </c>
      <c r="E38" s="47">
        <f t="shared" si="2"/>
        <v>-20945364</v>
      </c>
      <c r="F38" s="48">
        <f t="shared" si="2"/>
        <v>-20945364</v>
      </c>
      <c r="G38" s="48">
        <f t="shared" si="2"/>
        <v>32184494</v>
      </c>
      <c r="H38" s="48">
        <f t="shared" si="2"/>
        <v>1943333</v>
      </c>
      <c r="I38" s="48">
        <f t="shared" si="2"/>
        <v>878134</v>
      </c>
      <c r="J38" s="48">
        <f t="shared" si="2"/>
        <v>35005961</v>
      </c>
      <c r="K38" s="48">
        <f t="shared" si="2"/>
        <v>-4987367</v>
      </c>
      <c r="L38" s="48">
        <f t="shared" si="2"/>
        <v>-7324317</v>
      </c>
      <c r="M38" s="48">
        <f t="shared" si="2"/>
        <v>1399332</v>
      </c>
      <c r="N38" s="48">
        <f t="shared" si="2"/>
        <v>-10912352</v>
      </c>
      <c r="O38" s="48">
        <f t="shared" si="2"/>
        <v>-12431187</v>
      </c>
      <c r="P38" s="48">
        <f t="shared" si="2"/>
        <v>-12318685</v>
      </c>
      <c r="Q38" s="48">
        <f t="shared" si="2"/>
        <v>8054570</v>
      </c>
      <c r="R38" s="48">
        <f t="shared" si="2"/>
        <v>-16695302</v>
      </c>
      <c r="S38" s="48">
        <f t="shared" si="2"/>
        <v>6609654</v>
      </c>
      <c r="T38" s="48">
        <f t="shared" si="2"/>
        <v>0</v>
      </c>
      <c r="U38" s="48">
        <f t="shared" si="2"/>
        <v>0</v>
      </c>
      <c r="V38" s="48">
        <f t="shared" si="2"/>
        <v>6609654</v>
      </c>
      <c r="W38" s="48">
        <f t="shared" si="2"/>
        <v>14007961</v>
      </c>
      <c r="X38" s="48">
        <f>IF(F22=F36,0,X22-X36)</f>
        <v>-32333016</v>
      </c>
      <c r="Y38" s="48">
        <f t="shared" si="2"/>
        <v>46340977</v>
      </c>
      <c r="Z38" s="49">
        <f>+IF(X38&lt;&gt;0,+(Y38/X38)*100,0)</f>
        <v>-143.3240159223006</v>
      </c>
      <c r="AA38" s="46">
        <f>+AA22-AA36</f>
        <v>-20945364</v>
      </c>
    </row>
    <row r="39" spans="1:27" ht="13.5">
      <c r="A39" s="23" t="s">
        <v>64</v>
      </c>
      <c r="B39" s="29"/>
      <c r="C39" s="6">
        <v>1862640</v>
      </c>
      <c r="D39" s="6">
        <v>0</v>
      </c>
      <c r="E39" s="7">
        <v>15214000</v>
      </c>
      <c r="F39" s="8">
        <v>15214000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15214000</v>
      </c>
      <c r="Y39" s="8">
        <v>-15214000</v>
      </c>
      <c r="Z39" s="2">
        <v>-100</v>
      </c>
      <c r="AA39" s="6">
        <v>15214000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-38382420</v>
      </c>
      <c r="D42" s="55">
        <f>SUM(D38:D41)</f>
        <v>0</v>
      </c>
      <c r="E42" s="56">
        <f t="shared" si="3"/>
        <v>-5731364</v>
      </c>
      <c r="F42" s="57">
        <f t="shared" si="3"/>
        <v>-5731364</v>
      </c>
      <c r="G42" s="57">
        <f t="shared" si="3"/>
        <v>32184494</v>
      </c>
      <c r="H42" s="57">
        <f t="shared" si="3"/>
        <v>1943333</v>
      </c>
      <c r="I42" s="57">
        <f t="shared" si="3"/>
        <v>878134</v>
      </c>
      <c r="J42" s="57">
        <f t="shared" si="3"/>
        <v>35005961</v>
      </c>
      <c r="K42" s="57">
        <f t="shared" si="3"/>
        <v>-4987367</v>
      </c>
      <c r="L42" s="57">
        <f t="shared" si="3"/>
        <v>-7324317</v>
      </c>
      <c r="M42" s="57">
        <f t="shared" si="3"/>
        <v>1399332</v>
      </c>
      <c r="N42" s="57">
        <f t="shared" si="3"/>
        <v>-10912352</v>
      </c>
      <c r="O42" s="57">
        <f t="shared" si="3"/>
        <v>-12431187</v>
      </c>
      <c r="P42" s="57">
        <f t="shared" si="3"/>
        <v>-12318685</v>
      </c>
      <c r="Q42" s="57">
        <f t="shared" si="3"/>
        <v>8054570</v>
      </c>
      <c r="R42" s="57">
        <f t="shared" si="3"/>
        <v>-16695302</v>
      </c>
      <c r="S42" s="57">
        <f t="shared" si="3"/>
        <v>6609654</v>
      </c>
      <c r="T42" s="57">
        <f t="shared" si="3"/>
        <v>0</v>
      </c>
      <c r="U42" s="57">
        <f t="shared" si="3"/>
        <v>0</v>
      </c>
      <c r="V42" s="57">
        <f t="shared" si="3"/>
        <v>6609654</v>
      </c>
      <c r="W42" s="57">
        <f t="shared" si="3"/>
        <v>14007961</v>
      </c>
      <c r="X42" s="57">
        <f t="shared" si="3"/>
        <v>-17119016</v>
      </c>
      <c r="Y42" s="57">
        <f t="shared" si="3"/>
        <v>31126977</v>
      </c>
      <c r="Z42" s="58">
        <f>+IF(X42&lt;&gt;0,+(Y42/X42)*100,0)</f>
        <v>-181.82690523801136</v>
      </c>
      <c r="AA42" s="55">
        <f>SUM(AA38:AA41)</f>
        <v>-5731364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-38382420</v>
      </c>
      <c r="D44" s="63">
        <f>+D42-D43</f>
        <v>0</v>
      </c>
      <c r="E44" s="64">
        <f t="shared" si="4"/>
        <v>-5731364</v>
      </c>
      <c r="F44" s="65">
        <f t="shared" si="4"/>
        <v>-5731364</v>
      </c>
      <c r="G44" s="65">
        <f t="shared" si="4"/>
        <v>32184494</v>
      </c>
      <c r="H44" s="65">
        <f t="shared" si="4"/>
        <v>1943333</v>
      </c>
      <c r="I44" s="65">
        <f t="shared" si="4"/>
        <v>878134</v>
      </c>
      <c r="J44" s="65">
        <f t="shared" si="4"/>
        <v>35005961</v>
      </c>
      <c r="K44" s="65">
        <f t="shared" si="4"/>
        <v>-4987367</v>
      </c>
      <c r="L44" s="65">
        <f t="shared" si="4"/>
        <v>-7324317</v>
      </c>
      <c r="M44" s="65">
        <f t="shared" si="4"/>
        <v>1399332</v>
      </c>
      <c r="N44" s="65">
        <f t="shared" si="4"/>
        <v>-10912352</v>
      </c>
      <c r="O44" s="65">
        <f t="shared" si="4"/>
        <v>-12431187</v>
      </c>
      <c r="P44" s="65">
        <f t="shared" si="4"/>
        <v>-12318685</v>
      </c>
      <c r="Q44" s="65">
        <f t="shared" si="4"/>
        <v>8054570</v>
      </c>
      <c r="R44" s="65">
        <f t="shared" si="4"/>
        <v>-16695302</v>
      </c>
      <c r="S44" s="65">
        <f t="shared" si="4"/>
        <v>6609654</v>
      </c>
      <c r="T44" s="65">
        <f t="shared" si="4"/>
        <v>0</v>
      </c>
      <c r="U44" s="65">
        <f t="shared" si="4"/>
        <v>0</v>
      </c>
      <c r="V44" s="65">
        <f t="shared" si="4"/>
        <v>6609654</v>
      </c>
      <c r="W44" s="65">
        <f t="shared" si="4"/>
        <v>14007961</v>
      </c>
      <c r="X44" s="65">
        <f t="shared" si="4"/>
        <v>-17119016</v>
      </c>
      <c r="Y44" s="65">
        <f t="shared" si="4"/>
        <v>31126977</v>
      </c>
      <c r="Z44" s="66">
        <f>+IF(X44&lt;&gt;0,+(Y44/X44)*100,0)</f>
        <v>-181.82690523801136</v>
      </c>
      <c r="AA44" s="63">
        <f>+AA42-AA43</f>
        <v>-5731364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-38382420</v>
      </c>
      <c r="D46" s="55">
        <f>SUM(D44:D45)</f>
        <v>0</v>
      </c>
      <c r="E46" s="56">
        <f t="shared" si="5"/>
        <v>-5731364</v>
      </c>
      <c r="F46" s="57">
        <f t="shared" si="5"/>
        <v>-5731364</v>
      </c>
      <c r="G46" s="57">
        <f t="shared" si="5"/>
        <v>32184494</v>
      </c>
      <c r="H46" s="57">
        <f t="shared" si="5"/>
        <v>1943333</v>
      </c>
      <c r="I46" s="57">
        <f t="shared" si="5"/>
        <v>878134</v>
      </c>
      <c r="J46" s="57">
        <f t="shared" si="5"/>
        <v>35005961</v>
      </c>
      <c r="K46" s="57">
        <f t="shared" si="5"/>
        <v>-4987367</v>
      </c>
      <c r="L46" s="57">
        <f t="shared" si="5"/>
        <v>-7324317</v>
      </c>
      <c r="M46" s="57">
        <f t="shared" si="5"/>
        <v>1399332</v>
      </c>
      <c r="N46" s="57">
        <f t="shared" si="5"/>
        <v>-10912352</v>
      </c>
      <c r="O46" s="57">
        <f t="shared" si="5"/>
        <v>-12431187</v>
      </c>
      <c r="P46" s="57">
        <f t="shared" si="5"/>
        <v>-12318685</v>
      </c>
      <c r="Q46" s="57">
        <f t="shared" si="5"/>
        <v>8054570</v>
      </c>
      <c r="R46" s="57">
        <f t="shared" si="5"/>
        <v>-16695302</v>
      </c>
      <c r="S46" s="57">
        <f t="shared" si="5"/>
        <v>6609654</v>
      </c>
      <c r="T46" s="57">
        <f t="shared" si="5"/>
        <v>0</v>
      </c>
      <c r="U46" s="57">
        <f t="shared" si="5"/>
        <v>0</v>
      </c>
      <c r="V46" s="57">
        <f t="shared" si="5"/>
        <v>6609654</v>
      </c>
      <c r="W46" s="57">
        <f t="shared" si="5"/>
        <v>14007961</v>
      </c>
      <c r="X46" s="57">
        <f t="shared" si="5"/>
        <v>-17119016</v>
      </c>
      <c r="Y46" s="57">
        <f t="shared" si="5"/>
        <v>31126977</v>
      </c>
      <c r="Z46" s="58">
        <f>+IF(X46&lt;&gt;0,+(Y46/X46)*100,0)</f>
        <v>-181.82690523801136</v>
      </c>
      <c r="AA46" s="55">
        <f>SUM(AA44:AA45)</f>
        <v>-5731364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-38382420</v>
      </c>
      <c r="D48" s="71">
        <f>SUM(D46:D47)</f>
        <v>0</v>
      </c>
      <c r="E48" s="72">
        <f t="shared" si="6"/>
        <v>-5731364</v>
      </c>
      <c r="F48" s="73">
        <f t="shared" si="6"/>
        <v>-5731364</v>
      </c>
      <c r="G48" s="73">
        <f t="shared" si="6"/>
        <v>32184494</v>
      </c>
      <c r="H48" s="74">
        <f t="shared" si="6"/>
        <v>1943333</v>
      </c>
      <c r="I48" s="74">
        <f t="shared" si="6"/>
        <v>878134</v>
      </c>
      <c r="J48" s="74">
        <f t="shared" si="6"/>
        <v>35005961</v>
      </c>
      <c r="K48" s="74">
        <f t="shared" si="6"/>
        <v>-4987367</v>
      </c>
      <c r="L48" s="74">
        <f t="shared" si="6"/>
        <v>-7324317</v>
      </c>
      <c r="M48" s="73">
        <f t="shared" si="6"/>
        <v>1399332</v>
      </c>
      <c r="N48" s="73">
        <f t="shared" si="6"/>
        <v>-10912352</v>
      </c>
      <c r="O48" s="74">
        <f t="shared" si="6"/>
        <v>-12431187</v>
      </c>
      <c r="P48" s="74">
        <f t="shared" si="6"/>
        <v>-12318685</v>
      </c>
      <c r="Q48" s="74">
        <f t="shared" si="6"/>
        <v>8054570</v>
      </c>
      <c r="R48" s="74">
        <f t="shared" si="6"/>
        <v>-16695302</v>
      </c>
      <c r="S48" s="74">
        <f t="shared" si="6"/>
        <v>6609654</v>
      </c>
      <c r="T48" s="73">
        <f t="shared" si="6"/>
        <v>0</v>
      </c>
      <c r="U48" s="73">
        <f t="shared" si="6"/>
        <v>0</v>
      </c>
      <c r="V48" s="74">
        <f t="shared" si="6"/>
        <v>6609654</v>
      </c>
      <c r="W48" s="74">
        <f t="shared" si="6"/>
        <v>14007961</v>
      </c>
      <c r="X48" s="74">
        <f t="shared" si="6"/>
        <v>-17119016</v>
      </c>
      <c r="Y48" s="74">
        <f t="shared" si="6"/>
        <v>31126977</v>
      </c>
      <c r="Z48" s="75">
        <f>+IF(X48&lt;&gt;0,+(Y48/X48)*100,0)</f>
        <v>-181.82690523801136</v>
      </c>
      <c r="AA48" s="76">
        <f>SUM(AA46:AA47)</f>
        <v>-5731364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21893834</v>
      </c>
      <c r="D8" s="6">
        <v>0</v>
      </c>
      <c r="E8" s="7">
        <v>40495000</v>
      </c>
      <c r="F8" s="8">
        <v>54232942</v>
      </c>
      <c r="G8" s="8">
        <v>587027</v>
      </c>
      <c r="H8" s="8">
        <v>738281</v>
      </c>
      <c r="I8" s="8">
        <v>661940</v>
      </c>
      <c r="J8" s="8">
        <v>1987248</v>
      </c>
      <c r="K8" s="8">
        <v>8599533</v>
      </c>
      <c r="L8" s="8">
        <v>4555402</v>
      </c>
      <c r="M8" s="8">
        <v>871634</v>
      </c>
      <c r="N8" s="8">
        <v>14026569</v>
      </c>
      <c r="O8" s="8">
        <v>1207694</v>
      </c>
      <c r="P8" s="8">
        <v>1003314</v>
      </c>
      <c r="Q8" s="8">
        <v>8306963</v>
      </c>
      <c r="R8" s="8">
        <v>10517971</v>
      </c>
      <c r="S8" s="8">
        <v>0</v>
      </c>
      <c r="T8" s="8">
        <v>0</v>
      </c>
      <c r="U8" s="8">
        <v>0</v>
      </c>
      <c r="V8" s="8">
        <v>0</v>
      </c>
      <c r="W8" s="8">
        <v>26531788</v>
      </c>
      <c r="X8" s="8">
        <v>40495414</v>
      </c>
      <c r="Y8" s="8">
        <v>-13963626</v>
      </c>
      <c r="Z8" s="2">
        <v>-34.48</v>
      </c>
      <c r="AA8" s="6">
        <v>54232942</v>
      </c>
    </row>
    <row r="9" spans="1:27" ht="13.5">
      <c r="A9" s="25" t="s">
        <v>36</v>
      </c>
      <c r="B9" s="24"/>
      <c r="C9" s="6">
        <v>20220599</v>
      </c>
      <c r="D9" s="6">
        <v>0</v>
      </c>
      <c r="E9" s="7">
        <v>15450000</v>
      </c>
      <c r="F9" s="8">
        <v>12880446</v>
      </c>
      <c r="G9" s="8">
        <v>0</v>
      </c>
      <c r="H9" s="8">
        <v>0</v>
      </c>
      <c r="I9" s="8">
        <v>0</v>
      </c>
      <c r="J9" s="8">
        <v>0</v>
      </c>
      <c r="K9" s="8">
        <v>1297694</v>
      </c>
      <c r="L9" s="8">
        <v>1454384</v>
      </c>
      <c r="M9" s="8">
        <v>0</v>
      </c>
      <c r="N9" s="8">
        <v>2752078</v>
      </c>
      <c r="O9" s="8">
        <v>0</v>
      </c>
      <c r="P9" s="8">
        <v>0</v>
      </c>
      <c r="Q9" s="8">
        <v>-622403</v>
      </c>
      <c r="R9" s="8">
        <v>-622403</v>
      </c>
      <c r="S9" s="8">
        <v>0</v>
      </c>
      <c r="T9" s="8">
        <v>0</v>
      </c>
      <c r="U9" s="8">
        <v>0</v>
      </c>
      <c r="V9" s="8">
        <v>0</v>
      </c>
      <c r="W9" s="8">
        <v>2129675</v>
      </c>
      <c r="X9" s="8">
        <v>15450441</v>
      </c>
      <c r="Y9" s="8">
        <v>-13320766</v>
      </c>
      <c r="Z9" s="2">
        <v>-86.22</v>
      </c>
      <c r="AA9" s="6">
        <v>12880446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950363</v>
      </c>
      <c r="R11" s="8">
        <v>950363</v>
      </c>
      <c r="S11" s="8">
        <v>867596</v>
      </c>
      <c r="T11" s="8">
        <v>887193</v>
      </c>
      <c r="U11" s="8">
        <v>1048207</v>
      </c>
      <c r="V11" s="8">
        <v>2802996</v>
      </c>
      <c r="W11" s="8">
        <v>3753359</v>
      </c>
      <c r="X11" s="8"/>
      <c r="Y11" s="8">
        <v>3753359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37306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3239584</v>
      </c>
      <c r="D13" s="6">
        <v>0</v>
      </c>
      <c r="E13" s="7">
        <v>2393905</v>
      </c>
      <c r="F13" s="8">
        <v>4353041</v>
      </c>
      <c r="G13" s="8">
        <v>196175</v>
      </c>
      <c r="H13" s="8">
        <v>431237</v>
      </c>
      <c r="I13" s="8">
        <v>313347</v>
      </c>
      <c r="J13" s="8">
        <v>940759</v>
      </c>
      <c r="K13" s="8">
        <v>287814</v>
      </c>
      <c r="L13" s="8">
        <v>619075</v>
      </c>
      <c r="M13" s="8">
        <v>288222</v>
      </c>
      <c r="N13" s="8">
        <v>1195111</v>
      </c>
      <c r="O13" s="8">
        <v>213607</v>
      </c>
      <c r="P13" s="8">
        <v>136771</v>
      </c>
      <c r="Q13" s="8">
        <v>152696</v>
      </c>
      <c r="R13" s="8">
        <v>503074</v>
      </c>
      <c r="S13" s="8">
        <v>575564</v>
      </c>
      <c r="T13" s="8">
        <v>416586</v>
      </c>
      <c r="U13" s="8">
        <v>269700</v>
      </c>
      <c r="V13" s="8">
        <v>1261850</v>
      </c>
      <c r="W13" s="8">
        <v>3900794</v>
      </c>
      <c r="X13" s="8">
        <v>2393904</v>
      </c>
      <c r="Y13" s="8">
        <v>1506890</v>
      </c>
      <c r="Z13" s="2">
        <v>62.95</v>
      </c>
      <c r="AA13" s="6">
        <v>4353041</v>
      </c>
    </row>
    <row r="14" spans="1:27" ht="13.5">
      <c r="A14" s="23" t="s">
        <v>41</v>
      </c>
      <c r="B14" s="29"/>
      <c r="C14" s="6">
        <v>4379314</v>
      </c>
      <c r="D14" s="6">
        <v>0</v>
      </c>
      <c r="E14" s="7">
        <v>4214236</v>
      </c>
      <c r="F14" s="8">
        <v>4214236</v>
      </c>
      <c r="G14" s="8">
        <v>0</v>
      </c>
      <c r="H14" s="8">
        <v>0</v>
      </c>
      <c r="I14" s="8">
        <v>0</v>
      </c>
      <c r="J14" s="8">
        <v>0</v>
      </c>
      <c r="K14" s="8">
        <v>124219</v>
      </c>
      <c r="L14" s="8">
        <v>253757</v>
      </c>
      <c r="M14" s="8">
        <v>0</v>
      </c>
      <c r="N14" s="8">
        <v>377976</v>
      </c>
      <c r="O14" s="8">
        <v>0</v>
      </c>
      <c r="P14" s="8">
        <v>0</v>
      </c>
      <c r="Q14" s="8">
        <v>498753</v>
      </c>
      <c r="R14" s="8">
        <v>498753</v>
      </c>
      <c r="S14" s="8">
        <v>0</v>
      </c>
      <c r="T14" s="8">
        <v>0</v>
      </c>
      <c r="U14" s="8">
        <v>0</v>
      </c>
      <c r="V14" s="8">
        <v>0</v>
      </c>
      <c r="W14" s="8">
        <v>876729</v>
      </c>
      <c r="X14" s="8">
        <v>4214232</v>
      </c>
      <c r="Y14" s="8">
        <v>-3337503</v>
      </c>
      <c r="Z14" s="2">
        <v>-79.2</v>
      </c>
      <c r="AA14" s="6">
        <v>4214236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1072209</v>
      </c>
      <c r="G18" s="8">
        <v>0</v>
      </c>
      <c r="H18" s="8">
        <v>1011518</v>
      </c>
      <c r="I18" s="8">
        <v>0</v>
      </c>
      <c r="J18" s="8">
        <v>1011518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1011518</v>
      </c>
      <c r="X18" s="8"/>
      <c r="Y18" s="8">
        <v>1011518</v>
      </c>
      <c r="Z18" s="2">
        <v>0</v>
      </c>
      <c r="AA18" s="6">
        <v>1072209</v>
      </c>
    </row>
    <row r="19" spans="1:27" ht="13.5">
      <c r="A19" s="23" t="s">
        <v>46</v>
      </c>
      <c r="B19" s="29"/>
      <c r="C19" s="6">
        <v>317698882</v>
      </c>
      <c r="D19" s="6">
        <v>0</v>
      </c>
      <c r="E19" s="7">
        <v>254204227</v>
      </c>
      <c r="F19" s="8">
        <v>245989459</v>
      </c>
      <c r="G19" s="8">
        <v>77282452</v>
      </c>
      <c r="H19" s="8">
        <v>3862942</v>
      </c>
      <c r="I19" s="8">
        <v>135743</v>
      </c>
      <c r="J19" s="8">
        <v>81281137</v>
      </c>
      <c r="K19" s="8">
        <v>212631</v>
      </c>
      <c r="L19" s="8">
        <v>65431788</v>
      </c>
      <c r="M19" s="8">
        <v>750444</v>
      </c>
      <c r="N19" s="8">
        <v>66394863</v>
      </c>
      <c r="O19" s="8">
        <v>793227</v>
      </c>
      <c r="P19" s="8">
        <v>8671233</v>
      </c>
      <c r="Q19" s="8">
        <v>60105744</v>
      </c>
      <c r="R19" s="8">
        <v>69570204</v>
      </c>
      <c r="S19" s="8">
        <v>142459</v>
      </c>
      <c r="T19" s="8">
        <v>3711736</v>
      </c>
      <c r="U19" s="8">
        <v>276321</v>
      </c>
      <c r="V19" s="8">
        <v>4130516</v>
      </c>
      <c r="W19" s="8">
        <v>221376720</v>
      </c>
      <c r="X19" s="8">
        <v>254204226</v>
      </c>
      <c r="Y19" s="8">
        <v>-32827506</v>
      </c>
      <c r="Z19" s="2">
        <v>-12.91</v>
      </c>
      <c r="AA19" s="6">
        <v>245989459</v>
      </c>
    </row>
    <row r="20" spans="1:27" ht="13.5">
      <c r="A20" s="23" t="s">
        <v>47</v>
      </c>
      <c r="B20" s="29"/>
      <c r="C20" s="6">
        <v>10710731</v>
      </c>
      <c r="D20" s="6">
        <v>0</v>
      </c>
      <c r="E20" s="7">
        <v>2894784</v>
      </c>
      <c r="F20" s="26">
        <v>2976669</v>
      </c>
      <c r="G20" s="26">
        <v>59431</v>
      </c>
      <c r="H20" s="26">
        <v>4427288</v>
      </c>
      <c r="I20" s="26">
        <v>58651</v>
      </c>
      <c r="J20" s="26">
        <v>4545370</v>
      </c>
      <c r="K20" s="26">
        <v>-4398835</v>
      </c>
      <c r="L20" s="26">
        <v>228483</v>
      </c>
      <c r="M20" s="26">
        <v>490304</v>
      </c>
      <c r="N20" s="26">
        <v>-3680048</v>
      </c>
      <c r="O20" s="26">
        <v>18130</v>
      </c>
      <c r="P20" s="26">
        <v>-3710</v>
      </c>
      <c r="Q20" s="26">
        <v>178137</v>
      </c>
      <c r="R20" s="26">
        <v>192557</v>
      </c>
      <c r="S20" s="26">
        <v>56679</v>
      </c>
      <c r="T20" s="26">
        <v>725762</v>
      </c>
      <c r="U20" s="26">
        <v>32818</v>
      </c>
      <c r="V20" s="26">
        <v>815259</v>
      </c>
      <c r="W20" s="26">
        <v>1873138</v>
      </c>
      <c r="X20" s="26">
        <v>2894784</v>
      </c>
      <c r="Y20" s="26">
        <v>-1021646</v>
      </c>
      <c r="Z20" s="27">
        <v>-35.29</v>
      </c>
      <c r="AA20" s="28">
        <v>2976669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378180250</v>
      </c>
      <c r="D22" s="33">
        <f>SUM(D5:D21)</f>
        <v>0</v>
      </c>
      <c r="E22" s="34">
        <f t="shared" si="0"/>
        <v>319652152</v>
      </c>
      <c r="F22" s="35">
        <f t="shared" si="0"/>
        <v>325719002</v>
      </c>
      <c r="G22" s="35">
        <f t="shared" si="0"/>
        <v>78125085</v>
      </c>
      <c r="H22" s="35">
        <f t="shared" si="0"/>
        <v>10471266</v>
      </c>
      <c r="I22" s="35">
        <f t="shared" si="0"/>
        <v>1169681</v>
      </c>
      <c r="J22" s="35">
        <f t="shared" si="0"/>
        <v>89766032</v>
      </c>
      <c r="K22" s="35">
        <f t="shared" si="0"/>
        <v>6123056</v>
      </c>
      <c r="L22" s="35">
        <f t="shared" si="0"/>
        <v>72542889</v>
      </c>
      <c r="M22" s="35">
        <f t="shared" si="0"/>
        <v>2400604</v>
      </c>
      <c r="N22" s="35">
        <f t="shared" si="0"/>
        <v>81066549</v>
      </c>
      <c r="O22" s="35">
        <f t="shared" si="0"/>
        <v>2232658</v>
      </c>
      <c r="P22" s="35">
        <f t="shared" si="0"/>
        <v>9807608</v>
      </c>
      <c r="Q22" s="35">
        <f t="shared" si="0"/>
        <v>69570253</v>
      </c>
      <c r="R22" s="35">
        <f t="shared" si="0"/>
        <v>81610519</v>
      </c>
      <c r="S22" s="35">
        <f t="shared" si="0"/>
        <v>1642298</v>
      </c>
      <c r="T22" s="35">
        <f t="shared" si="0"/>
        <v>5741277</v>
      </c>
      <c r="U22" s="35">
        <f t="shared" si="0"/>
        <v>1627046</v>
      </c>
      <c r="V22" s="35">
        <f t="shared" si="0"/>
        <v>9010621</v>
      </c>
      <c r="W22" s="35">
        <f t="shared" si="0"/>
        <v>261453721</v>
      </c>
      <c r="X22" s="35">
        <f t="shared" si="0"/>
        <v>319653001</v>
      </c>
      <c r="Y22" s="35">
        <f t="shared" si="0"/>
        <v>-58199280</v>
      </c>
      <c r="Z22" s="36">
        <f>+IF(X22&lt;&gt;0,+(Y22/X22)*100,0)</f>
        <v>-18.207018178440315</v>
      </c>
      <c r="AA22" s="33">
        <f>SUM(AA5:AA21)</f>
        <v>325719002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484425141</v>
      </c>
      <c r="D25" s="6">
        <v>0</v>
      </c>
      <c r="E25" s="7">
        <v>149844276</v>
      </c>
      <c r="F25" s="8">
        <v>159256490</v>
      </c>
      <c r="G25" s="8">
        <v>10797712</v>
      </c>
      <c r="H25" s="8">
        <v>11453155</v>
      </c>
      <c r="I25" s="8">
        <v>11429189</v>
      </c>
      <c r="J25" s="8">
        <v>33680056</v>
      </c>
      <c r="K25" s="8">
        <v>12625452</v>
      </c>
      <c r="L25" s="8">
        <v>6908786</v>
      </c>
      <c r="M25" s="8">
        <v>30028839</v>
      </c>
      <c r="N25" s="8">
        <v>49563077</v>
      </c>
      <c r="O25" s="8">
        <v>9875853</v>
      </c>
      <c r="P25" s="8">
        <v>11647828</v>
      </c>
      <c r="Q25" s="8">
        <v>11610510</v>
      </c>
      <c r="R25" s="8">
        <v>33134191</v>
      </c>
      <c r="S25" s="8">
        <v>11786265</v>
      </c>
      <c r="T25" s="8">
        <v>11592422</v>
      </c>
      <c r="U25" s="8">
        <v>12575287</v>
      </c>
      <c r="V25" s="8">
        <v>35953974</v>
      </c>
      <c r="W25" s="8">
        <v>152331298</v>
      </c>
      <c r="X25" s="8">
        <v>149844276</v>
      </c>
      <c r="Y25" s="8">
        <v>2487022</v>
      </c>
      <c r="Z25" s="2">
        <v>1.66</v>
      </c>
      <c r="AA25" s="6">
        <v>159256490</v>
      </c>
    </row>
    <row r="26" spans="1:27" ht="13.5">
      <c r="A26" s="25" t="s">
        <v>52</v>
      </c>
      <c r="B26" s="24"/>
      <c r="C26" s="6">
        <v>5024336</v>
      </c>
      <c r="D26" s="6">
        <v>0</v>
      </c>
      <c r="E26" s="7">
        <v>5689559</v>
      </c>
      <c r="F26" s="8">
        <v>5743409</v>
      </c>
      <c r="G26" s="8">
        <v>410107</v>
      </c>
      <c r="H26" s="8">
        <v>410107</v>
      </c>
      <c r="I26" s="8">
        <v>410107</v>
      </c>
      <c r="J26" s="8">
        <v>1230321</v>
      </c>
      <c r="K26" s="8">
        <v>410107</v>
      </c>
      <c r="L26" s="8">
        <v>0</v>
      </c>
      <c r="M26" s="8">
        <v>826928</v>
      </c>
      <c r="N26" s="8">
        <v>1237035</v>
      </c>
      <c r="O26" s="8">
        <v>413463</v>
      </c>
      <c r="P26" s="8">
        <v>413463</v>
      </c>
      <c r="Q26" s="8">
        <v>413470</v>
      </c>
      <c r="R26" s="8">
        <v>1240396</v>
      </c>
      <c r="S26" s="8">
        <v>677774</v>
      </c>
      <c r="T26" s="8">
        <v>442727</v>
      </c>
      <c r="U26" s="8">
        <v>417280</v>
      </c>
      <c r="V26" s="8">
        <v>1537781</v>
      </c>
      <c r="W26" s="8">
        <v>5245533</v>
      </c>
      <c r="X26" s="8">
        <v>5689560</v>
      </c>
      <c r="Y26" s="8">
        <v>-444027</v>
      </c>
      <c r="Z26" s="2">
        <v>-7.8</v>
      </c>
      <c r="AA26" s="6">
        <v>5743409</v>
      </c>
    </row>
    <row r="27" spans="1:27" ht="13.5">
      <c r="A27" s="25" t="s">
        <v>53</v>
      </c>
      <c r="B27" s="24"/>
      <c r="C27" s="6">
        <v>41522420</v>
      </c>
      <c r="D27" s="6">
        <v>0</v>
      </c>
      <c r="E27" s="7">
        <v>26090958</v>
      </c>
      <c r="F27" s="8">
        <v>37602861</v>
      </c>
      <c r="G27" s="8">
        <v>0</v>
      </c>
      <c r="H27" s="8">
        <v>0</v>
      </c>
      <c r="I27" s="8">
        <v>0</v>
      </c>
      <c r="J27" s="8">
        <v>0</v>
      </c>
      <c r="K27" s="8">
        <v>956408</v>
      </c>
      <c r="L27" s="8">
        <v>1187260</v>
      </c>
      <c r="M27" s="8">
        <v>0</v>
      </c>
      <c r="N27" s="8">
        <v>2143668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2143668</v>
      </c>
      <c r="X27" s="8">
        <v>26090964</v>
      </c>
      <c r="Y27" s="8">
        <v>-23947296</v>
      </c>
      <c r="Z27" s="2">
        <v>-91.78</v>
      </c>
      <c r="AA27" s="6">
        <v>37602861</v>
      </c>
    </row>
    <row r="28" spans="1:27" ht="13.5">
      <c r="A28" s="25" t="s">
        <v>54</v>
      </c>
      <c r="B28" s="24"/>
      <c r="C28" s="6">
        <v>42311115</v>
      </c>
      <c r="D28" s="6">
        <v>0</v>
      </c>
      <c r="E28" s="7">
        <v>46357456</v>
      </c>
      <c r="F28" s="8">
        <v>46857456</v>
      </c>
      <c r="G28" s="8">
        <v>0</v>
      </c>
      <c r="H28" s="8">
        <v>0</v>
      </c>
      <c r="I28" s="8">
        <v>3760162</v>
      </c>
      <c r="J28" s="8">
        <v>3760162</v>
      </c>
      <c r="K28" s="8">
        <v>0</v>
      </c>
      <c r="L28" s="8">
        <v>3760162</v>
      </c>
      <c r="M28" s="8">
        <v>3760162</v>
      </c>
      <c r="N28" s="8">
        <v>7520324</v>
      </c>
      <c r="O28" s="8">
        <v>3760162</v>
      </c>
      <c r="P28" s="8">
        <v>3760162</v>
      </c>
      <c r="Q28" s="8">
        <v>3760162</v>
      </c>
      <c r="R28" s="8">
        <v>11280486</v>
      </c>
      <c r="S28" s="8">
        <v>3760162</v>
      </c>
      <c r="T28" s="8">
        <v>3760162</v>
      </c>
      <c r="U28" s="8">
        <v>3760162</v>
      </c>
      <c r="V28" s="8">
        <v>11280486</v>
      </c>
      <c r="W28" s="8">
        <v>33841458</v>
      </c>
      <c r="X28" s="8">
        <v>46357452</v>
      </c>
      <c r="Y28" s="8">
        <v>-12515994</v>
      </c>
      <c r="Z28" s="2">
        <v>-27</v>
      </c>
      <c r="AA28" s="6">
        <v>46857456</v>
      </c>
    </row>
    <row r="29" spans="1:27" ht="13.5">
      <c r="A29" s="25" t="s">
        <v>55</v>
      </c>
      <c r="B29" s="24"/>
      <c r="C29" s="6">
        <v>3967934</v>
      </c>
      <c r="D29" s="6">
        <v>0</v>
      </c>
      <c r="E29" s="7">
        <v>4120926</v>
      </c>
      <c r="F29" s="8">
        <v>2751787</v>
      </c>
      <c r="G29" s="8">
        <v>58236</v>
      </c>
      <c r="H29" s="8">
        <v>58236</v>
      </c>
      <c r="I29" s="8">
        <v>134844</v>
      </c>
      <c r="J29" s="8">
        <v>251316</v>
      </c>
      <c r="K29" s="8">
        <v>58236</v>
      </c>
      <c r="L29" s="8">
        <v>58236</v>
      </c>
      <c r="M29" s="8">
        <v>58236</v>
      </c>
      <c r="N29" s="8">
        <v>174708</v>
      </c>
      <c r="O29" s="8">
        <v>56240</v>
      </c>
      <c r="P29" s="8">
        <v>56240</v>
      </c>
      <c r="Q29" s="8">
        <v>56240</v>
      </c>
      <c r="R29" s="8">
        <v>168720</v>
      </c>
      <c r="S29" s="8">
        <v>56240</v>
      </c>
      <c r="T29" s="8">
        <v>56240</v>
      </c>
      <c r="U29" s="8">
        <v>56240</v>
      </c>
      <c r="V29" s="8">
        <v>168720</v>
      </c>
      <c r="W29" s="8">
        <v>763464</v>
      </c>
      <c r="X29" s="8">
        <v>4120932</v>
      </c>
      <c r="Y29" s="8">
        <v>-3357468</v>
      </c>
      <c r="Z29" s="2">
        <v>-81.47</v>
      </c>
      <c r="AA29" s="6">
        <v>2751787</v>
      </c>
    </row>
    <row r="30" spans="1:27" ht="13.5">
      <c r="A30" s="25" t="s">
        <v>56</v>
      </c>
      <c r="B30" s="24"/>
      <c r="C30" s="6">
        <v>2473512</v>
      </c>
      <c r="D30" s="6">
        <v>0</v>
      </c>
      <c r="E30" s="7">
        <v>5068800</v>
      </c>
      <c r="F30" s="8">
        <v>3768800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991653</v>
      </c>
      <c r="U30" s="8">
        <v>738575</v>
      </c>
      <c r="V30" s="8">
        <v>1730228</v>
      </c>
      <c r="W30" s="8">
        <v>1730228</v>
      </c>
      <c r="X30" s="8">
        <v>5068800</v>
      </c>
      <c r="Y30" s="8">
        <v>-3338572</v>
      </c>
      <c r="Z30" s="2">
        <v>-65.87</v>
      </c>
      <c r="AA30" s="6">
        <v>3768800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20740625</v>
      </c>
      <c r="D32" s="6">
        <v>0</v>
      </c>
      <c r="E32" s="7">
        <v>38698397</v>
      </c>
      <c r="F32" s="8">
        <v>44762200</v>
      </c>
      <c r="G32" s="8">
        <v>457895</v>
      </c>
      <c r="H32" s="8">
        <v>2991573</v>
      </c>
      <c r="I32" s="8">
        <v>2254659</v>
      </c>
      <c r="J32" s="8">
        <v>5704127</v>
      </c>
      <c r="K32" s="8">
        <v>3377764</v>
      </c>
      <c r="L32" s="8">
        <v>2572088</v>
      </c>
      <c r="M32" s="8">
        <v>1620697</v>
      </c>
      <c r="N32" s="8">
        <v>7570549</v>
      </c>
      <c r="O32" s="8">
        <v>2529382</v>
      </c>
      <c r="P32" s="8">
        <v>3419762</v>
      </c>
      <c r="Q32" s="8">
        <v>2566910</v>
      </c>
      <c r="R32" s="8">
        <v>8516054</v>
      </c>
      <c r="S32" s="8">
        <v>2228988</v>
      </c>
      <c r="T32" s="8">
        <v>0</v>
      </c>
      <c r="U32" s="8">
        <v>0</v>
      </c>
      <c r="V32" s="8">
        <v>2228988</v>
      </c>
      <c r="W32" s="8">
        <v>24019718</v>
      </c>
      <c r="X32" s="8">
        <v>38698392</v>
      </c>
      <c r="Y32" s="8">
        <v>-14678674</v>
      </c>
      <c r="Z32" s="2">
        <v>-37.93</v>
      </c>
      <c r="AA32" s="6">
        <v>44762200</v>
      </c>
    </row>
    <row r="33" spans="1:27" ht="13.5">
      <c r="A33" s="25" t="s">
        <v>59</v>
      </c>
      <c r="B33" s="24"/>
      <c r="C33" s="6">
        <v>116302838</v>
      </c>
      <c r="D33" s="6">
        <v>0</v>
      </c>
      <c r="E33" s="7">
        <v>89730462</v>
      </c>
      <c r="F33" s="8">
        <v>81243666</v>
      </c>
      <c r="G33" s="8">
        <v>243062</v>
      </c>
      <c r="H33" s="8">
        <v>164754</v>
      </c>
      <c r="I33" s="8">
        <v>14703320</v>
      </c>
      <c r="J33" s="8">
        <v>15111136</v>
      </c>
      <c r="K33" s="8">
        <v>2983549</v>
      </c>
      <c r="L33" s="8">
        <v>4258913</v>
      </c>
      <c r="M33" s="8">
        <v>11178543</v>
      </c>
      <c r="N33" s="8">
        <v>18421005</v>
      </c>
      <c r="O33" s="8">
        <v>432717</v>
      </c>
      <c r="P33" s="8">
        <v>6482661</v>
      </c>
      <c r="Q33" s="8">
        <v>10361452</v>
      </c>
      <c r="R33" s="8">
        <v>17276830</v>
      </c>
      <c r="S33" s="8">
        <v>2028031</v>
      </c>
      <c r="T33" s="8">
        <v>0</v>
      </c>
      <c r="U33" s="8">
        <v>0</v>
      </c>
      <c r="V33" s="8">
        <v>2028031</v>
      </c>
      <c r="W33" s="8">
        <v>52837002</v>
      </c>
      <c r="X33" s="8">
        <v>89730468</v>
      </c>
      <c r="Y33" s="8">
        <v>-36893466</v>
      </c>
      <c r="Z33" s="2">
        <v>-41.12</v>
      </c>
      <c r="AA33" s="6">
        <v>81243666</v>
      </c>
    </row>
    <row r="34" spans="1:27" ht="13.5">
      <c r="A34" s="25" t="s">
        <v>60</v>
      </c>
      <c r="B34" s="24"/>
      <c r="C34" s="6">
        <v>155031980</v>
      </c>
      <c r="D34" s="6">
        <v>0</v>
      </c>
      <c r="E34" s="7">
        <v>112979533</v>
      </c>
      <c r="F34" s="8">
        <v>127287988</v>
      </c>
      <c r="G34" s="8">
        <v>1862875</v>
      </c>
      <c r="H34" s="8">
        <v>8383276</v>
      </c>
      <c r="I34" s="8">
        <v>9678163</v>
      </c>
      <c r="J34" s="8">
        <v>19924314</v>
      </c>
      <c r="K34" s="8">
        <v>8541337</v>
      </c>
      <c r="L34" s="8">
        <v>8408540</v>
      </c>
      <c r="M34" s="8">
        <v>9652197</v>
      </c>
      <c r="N34" s="8">
        <v>26602074</v>
      </c>
      <c r="O34" s="8">
        <v>6362954</v>
      </c>
      <c r="P34" s="8">
        <v>4686736</v>
      </c>
      <c r="Q34" s="8">
        <v>8418144</v>
      </c>
      <c r="R34" s="8">
        <v>19467834</v>
      </c>
      <c r="S34" s="8">
        <v>4678161</v>
      </c>
      <c r="T34" s="8">
        <v>19739960</v>
      </c>
      <c r="U34" s="8">
        <v>13632123</v>
      </c>
      <c r="V34" s="8">
        <v>38050244</v>
      </c>
      <c r="W34" s="8">
        <v>104044466</v>
      </c>
      <c r="X34" s="8">
        <v>112979532</v>
      </c>
      <c r="Y34" s="8">
        <v>-8935066</v>
      </c>
      <c r="Z34" s="2">
        <v>-7.91</v>
      </c>
      <c r="AA34" s="6">
        <v>127287988</v>
      </c>
    </row>
    <row r="35" spans="1:27" ht="13.5">
      <c r="A35" s="23" t="s">
        <v>61</v>
      </c>
      <c r="B35" s="29"/>
      <c r="C35" s="6">
        <v>3201291</v>
      </c>
      <c r="D35" s="6">
        <v>0</v>
      </c>
      <c r="E35" s="7">
        <v>328052</v>
      </c>
      <c r="F35" s="8">
        <v>328052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328056</v>
      </c>
      <c r="Y35" s="8">
        <v>-328056</v>
      </c>
      <c r="Z35" s="2">
        <v>-100</v>
      </c>
      <c r="AA35" s="6">
        <v>328052</v>
      </c>
    </row>
    <row r="36" spans="1:27" ht="12.75">
      <c r="A36" s="40" t="s">
        <v>62</v>
      </c>
      <c r="B36" s="32"/>
      <c r="C36" s="33">
        <f aca="true" t="shared" si="1" ref="C36:Y36">SUM(C25:C35)</f>
        <v>875001192</v>
      </c>
      <c r="D36" s="33">
        <f>SUM(D25:D35)</f>
        <v>0</v>
      </c>
      <c r="E36" s="34">
        <f t="shared" si="1"/>
        <v>478908419</v>
      </c>
      <c r="F36" s="35">
        <f t="shared" si="1"/>
        <v>509602709</v>
      </c>
      <c r="G36" s="35">
        <f t="shared" si="1"/>
        <v>13829887</v>
      </c>
      <c r="H36" s="35">
        <f t="shared" si="1"/>
        <v>23461101</v>
      </c>
      <c r="I36" s="35">
        <f t="shared" si="1"/>
        <v>42370444</v>
      </c>
      <c r="J36" s="35">
        <f t="shared" si="1"/>
        <v>79661432</v>
      </c>
      <c r="K36" s="35">
        <f t="shared" si="1"/>
        <v>28952853</v>
      </c>
      <c r="L36" s="35">
        <f t="shared" si="1"/>
        <v>27153985</v>
      </c>
      <c r="M36" s="35">
        <f t="shared" si="1"/>
        <v>57125602</v>
      </c>
      <c r="N36" s="35">
        <f t="shared" si="1"/>
        <v>113232440</v>
      </c>
      <c r="O36" s="35">
        <f t="shared" si="1"/>
        <v>23430771</v>
      </c>
      <c r="P36" s="35">
        <f t="shared" si="1"/>
        <v>30466852</v>
      </c>
      <c r="Q36" s="35">
        <f t="shared" si="1"/>
        <v>37186888</v>
      </c>
      <c r="R36" s="35">
        <f t="shared" si="1"/>
        <v>91084511</v>
      </c>
      <c r="S36" s="35">
        <f t="shared" si="1"/>
        <v>25215621</v>
      </c>
      <c r="T36" s="35">
        <f t="shared" si="1"/>
        <v>36583164</v>
      </c>
      <c r="U36" s="35">
        <f t="shared" si="1"/>
        <v>31179667</v>
      </c>
      <c r="V36" s="35">
        <f t="shared" si="1"/>
        <v>92978452</v>
      </c>
      <c r="W36" s="35">
        <f t="shared" si="1"/>
        <v>376956835</v>
      </c>
      <c r="X36" s="35">
        <f t="shared" si="1"/>
        <v>478908432</v>
      </c>
      <c r="Y36" s="35">
        <f t="shared" si="1"/>
        <v>-101951597</v>
      </c>
      <c r="Z36" s="36">
        <f>+IF(X36&lt;&gt;0,+(Y36/X36)*100,0)</f>
        <v>-21.28832782798028</v>
      </c>
      <c r="AA36" s="33">
        <f>SUM(AA25:AA35)</f>
        <v>509602709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-496820942</v>
      </c>
      <c r="D38" s="46">
        <f>+D22-D36</f>
        <v>0</v>
      </c>
      <c r="E38" s="47">
        <f t="shared" si="2"/>
        <v>-159256267</v>
      </c>
      <c r="F38" s="48">
        <f t="shared" si="2"/>
        <v>-183883707</v>
      </c>
      <c r="G38" s="48">
        <f t="shared" si="2"/>
        <v>64295198</v>
      </c>
      <c r="H38" s="48">
        <f t="shared" si="2"/>
        <v>-12989835</v>
      </c>
      <c r="I38" s="48">
        <f t="shared" si="2"/>
        <v>-41200763</v>
      </c>
      <c r="J38" s="48">
        <f t="shared" si="2"/>
        <v>10104600</v>
      </c>
      <c r="K38" s="48">
        <f t="shared" si="2"/>
        <v>-22829797</v>
      </c>
      <c r="L38" s="48">
        <f t="shared" si="2"/>
        <v>45388904</v>
      </c>
      <c r="M38" s="48">
        <f t="shared" si="2"/>
        <v>-54724998</v>
      </c>
      <c r="N38" s="48">
        <f t="shared" si="2"/>
        <v>-32165891</v>
      </c>
      <c r="O38" s="48">
        <f t="shared" si="2"/>
        <v>-21198113</v>
      </c>
      <c r="P38" s="48">
        <f t="shared" si="2"/>
        <v>-20659244</v>
      </c>
      <c r="Q38" s="48">
        <f t="shared" si="2"/>
        <v>32383365</v>
      </c>
      <c r="R38" s="48">
        <f t="shared" si="2"/>
        <v>-9473992</v>
      </c>
      <c r="S38" s="48">
        <f t="shared" si="2"/>
        <v>-23573323</v>
      </c>
      <c r="T38" s="48">
        <f t="shared" si="2"/>
        <v>-30841887</v>
      </c>
      <c r="U38" s="48">
        <f t="shared" si="2"/>
        <v>-29552621</v>
      </c>
      <c r="V38" s="48">
        <f t="shared" si="2"/>
        <v>-83967831</v>
      </c>
      <c r="W38" s="48">
        <f t="shared" si="2"/>
        <v>-115503114</v>
      </c>
      <c r="X38" s="48">
        <f>IF(F22=F36,0,X22-X36)</f>
        <v>-159255431</v>
      </c>
      <c r="Y38" s="48">
        <f t="shared" si="2"/>
        <v>43752317</v>
      </c>
      <c r="Z38" s="49">
        <f>+IF(X38&lt;&gt;0,+(Y38/X38)*100,0)</f>
        <v>-27.473045487535053</v>
      </c>
      <c r="AA38" s="46">
        <f>+AA22-AA36</f>
        <v>-183883707</v>
      </c>
    </row>
    <row r="39" spans="1:27" ht="13.5">
      <c r="A39" s="23" t="s">
        <v>64</v>
      </c>
      <c r="B39" s="29"/>
      <c r="C39" s="6">
        <v>106143911</v>
      </c>
      <c r="D39" s="6">
        <v>0</v>
      </c>
      <c r="E39" s="7">
        <v>209478000</v>
      </c>
      <c r="F39" s="8">
        <v>273115976</v>
      </c>
      <c r="G39" s="8">
        <v>257940</v>
      </c>
      <c r="H39" s="8">
        <v>0</v>
      </c>
      <c r="I39" s="8">
        <v>20263336</v>
      </c>
      <c r="J39" s="8">
        <v>20521276</v>
      </c>
      <c r="K39" s="8">
        <v>15191074</v>
      </c>
      <c r="L39" s="8">
        <v>25888266</v>
      </c>
      <c r="M39" s="8">
        <v>14878010</v>
      </c>
      <c r="N39" s="8">
        <v>55957350</v>
      </c>
      <c r="O39" s="8">
        <v>10773209</v>
      </c>
      <c r="P39" s="8">
        <v>11860715</v>
      </c>
      <c r="Q39" s="8">
        <v>21001706</v>
      </c>
      <c r="R39" s="8">
        <v>43635630</v>
      </c>
      <c r="S39" s="8">
        <v>15358127</v>
      </c>
      <c r="T39" s="8">
        <v>35705482</v>
      </c>
      <c r="U39" s="8">
        <v>24846584</v>
      </c>
      <c r="V39" s="8">
        <v>75910193</v>
      </c>
      <c r="W39" s="8">
        <v>196024449</v>
      </c>
      <c r="X39" s="8">
        <v>209478000</v>
      </c>
      <c r="Y39" s="8">
        <v>-13453551</v>
      </c>
      <c r="Z39" s="2">
        <v>-6.42</v>
      </c>
      <c r="AA39" s="6">
        <v>273115976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-390677031</v>
      </c>
      <c r="D42" s="55">
        <f>SUM(D38:D41)</f>
        <v>0</v>
      </c>
      <c r="E42" s="56">
        <f t="shared" si="3"/>
        <v>50221733</v>
      </c>
      <c r="F42" s="57">
        <f t="shared" si="3"/>
        <v>89232269</v>
      </c>
      <c r="G42" s="57">
        <f t="shared" si="3"/>
        <v>64553138</v>
      </c>
      <c r="H42" s="57">
        <f t="shared" si="3"/>
        <v>-12989835</v>
      </c>
      <c r="I42" s="57">
        <f t="shared" si="3"/>
        <v>-20937427</v>
      </c>
      <c r="J42" s="57">
        <f t="shared" si="3"/>
        <v>30625876</v>
      </c>
      <c r="K42" s="57">
        <f t="shared" si="3"/>
        <v>-7638723</v>
      </c>
      <c r="L42" s="57">
        <f t="shared" si="3"/>
        <v>71277170</v>
      </c>
      <c r="M42" s="57">
        <f t="shared" si="3"/>
        <v>-39846988</v>
      </c>
      <c r="N42" s="57">
        <f t="shared" si="3"/>
        <v>23791459</v>
      </c>
      <c r="O42" s="57">
        <f t="shared" si="3"/>
        <v>-10424904</v>
      </c>
      <c r="P42" s="57">
        <f t="shared" si="3"/>
        <v>-8798529</v>
      </c>
      <c r="Q42" s="57">
        <f t="shared" si="3"/>
        <v>53385071</v>
      </c>
      <c r="R42" s="57">
        <f t="shared" si="3"/>
        <v>34161638</v>
      </c>
      <c r="S42" s="57">
        <f t="shared" si="3"/>
        <v>-8215196</v>
      </c>
      <c r="T42" s="57">
        <f t="shared" si="3"/>
        <v>4863595</v>
      </c>
      <c r="U42" s="57">
        <f t="shared" si="3"/>
        <v>-4706037</v>
      </c>
      <c r="V42" s="57">
        <f t="shared" si="3"/>
        <v>-8057638</v>
      </c>
      <c r="W42" s="57">
        <f t="shared" si="3"/>
        <v>80521335</v>
      </c>
      <c r="X42" s="57">
        <f t="shared" si="3"/>
        <v>50222569</v>
      </c>
      <c r="Y42" s="57">
        <f t="shared" si="3"/>
        <v>30298766</v>
      </c>
      <c r="Z42" s="58">
        <f>+IF(X42&lt;&gt;0,+(Y42/X42)*100,0)</f>
        <v>60.328984763802104</v>
      </c>
      <c r="AA42" s="55">
        <f>SUM(AA38:AA41)</f>
        <v>89232269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-390677031</v>
      </c>
      <c r="D44" s="63">
        <f>+D42-D43</f>
        <v>0</v>
      </c>
      <c r="E44" s="64">
        <f t="shared" si="4"/>
        <v>50221733</v>
      </c>
      <c r="F44" s="65">
        <f t="shared" si="4"/>
        <v>89232269</v>
      </c>
      <c r="G44" s="65">
        <f t="shared" si="4"/>
        <v>64553138</v>
      </c>
      <c r="H44" s="65">
        <f t="shared" si="4"/>
        <v>-12989835</v>
      </c>
      <c r="I44" s="65">
        <f t="shared" si="4"/>
        <v>-20937427</v>
      </c>
      <c r="J44" s="65">
        <f t="shared" si="4"/>
        <v>30625876</v>
      </c>
      <c r="K44" s="65">
        <f t="shared" si="4"/>
        <v>-7638723</v>
      </c>
      <c r="L44" s="65">
        <f t="shared" si="4"/>
        <v>71277170</v>
      </c>
      <c r="M44" s="65">
        <f t="shared" si="4"/>
        <v>-39846988</v>
      </c>
      <c r="N44" s="65">
        <f t="shared" si="4"/>
        <v>23791459</v>
      </c>
      <c r="O44" s="65">
        <f t="shared" si="4"/>
        <v>-10424904</v>
      </c>
      <c r="P44" s="65">
        <f t="shared" si="4"/>
        <v>-8798529</v>
      </c>
      <c r="Q44" s="65">
        <f t="shared" si="4"/>
        <v>53385071</v>
      </c>
      <c r="R44" s="65">
        <f t="shared" si="4"/>
        <v>34161638</v>
      </c>
      <c r="S44" s="65">
        <f t="shared" si="4"/>
        <v>-8215196</v>
      </c>
      <c r="T44" s="65">
        <f t="shared" si="4"/>
        <v>4863595</v>
      </c>
      <c r="U44" s="65">
        <f t="shared" si="4"/>
        <v>-4706037</v>
      </c>
      <c r="V44" s="65">
        <f t="shared" si="4"/>
        <v>-8057638</v>
      </c>
      <c r="W44" s="65">
        <f t="shared" si="4"/>
        <v>80521335</v>
      </c>
      <c r="X44" s="65">
        <f t="shared" si="4"/>
        <v>50222569</v>
      </c>
      <c r="Y44" s="65">
        <f t="shared" si="4"/>
        <v>30298766</v>
      </c>
      <c r="Z44" s="66">
        <f>+IF(X44&lt;&gt;0,+(Y44/X44)*100,0)</f>
        <v>60.328984763802104</v>
      </c>
      <c r="AA44" s="63">
        <f>+AA42-AA43</f>
        <v>89232269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-390677031</v>
      </c>
      <c r="D46" s="55">
        <f>SUM(D44:D45)</f>
        <v>0</v>
      </c>
      <c r="E46" s="56">
        <f t="shared" si="5"/>
        <v>50221733</v>
      </c>
      <c r="F46" s="57">
        <f t="shared" si="5"/>
        <v>89232269</v>
      </c>
      <c r="G46" s="57">
        <f t="shared" si="5"/>
        <v>64553138</v>
      </c>
      <c r="H46" s="57">
        <f t="shared" si="5"/>
        <v>-12989835</v>
      </c>
      <c r="I46" s="57">
        <f t="shared" si="5"/>
        <v>-20937427</v>
      </c>
      <c r="J46" s="57">
        <f t="shared" si="5"/>
        <v>30625876</v>
      </c>
      <c r="K46" s="57">
        <f t="shared" si="5"/>
        <v>-7638723</v>
      </c>
      <c r="L46" s="57">
        <f t="shared" si="5"/>
        <v>71277170</v>
      </c>
      <c r="M46" s="57">
        <f t="shared" si="5"/>
        <v>-39846988</v>
      </c>
      <c r="N46" s="57">
        <f t="shared" si="5"/>
        <v>23791459</v>
      </c>
      <c r="O46" s="57">
        <f t="shared" si="5"/>
        <v>-10424904</v>
      </c>
      <c r="P46" s="57">
        <f t="shared" si="5"/>
        <v>-8798529</v>
      </c>
      <c r="Q46" s="57">
        <f t="shared" si="5"/>
        <v>53385071</v>
      </c>
      <c r="R46" s="57">
        <f t="shared" si="5"/>
        <v>34161638</v>
      </c>
      <c r="S46" s="57">
        <f t="shared" si="5"/>
        <v>-8215196</v>
      </c>
      <c r="T46" s="57">
        <f t="shared" si="5"/>
        <v>4863595</v>
      </c>
      <c r="U46" s="57">
        <f t="shared" si="5"/>
        <v>-4706037</v>
      </c>
      <c r="V46" s="57">
        <f t="shared" si="5"/>
        <v>-8057638</v>
      </c>
      <c r="W46" s="57">
        <f t="shared" si="5"/>
        <v>80521335</v>
      </c>
      <c r="X46" s="57">
        <f t="shared" si="5"/>
        <v>50222569</v>
      </c>
      <c r="Y46" s="57">
        <f t="shared" si="5"/>
        <v>30298766</v>
      </c>
      <c r="Z46" s="58">
        <f>+IF(X46&lt;&gt;0,+(Y46/X46)*100,0)</f>
        <v>60.328984763802104</v>
      </c>
      <c r="AA46" s="55">
        <f>SUM(AA44:AA45)</f>
        <v>89232269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-390677031</v>
      </c>
      <c r="D48" s="71">
        <f>SUM(D46:D47)</f>
        <v>0</v>
      </c>
      <c r="E48" s="72">
        <f t="shared" si="6"/>
        <v>50221733</v>
      </c>
      <c r="F48" s="73">
        <f t="shared" si="6"/>
        <v>89232269</v>
      </c>
      <c r="G48" s="73">
        <f t="shared" si="6"/>
        <v>64553138</v>
      </c>
      <c r="H48" s="74">
        <f t="shared" si="6"/>
        <v>-12989835</v>
      </c>
      <c r="I48" s="74">
        <f t="shared" si="6"/>
        <v>-20937427</v>
      </c>
      <c r="J48" s="74">
        <f t="shared" si="6"/>
        <v>30625876</v>
      </c>
      <c r="K48" s="74">
        <f t="shared" si="6"/>
        <v>-7638723</v>
      </c>
      <c r="L48" s="74">
        <f t="shared" si="6"/>
        <v>71277170</v>
      </c>
      <c r="M48" s="73">
        <f t="shared" si="6"/>
        <v>-39846988</v>
      </c>
      <c r="N48" s="73">
        <f t="shared" si="6"/>
        <v>23791459</v>
      </c>
      <c r="O48" s="74">
        <f t="shared" si="6"/>
        <v>-10424904</v>
      </c>
      <c r="P48" s="74">
        <f t="shared" si="6"/>
        <v>-8798529</v>
      </c>
      <c r="Q48" s="74">
        <f t="shared" si="6"/>
        <v>53385071</v>
      </c>
      <c r="R48" s="74">
        <f t="shared" si="6"/>
        <v>34161638</v>
      </c>
      <c r="S48" s="74">
        <f t="shared" si="6"/>
        <v>-8215196</v>
      </c>
      <c r="T48" s="73">
        <f t="shared" si="6"/>
        <v>4863595</v>
      </c>
      <c r="U48" s="73">
        <f t="shared" si="6"/>
        <v>-4706037</v>
      </c>
      <c r="V48" s="74">
        <f t="shared" si="6"/>
        <v>-8057638</v>
      </c>
      <c r="W48" s="74">
        <f t="shared" si="6"/>
        <v>80521335</v>
      </c>
      <c r="X48" s="74">
        <f t="shared" si="6"/>
        <v>50222569</v>
      </c>
      <c r="Y48" s="74">
        <f t="shared" si="6"/>
        <v>30298766</v>
      </c>
      <c r="Z48" s="75">
        <f>+IF(X48&lt;&gt;0,+(Y48/X48)*100,0)</f>
        <v>60.328984763802104</v>
      </c>
      <c r="AA48" s="76">
        <f>SUM(AA46:AA47)</f>
        <v>89232269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18503988</v>
      </c>
      <c r="F8" s="8">
        <v>18503988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18503988</v>
      </c>
      <c r="Y8" s="8">
        <v>-18503988</v>
      </c>
      <c r="Z8" s="2">
        <v>-100</v>
      </c>
      <c r="AA8" s="6">
        <v>18503988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2722080</v>
      </c>
      <c r="F9" s="8">
        <v>2722080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2722080</v>
      </c>
      <c r="Y9" s="8">
        <v>-2722080</v>
      </c>
      <c r="Z9" s="2">
        <v>-100</v>
      </c>
      <c r="AA9" s="6">
        <v>2722080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16722505</v>
      </c>
      <c r="D11" s="6">
        <v>0</v>
      </c>
      <c r="E11" s="7">
        <v>0</v>
      </c>
      <c r="F11" s="8">
        <v>0</v>
      </c>
      <c r="G11" s="8">
        <v>6681098</v>
      </c>
      <c r="H11" s="8">
        <v>561865</v>
      </c>
      <c r="I11" s="8">
        <v>6151838</v>
      </c>
      <c r="J11" s="8">
        <v>13394801</v>
      </c>
      <c r="K11" s="8">
        <v>2986572</v>
      </c>
      <c r="L11" s="8">
        <v>-1077649</v>
      </c>
      <c r="M11" s="8">
        <v>3004012</v>
      </c>
      <c r="N11" s="8">
        <v>4912935</v>
      </c>
      <c r="O11" s="8">
        <v>3028486</v>
      </c>
      <c r="P11" s="8">
        <v>849086</v>
      </c>
      <c r="Q11" s="8">
        <v>781867</v>
      </c>
      <c r="R11" s="8">
        <v>4659439</v>
      </c>
      <c r="S11" s="8">
        <v>0</v>
      </c>
      <c r="T11" s="8">
        <v>0</v>
      </c>
      <c r="U11" s="8">
        <v>1353645</v>
      </c>
      <c r="V11" s="8">
        <v>1353645</v>
      </c>
      <c r="W11" s="8">
        <v>24320820</v>
      </c>
      <c r="X11" s="8"/>
      <c r="Y11" s="8">
        <v>24320820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255199</v>
      </c>
      <c r="D12" s="6">
        <v>0</v>
      </c>
      <c r="E12" s="7">
        <v>472584</v>
      </c>
      <c r="F12" s="8">
        <v>472584</v>
      </c>
      <c r="G12" s="8">
        <v>23441</v>
      </c>
      <c r="H12" s="8">
        <v>70323</v>
      </c>
      <c r="I12" s="8">
        <v>23441</v>
      </c>
      <c r="J12" s="8">
        <v>117205</v>
      </c>
      <c r="K12" s="8">
        <v>0</v>
      </c>
      <c r="L12" s="8">
        <v>23441</v>
      </c>
      <c r="M12" s="8">
        <v>23441</v>
      </c>
      <c r="N12" s="8">
        <v>46882</v>
      </c>
      <c r="O12" s="8">
        <v>23441</v>
      </c>
      <c r="P12" s="8">
        <v>23441</v>
      </c>
      <c r="Q12" s="8">
        <v>24583</v>
      </c>
      <c r="R12" s="8">
        <v>71465</v>
      </c>
      <c r="S12" s="8">
        <v>0</v>
      </c>
      <c r="T12" s="8">
        <v>0</v>
      </c>
      <c r="U12" s="8">
        <v>-20562</v>
      </c>
      <c r="V12" s="8">
        <v>-20562</v>
      </c>
      <c r="W12" s="8">
        <v>214990</v>
      </c>
      <c r="X12" s="8">
        <v>472584</v>
      </c>
      <c r="Y12" s="8">
        <v>-257594</v>
      </c>
      <c r="Z12" s="2">
        <v>-54.51</v>
      </c>
      <c r="AA12" s="6">
        <v>472584</v>
      </c>
    </row>
    <row r="13" spans="1:27" ht="13.5">
      <c r="A13" s="23" t="s">
        <v>40</v>
      </c>
      <c r="B13" s="29"/>
      <c r="C13" s="6">
        <v>16487429</v>
      </c>
      <c r="D13" s="6">
        <v>0</v>
      </c>
      <c r="E13" s="7">
        <v>14675712</v>
      </c>
      <c r="F13" s="8">
        <v>14675712</v>
      </c>
      <c r="G13" s="8">
        <v>795328</v>
      </c>
      <c r="H13" s="8">
        <v>2648644</v>
      </c>
      <c r="I13" s="8">
        <v>1936380</v>
      </c>
      <c r="J13" s="8">
        <v>5380352</v>
      </c>
      <c r="K13" s="8">
        <v>1966801</v>
      </c>
      <c r="L13" s="8">
        <v>1709511</v>
      </c>
      <c r="M13" s="8">
        <v>0</v>
      </c>
      <c r="N13" s="8">
        <v>3676312</v>
      </c>
      <c r="O13" s="8">
        <v>3774079</v>
      </c>
      <c r="P13" s="8">
        <v>972624</v>
      </c>
      <c r="Q13" s="8">
        <v>1216912</v>
      </c>
      <c r="R13" s="8">
        <v>5963615</v>
      </c>
      <c r="S13" s="8">
        <v>0</v>
      </c>
      <c r="T13" s="8">
        <v>0</v>
      </c>
      <c r="U13" s="8">
        <v>1342741</v>
      </c>
      <c r="V13" s="8">
        <v>1342741</v>
      </c>
      <c r="W13" s="8">
        <v>16363020</v>
      </c>
      <c r="X13" s="8">
        <v>14675712</v>
      </c>
      <c r="Y13" s="8">
        <v>1687308</v>
      </c>
      <c r="Z13" s="2">
        <v>11.5</v>
      </c>
      <c r="AA13" s="6">
        <v>14675712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3798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492969297</v>
      </c>
      <c r="D19" s="6">
        <v>0</v>
      </c>
      <c r="E19" s="7">
        <v>374626400</v>
      </c>
      <c r="F19" s="8">
        <v>374626400</v>
      </c>
      <c r="G19" s="8">
        <v>0</v>
      </c>
      <c r="H19" s="8">
        <v>276355725</v>
      </c>
      <c r="I19" s="8">
        <v>136488000</v>
      </c>
      <c r="J19" s="8">
        <v>412843725</v>
      </c>
      <c r="K19" s="8">
        <v>2843120</v>
      </c>
      <c r="L19" s="8">
        <v>112274000</v>
      </c>
      <c r="M19" s="8">
        <v>0</v>
      </c>
      <c r="N19" s="8">
        <v>115117120</v>
      </c>
      <c r="O19" s="8">
        <v>1523079</v>
      </c>
      <c r="P19" s="8">
        <v>2309282</v>
      </c>
      <c r="Q19" s="8">
        <v>94478446</v>
      </c>
      <c r="R19" s="8">
        <v>98310807</v>
      </c>
      <c r="S19" s="8">
        <v>0</v>
      </c>
      <c r="T19" s="8">
        <v>0</v>
      </c>
      <c r="U19" s="8">
        <v>6162417</v>
      </c>
      <c r="V19" s="8">
        <v>6162417</v>
      </c>
      <c r="W19" s="8">
        <v>632434069</v>
      </c>
      <c r="X19" s="8">
        <v>374626400</v>
      </c>
      <c r="Y19" s="8">
        <v>257807669</v>
      </c>
      <c r="Z19" s="2">
        <v>68.82</v>
      </c>
      <c r="AA19" s="6">
        <v>374626400</v>
      </c>
    </row>
    <row r="20" spans="1:27" ht="13.5">
      <c r="A20" s="23" t="s">
        <v>47</v>
      </c>
      <c r="B20" s="29"/>
      <c r="C20" s="6">
        <v>1299378</v>
      </c>
      <c r="D20" s="6">
        <v>0</v>
      </c>
      <c r="E20" s="7">
        <v>324232464</v>
      </c>
      <c r="F20" s="26">
        <v>324232464</v>
      </c>
      <c r="G20" s="26">
        <v>1225079</v>
      </c>
      <c r="H20" s="26">
        <v>106719</v>
      </c>
      <c r="I20" s="26">
        <v>113940</v>
      </c>
      <c r="J20" s="26">
        <v>1445738</v>
      </c>
      <c r="K20" s="26">
        <v>229775</v>
      </c>
      <c r="L20" s="26">
        <v>45858</v>
      </c>
      <c r="M20" s="26">
        <v>43804</v>
      </c>
      <c r="N20" s="26">
        <v>319437</v>
      </c>
      <c r="O20" s="26">
        <v>88229</v>
      </c>
      <c r="P20" s="26">
        <v>-4949422</v>
      </c>
      <c r="Q20" s="26">
        <v>39023</v>
      </c>
      <c r="R20" s="26">
        <v>-4822170</v>
      </c>
      <c r="S20" s="26">
        <v>0</v>
      </c>
      <c r="T20" s="26">
        <v>0</v>
      </c>
      <c r="U20" s="26">
        <v>19999</v>
      </c>
      <c r="V20" s="26">
        <v>19999</v>
      </c>
      <c r="W20" s="26">
        <v>-3036996</v>
      </c>
      <c r="X20" s="26">
        <v>324232464</v>
      </c>
      <c r="Y20" s="26">
        <v>-327269460</v>
      </c>
      <c r="Z20" s="27">
        <v>-100.94</v>
      </c>
      <c r="AA20" s="28">
        <v>324232464</v>
      </c>
    </row>
    <row r="21" spans="1:27" ht="13.5">
      <c r="A21" s="23" t="s">
        <v>48</v>
      </c>
      <c r="B21" s="29"/>
      <c r="C21" s="6">
        <v>626646</v>
      </c>
      <c r="D21" s="6">
        <v>0</v>
      </c>
      <c r="E21" s="7">
        <v>996372</v>
      </c>
      <c r="F21" s="8">
        <v>996372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996372</v>
      </c>
      <c r="Y21" s="8">
        <v>-996372</v>
      </c>
      <c r="Z21" s="2">
        <v>-100</v>
      </c>
      <c r="AA21" s="6">
        <v>996372</v>
      </c>
    </row>
    <row r="22" spans="1:27" ht="24.75" customHeight="1">
      <c r="A22" s="31" t="s">
        <v>49</v>
      </c>
      <c r="B22" s="32"/>
      <c r="C22" s="33">
        <f aca="true" t="shared" si="0" ref="C22:Y22">SUM(C5:C21)</f>
        <v>528364252</v>
      </c>
      <c r="D22" s="33">
        <f>SUM(D5:D21)</f>
        <v>0</v>
      </c>
      <c r="E22" s="34">
        <f t="shared" si="0"/>
        <v>736229600</v>
      </c>
      <c r="F22" s="35">
        <f t="shared" si="0"/>
        <v>736229600</v>
      </c>
      <c r="G22" s="35">
        <f t="shared" si="0"/>
        <v>8724946</v>
      </c>
      <c r="H22" s="35">
        <f t="shared" si="0"/>
        <v>279743276</v>
      </c>
      <c r="I22" s="35">
        <f t="shared" si="0"/>
        <v>144713599</v>
      </c>
      <c r="J22" s="35">
        <f t="shared" si="0"/>
        <v>433181821</v>
      </c>
      <c r="K22" s="35">
        <f t="shared" si="0"/>
        <v>8026268</v>
      </c>
      <c r="L22" s="35">
        <f t="shared" si="0"/>
        <v>112975161</v>
      </c>
      <c r="M22" s="35">
        <f t="shared" si="0"/>
        <v>3071257</v>
      </c>
      <c r="N22" s="35">
        <f t="shared" si="0"/>
        <v>124072686</v>
      </c>
      <c r="O22" s="35">
        <f t="shared" si="0"/>
        <v>8437314</v>
      </c>
      <c r="P22" s="35">
        <f t="shared" si="0"/>
        <v>-794989</v>
      </c>
      <c r="Q22" s="35">
        <f t="shared" si="0"/>
        <v>96540831</v>
      </c>
      <c r="R22" s="35">
        <f t="shared" si="0"/>
        <v>104183156</v>
      </c>
      <c r="S22" s="35">
        <f t="shared" si="0"/>
        <v>0</v>
      </c>
      <c r="T22" s="35">
        <f t="shared" si="0"/>
        <v>0</v>
      </c>
      <c r="U22" s="35">
        <f t="shared" si="0"/>
        <v>8858240</v>
      </c>
      <c r="V22" s="35">
        <f t="shared" si="0"/>
        <v>8858240</v>
      </c>
      <c r="W22" s="35">
        <f t="shared" si="0"/>
        <v>670295903</v>
      </c>
      <c r="X22" s="35">
        <f t="shared" si="0"/>
        <v>736229600</v>
      </c>
      <c r="Y22" s="35">
        <f t="shared" si="0"/>
        <v>-65933697</v>
      </c>
      <c r="Z22" s="36">
        <f>+IF(X22&lt;&gt;0,+(Y22/X22)*100,0)</f>
        <v>-8.955588990173718</v>
      </c>
      <c r="AA22" s="33">
        <f>SUM(AA5:AA21)</f>
        <v>736229600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139512194</v>
      </c>
      <c r="D25" s="6">
        <v>0</v>
      </c>
      <c r="E25" s="7">
        <v>167666248</v>
      </c>
      <c r="F25" s="8">
        <v>167666248</v>
      </c>
      <c r="G25" s="8">
        <v>11847990</v>
      </c>
      <c r="H25" s="8">
        <v>12683805</v>
      </c>
      <c r="I25" s="8">
        <v>12756898</v>
      </c>
      <c r="J25" s="8">
        <v>37288693</v>
      </c>
      <c r="K25" s="8">
        <v>12863842</v>
      </c>
      <c r="L25" s="8">
        <v>12845887</v>
      </c>
      <c r="M25" s="8">
        <v>12997915</v>
      </c>
      <c r="N25" s="8">
        <v>38707644</v>
      </c>
      <c r="O25" s="8">
        <v>11441677</v>
      </c>
      <c r="P25" s="8">
        <v>13251996</v>
      </c>
      <c r="Q25" s="8">
        <v>14201390</v>
      </c>
      <c r="R25" s="8">
        <v>38895063</v>
      </c>
      <c r="S25" s="8">
        <v>0</v>
      </c>
      <c r="T25" s="8">
        <v>0</v>
      </c>
      <c r="U25" s="8">
        <v>13238160</v>
      </c>
      <c r="V25" s="8">
        <v>13238160</v>
      </c>
      <c r="W25" s="8">
        <v>128129560</v>
      </c>
      <c r="X25" s="8">
        <v>167666220</v>
      </c>
      <c r="Y25" s="8">
        <v>-39536660</v>
      </c>
      <c r="Z25" s="2">
        <v>-23.58</v>
      </c>
      <c r="AA25" s="6">
        <v>167666248</v>
      </c>
    </row>
    <row r="26" spans="1:27" ht="13.5">
      <c r="A26" s="25" t="s">
        <v>52</v>
      </c>
      <c r="B26" s="24"/>
      <c r="C26" s="6">
        <v>7593441</v>
      </c>
      <c r="D26" s="6">
        <v>0</v>
      </c>
      <c r="E26" s="7">
        <v>8329248</v>
      </c>
      <c r="F26" s="8">
        <v>8329248</v>
      </c>
      <c r="G26" s="8">
        <v>657629</v>
      </c>
      <c r="H26" s="8">
        <v>747688</v>
      </c>
      <c r="I26" s="8">
        <v>714925</v>
      </c>
      <c r="J26" s="8">
        <v>2120242</v>
      </c>
      <c r="K26" s="8">
        <v>661768</v>
      </c>
      <c r="L26" s="8">
        <v>687482</v>
      </c>
      <c r="M26" s="8">
        <v>659049</v>
      </c>
      <c r="N26" s="8">
        <v>2008299</v>
      </c>
      <c r="O26" s="8">
        <v>900083</v>
      </c>
      <c r="P26" s="8">
        <v>664470</v>
      </c>
      <c r="Q26" s="8">
        <v>650768</v>
      </c>
      <c r="R26" s="8">
        <v>2215321</v>
      </c>
      <c r="S26" s="8">
        <v>0</v>
      </c>
      <c r="T26" s="8">
        <v>0</v>
      </c>
      <c r="U26" s="8">
        <v>1030095</v>
      </c>
      <c r="V26" s="8">
        <v>1030095</v>
      </c>
      <c r="W26" s="8">
        <v>7373957</v>
      </c>
      <c r="X26" s="8">
        <v>8329260</v>
      </c>
      <c r="Y26" s="8">
        <v>-955303</v>
      </c>
      <c r="Z26" s="2">
        <v>-11.47</v>
      </c>
      <c r="AA26" s="6">
        <v>8329248</v>
      </c>
    </row>
    <row r="27" spans="1:27" ht="13.5">
      <c r="A27" s="25" t="s">
        <v>53</v>
      </c>
      <c r="B27" s="24"/>
      <c r="C27" s="6">
        <v>14013824</v>
      </c>
      <c r="D27" s="6">
        <v>0</v>
      </c>
      <c r="E27" s="7">
        <v>15000000</v>
      </c>
      <c r="F27" s="8">
        <v>15000000</v>
      </c>
      <c r="G27" s="8">
        <v>1250000</v>
      </c>
      <c r="H27" s="8">
        <v>1250000</v>
      </c>
      <c r="I27" s="8">
        <v>1250000</v>
      </c>
      <c r="J27" s="8">
        <v>3750000</v>
      </c>
      <c r="K27" s="8">
        <v>1250000</v>
      </c>
      <c r="L27" s="8">
        <v>1250000</v>
      </c>
      <c r="M27" s="8">
        <v>1250000</v>
      </c>
      <c r="N27" s="8">
        <v>3750000</v>
      </c>
      <c r="O27" s="8">
        <v>1250000</v>
      </c>
      <c r="P27" s="8">
        <v>1250000</v>
      </c>
      <c r="Q27" s="8">
        <v>1250000</v>
      </c>
      <c r="R27" s="8">
        <v>3750000</v>
      </c>
      <c r="S27" s="8">
        <v>0</v>
      </c>
      <c r="T27" s="8">
        <v>0</v>
      </c>
      <c r="U27" s="8">
        <v>1250000</v>
      </c>
      <c r="V27" s="8">
        <v>1250000</v>
      </c>
      <c r="W27" s="8">
        <v>12500000</v>
      </c>
      <c r="X27" s="8">
        <v>15000000</v>
      </c>
      <c r="Y27" s="8">
        <v>-2500000</v>
      </c>
      <c r="Z27" s="2">
        <v>-16.67</v>
      </c>
      <c r="AA27" s="6">
        <v>15000000</v>
      </c>
    </row>
    <row r="28" spans="1:27" ht="13.5">
      <c r="A28" s="25" t="s">
        <v>54</v>
      </c>
      <c r="B28" s="24"/>
      <c r="C28" s="6">
        <v>51744530</v>
      </c>
      <c r="D28" s="6">
        <v>0</v>
      </c>
      <c r="E28" s="7">
        <v>50000000</v>
      </c>
      <c r="F28" s="8">
        <v>50000000</v>
      </c>
      <c r="G28" s="8">
        <v>4166667</v>
      </c>
      <c r="H28" s="8">
        <v>4166667</v>
      </c>
      <c r="I28" s="8">
        <v>4166667</v>
      </c>
      <c r="J28" s="8">
        <v>12500001</v>
      </c>
      <c r="K28" s="8">
        <v>4166667</v>
      </c>
      <c r="L28" s="8">
        <v>4166667</v>
      </c>
      <c r="M28" s="8">
        <v>4166667</v>
      </c>
      <c r="N28" s="8">
        <v>12500001</v>
      </c>
      <c r="O28" s="8">
        <v>4166667</v>
      </c>
      <c r="P28" s="8">
        <v>4166667</v>
      </c>
      <c r="Q28" s="8">
        <v>4166667</v>
      </c>
      <c r="R28" s="8">
        <v>12500001</v>
      </c>
      <c r="S28" s="8">
        <v>0</v>
      </c>
      <c r="T28" s="8">
        <v>0</v>
      </c>
      <c r="U28" s="8">
        <v>4166667</v>
      </c>
      <c r="V28" s="8">
        <v>4166667</v>
      </c>
      <c r="W28" s="8">
        <v>41666670</v>
      </c>
      <c r="X28" s="8">
        <v>50000004</v>
      </c>
      <c r="Y28" s="8">
        <v>-8333334</v>
      </c>
      <c r="Z28" s="2">
        <v>-16.67</v>
      </c>
      <c r="AA28" s="6">
        <v>50000000</v>
      </c>
    </row>
    <row r="29" spans="1:27" ht="13.5">
      <c r="A29" s="25" t="s">
        <v>55</v>
      </c>
      <c r="B29" s="24"/>
      <c r="C29" s="6">
        <v>2174501</v>
      </c>
      <c r="D29" s="6">
        <v>0</v>
      </c>
      <c r="E29" s="7">
        <v>2100000</v>
      </c>
      <c r="F29" s="8">
        <v>2100000</v>
      </c>
      <c r="G29" s="8">
        <v>0</v>
      </c>
      <c r="H29" s="8">
        <v>0</v>
      </c>
      <c r="I29" s="8">
        <v>0</v>
      </c>
      <c r="J29" s="8">
        <v>0</v>
      </c>
      <c r="K29" s="8">
        <v>1025654</v>
      </c>
      <c r="L29" s="8">
        <v>0</v>
      </c>
      <c r="M29" s="8">
        <v>0</v>
      </c>
      <c r="N29" s="8">
        <v>1025654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1025654</v>
      </c>
      <c r="X29" s="8">
        <v>2100000</v>
      </c>
      <c r="Y29" s="8">
        <v>-1074346</v>
      </c>
      <c r="Z29" s="2">
        <v>-51.16</v>
      </c>
      <c r="AA29" s="6">
        <v>2100000</v>
      </c>
    </row>
    <row r="30" spans="1:27" ht="13.5">
      <c r="A30" s="25" t="s">
        <v>56</v>
      </c>
      <c r="B30" s="24"/>
      <c r="C30" s="6">
        <v>2338164</v>
      </c>
      <c r="D30" s="6">
        <v>0</v>
      </c>
      <c r="E30" s="7">
        <v>3500000</v>
      </c>
      <c r="F30" s="8">
        <v>3500000</v>
      </c>
      <c r="G30" s="8">
        <v>0</v>
      </c>
      <c r="H30" s="8">
        <v>182630</v>
      </c>
      <c r="I30" s="8">
        <v>309146</v>
      </c>
      <c r="J30" s="8">
        <v>491776</v>
      </c>
      <c r="K30" s="8">
        <v>216115</v>
      </c>
      <c r="L30" s="8">
        <v>224843</v>
      </c>
      <c r="M30" s="8">
        <v>0</v>
      </c>
      <c r="N30" s="8">
        <v>440958</v>
      </c>
      <c r="O30" s="8">
        <v>26957</v>
      </c>
      <c r="P30" s="8">
        <v>578964</v>
      </c>
      <c r="Q30" s="8">
        <v>436621</v>
      </c>
      <c r="R30" s="8">
        <v>1042542</v>
      </c>
      <c r="S30" s="8">
        <v>0</v>
      </c>
      <c r="T30" s="8">
        <v>0</v>
      </c>
      <c r="U30" s="8">
        <v>-37329</v>
      </c>
      <c r="V30" s="8">
        <v>-37329</v>
      </c>
      <c r="W30" s="8">
        <v>1937947</v>
      </c>
      <c r="X30" s="8">
        <v>3500004</v>
      </c>
      <c r="Y30" s="8">
        <v>-1562057</v>
      </c>
      <c r="Z30" s="2">
        <v>-44.63</v>
      </c>
      <c r="AA30" s="6">
        <v>3500000</v>
      </c>
    </row>
    <row r="31" spans="1:27" ht="13.5">
      <c r="A31" s="25" t="s">
        <v>57</v>
      </c>
      <c r="B31" s="24"/>
      <c r="C31" s="6">
        <v>50091983</v>
      </c>
      <c r="D31" s="6">
        <v>0</v>
      </c>
      <c r="E31" s="7">
        <v>37600000</v>
      </c>
      <c r="F31" s="8">
        <v>37600000</v>
      </c>
      <c r="G31" s="8">
        <v>311837</v>
      </c>
      <c r="H31" s="8">
        <v>3739203</v>
      </c>
      <c r="I31" s="8">
        <v>6009123</v>
      </c>
      <c r="J31" s="8">
        <v>10060163</v>
      </c>
      <c r="K31" s="8">
        <v>5073481</v>
      </c>
      <c r="L31" s="8">
        <v>6394633</v>
      </c>
      <c r="M31" s="8">
        <v>4938273</v>
      </c>
      <c r="N31" s="8">
        <v>16406387</v>
      </c>
      <c r="O31" s="8">
        <v>3587034</v>
      </c>
      <c r="P31" s="8">
        <v>3324499</v>
      </c>
      <c r="Q31" s="8">
        <v>-4893622</v>
      </c>
      <c r="R31" s="8">
        <v>2017911</v>
      </c>
      <c r="S31" s="8">
        <v>0</v>
      </c>
      <c r="T31" s="8">
        <v>0</v>
      </c>
      <c r="U31" s="8">
        <v>-9810501</v>
      </c>
      <c r="V31" s="8">
        <v>-9810501</v>
      </c>
      <c r="W31" s="8">
        <v>18673960</v>
      </c>
      <c r="X31" s="8">
        <v>37599984</v>
      </c>
      <c r="Y31" s="8">
        <v>-18926024</v>
      </c>
      <c r="Z31" s="2">
        <v>-50.34</v>
      </c>
      <c r="AA31" s="6">
        <v>37600000</v>
      </c>
    </row>
    <row r="32" spans="1:27" ht="13.5">
      <c r="A32" s="25" t="s">
        <v>58</v>
      </c>
      <c r="B32" s="24"/>
      <c r="C32" s="6">
        <v>27347565</v>
      </c>
      <c r="D32" s="6">
        <v>0</v>
      </c>
      <c r="E32" s="7">
        <v>8000000</v>
      </c>
      <c r="F32" s="8">
        <v>8000000</v>
      </c>
      <c r="G32" s="8">
        <v>0</v>
      </c>
      <c r="H32" s="8">
        <v>633653</v>
      </c>
      <c r="I32" s="8">
        <v>633653</v>
      </c>
      <c r="J32" s="8">
        <v>1267306</v>
      </c>
      <c r="K32" s="8">
        <v>1212544</v>
      </c>
      <c r="L32" s="8">
        <v>587454</v>
      </c>
      <c r="M32" s="8">
        <v>698157</v>
      </c>
      <c r="N32" s="8">
        <v>2498155</v>
      </c>
      <c r="O32" s="8">
        <v>967664</v>
      </c>
      <c r="P32" s="8">
        <v>1212760</v>
      </c>
      <c r="Q32" s="8">
        <v>850559</v>
      </c>
      <c r="R32" s="8">
        <v>3030983</v>
      </c>
      <c r="S32" s="8">
        <v>0</v>
      </c>
      <c r="T32" s="8">
        <v>0</v>
      </c>
      <c r="U32" s="8">
        <v>0</v>
      </c>
      <c r="V32" s="8">
        <v>0</v>
      </c>
      <c r="W32" s="8">
        <v>6796444</v>
      </c>
      <c r="X32" s="8">
        <v>8000004</v>
      </c>
      <c r="Y32" s="8">
        <v>-1203560</v>
      </c>
      <c r="Z32" s="2">
        <v>-15.04</v>
      </c>
      <c r="AA32" s="6">
        <v>8000000</v>
      </c>
    </row>
    <row r="33" spans="1:27" ht="13.5">
      <c r="A33" s="25" t="s">
        <v>59</v>
      </c>
      <c r="B33" s="24"/>
      <c r="C33" s="6">
        <v>148303096</v>
      </c>
      <c r="D33" s="6">
        <v>0</v>
      </c>
      <c r="E33" s="7">
        <v>20000000</v>
      </c>
      <c r="F33" s="8">
        <v>20000000</v>
      </c>
      <c r="G33" s="8">
        <v>43173</v>
      </c>
      <c r="H33" s="8">
        <v>144355</v>
      </c>
      <c r="I33" s="8">
        <v>218145</v>
      </c>
      <c r="J33" s="8">
        <v>405673</v>
      </c>
      <c r="K33" s="8">
        <v>-1370630</v>
      </c>
      <c r="L33" s="8">
        <v>654718</v>
      </c>
      <c r="M33" s="8">
        <v>377605</v>
      </c>
      <c r="N33" s="8">
        <v>-338307</v>
      </c>
      <c r="O33" s="8">
        <v>216806</v>
      </c>
      <c r="P33" s="8">
        <v>4992525</v>
      </c>
      <c r="Q33" s="8">
        <v>0</v>
      </c>
      <c r="R33" s="8">
        <v>5209331</v>
      </c>
      <c r="S33" s="8">
        <v>0</v>
      </c>
      <c r="T33" s="8">
        <v>0</v>
      </c>
      <c r="U33" s="8">
        <v>5000000</v>
      </c>
      <c r="V33" s="8">
        <v>5000000</v>
      </c>
      <c r="W33" s="8">
        <v>10276697</v>
      </c>
      <c r="X33" s="8">
        <v>20000004</v>
      </c>
      <c r="Y33" s="8">
        <v>-9723307</v>
      </c>
      <c r="Z33" s="2">
        <v>-48.62</v>
      </c>
      <c r="AA33" s="6">
        <v>20000000</v>
      </c>
    </row>
    <row r="34" spans="1:27" ht="13.5">
      <c r="A34" s="25" t="s">
        <v>60</v>
      </c>
      <c r="B34" s="24"/>
      <c r="C34" s="6">
        <v>63602778</v>
      </c>
      <c r="D34" s="6">
        <v>0</v>
      </c>
      <c r="E34" s="7">
        <v>163601268</v>
      </c>
      <c r="F34" s="8">
        <v>163601268</v>
      </c>
      <c r="G34" s="8">
        <v>2555052</v>
      </c>
      <c r="H34" s="8">
        <v>9811806</v>
      </c>
      <c r="I34" s="8">
        <v>14846753</v>
      </c>
      <c r="J34" s="8">
        <v>27213611</v>
      </c>
      <c r="K34" s="8">
        <v>13645155</v>
      </c>
      <c r="L34" s="8">
        <v>16112883</v>
      </c>
      <c r="M34" s="8">
        <v>10778752</v>
      </c>
      <c r="N34" s="8">
        <v>40536790</v>
      </c>
      <c r="O34" s="8">
        <v>17006720</v>
      </c>
      <c r="P34" s="8">
        <v>6977489</v>
      </c>
      <c r="Q34" s="8">
        <v>19991639</v>
      </c>
      <c r="R34" s="8">
        <v>43975848</v>
      </c>
      <c r="S34" s="8">
        <v>0</v>
      </c>
      <c r="T34" s="8">
        <v>0</v>
      </c>
      <c r="U34" s="8">
        <v>34031655</v>
      </c>
      <c r="V34" s="8">
        <v>34031655</v>
      </c>
      <c r="W34" s="8">
        <v>145757904</v>
      </c>
      <c r="X34" s="8">
        <v>163601268</v>
      </c>
      <c r="Y34" s="8">
        <v>-17843364</v>
      </c>
      <c r="Z34" s="2">
        <v>-10.91</v>
      </c>
      <c r="AA34" s="6">
        <v>163601268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506722076</v>
      </c>
      <c r="D36" s="33">
        <f>SUM(D25:D35)</f>
        <v>0</v>
      </c>
      <c r="E36" s="34">
        <f t="shared" si="1"/>
        <v>475796764</v>
      </c>
      <c r="F36" s="35">
        <f t="shared" si="1"/>
        <v>475796764</v>
      </c>
      <c r="G36" s="35">
        <f t="shared" si="1"/>
        <v>20832348</v>
      </c>
      <c r="H36" s="35">
        <f t="shared" si="1"/>
        <v>33359807</v>
      </c>
      <c r="I36" s="35">
        <f t="shared" si="1"/>
        <v>40905310</v>
      </c>
      <c r="J36" s="35">
        <f t="shared" si="1"/>
        <v>95097465</v>
      </c>
      <c r="K36" s="35">
        <f t="shared" si="1"/>
        <v>38744596</v>
      </c>
      <c r="L36" s="35">
        <f t="shared" si="1"/>
        <v>42924567</v>
      </c>
      <c r="M36" s="35">
        <f t="shared" si="1"/>
        <v>35866418</v>
      </c>
      <c r="N36" s="35">
        <f t="shared" si="1"/>
        <v>117535581</v>
      </c>
      <c r="O36" s="35">
        <f t="shared" si="1"/>
        <v>39563608</v>
      </c>
      <c r="P36" s="35">
        <f t="shared" si="1"/>
        <v>36419370</v>
      </c>
      <c r="Q36" s="35">
        <f t="shared" si="1"/>
        <v>36654022</v>
      </c>
      <c r="R36" s="35">
        <f t="shared" si="1"/>
        <v>112637000</v>
      </c>
      <c r="S36" s="35">
        <f t="shared" si="1"/>
        <v>0</v>
      </c>
      <c r="T36" s="35">
        <f t="shared" si="1"/>
        <v>0</v>
      </c>
      <c r="U36" s="35">
        <f t="shared" si="1"/>
        <v>48868747</v>
      </c>
      <c r="V36" s="35">
        <f t="shared" si="1"/>
        <v>48868747</v>
      </c>
      <c r="W36" s="35">
        <f t="shared" si="1"/>
        <v>374138793</v>
      </c>
      <c r="X36" s="35">
        <f t="shared" si="1"/>
        <v>475796748</v>
      </c>
      <c r="Y36" s="35">
        <f t="shared" si="1"/>
        <v>-101657955</v>
      </c>
      <c r="Z36" s="36">
        <f>+IF(X36&lt;&gt;0,+(Y36/X36)*100,0)</f>
        <v>-21.36583644745718</v>
      </c>
      <c r="AA36" s="33">
        <f>SUM(AA25:AA35)</f>
        <v>475796764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21642176</v>
      </c>
      <c r="D38" s="46">
        <f>+D22-D36</f>
        <v>0</v>
      </c>
      <c r="E38" s="47">
        <f t="shared" si="2"/>
        <v>260432836</v>
      </c>
      <c r="F38" s="48">
        <f t="shared" si="2"/>
        <v>260432836</v>
      </c>
      <c r="G38" s="48">
        <f t="shared" si="2"/>
        <v>-12107402</v>
      </c>
      <c r="H38" s="48">
        <f t="shared" si="2"/>
        <v>246383469</v>
      </c>
      <c r="I38" s="48">
        <f t="shared" si="2"/>
        <v>103808289</v>
      </c>
      <c r="J38" s="48">
        <f t="shared" si="2"/>
        <v>338084356</v>
      </c>
      <c r="K38" s="48">
        <f t="shared" si="2"/>
        <v>-30718328</v>
      </c>
      <c r="L38" s="48">
        <f t="shared" si="2"/>
        <v>70050594</v>
      </c>
      <c r="M38" s="48">
        <f t="shared" si="2"/>
        <v>-32795161</v>
      </c>
      <c r="N38" s="48">
        <f t="shared" si="2"/>
        <v>6537105</v>
      </c>
      <c r="O38" s="48">
        <f t="shared" si="2"/>
        <v>-31126294</v>
      </c>
      <c r="P38" s="48">
        <f t="shared" si="2"/>
        <v>-37214359</v>
      </c>
      <c r="Q38" s="48">
        <f t="shared" si="2"/>
        <v>59886809</v>
      </c>
      <c r="R38" s="48">
        <f t="shared" si="2"/>
        <v>-8453844</v>
      </c>
      <c r="S38" s="48">
        <f t="shared" si="2"/>
        <v>0</v>
      </c>
      <c r="T38" s="48">
        <f t="shared" si="2"/>
        <v>0</v>
      </c>
      <c r="U38" s="48">
        <f t="shared" si="2"/>
        <v>-40010507</v>
      </c>
      <c r="V38" s="48">
        <f t="shared" si="2"/>
        <v>-40010507</v>
      </c>
      <c r="W38" s="48">
        <f t="shared" si="2"/>
        <v>296157110</v>
      </c>
      <c r="X38" s="48">
        <f>IF(F22=F36,0,X22-X36)</f>
        <v>260432852</v>
      </c>
      <c r="Y38" s="48">
        <f t="shared" si="2"/>
        <v>35724258</v>
      </c>
      <c r="Z38" s="49">
        <f>+IF(X38&lt;&gt;0,+(Y38/X38)*100,0)</f>
        <v>13.717262521089314</v>
      </c>
      <c r="AA38" s="46">
        <f>+AA22-AA36</f>
        <v>260432836</v>
      </c>
    </row>
    <row r="39" spans="1:27" ht="13.5">
      <c r="A39" s="23" t="s">
        <v>64</v>
      </c>
      <c r="B39" s="29"/>
      <c r="C39" s="6">
        <v>244041495</v>
      </c>
      <c r="D39" s="6">
        <v>0</v>
      </c>
      <c r="E39" s="7">
        <v>523481596</v>
      </c>
      <c r="F39" s="8">
        <v>523481596</v>
      </c>
      <c r="G39" s="8">
        <v>0</v>
      </c>
      <c r="H39" s="8">
        <v>27701658</v>
      </c>
      <c r="I39" s="8">
        <v>0</v>
      </c>
      <c r="J39" s="8">
        <v>27701658</v>
      </c>
      <c r="K39" s="8">
        <v>35887677</v>
      </c>
      <c r="L39" s="8">
        <v>0</v>
      </c>
      <c r="M39" s="8">
        <v>0</v>
      </c>
      <c r="N39" s="8">
        <v>35887677</v>
      </c>
      <c r="O39" s="8">
        <v>44252290</v>
      </c>
      <c r="P39" s="8">
        <v>29367524</v>
      </c>
      <c r="Q39" s="8">
        <v>33571226</v>
      </c>
      <c r="R39" s="8">
        <v>107191040</v>
      </c>
      <c r="S39" s="8">
        <v>0</v>
      </c>
      <c r="T39" s="8">
        <v>0</v>
      </c>
      <c r="U39" s="8">
        <v>88406012</v>
      </c>
      <c r="V39" s="8">
        <v>88406012</v>
      </c>
      <c r="W39" s="8">
        <v>259186387</v>
      </c>
      <c r="X39" s="8">
        <v>523481596</v>
      </c>
      <c r="Y39" s="8">
        <v>-264295209</v>
      </c>
      <c r="Z39" s="2">
        <v>-50.49</v>
      </c>
      <c r="AA39" s="6">
        <v>523481596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88622637</v>
      </c>
      <c r="V41" s="51">
        <v>88622637</v>
      </c>
      <c r="W41" s="51">
        <v>88622637</v>
      </c>
      <c r="X41" s="8"/>
      <c r="Y41" s="51">
        <v>88622637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265683671</v>
      </c>
      <c r="D42" s="55">
        <f>SUM(D38:D41)</f>
        <v>0</v>
      </c>
      <c r="E42" s="56">
        <f t="shared" si="3"/>
        <v>783914432</v>
      </c>
      <c r="F42" s="57">
        <f t="shared" si="3"/>
        <v>783914432</v>
      </c>
      <c r="G42" s="57">
        <f t="shared" si="3"/>
        <v>-12107402</v>
      </c>
      <c r="H42" s="57">
        <f t="shared" si="3"/>
        <v>274085127</v>
      </c>
      <c r="I42" s="57">
        <f t="shared" si="3"/>
        <v>103808289</v>
      </c>
      <c r="J42" s="57">
        <f t="shared" si="3"/>
        <v>365786014</v>
      </c>
      <c r="K42" s="57">
        <f t="shared" si="3"/>
        <v>5169349</v>
      </c>
      <c r="L42" s="57">
        <f t="shared" si="3"/>
        <v>70050594</v>
      </c>
      <c r="M42" s="57">
        <f t="shared" si="3"/>
        <v>-32795161</v>
      </c>
      <c r="N42" s="57">
        <f t="shared" si="3"/>
        <v>42424782</v>
      </c>
      <c r="O42" s="57">
        <f t="shared" si="3"/>
        <v>13125996</v>
      </c>
      <c r="P42" s="57">
        <f t="shared" si="3"/>
        <v>-7846835</v>
      </c>
      <c r="Q42" s="57">
        <f t="shared" si="3"/>
        <v>93458035</v>
      </c>
      <c r="R42" s="57">
        <f t="shared" si="3"/>
        <v>98737196</v>
      </c>
      <c r="S42" s="57">
        <f t="shared" si="3"/>
        <v>0</v>
      </c>
      <c r="T42" s="57">
        <f t="shared" si="3"/>
        <v>0</v>
      </c>
      <c r="U42" s="57">
        <f t="shared" si="3"/>
        <v>137018142</v>
      </c>
      <c r="V42" s="57">
        <f t="shared" si="3"/>
        <v>137018142</v>
      </c>
      <c r="W42" s="57">
        <f t="shared" si="3"/>
        <v>643966134</v>
      </c>
      <c r="X42" s="57">
        <f t="shared" si="3"/>
        <v>783914448</v>
      </c>
      <c r="Y42" s="57">
        <f t="shared" si="3"/>
        <v>-139948314</v>
      </c>
      <c r="Z42" s="58">
        <f>+IF(X42&lt;&gt;0,+(Y42/X42)*100,0)</f>
        <v>-17.852498363443864</v>
      </c>
      <c r="AA42" s="55">
        <f>SUM(AA38:AA41)</f>
        <v>783914432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265683671</v>
      </c>
      <c r="D44" s="63">
        <f>+D42-D43</f>
        <v>0</v>
      </c>
      <c r="E44" s="64">
        <f t="shared" si="4"/>
        <v>783914432</v>
      </c>
      <c r="F44" s="65">
        <f t="shared" si="4"/>
        <v>783914432</v>
      </c>
      <c r="G44" s="65">
        <f t="shared" si="4"/>
        <v>-12107402</v>
      </c>
      <c r="H44" s="65">
        <f t="shared" si="4"/>
        <v>274085127</v>
      </c>
      <c r="I44" s="65">
        <f t="shared" si="4"/>
        <v>103808289</v>
      </c>
      <c r="J44" s="65">
        <f t="shared" si="4"/>
        <v>365786014</v>
      </c>
      <c r="K44" s="65">
        <f t="shared" si="4"/>
        <v>5169349</v>
      </c>
      <c r="L44" s="65">
        <f t="shared" si="4"/>
        <v>70050594</v>
      </c>
      <c r="M44" s="65">
        <f t="shared" si="4"/>
        <v>-32795161</v>
      </c>
      <c r="N44" s="65">
        <f t="shared" si="4"/>
        <v>42424782</v>
      </c>
      <c r="O44" s="65">
        <f t="shared" si="4"/>
        <v>13125996</v>
      </c>
      <c r="P44" s="65">
        <f t="shared" si="4"/>
        <v>-7846835</v>
      </c>
      <c r="Q44" s="65">
        <f t="shared" si="4"/>
        <v>93458035</v>
      </c>
      <c r="R44" s="65">
        <f t="shared" si="4"/>
        <v>98737196</v>
      </c>
      <c r="S44" s="65">
        <f t="shared" si="4"/>
        <v>0</v>
      </c>
      <c r="T44" s="65">
        <f t="shared" si="4"/>
        <v>0</v>
      </c>
      <c r="U44" s="65">
        <f t="shared" si="4"/>
        <v>137018142</v>
      </c>
      <c r="V44" s="65">
        <f t="shared" si="4"/>
        <v>137018142</v>
      </c>
      <c r="W44" s="65">
        <f t="shared" si="4"/>
        <v>643966134</v>
      </c>
      <c r="X44" s="65">
        <f t="shared" si="4"/>
        <v>783914448</v>
      </c>
      <c r="Y44" s="65">
        <f t="shared" si="4"/>
        <v>-139948314</v>
      </c>
      <c r="Z44" s="66">
        <f>+IF(X44&lt;&gt;0,+(Y44/X44)*100,0)</f>
        <v>-17.852498363443864</v>
      </c>
      <c r="AA44" s="63">
        <f>+AA42-AA43</f>
        <v>783914432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265683671</v>
      </c>
      <c r="D46" s="55">
        <f>SUM(D44:D45)</f>
        <v>0</v>
      </c>
      <c r="E46" s="56">
        <f t="shared" si="5"/>
        <v>783914432</v>
      </c>
      <c r="F46" s="57">
        <f t="shared" si="5"/>
        <v>783914432</v>
      </c>
      <c r="G46" s="57">
        <f t="shared" si="5"/>
        <v>-12107402</v>
      </c>
      <c r="H46" s="57">
        <f t="shared" si="5"/>
        <v>274085127</v>
      </c>
      <c r="I46" s="57">
        <f t="shared" si="5"/>
        <v>103808289</v>
      </c>
      <c r="J46" s="57">
        <f t="shared" si="5"/>
        <v>365786014</v>
      </c>
      <c r="K46" s="57">
        <f t="shared" si="5"/>
        <v>5169349</v>
      </c>
      <c r="L46" s="57">
        <f t="shared" si="5"/>
        <v>70050594</v>
      </c>
      <c r="M46" s="57">
        <f t="shared" si="5"/>
        <v>-32795161</v>
      </c>
      <c r="N46" s="57">
        <f t="shared" si="5"/>
        <v>42424782</v>
      </c>
      <c r="O46" s="57">
        <f t="shared" si="5"/>
        <v>13125996</v>
      </c>
      <c r="P46" s="57">
        <f t="shared" si="5"/>
        <v>-7846835</v>
      </c>
      <c r="Q46" s="57">
        <f t="shared" si="5"/>
        <v>93458035</v>
      </c>
      <c r="R46" s="57">
        <f t="shared" si="5"/>
        <v>98737196</v>
      </c>
      <c r="S46" s="57">
        <f t="shared" si="5"/>
        <v>0</v>
      </c>
      <c r="T46" s="57">
        <f t="shared" si="5"/>
        <v>0</v>
      </c>
      <c r="U46" s="57">
        <f t="shared" si="5"/>
        <v>137018142</v>
      </c>
      <c r="V46" s="57">
        <f t="shared" si="5"/>
        <v>137018142</v>
      </c>
      <c r="W46" s="57">
        <f t="shared" si="5"/>
        <v>643966134</v>
      </c>
      <c r="X46" s="57">
        <f t="shared" si="5"/>
        <v>783914448</v>
      </c>
      <c r="Y46" s="57">
        <f t="shared" si="5"/>
        <v>-139948314</v>
      </c>
      <c r="Z46" s="58">
        <f>+IF(X46&lt;&gt;0,+(Y46/X46)*100,0)</f>
        <v>-17.852498363443864</v>
      </c>
      <c r="AA46" s="55">
        <f>SUM(AA44:AA45)</f>
        <v>783914432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265683671</v>
      </c>
      <c r="D48" s="71">
        <f>SUM(D46:D47)</f>
        <v>0</v>
      </c>
      <c r="E48" s="72">
        <f t="shared" si="6"/>
        <v>783914432</v>
      </c>
      <c r="F48" s="73">
        <f t="shared" si="6"/>
        <v>783914432</v>
      </c>
      <c r="G48" s="73">
        <f t="shared" si="6"/>
        <v>-12107402</v>
      </c>
      <c r="H48" s="74">
        <f t="shared" si="6"/>
        <v>274085127</v>
      </c>
      <c r="I48" s="74">
        <f t="shared" si="6"/>
        <v>103808289</v>
      </c>
      <c r="J48" s="74">
        <f t="shared" si="6"/>
        <v>365786014</v>
      </c>
      <c r="K48" s="74">
        <f t="shared" si="6"/>
        <v>5169349</v>
      </c>
      <c r="L48" s="74">
        <f t="shared" si="6"/>
        <v>70050594</v>
      </c>
      <c r="M48" s="73">
        <f t="shared" si="6"/>
        <v>-32795161</v>
      </c>
      <c r="N48" s="73">
        <f t="shared" si="6"/>
        <v>42424782</v>
      </c>
      <c r="O48" s="74">
        <f t="shared" si="6"/>
        <v>13125996</v>
      </c>
      <c r="P48" s="74">
        <f t="shared" si="6"/>
        <v>-7846835</v>
      </c>
      <c r="Q48" s="74">
        <f t="shared" si="6"/>
        <v>93458035</v>
      </c>
      <c r="R48" s="74">
        <f t="shared" si="6"/>
        <v>98737196</v>
      </c>
      <c r="S48" s="74">
        <f t="shared" si="6"/>
        <v>0</v>
      </c>
      <c r="T48" s="73">
        <f t="shared" si="6"/>
        <v>0</v>
      </c>
      <c r="U48" s="73">
        <f t="shared" si="6"/>
        <v>137018142</v>
      </c>
      <c r="V48" s="74">
        <f t="shared" si="6"/>
        <v>137018142</v>
      </c>
      <c r="W48" s="74">
        <f t="shared" si="6"/>
        <v>643966134</v>
      </c>
      <c r="X48" s="74">
        <f t="shared" si="6"/>
        <v>783914448</v>
      </c>
      <c r="Y48" s="74">
        <f t="shared" si="6"/>
        <v>-139948314</v>
      </c>
      <c r="Z48" s="75">
        <f>+IF(X48&lt;&gt;0,+(Y48/X48)*100,0)</f>
        <v>-17.852498363443864</v>
      </c>
      <c r="AA48" s="76">
        <f>SUM(AA46:AA47)</f>
        <v>783914432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151866136</v>
      </c>
      <c r="D5" s="6">
        <v>0</v>
      </c>
      <c r="E5" s="7">
        <v>189717364</v>
      </c>
      <c r="F5" s="8">
        <v>153425076</v>
      </c>
      <c r="G5" s="8">
        <v>0</v>
      </c>
      <c r="H5" s="8">
        <v>0</v>
      </c>
      <c r="I5" s="8">
        <v>44316254</v>
      </c>
      <c r="J5" s="8">
        <v>44316254</v>
      </c>
      <c r="K5" s="8">
        <v>56803870</v>
      </c>
      <c r="L5" s="8">
        <v>0</v>
      </c>
      <c r="M5" s="8">
        <v>0</v>
      </c>
      <c r="N5" s="8">
        <v>56803870</v>
      </c>
      <c r="O5" s="8">
        <v>0</v>
      </c>
      <c r="P5" s="8">
        <v>-51659</v>
      </c>
      <c r="Q5" s="8">
        <v>51132576</v>
      </c>
      <c r="R5" s="8">
        <v>51080917</v>
      </c>
      <c r="S5" s="8">
        <v>0</v>
      </c>
      <c r="T5" s="8">
        <v>-26611004</v>
      </c>
      <c r="U5" s="8">
        <v>23306135</v>
      </c>
      <c r="V5" s="8">
        <v>-3304869</v>
      </c>
      <c r="W5" s="8">
        <v>148896172</v>
      </c>
      <c r="X5" s="8">
        <v>189717364</v>
      </c>
      <c r="Y5" s="8">
        <v>-40821192</v>
      </c>
      <c r="Z5" s="2">
        <v>-21.52</v>
      </c>
      <c r="AA5" s="6">
        <v>153425076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231605830</v>
      </c>
      <c r="D7" s="6">
        <v>0</v>
      </c>
      <c r="E7" s="7">
        <v>255081154</v>
      </c>
      <c r="F7" s="8">
        <v>255341296</v>
      </c>
      <c r="G7" s="8">
        <v>9549057</v>
      </c>
      <c r="H7" s="8">
        <v>20575649</v>
      </c>
      <c r="I7" s="8">
        <v>20599076</v>
      </c>
      <c r="J7" s="8">
        <v>50723782</v>
      </c>
      <c r="K7" s="8">
        <v>-9347926</v>
      </c>
      <c r="L7" s="8">
        <v>19741739</v>
      </c>
      <c r="M7" s="8">
        <v>18390918</v>
      </c>
      <c r="N7" s="8">
        <v>28784731</v>
      </c>
      <c r="O7" s="8">
        <v>20814120</v>
      </c>
      <c r="P7" s="8">
        <v>15737739</v>
      </c>
      <c r="Q7" s="8">
        <v>162012785</v>
      </c>
      <c r="R7" s="8">
        <v>198564644</v>
      </c>
      <c r="S7" s="8">
        <v>8294994</v>
      </c>
      <c r="T7" s="8">
        <v>19934536</v>
      </c>
      <c r="U7" s="8">
        <v>-26517870</v>
      </c>
      <c r="V7" s="8">
        <v>1711660</v>
      </c>
      <c r="W7" s="8">
        <v>279784817</v>
      </c>
      <c r="X7" s="8">
        <v>255081158</v>
      </c>
      <c r="Y7" s="8">
        <v>24703659</v>
      </c>
      <c r="Z7" s="2">
        <v>9.68</v>
      </c>
      <c r="AA7" s="6">
        <v>255341296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22492943</v>
      </c>
      <c r="D10" s="6">
        <v>0</v>
      </c>
      <c r="E10" s="7">
        <v>25010614</v>
      </c>
      <c r="F10" s="26">
        <v>27652000</v>
      </c>
      <c r="G10" s="26">
        <v>-17102</v>
      </c>
      <c r="H10" s="26">
        <v>147122</v>
      </c>
      <c r="I10" s="26">
        <v>634409</v>
      </c>
      <c r="J10" s="26">
        <v>764429</v>
      </c>
      <c r="K10" s="26">
        <v>-41626</v>
      </c>
      <c r="L10" s="26">
        <v>220905</v>
      </c>
      <c r="M10" s="26">
        <v>220014</v>
      </c>
      <c r="N10" s="26">
        <v>399293</v>
      </c>
      <c r="O10" s="26">
        <v>122773</v>
      </c>
      <c r="P10" s="26">
        <v>76920</v>
      </c>
      <c r="Q10" s="26">
        <v>194307</v>
      </c>
      <c r="R10" s="26">
        <v>394000</v>
      </c>
      <c r="S10" s="26">
        <v>-5941</v>
      </c>
      <c r="T10" s="26">
        <v>1699103</v>
      </c>
      <c r="U10" s="26">
        <v>225023</v>
      </c>
      <c r="V10" s="26">
        <v>1918185</v>
      </c>
      <c r="W10" s="26">
        <v>3475907</v>
      </c>
      <c r="X10" s="26">
        <v>25010613</v>
      </c>
      <c r="Y10" s="26">
        <v>-21534706</v>
      </c>
      <c r="Z10" s="27">
        <v>-86.1</v>
      </c>
      <c r="AA10" s="28">
        <v>27652000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8020000</v>
      </c>
      <c r="F11" s="8">
        <v>12959447</v>
      </c>
      <c r="G11" s="8">
        <v>16498</v>
      </c>
      <c r="H11" s="8">
        <v>9812</v>
      </c>
      <c r="I11" s="8">
        <v>2854130</v>
      </c>
      <c r="J11" s="8">
        <v>2880440</v>
      </c>
      <c r="K11" s="8">
        <v>-2926343</v>
      </c>
      <c r="L11" s="8">
        <v>8052</v>
      </c>
      <c r="M11" s="8">
        <v>8073</v>
      </c>
      <c r="N11" s="8">
        <v>-2910218</v>
      </c>
      <c r="O11" s="8">
        <v>12188</v>
      </c>
      <c r="P11" s="8">
        <v>11182</v>
      </c>
      <c r="Q11" s="8">
        <v>14048</v>
      </c>
      <c r="R11" s="8">
        <v>37418</v>
      </c>
      <c r="S11" s="8">
        <v>4191</v>
      </c>
      <c r="T11" s="8">
        <v>2860669</v>
      </c>
      <c r="U11" s="8">
        <v>23795</v>
      </c>
      <c r="V11" s="8">
        <v>2888655</v>
      </c>
      <c r="W11" s="8">
        <v>2896295</v>
      </c>
      <c r="X11" s="8">
        <v>8020306</v>
      </c>
      <c r="Y11" s="8">
        <v>-5124011</v>
      </c>
      <c r="Z11" s="2">
        <v>-63.89</v>
      </c>
      <c r="AA11" s="6">
        <v>12959447</v>
      </c>
    </row>
    <row r="12" spans="1:27" ht="13.5">
      <c r="A12" s="25" t="s">
        <v>39</v>
      </c>
      <c r="B12" s="29"/>
      <c r="C12" s="6">
        <v>14635149</v>
      </c>
      <c r="D12" s="6">
        <v>0</v>
      </c>
      <c r="E12" s="7">
        <v>17343000</v>
      </c>
      <c r="F12" s="8">
        <v>19422483</v>
      </c>
      <c r="G12" s="8">
        <v>-121752</v>
      </c>
      <c r="H12" s="8">
        <v>1256596</v>
      </c>
      <c r="I12" s="8">
        <v>1241544</v>
      </c>
      <c r="J12" s="8">
        <v>2376388</v>
      </c>
      <c r="K12" s="8">
        <v>10980</v>
      </c>
      <c r="L12" s="8">
        <v>1282716</v>
      </c>
      <c r="M12" s="8">
        <v>1259394</v>
      </c>
      <c r="N12" s="8">
        <v>2553090</v>
      </c>
      <c r="O12" s="8">
        <v>1282558</v>
      </c>
      <c r="P12" s="8">
        <v>1261873</v>
      </c>
      <c r="Q12" s="8">
        <v>40914767</v>
      </c>
      <c r="R12" s="8">
        <v>43459198</v>
      </c>
      <c r="S12" s="8">
        <v>-31332</v>
      </c>
      <c r="T12" s="8">
        <v>1312612</v>
      </c>
      <c r="U12" s="8">
        <v>-34614704</v>
      </c>
      <c r="V12" s="8">
        <v>-33333424</v>
      </c>
      <c r="W12" s="8">
        <v>15055252</v>
      </c>
      <c r="X12" s="8">
        <v>17343047</v>
      </c>
      <c r="Y12" s="8">
        <v>-2287795</v>
      </c>
      <c r="Z12" s="2">
        <v>-13.19</v>
      </c>
      <c r="AA12" s="6">
        <v>19422483</v>
      </c>
    </row>
    <row r="13" spans="1:27" ht="13.5">
      <c r="A13" s="23" t="s">
        <v>40</v>
      </c>
      <c r="B13" s="29"/>
      <c r="C13" s="6">
        <v>25972596</v>
      </c>
      <c r="D13" s="6">
        <v>0</v>
      </c>
      <c r="E13" s="7">
        <v>7776195</v>
      </c>
      <c r="F13" s="8">
        <v>7776195</v>
      </c>
      <c r="G13" s="8">
        <v>49739</v>
      </c>
      <c r="H13" s="8">
        <v>433712</v>
      </c>
      <c r="I13" s="8">
        <v>379281</v>
      </c>
      <c r="J13" s="8">
        <v>862732</v>
      </c>
      <c r="K13" s="8">
        <v>-340606</v>
      </c>
      <c r="L13" s="8">
        <v>188913</v>
      </c>
      <c r="M13" s="8">
        <v>443002</v>
      </c>
      <c r="N13" s="8">
        <v>291309</v>
      </c>
      <c r="O13" s="8">
        <v>425073</v>
      </c>
      <c r="P13" s="8">
        <v>354467</v>
      </c>
      <c r="Q13" s="8">
        <v>1317467</v>
      </c>
      <c r="R13" s="8">
        <v>2097007</v>
      </c>
      <c r="S13" s="8">
        <v>457918</v>
      </c>
      <c r="T13" s="8">
        <v>384172</v>
      </c>
      <c r="U13" s="8">
        <v>314396</v>
      </c>
      <c r="V13" s="8">
        <v>1156486</v>
      </c>
      <c r="W13" s="8">
        <v>4407534</v>
      </c>
      <c r="X13" s="8">
        <v>7776195</v>
      </c>
      <c r="Y13" s="8">
        <v>-3368661</v>
      </c>
      <c r="Z13" s="2">
        <v>-43.32</v>
      </c>
      <c r="AA13" s="6">
        <v>7776195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25074144</v>
      </c>
      <c r="F14" s="8">
        <v>26789880</v>
      </c>
      <c r="G14" s="8">
        <v>-37718</v>
      </c>
      <c r="H14" s="8">
        <v>1808947</v>
      </c>
      <c r="I14" s="8">
        <v>1851613</v>
      </c>
      <c r="J14" s="8">
        <v>3622842</v>
      </c>
      <c r="K14" s="8">
        <v>25646</v>
      </c>
      <c r="L14" s="8">
        <v>2173193</v>
      </c>
      <c r="M14" s="8">
        <v>2213625</v>
      </c>
      <c r="N14" s="8">
        <v>4412464</v>
      </c>
      <c r="O14" s="8">
        <v>1923702</v>
      </c>
      <c r="P14" s="8">
        <v>2366228</v>
      </c>
      <c r="Q14" s="8">
        <v>5964346</v>
      </c>
      <c r="R14" s="8">
        <v>10254276</v>
      </c>
      <c r="S14" s="8">
        <v>0</v>
      </c>
      <c r="T14" s="8">
        <v>2213419</v>
      </c>
      <c r="U14" s="8">
        <v>4588432</v>
      </c>
      <c r="V14" s="8">
        <v>6801851</v>
      </c>
      <c r="W14" s="8">
        <v>25091433</v>
      </c>
      <c r="X14" s="8">
        <v>25074147</v>
      </c>
      <c r="Y14" s="8">
        <v>17286</v>
      </c>
      <c r="Z14" s="2">
        <v>0.07</v>
      </c>
      <c r="AA14" s="6">
        <v>26789880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1351313</v>
      </c>
      <c r="D16" s="6">
        <v>0</v>
      </c>
      <c r="E16" s="7">
        <v>3954000</v>
      </c>
      <c r="F16" s="8">
        <v>2453944</v>
      </c>
      <c r="G16" s="8">
        <v>43200</v>
      </c>
      <c r="H16" s="8">
        <v>92960</v>
      </c>
      <c r="I16" s="8">
        <v>39232</v>
      </c>
      <c r="J16" s="8">
        <v>175392</v>
      </c>
      <c r="K16" s="8">
        <v>-96878</v>
      </c>
      <c r="L16" s="8">
        <v>97570</v>
      </c>
      <c r="M16" s="8">
        <v>43816</v>
      </c>
      <c r="N16" s="8">
        <v>44508</v>
      </c>
      <c r="O16" s="8">
        <v>227610</v>
      </c>
      <c r="P16" s="8">
        <v>74242</v>
      </c>
      <c r="Q16" s="8">
        <v>276084</v>
      </c>
      <c r="R16" s="8">
        <v>577936</v>
      </c>
      <c r="S16" s="8">
        <v>75802</v>
      </c>
      <c r="T16" s="8">
        <v>30406</v>
      </c>
      <c r="U16" s="8">
        <v>53952</v>
      </c>
      <c r="V16" s="8">
        <v>160160</v>
      </c>
      <c r="W16" s="8">
        <v>957996</v>
      </c>
      <c r="X16" s="8">
        <v>3953966</v>
      </c>
      <c r="Y16" s="8">
        <v>-2995970</v>
      </c>
      <c r="Z16" s="2">
        <v>-75.77</v>
      </c>
      <c r="AA16" s="6">
        <v>2453944</v>
      </c>
    </row>
    <row r="17" spans="1:27" ht="13.5">
      <c r="A17" s="23" t="s">
        <v>44</v>
      </c>
      <c r="B17" s="29"/>
      <c r="C17" s="6">
        <v>12300926</v>
      </c>
      <c r="D17" s="6">
        <v>0</v>
      </c>
      <c r="E17" s="7">
        <v>17714000</v>
      </c>
      <c r="F17" s="8">
        <v>21575620</v>
      </c>
      <c r="G17" s="8">
        <v>351256</v>
      </c>
      <c r="H17" s="8">
        <v>455395</v>
      </c>
      <c r="I17" s="8">
        <v>1202352</v>
      </c>
      <c r="J17" s="8">
        <v>2009003</v>
      </c>
      <c r="K17" s="8">
        <v>-2926275</v>
      </c>
      <c r="L17" s="8">
        <v>1124104</v>
      </c>
      <c r="M17" s="8">
        <v>3486253</v>
      </c>
      <c r="N17" s="8">
        <v>1684082</v>
      </c>
      <c r="O17" s="8">
        <v>1228098</v>
      </c>
      <c r="P17" s="8">
        <v>1299642</v>
      </c>
      <c r="Q17" s="8">
        <v>5684270</v>
      </c>
      <c r="R17" s="8">
        <v>8212010</v>
      </c>
      <c r="S17" s="8">
        <v>1149687</v>
      </c>
      <c r="T17" s="8">
        <v>881332</v>
      </c>
      <c r="U17" s="8">
        <v>624474</v>
      </c>
      <c r="V17" s="8">
        <v>2655493</v>
      </c>
      <c r="W17" s="8">
        <v>14560588</v>
      </c>
      <c r="X17" s="8">
        <v>17714324</v>
      </c>
      <c r="Y17" s="8">
        <v>-3153736</v>
      </c>
      <c r="Z17" s="2">
        <v>-17.8</v>
      </c>
      <c r="AA17" s="6">
        <v>21575620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208691036</v>
      </c>
      <c r="D19" s="6">
        <v>0</v>
      </c>
      <c r="E19" s="7">
        <v>226387000</v>
      </c>
      <c r="F19" s="8">
        <v>233050578</v>
      </c>
      <c r="G19" s="8">
        <v>82143346</v>
      </c>
      <c r="H19" s="8">
        <v>2263338</v>
      </c>
      <c r="I19" s="8">
        <v>-137967</v>
      </c>
      <c r="J19" s="8">
        <v>84268717</v>
      </c>
      <c r="K19" s="8">
        <v>-849746</v>
      </c>
      <c r="L19" s="8">
        <v>69801014</v>
      </c>
      <c r="M19" s="8">
        <v>1772194</v>
      </c>
      <c r="N19" s="8">
        <v>70723462</v>
      </c>
      <c r="O19" s="8">
        <v>1054798</v>
      </c>
      <c r="P19" s="8">
        <v>788331</v>
      </c>
      <c r="Q19" s="8">
        <v>57883661</v>
      </c>
      <c r="R19" s="8">
        <v>59726790</v>
      </c>
      <c r="S19" s="8">
        <v>1037722</v>
      </c>
      <c r="T19" s="8">
        <v>753949</v>
      </c>
      <c r="U19" s="8">
        <v>5987386</v>
      </c>
      <c r="V19" s="8">
        <v>7779057</v>
      </c>
      <c r="W19" s="8">
        <v>222498026</v>
      </c>
      <c r="X19" s="8">
        <v>226386553</v>
      </c>
      <c r="Y19" s="8">
        <v>-3888527</v>
      </c>
      <c r="Z19" s="2">
        <v>-1.72</v>
      </c>
      <c r="AA19" s="6">
        <v>233050578</v>
      </c>
    </row>
    <row r="20" spans="1:27" ht="13.5">
      <c r="A20" s="23" t="s">
        <v>47</v>
      </c>
      <c r="B20" s="29"/>
      <c r="C20" s="6">
        <v>20510660</v>
      </c>
      <c r="D20" s="6">
        <v>0</v>
      </c>
      <c r="E20" s="7">
        <v>38374901</v>
      </c>
      <c r="F20" s="26">
        <v>38375435</v>
      </c>
      <c r="G20" s="26">
        <v>556323</v>
      </c>
      <c r="H20" s="26">
        <v>328654</v>
      </c>
      <c r="I20" s="26">
        <v>164306</v>
      </c>
      <c r="J20" s="26">
        <v>1049283</v>
      </c>
      <c r="K20" s="26">
        <v>-508441</v>
      </c>
      <c r="L20" s="26">
        <v>494548</v>
      </c>
      <c r="M20" s="26">
        <v>204862</v>
      </c>
      <c r="N20" s="26">
        <v>190969</v>
      </c>
      <c r="O20" s="26">
        <v>472475</v>
      </c>
      <c r="P20" s="26">
        <v>211845</v>
      </c>
      <c r="Q20" s="26">
        <v>1362233</v>
      </c>
      <c r="R20" s="26">
        <v>2046553</v>
      </c>
      <c r="S20" s="26">
        <v>46696</v>
      </c>
      <c r="T20" s="26">
        <v>377699</v>
      </c>
      <c r="U20" s="26">
        <v>7062</v>
      </c>
      <c r="V20" s="26">
        <v>431457</v>
      </c>
      <c r="W20" s="26">
        <v>3718262</v>
      </c>
      <c r="X20" s="26">
        <v>38373412</v>
      </c>
      <c r="Y20" s="26">
        <v>-34655150</v>
      </c>
      <c r="Z20" s="27">
        <v>-90.31</v>
      </c>
      <c r="AA20" s="28">
        <v>38375435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4386</v>
      </c>
      <c r="H21" s="8">
        <v>0</v>
      </c>
      <c r="I21" s="30">
        <v>0</v>
      </c>
      <c r="J21" s="8">
        <v>4386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96491</v>
      </c>
      <c r="Q21" s="8">
        <v>0</v>
      </c>
      <c r="R21" s="8">
        <v>96491</v>
      </c>
      <c r="S21" s="8">
        <v>0</v>
      </c>
      <c r="T21" s="8">
        <v>0</v>
      </c>
      <c r="U21" s="8">
        <v>0</v>
      </c>
      <c r="V21" s="8">
        <v>0</v>
      </c>
      <c r="W21" s="30">
        <v>100877</v>
      </c>
      <c r="X21" s="8"/>
      <c r="Y21" s="8">
        <v>100877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689426589</v>
      </c>
      <c r="D22" s="33">
        <f>SUM(D5:D21)</f>
        <v>0</v>
      </c>
      <c r="E22" s="34">
        <f t="shared" si="0"/>
        <v>814452372</v>
      </c>
      <c r="F22" s="35">
        <f t="shared" si="0"/>
        <v>798821954</v>
      </c>
      <c r="G22" s="35">
        <f t="shared" si="0"/>
        <v>92537233</v>
      </c>
      <c r="H22" s="35">
        <f t="shared" si="0"/>
        <v>27372185</v>
      </c>
      <c r="I22" s="35">
        <f t="shared" si="0"/>
        <v>73144230</v>
      </c>
      <c r="J22" s="35">
        <f t="shared" si="0"/>
        <v>193053648</v>
      </c>
      <c r="K22" s="35">
        <f t="shared" si="0"/>
        <v>39802655</v>
      </c>
      <c r="L22" s="35">
        <f t="shared" si="0"/>
        <v>95132754</v>
      </c>
      <c r="M22" s="35">
        <f t="shared" si="0"/>
        <v>28042151</v>
      </c>
      <c r="N22" s="35">
        <f t="shared" si="0"/>
        <v>162977560</v>
      </c>
      <c r="O22" s="35">
        <f t="shared" si="0"/>
        <v>27563395</v>
      </c>
      <c r="P22" s="35">
        <f t="shared" si="0"/>
        <v>22227301</v>
      </c>
      <c r="Q22" s="35">
        <f t="shared" si="0"/>
        <v>326756544</v>
      </c>
      <c r="R22" s="35">
        <f t="shared" si="0"/>
        <v>376547240</v>
      </c>
      <c r="S22" s="35">
        <f t="shared" si="0"/>
        <v>11029737</v>
      </c>
      <c r="T22" s="35">
        <f t="shared" si="0"/>
        <v>3836893</v>
      </c>
      <c r="U22" s="35">
        <f t="shared" si="0"/>
        <v>-26001919</v>
      </c>
      <c r="V22" s="35">
        <f t="shared" si="0"/>
        <v>-11135289</v>
      </c>
      <c r="W22" s="35">
        <f t="shared" si="0"/>
        <v>721443159</v>
      </c>
      <c r="X22" s="35">
        <f t="shared" si="0"/>
        <v>814451085</v>
      </c>
      <c r="Y22" s="35">
        <f t="shared" si="0"/>
        <v>-93007926</v>
      </c>
      <c r="Z22" s="36">
        <f>+IF(X22&lt;&gt;0,+(Y22/X22)*100,0)</f>
        <v>-11.419706807806634</v>
      </c>
      <c r="AA22" s="33">
        <f>SUM(AA5:AA21)</f>
        <v>798821954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262588049</v>
      </c>
      <c r="D25" s="6">
        <v>0</v>
      </c>
      <c r="E25" s="7">
        <v>315478000</v>
      </c>
      <c r="F25" s="8">
        <v>327016571</v>
      </c>
      <c r="G25" s="8">
        <v>22748299</v>
      </c>
      <c r="H25" s="8">
        <v>22488702</v>
      </c>
      <c r="I25" s="8">
        <v>23479731</v>
      </c>
      <c r="J25" s="8">
        <v>68716732</v>
      </c>
      <c r="K25" s="8">
        <v>23350456</v>
      </c>
      <c r="L25" s="8">
        <v>24498282</v>
      </c>
      <c r="M25" s="8">
        <v>25407253</v>
      </c>
      <c r="N25" s="8">
        <v>73255991</v>
      </c>
      <c r="O25" s="8">
        <v>26157283</v>
      </c>
      <c r="P25" s="8">
        <v>24592691</v>
      </c>
      <c r="Q25" s="8">
        <v>25231918</v>
      </c>
      <c r="R25" s="8">
        <v>75981892</v>
      </c>
      <c r="S25" s="8">
        <v>25845336</v>
      </c>
      <c r="T25" s="8">
        <v>25363050</v>
      </c>
      <c r="U25" s="8">
        <v>25256289</v>
      </c>
      <c r="V25" s="8">
        <v>76464675</v>
      </c>
      <c r="W25" s="8">
        <v>294419290</v>
      </c>
      <c r="X25" s="8">
        <v>315478048</v>
      </c>
      <c r="Y25" s="8">
        <v>-21058758</v>
      </c>
      <c r="Z25" s="2">
        <v>-6.68</v>
      </c>
      <c r="AA25" s="6">
        <v>327016571</v>
      </c>
    </row>
    <row r="26" spans="1:27" ht="13.5">
      <c r="A26" s="25" t="s">
        <v>52</v>
      </c>
      <c r="B26" s="24"/>
      <c r="C26" s="6">
        <v>21462638</v>
      </c>
      <c r="D26" s="6">
        <v>0</v>
      </c>
      <c r="E26" s="7">
        <v>21535796</v>
      </c>
      <c r="F26" s="8">
        <v>21535797</v>
      </c>
      <c r="G26" s="8">
        <v>1670867</v>
      </c>
      <c r="H26" s="8">
        <v>1670867</v>
      </c>
      <c r="I26" s="8">
        <v>1716674</v>
      </c>
      <c r="J26" s="8">
        <v>5058408</v>
      </c>
      <c r="K26" s="8">
        <v>1699558</v>
      </c>
      <c r="L26" s="8">
        <v>1683793</v>
      </c>
      <c r="M26" s="8">
        <v>1687477</v>
      </c>
      <c r="N26" s="8">
        <v>5070828</v>
      </c>
      <c r="O26" s="8">
        <v>1683011</v>
      </c>
      <c r="P26" s="8">
        <v>1689838</v>
      </c>
      <c r="Q26" s="8">
        <v>1680011</v>
      </c>
      <c r="R26" s="8">
        <v>5052860</v>
      </c>
      <c r="S26" s="8">
        <v>2164080</v>
      </c>
      <c r="T26" s="8">
        <v>1716063</v>
      </c>
      <c r="U26" s="8">
        <v>1791695</v>
      </c>
      <c r="V26" s="8">
        <v>5671838</v>
      </c>
      <c r="W26" s="8">
        <v>20853934</v>
      </c>
      <c r="X26" s="8">
        <v>21535792</v>
      </c>
      <c r="Y26" s="8">
        <v>-681858</v>
      </c>
      <c r="Z26" s="2">
        <v>-3.17</v>
      </c>
      <c r="AA26" s="6">
        <v>21535797</v>
      </c>
    </row>
    <row r="27" spans="1:27" ht="13.5">
      <c r="A27" s="25" t="s">
        <v>53</v>
      </c>
      <c r="B27" s="24"/>
      <c r="C27" s="6">
        <v>42109869</v>
      </c>
      <c r="D27" s="6">
        <v>0</v>
      </c>
      <c r="E27" s="7">
        <v>30000000</v>
      </c>
      <c r="F27" s="8">
        <v>30000000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30000000</v>
      </c>
      <c r="Y27" s="8">
        <v>-30000000</v>
      </c>
      <c r="Z27" s="2">
        <v>-100</v>
      </c>
      <c r="AA27" s="6">
        <v>30000000</v>
      </c>
    </row>
    <row r="28" spans="1:27" ht="13.5">
      <c r="A28" s="25" t="s">
        <v>54</v>
      </c>
      <c r="B28" s="24"/>
      <c r="C28" s="6">
        <v>338351974</v>
      </c>
      <c r="D28" s="6">
        <v>0</v>
      </c>
      <c r="E28" s="7">
        <v>102800000</v>
      </c>
      <c r="F28" s="8">
        <v>162784335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17898653</v>
      </c>
      <c r="T28" s="8">
        <v>17900659</v>
      </c>
      <c r="U28" s="8">
        <v>180002776</v>
      </c>
      <c r="V28" s="8">
        <v>215802088</v>
      </c>
      <c r="W28" s="8">
        <v>215802088</v>
      </c>
      <c r="X28" s="8">
        <v>102800000</v>
      </c>
      <c r="Y28" s="8">
        <v>113002088</v>
      </c>
      <c r="Z28" s="2">
        <v>109.92</v>
      </c>
      <c r="AA28" s="6">
        <v>162784335</v>
      </c>
    </row>
    <row r="29" spans="1:27" ht="13.5">
      <c r="A29" s="25" t="s">
        <v>55</v>
      </c>
      <c r="B29" s="24"/>
      <c r="C29" s="6">
        <v>5332112</v>
      </c>
      <c r="D29" s="6">
        <v>0</v>
      </c>
      <c r="E29" s="7">
        <v>5400000</v>
      </c>
      <c r="F29" s="8">
        <v>5400000</v>
      </c>
      <c r="G29" s="8">
        <v>0</v>
      </c>
      <c r="H29" s="8">
        <v>0</v>
      </c>
      <c r="I29" s="8">
        <v>255479</v>
      </c>
      <c r="J29" s="8">
        <v>255479</v>
      </c>
      <c r="K29" s="8">
        <v>0</v>
      </c>
      <c r="L29" s="8">
        <v>0</v>
      </c>
      <c r="M29" s="8">
        <v>2107911</v>
      </c>
      <c r="N29" s="8">
        <v>2107911</v>
      </c>
      <c r="O29" s="8">
        <v>0</v>
      </c>
      <c r="P29" s="8">
        <v>0</v>
      </c>
      <c r="Q29" s="8">
        <v>580916</v>
      </c>
      <c r="R29" s="8">
        <v>580916</v>
      </c>
      <c r="S29" s="8">
        <v>0</v>
      </c>
      <c r="T29" s="8">
        <v>0</v>
      </c>
      <c r="U29" s="8">
        <v>1688625</v>
      </c>
      <c r="V29" s="8">
        <v>1688625</v>
      </c>
      <c r="W29" s="8">
        <v>4632931</v>
      </c>
      <c r="X29" s="8">
        <v>5399995</v>
      </c>
      <c r="Y29" s="8">
        <v>-767064</v>
      </c>
      <c r="Z29" s="2">
        <v>-14.2</v>
      </c>
      <c r="AA29" s="6">
        <v>5400000</v>
      </c>
    </row>
    <row r="30" spans="1:27" ht="13.5">
      <c r="A30" s="25" t="s">
        <v>56</v>
      </c>
      <c r="B30" s="24"/>
      <c r="C30" s="6">
        <v>170233450</v>
      </c>
      <c r="D30" s="6">
        <v>0</v>
      </c>
      <c r="E30" s="7">
        <v>196507430</v>
      </c>
      <c r="F30" s="8">
        <v>196507430</v>
      </c>
      <c r="G30" s="8">
        <v>21327843</v>
      </c>
      <c r="H30" s="8">
        <v>22852985</v>
      </c>
      <c r="I30" s="8">
        <v>13517180</v>
      </c>
      <c r="J30" s="8">
        <v>57698008</v>
      </c>
      <c r="K30" s="8">
        <v>14724894</v>
      </c>
      <c r="L30" s="8">
        <v>13254882</v>
      </c>
      <c r="M30" s="8">
        <v>11517886</v>
      </c>
      <c r="N30" s="8">
        <v>39497662</v>
      </c>
      <c r="O30" s="8">
        <v>12470861</v>
      </c>
      <c r="P30" s="8">
        <v>12592485</v>
      </c>
      <c r="Q30" s="8">
        <v>12004366</v>
      </c>
      <c r="R30" s="8">
        <v>37067712</v>
      </c>
      <c r="S30" s="8">
        <v>2128562</v>
      </c>
      <c r="T30" s="8">
        <v>14184503</v>
      </c>
      <c r="U30" s="8">
        <v>17886978</v>
      </c>
      <c r="V30" s="8">
        <v>34200043</v>
      </c>
      <c r="W30" s="8">
        <v>168463425</v>
      </c>
      <c r="X30" s="8">
        <v>196507433</v>
      </c>
      <c r="Y30" s="8">
        <v>-28044008</v>
      </c>
      <c r="Z30" s="2">
        <v>-14.27</v>
      </c>
      <c r="AA30" s="6">
        <v>196507430</v>
      </c>
    </row>
    <row r="31" spans="1:27" ht="13.5">
      <c r="A31" s="25" t="s">
        <v>57</v>
      </c>
      <c r="B31" s="24"/>
      <c r="C31" s="6">
        <v>29912742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15353011</v>
      </c>
      <c r="D32" s="6">
        <v>0</v>
      </c>
      <c r="E32" s="7">
        <v>13885000</v>
      </c>
      <c r="F32" s="8">
        <v>8046547</v>
      </c>
      <c r="G32" s="8">
        <v>145479</v>
      </c>
      <c r="H32" s="8">
        <v>613936</v>
      </c>
      <c r="I32" s="8">
        <v>2579136</v>
      </c>
      <c r="J32" s="8">
        <v>3338551</v>
      </c>
      <c r="K32" s="8">
        <v>-116194</v>
      </c>
      <c r="L32" s="8">
        <v>847831</v>
      </c>
      <c r="M32" s="8">
        <v>338391</v>
      </c>
      <c r="N32" s="8">
        <v>1070028</v>
      </c>
      <c r="O32" s="8">
        <v>464530</v>
      </c>
      <c r="P32" s="8">
        <v>642406</v>
      </c>
      <c r="Q32" s="8">
        <v>610215</v>
      </c>
      <c r="R32" s="8">
        <v>1717151</v>
      </c>
      <c r="S32" s="8">
        <v>662752</v>
      </c>
      <c r="T32" s="8">
        <v>392503</v>
      </c>
      <c r="U32" s="8">
        <v>445227</v>
      </c>
      <c r="V32" s="8">
        <v>1500482</v>
      </c>
      <c r="W32" s="8">
        <v>7626212</v>
      </c>
      <c r="X32" s="8">
        <v>13884957</v>
      </c>
      <c r="Y32" s="8">
        <v>-6258745</v>
      </c>
      <c r="Z32" s="2">
        <v>-45.08</v>
      </c>
      <c r="AA32" s="6">
        <v>8046547</v>
      </c>
    </row>
    <row r="33" spans="1:27" ht="13.5">
      <c r="A33" s="25" t="s">
        <v>59</v>
      </c>
      <c r="B33" s="24"/>
      <c r="C33" s="6">
        <v>34960383</v>
      </c>
      <c r="D33" s="6">
        <v>0</v>
      </c>
      <c r="E33" s="7">
        <v>20000000</v>
      </c>
      <c r="F33" s="8">
        <v>20000000</v>
      </c>
      <c r="G33" s="8">
        <v>1664615</v>
      </c>
      <c r="H33" s="8">
        <v>1606419</v>
      </c>
      <c r="I33" s="8">
        <v>1424817</v>
      </c>
      <c r="J33" s="8">
        <v>4695851</v>
      </c>
      <c r="K33" s="8">
        <v>1227284</v>
      </c>
      <c r="L33" s="8">
        <v>1514827</v>
      </c>
      <c r="M33" s="8">
        <v>1795631</v>
      </c>
      <c r="N33" s="8">
        <v>4537742</v>
      </c>
      <c r="O33" s="8">
        <v>-138453</v>
      </c>
      <c r="P33" s="8">
        <v>665950</v>
      </c>
      <c r="Q33" s="8">
        <v>2072114</v>
      </c>
      <c r="R33" s="8">
        <v>2599611</v>
      </c>
      <c r="S33" s="8">
        <v>898338</v>
      </c>
      <c r="T33" s="8">
        <v>1252749</v>
      </c>
      <c r="U33" s="8">
        <v>8625283</v>
      </c>
      <c r="V33" s="8">
        <v>10776370</v>
      </c>
      <c r="W33" s="8">
        <v>22609574</v>
      </c>
      <c r="X33" s="8">
        <v>20000000</v>
      </c>
      <c r="Y33" s="8">
        <v>2609574</v>
      </c>
      <c r="Z33" s="2">
        <v>13.05</v>
      </c>
      <c r="AA33" s="6">
        <v>20000000</v>
      </c>
    </row>
    <row r="34" spans="1:27" ht="13.5">
      <c r="A34" s="25" t="s">
        <v>60</v>
      </c>
      <c r="B34" s="24"/>
      <c r="C34" s="6">
        <v>134876537</v>
      </c>
      <c r="D34" s="6">
        <v>0</v>
      </c>
      <c r="E34" s="7">
        <v>230672901</v>
      </c>
      <c r="F34" s="8">
        <v>209342598</v>
      </c>
      <c r="G34" s="8">
        <v>12700921</v>
      </c>
      <c r="H34" s="8">
        <v>14847856</v>
      </c>
      <c r="I34" s="8">
        <v>11912835</v>
      </c>
      <c r="J34" s="8">
        <v>39461612</v>
      </c>
      <c r="K34" s="8">
        <v>7167477</v>
      </c>
      <c r="L34" s="8">
        <v>11248081</v>
      </c>
      <c r="M34" s="8">
        <v>10503794</v>
      </c>
      <c r="N34" s="8">
        <v>28919352</v>
      </c>
      <c r="O34" s="8">
        <v>13883658</v>
      </c>
      <c r="P34" s="8">
        <v>11522694</v>
      </c>
      <c r="Q34" s="8">
        <v>11696528</v>
      </c>
      <c r="R34" s="8">
        <v>37102880</v>
      </c>
      <c r="S34" s="8">
        <v>8995975</v>
      </c>
      <c r="T34" s="8">
        <v>13158718</v>
      </c>
      <c r="U34" s="8">
        <v>16934411</v>
      </c>
      <c r="V34" s="8">
        <v>39089104</v>
      </c>
      <c r="W34" s="8">
        <v>144572948</v>
      </c>
      <c r="X34" s="8">
        <v>202830486</v>
      </c>
      <c r="Y34" s="8">
        <v>-58257538</v>
      </c>
      <c r="Z34" s="2">
        <v>-28.72</v>
      </c>
      <c r="AA34" s="6">
        <v>209342598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1055180765</v>
      </c>
      <c r="D36" s="33">
        <f>SUM(D25:D35)</f>
        <v>0</v>
      </c>
      <c r="E36" s="34">
        <f t="shared" si="1"/>
        <v>936279127</v>
      </c>
      <c r="F36" s="35">
        <f t="shared" si="1"/>
        <v>980633278</v>
      </c>
      <c r="G36" s="35">
        <f t="shared" si="1"/>
        <v>60258024</v>
      </c>
      <c r="H36" s="35">
        <f t="shared" si="1"/>
        <v>64080765</v>
      </c>
      <c r="I36" s="35">
        <f t="shared" si="1"/>
        <v>54885852</v>
      </c>
      <c r="J36" s="35">
        <f t="shared" si="1"/>
        <v>179224641</v>
      </c>
      <c r="K36" s="35">
        <f t="shared" si="1"/>
        <v>48053475</v>
      </c>
      <c r="L36" s="35">
        <f t="shared" si="1"/>
        <v>53047696</v>
      </c>
      <c r="M36" s="35">
        <f t="shared" si="1"/>
        <v>53358343</v>
      </c>
      <c r="N36" s="35">
        <f t="shared" si="1"/>
        <v>154459514</v>
      </c>
      <c r="O36" s="35">
        <f t="shared" si="1"/>
        <v>54520890</v>
      </c>
      <c r="P36" s="35">
        <f t="shared" si="1"/>
        <v>51706064</v>
      </c>
      <c r="Q36" s="35">
        <f t="shared" si="1"/>
        <v>53876068</v>
      </c>
      <c r="R36" s="35">
        <f t="shared" si="1"/>
        <v>160103022</v>
      </c>
      <c r="S36" s="35">
        <f t="shared" si="1"/>
        <v>58593696</v>
      </c>
      <c r="T36" s="35">
        <f t="shared" si="1"/>
        <v>73968245</v>
      </c>
      <c r="U36" s="35">
        <f t="shared" si="1"/>
        <v>252631284</v>
      </c>
      <c r="V36" s="35">
        <f t="shared" si="1"/>
        <v>385193225</v>
      </c>
      <c r="W36" s="35">
        <f t="shared" si="1"/>
        <v>878980402</v>
      </c>
      <c r="X36" s="35">
        <f t="shared" si="1"/>
        <v>908436711</v>
      </c>
      <c r="Y36" s="35">
        <f t="shared" si="1"/>
        <v>-29456309</v>
      </c>
      <c r="Z36" s="36">
        <f>+IF(X36&lt;&gt;0,+(Y36/X36)*100,0)</f>
        <v>-3.2425273707372226</v>
      </c>
      <c r="AA36" s="33">
        <f>SUM(AA25:AA35)</f>
        <v>980633278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-365754176</v>
      </c>
      <c r="D38" s="46">
        <f>+D22-D36</f>
        <v>0</v>
      </c>
      <c r="E38" s="47">
        <f t="shared" si="2"/>
        <v>-121826755</v>
      </c>
      <c r="F38" s="48">
        <f t="shared" si="2"/>
        <v>-181811324</v>
      </c>
      <c r="G38" s="48">
        <f t="shared" si="2"/>
        <v>32279209</v>
      </c>
      <c r="H38" s="48">
        <f t="shared" si="2"/>
        <v>-36708580</v>
      </c>
      <c r="I38" s="48">
        <f t="shared" si="2"/>
        <v>18258378</v>
      </c>
      <c r="J38" s="48">
        <f t="shared" si="2"/>
        <v>13829007</v>
      </c>
      <c r="K38" s="48">
        <f t="shared" si="2"/>
        <v>-8250820</v>
      </c>
      <c r="L38" s="48">
        <f t="shared" si="2"/>
        <v>42085058</v>
      </c>
      <c r="M38" s="48">
        <f t="shared" si="2"/>
        <v>-25316192</v>
      </c>
      <c r="N38" s="48">
        <f t="shared" si="2"/>
        <v>8518046</v>
      </c>
      <c r="O38" s="48">
        <f t="shared" si="2"/>
        <v>-26957495</v>
      </c>
      <c r="P38" s="48">
        <f t="shared" si="2"/>
        <v>-29478763</v>
      </c>
      <c r="Q38" s="48">
        <f t="shared" si="2"/>
        <v>272880476</v>
      </c>
      <c r="R38" s="48">
        <f t="shared" si="2"/>
        <v>216444218</v>
      </c>
      <c r="S38" s="48">
        <f t="shared" si="2"/>
        <v>-47563959</v>
      </c>
      <c r="T38" s="48">
        <f t="shared" si="2"/>
        <v>-70131352</v>
      </c>
      <c r="U38" s="48">
        <f t="shared" si="2"/>
        <v>-278633203</v>
      </c>
      <c r="V38" s="48">
        <f t="shared" si="2"/>
        <v>-396328514</v>
      </c>
      <c r="W38" s="48">
        <f t="shared" si="2"/>
        <v>-157537243</v>
      </c>
      <c r="X38" s="48">
        <f>IF(F22=F36,0,X22-X36)</f>
        <v>-93985626</v>
      </c>
      <c r="Y38" s="48">
        <f t="shared" si="2"/>
        <v>-63551617</v>
      </c>
      <c r="Z38" s="49">
        <f>+IF(X38&lt;&gt;0,+(Y38/X38)*100,0)</f>
        <v>67.6184430585162</v>
      </c>
      <c r="AA38" s="46">
        <f>+AA22-AA36</f>
        <v>-181811324</v>
      </c>
    </row>
    <row r="39" spans="1:27" ht="13.5">
      <c r="A39" s="23" t="s">
        <v>64</v>
      </c>
      <c r="B39" s="29"/>
      <c r="C39" s="6">
        <v>178365193</v>
      </c>
      <c r="D39" s="6">
        <v>0</v>
      </c>
      <c r="E39" s="7">
        <v>121826755</v>
      </c>
      <c r="F39" s="8">
        <v>181811324</v>
      </c>
      <c r="G39" s="8">
        <v>2654634</v>
      </c>
      <c r="H39" s="8">
        <v>5629637</v>
      </c>
      <c r="I39" s="8">
        <v>5925658</v>
      </c>
      <c r="J39" s="8">
        <v>14209929</v>
      </c>
      <c r="K39" s="8">
        <v>-10139812</v>
      </c>
      <c r="L39" s="8">
        <v>16913207</v>
      </c>
      <c r="M39" s="8">
        <v>19207427</v>
      </c>
      <c r="N39" s="8">
        <v>25980822</v>
      </c>
      <c r="O39" s="8">
        <v>8564770</v>
      </c>
      <c r="P39" s="8">
        <v>15155175</v>
      </c>
      <c r="Q39" s="8">
        <v>14226008</v>
      </c>
      <c r="R39" s="8">
        <v>37945953</v>
      </c>
      <c r="S39" s="8">
        <v>12798434</v>
      </c>
      <c r="T39" s="8">
        <v>14083256</v>
      </c>
      <c r="U39" s="8">
        <v>59445560</v>
      </c>
      <c r="V39" s="8">
        <v>86327250</v>
      </c>
      <c r="W39" s="8">
        <v>164463954</v>
      </c>
      <c r="X39" s="8">
        <v>121826841</v>
      </c>
      <c r="Y39" s="8">
        <v>42637113</v>
      </c>
      <c r="Z39" s="2">
        <v>35</v>
      </c>
      <c r="AA39" s="6">
        <v>181811324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27842000</v>
      </c>
      <c r="F41" s="8">
        <v>0</v>
      </c>
      <c r="G41" s="51">
        <v>3435526</v>
      </c>
      <c r="H41" s="51">
        <v>3467727</v>
      </c>
      <c r="I41" s="51">
        <v>14330</v>
      </c>
      <c r="J41" s="8">
        <v>6917583</v>
      </c>
      <c r="K41" s="51">
        <v>-3447763</v>
      </c>
      <c r="L41" s="51">
        <v>467126</v>
      </c>
      <c r="M41" s="8">
        <v>677636</v>
      </c>
      <c r="N41" s="51">
        <v>-2303001</v>
      </c>
      <c r="O41" s="51">
        <v>139784</v>
      </c>
      <c r="P41" s="51">
        <v>-3014021</v>
      </c>
      <c r="Q41" s="8">
        <v>998578</v>
      </c>
      <c r="R41" s="51">
        <v>-1875659</v>
      </c>
      <c r="S41" s="51">
        <v>-340947</v>
      </c>
      <c r="T41" s="8">
        <v>-176400</v>
      </c>
      <c r="U41" s="51">
        <v>-1641719</v>
      </c>
      <c r="V41" s="51">
        <v>-2159066</v>
      </c>
      <c r="W41" s="51">
        <v>579857</v>
      </c>
      <c r="X41" s="8">
        <v>27841599</v>
      </c>
      <c r="Y41" s="51">
        <v>-27261742</v>
      </c>
      <c r="Z41" s="52">
        <v>-97.92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-187388983</v>
      </c>
      <c r="D42" s="55">
        <f>SUM(D38:D41)</f>
        <v>0</v>
      </c>
      <c r="E42" s="56">
        <f t="shared" si="3"/>
        <v>27842000</v>
      </c>
      <c r="F42" s="57">
        <f t="shared" si="3"/>
        <v>0</v>
      </c>
      <c r="G42" s="57">
        <f t="shared" si="3"/>
        <v>38369369</v>
      </c>
      <c r="H42" s="57">
        <f t="shared" si="3"/>
        <v>-27611216</v>
      </c>
      <c r="I42" s="57">
        <f t="shared" si="3"/>
        <v>24198366</v>
      </c>
      <c r="J42" s="57">
        <f t="shared" si="3"/>
        <v>34956519</v>
      </c>
      <c r="K42" s="57">
        <f t="shared" si="3"/>
        <v>-21838395</v>
      </c>
      <c r="L42" s="57">
        <f t="shared" si="3"/>
        <v>59465391</v>
      </c>
      <c r="M42" s="57">
        <f t="shared" si="3"/>
        <v>-5431129</v>
      </c>
      <c r="N42" s="57">
        <f t="shared" si="3"/>
        <v>32195867</v>
      </c>
      <c r="O42" s="57">
        <f t="shared" si="3"/>
        <v>-18252941</v>
      </c>
      <c r="P42" s="57">
        <f t="shared" si="3"/>
        <v>-17337609</v>
      </c>
      <c r="Q42" s="57">
        <f t="shared" si="3"/>
        <v>288105062</v>
      </c>
      <c r="R42" s="57">
        <f t="shared" si="3"/>
        <v>252514512</v>
      </c>
      <c r="S42" s="57">
        <f t="shared" si="3"/>
        <v>-35106472</v>
      </c>
      <c r="T42" s="57">
        <f t="shared" si="3"/>
        <v>-56224496</v>
      </c>
      <c r="U42" s="57">
        <f t="shared" si="3"/>
        <v>-220829362</v>
      </c>
      <c r="V42" s="57">
        <f t="shared" si="3"/>
        <v>-312160330</v>
      </c>
      <c r="W42" s="57">
        <f t="shared" si="3"/>
        <v>7506568</v>
      </c>
      <c r="X42" s="57">
        <f t="shared" si="3"/>
        <v>55682814</v>
      </c>
      <c r="Y42" s="57">
        <f t="shared" si="3"/>
        <v>-48176246</v>
      </c>
      <c r="Z42" s="58">
        <f>+IF(X42&lt;&gt;0,+(Y42/X42)*100,0)</f>
        <v>-86.51905774733297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-187388983</v>
      </c>
      <c r="D44" s="63">
        <f>+D42-D43</f>
        <v>0</v>
      </c>
      <c r="E44" s="64">
        <f t="shared" si="4"/>
        <v>27842000</v>
      </c>
      <c r="F44" s="65">
        <f t="shared" si="4"/>
        <v>0</v>
      </c>
      <c r="G44" s="65">
        <f t="shared" si="4"/>
        <v>38369369</v>
      </c>
      <c r="H44" s="65">
        <f t="shared" si="4"/>
        <v>-27611216</v>
      </c>
      <c r="I44" s="65">
        <f t="shared" si="4"/>
        <v>24198366</v>
      </c>
      <c r="J44" s="65">
        <f t="shared" si="4"/>
        <v>34956519</v>
      </c>
      <c r="K44" s="65">
        <f t="shared" si="4"/>
        <v>-21838395</v>
      </c>
      <c r="L44" s="65">
        <f t="shared" si="4"/>
        <v>59465391</v>
      </c>
      <c r="M44" s="65">
        <f t="shared" si="4"/>
        <v>-5431129</v>
      </c>
      <c r="N44" s="65">
        <f t="shared" si="4"/>
        <v>32195867</v>
      </c>
      <c r="O44" s="65">
        <f t="shared" si="4"/>
        <v>-18252941</v>
      </c>
      <c r="P44" s="65">
        <f t="shared" si="4"/>
        <v>-17337609</v>
      </c>
      <c r="Q44" s="65">
        <f t="shared" si="4"/>
        <v>288105062</v>
      </c>
      <c r="R44" s="65">
        <f t="shared" si="4"/>
        <v>252514512</v>
      </c>
      <c r="S44" s="65">
        <f t="shared" si="4"/>
        <v>-35106472</v>
      </c>
      <c r="T44" s="65">
        <f t="shared" si="4"/>
        <v>-56224496</v>
      </c>
      <c r="U44" s="65">
        <f t="shared" si="4"/>
        <v>-220829362</v>
      </c>
      <c r="V44" s="65">
        <f t="shared" si="4"/>
        <v>-312160330</v>
      </c>
      <c r="W44" s="65">
        <f t="shared" si="4"/>
        <v>7506568</v>
      </c>
      <c r="X44" s="65">
        <f t="shared" si="4"/>
        <v>55682814</v>
      </c>
      <c r="Y44" s="65">
        <f t="shared" si="4"/>
        <v>-48176246</v>
      </c>
      <c r="Z44" s="66">
        <f>+IF(X44&lt;&gt;0,+(Y44/X44)*100,0)</f>
        <v>-86.51905774733297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-187388983</v>
      </c>
      <c r="D46" s="55">
        <f>SUM(D44:D45)</f>
        <v>0</v>
      </c>
      <c r="E46" s="56">
        <f t="shared" si="5"/>
        <v>27842000</v>
      </c>
      <c r="F46" s="57">
        <f t="shared" si="5"/>
        <v>0</v>
      </c>
      <c r="G46" s="57">
        <f t="shared" si="5"/>
        <v>38369369</v>
      </c>
      <c r="H46" s="57">
        <f t="shared" si="5"/>
        <v>-27611216</v>
      </c>
      <c r="I46" s="57">
        <f t="shared" si="5"/>
        <v>24198366</v>
      </c>
      <c r="J46" s="57">
        <f t="shared" si="5"/>
        <v>34956519</v>
      </c>
      <c r="K46" s="57">
        <f t="shared" si="5"/>
        <v>-21838395</v>
      </c>
      <c r="L46" s="57">
        <f t="shared" si="5"/>
        <v>59465391</v>
      </c>
      <c r="M46" s="57">
        <f t="shared" si="5"/>
        <v>-5431129</v>
      </c>
      <c r="N46" s="57">
        <f t="shared" si="5"/>
        <v>32195867</v>
      </c>
      <c r="O46" s="57">
        <f t="shared" si="5"/>
        <v>-18252941</v>
      </c>
      <c r="P46" s="57">
        <f t="shared" si="5"/>
        <v>-17337609</v>
      </c>
      <c r="Q46" s="57">
        <f t="shared" si="5"/>
        <v>288105062</v>
      </c>
      <c r="R46" s="57">
        <f t="shared" si="5"/>
        <v>252514512</v>
      </c>
      <c r="S46" s="57">
        <f t="shared" si="5"/>
        <v>-35106472</v>
      </c>
      <c r="T46" s="57">
        <f t="shared" si="5"/>
        <v>-56224496</v>
      </c>
      <c r="U46" s="57">
        <f t="shared" si="5"/>
        <v>-220829362</v>
      </c>
      <c r="V46" s="57">
        <f t="shared" si="5"/>
        <v>-312160330</v>
      </c>
      <c r="W46" s="57">
        <f t="shared" si="5"/>
        <v>7506568</v>
      </c>
      <c r="X46" s="57">
        <f t="shared" si="5"/>
        <v>55682814</v>
      </c>
      <c r="Y46" s="57">
        <f t="shared" si="5"/>
        <v>-48176246</v>
      </c>
      <c r="Z46" s="58">
        <f>+IF(X46&lt;&gt;0,+(Y46/X46)*100,0)</f>
        <v>-86.51905774733297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-187388983</v>
      </c>
      <c r="D48" s="71">
        <f>SUM(D46:D47)</f>
        <v>0</v>
      </c>
      <c r="E48" s="72">
        <f t="shared" si="6"/>
        <v>27842000</v>
      </c>
      <c r="F48" s="73">
        <f t="shared" si="6"/>
        <v>0</v>
      </c>
      <c r="G48" s="73">
        <f t="shared" si="6"/>
        <v>38369369</v>
      </c>
      <c r="H48" s="74">
        <f t="shared" si="6"/>
        <v>-27611216</v>
      </c>
      <c r="I48" s="74">
        <f t="shared" si="6"/>
        <v>24198366</v>
      </c>
      <c r="J48" s="74">
        <f t="shared" si="6"/>
        <v>34956519</v>
      </c>
      <c r="K48" s="74">
        <f t="shared" si="6"/>
        <v>-21838395</v>
      </c>
      <c r="L48" s="74">
        <f t="shared" si="6"/>
        <v>59465391</v>
      </c>
      <c r="M48" s="73">
        <f t="shared" si="6"/>
        <v>-5431129</v>
      </c>
      <c r="N48" s="73">
        <f t="shared" si="6"/>
        <v>32195867</v>
      </c>
      <c r="O48" s="74">
        <f t="shared" si="6"/>
        <v>-18252941</v>
      </c>
      <c r="P48" s="74">
        <f t="shared" si="6"/>
        <v>-17337609</v>
      </c>
      <c r="Q48" s="74">
        <f t="shared" si="6"/>
        <v>288105062</v>
      </c>
      <c r="R48" s="74">
        <f t="shared" si="6"/>
        <v>252514512</v>
      </c>
      <c r="S48" s="74">
        <f t="shared" si="6"/>
        <v>-35106472</v>
      </c>
      <c r="T48" s="73">
        <f t="shared" si="6"/>
        <v>-56224496</v>
      </c>
      <c r="U48" s="73">
        <f t="shared" si="6"/>
        <v>-220829362</v>
      </c>
      <c r="V48" s="74">
        <f t="shared" si="6"/>
        <v>-312160330</v>
      </c>
      <c r="W48" s="74">
        <f t="shared" si="6"/>
        <v>7506568</v>
      </c>
      <c r="X48" s="74">
        <f t="shared" si="6"/>
        <v>55682814</v>
      </c>
      <c r="Y48" s="74">
        <f t="shared" si="6"/>
        <v>-48176246</v>
      </c>
      <c r="Z48" s="75">
        <f>+IF(X48&lt;&gt;0,+(Y48/X48)*100,0)</f>
        <v>-86.51905774733297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13285401</v>
      </c>
      <c r="D5" s="6">
        <v>0</v>
      </c>
      <c r="E5" s="7">
        <v>15259249</v>
      </c>
      <c r="F5" s="8">
        <v>14850750</v>
      </c>
      <c r="G5" s="8">
        <v>14850604</v>
      </c>
      <c r="H5" s="8">
        <v>29</v>
      </c>
      <c r="I5" s="8">
        <v>29</v>
      </c>
      <c r="J5" s="8">
        <v>14850662</v>
      </c>
      <c r="K5" s="8">
        <v>29</v>
      </c>
      <c r="L5" s="8">
        <v>29</v>
      </c>
      <c r="M5" s="8">
        <v>29</v>
      </c>
      <c r="N5" s="8">
        <v>87</v>
      </c>
      <c r="O5" s="8">
        <v>29</v>
      </c>
      <c r="P5" s="8">
        <v>29</v>
      </c>
      <c r="Q5" s="8">
        <v>29</v>
      </c>
      <c r="R5" s="8">
        <v>87</v>
      </c>
      <c r="S5" s="8">
        <v>-18920</v>
      </c>
      <c r="T5" s="8">
        <v>29</v>
      </c>
      <c r="U5" s="8">
        <v>29</v>
      </c>
      <c r="V5" s="8">
        <v>-18862</v>
      </c>
      <c r="W5" s="8">
        <v>14831974</v>
      </c>
      <c r="X5" s="8">
        <v>15259249</v>
      </c>
      <c r="Y5" s="8">
        <v>-427275</v>
      </c>
      <c r="Z5" s="2">
        <v>-2.8</v>
      </c>
      <c r="AA5" s="6">
        <v>14850750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1773333</v>
      </c>
      <c r="D7" s="6">
        <v>0</v>
      </c>
      <c r="E7" s="7">
        <v>1915675</v>
      </c>
      <c r="F7" s="8">
        <v>1915675</v>
      </c>
      <c r="G7" s="8">
        <v>173299</v>
      </c>
      <c r="H7" s="8">
        <v>187251</v>
      </c>
      <c r="I7" s="8">
        <v>338000</v>
      </c>
      <c r="J7" s="8">
        <v>698550</v>
      </c>
      <c r="K7" s="8">
        <v>9726</v>
      </c>
      <c r="L7" s="8">
        <v>174425</v>
      </c>
      <c r="M7" s="8">
        <v>192437</v>
      </c>
      <c r="N7" s="8">
        <v>376588</v>
      </c>
      <c r="O7" s="8">
        <v>182406</v>
      </c>
      <c r="P7" s="8">
        <v>168533</v>
      </c>
      <c r="Q7" s="8">
        <v>181554</v>
      </c>
      <c r="R7" s="8">
        <v>532493</v>
      </c>
      <c r="S7" s="8">
        <v>169070</v>
      </c>
      <c r="T7" s="8">
        <v>124520</v>
      </c>
      <c r="U7" s="8">
        <v>106514</v>
      </c>
      <c r="V7" s="8">
        <v>400104</v>
      </c>
      <c r="W7" s="8">
        <v>2007735</v>
      </c>
      <c r="X7" s="8">
        <v>1915680</v>
      </c>
      <c r="Y7" s="8">
        <v>92055</v>
      </c>
      <c r="Z7" s="2">
        <v>4.81</v>
      </c>
      <c r="AA7" s="6">
        <v>1915675</v>
      </c>
    </row>
    <row r="8" spans="1:27" ht="13.5">
      <c r="A8" s="25" t="s">
        <v>35</v>
      </c>
      <c r="B8" s="24"/>
      <c r="C8" s="6">
        <v>9690900</v>
      </c>
      <c r="D8" s="6">
        <v>0</v>
      </c>
      <c r="E8" s="7">
        <v>8817581</v>
      </c>
      <c r="F8" s="8">
        <v>0</v>
      </c>
      <c r="G8" s="8">
        <v>867085</v>
      </c>
      <c r="H8" s="8">
        <v>760325</v>
      </c>
      <c r="I8" s="8">
        <v>762532</v>
      </c>
      <c r="J8" s="8">
        <v>2389942</v>
      </c>
      <c r="K8" s="8">
        <v>878717</v>
      </c>
      <c r="L8" s="8">
        <v>745479</v>
      </c>
      <c r="M8" s="8">
        <v>732860</v>
      </c>
      <c r="N8" s="8">
        <v>2357056</v>
      </c>
      <c r="O8" s="8">
        <v>855902</v>
      </c>
      <c r="P8" s="8">
        <v>723222</v>
      </c>
      <c r="Q8" s="8">
        <v>998693</v>
      </c>
      <c r="R8" s="8">
        <v>2577817</v>
      </c>
      <c r="S8" s="8">
        <v>799061</v>
      </c>
      <c r="T8" s="8">
        <v>946562</v>
      </c>
      <c r="U8" s="8">
        <v>727399</v>
      </c>
      <c r="V8" s="8">
        <v>2473022</v>
      </c>
      <c r="W8" s="8">
        <v>9797837</v>
      </c>
      <c r="X8" s="8">
        <v>8817577</v>
      </c>
      <c r="Y8" s="8">
        <v>980260</v>
      </c>
      <c r="Z8" s="2">
        <v>11.12</v>
      </c>
      <c r="AA8" s="6">
        <v>0</v>
      </c>
    </row>
    <row r="9" spans="1:27" ht="13.5">
      <c r="A9" s="25" t="s">
        <v>36</v>
      </c>
      <c r="B9" s="24"/>
      <c r="C9" s="6">
        <v>7112247</v>
      </c>
      <c r="D9" s="6">
        <v>0</v>
      </c>
      <c r="E9" s="7">
        <v>8231463</v>
      </c>
      <c r="F9" s="8">
        <v>0</v>
      </c>
      <c r="G9" s="8">
        <v>1181239</v>
      </c>
      <c r="H9" s="8">
        <v>608368</v>
      </c>
      <c r="I9" s="8">
        <v>590414</v>
      </c>
      <c r="J9" s="8">
        <v>2380021</v>
      </c>
      <c r="K9" s="8">
        <v>582667</v>
      </c>
      <c r="L9" s="8">
        <v>575674</v>
      </c>
      <c r="M9" s="8">
        <v>599800</v>
      </c>
      <c r="N9" s="8">
        <v>1758141</v>
      </c>
      <c r="O9" s="8">
        <v>585972</v>
      </c>
      <c r="P9" s="8">
        <v>583392</v>
      </c>
      <c r="Q9" s="8">
        <v>590919</v>
      </c>
      <c r="R9" s="8">
        <v>1760283</v>
      </c>
      <c r="S9" s="8">
        <v>592084</v>
      </c>
      <c r="T9" s="8">
        <v>601234</v>
      </c>
      <c r="U9" s="8">
        <v>590617</v>
      </c>
      <c r="V9" s="8">
        <v>1783935</v>
      </c>
      <c r="W9" s="8">
        <v>7682380</v>
      </c>
      <c r="X9" s="8">
        <v>8231461</v>
      </c>
      <c r="Y9" s="8">
        <v>-549081</v>
      </c>
      <c r="Z9" s="2">
        <v>-6.67</v>
      </c>
      <c r="AA9" s="6">
        <v>0</v>
      </c>
    </row>
    <row r="10" spans="1:27" ht="13.5">
      <c r="A10" s="25" t="s">
        <v>37</v>
      </c>
      <c r="B10" s="24"/>
      <c r="C10" s="6">
        <v>3401238</v>
      </c>
      <c r="D10" s="6">
        <v>0</v>
      </c>
      <c r="E10" s="7">
        <v>3658801</v>
      </c>
      <c r="F10" s="26">
        <v>0</v>
      </c>
      <c r="G10" s="26">
        <v>339763</v>
      </c>
      <c r="H10" s="26">
        <v>312565</v>
      </c>
      <c r="I10" s="26">
        <v>268413</v>
      </c>
      <c r="J10" s="26">
        <v>920741</v>
      </c>
      <c r="K10" s="26">
        <v>289627</v>
      </c>
      <c r="L10" s="26">
        <v>289367</v>
      </c>
      <c r="M10" s="26">
        <v>291890</v>
      </c>
      <c r="N10" s="26">
        <v>870884</v>
      </c>
      <c r="O10" s="26">
        <v>291890</v>
      </c>
      <c r="P10" s="26">
        <v>291890</v>
      </c>
      <c r="Q10" s="26">
        <v>291933</v>
      </c>
      <c r="R10" s="26">
        <v>875713</v>
      </c>
      <c r="S10" s="26">
        <v>291527</v>
      </c>
      <c r="T10" s="26">
        <v>293613</v>
      </c>
      <c r="U10" s="26">
        <v>293740</v>
      </c>
      <c r="V10" s="26">
        <v>878880</v>
      </c>
      <c r="W10" s="26">
        <v>3546218</v>
      </c>
      <c r="X10" s="26">
        <v>3658800</v>
      </c>
      <c r="Y10" s="26">
        <v>-112582</v>
      </c>
      <c r="Z10" s="27">
        <v>-3.08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453083</v>
      </c>
      <c r="D12" s="6">
        <v>0</v>
      </c>
      <c r="E12" s="7">
        <v>142785</v>
      </c>
      <c r="F12" s="8">
        <v>189770</v>
      </c>
      <c r="G12" s="8">
        <v>15676</v>
      </c>
      <c r="H12" s="8">
        <v>18154</v>
      </c>
      <c r="I12" s="8">
        <v>25682</v>
      </c>
      <c r="J12" s="8">
        <v>59512</v>
      </c>
      <c r="K12" s="8">
        <v>9073</v>
      </c>
      <c r="L12" s="8">
        <v>14867</v>
      </c>
      <c r="M12" s="8">
        <v>30138</v>
      </c>
      <c r="N12" s="8">
        <v>54078</v>
      </c>
      <c r="O12" s="8">
        <v>13284</v>
      </c>
      <c r="P12" s="8">
        <v>15335</v>
      </c>
      <c r="Q12" s="8">
        <v>16906</v>
      </c>
      <c r="R12" s="8">
        <v>45525</v>
      </c>
      <c r="S12" s="8">
        <v>973</v>
      </c>
      <c r="T12" s="8">
        <v>12506</v>
      </c>
      <c r="U12" s="8">
        <v>16552</v>
      </c>
      <c r="V12" s="8">
        <v>30031</v>
      </c>
      <c r="W12" s="8">
        <v>189146</v>
      </c>
      <c r="X12" s="8">
        <v>142788</v>
      </c>
      <c r="Y12" s="8">
        <v>46358</v>
      </c>
      <c r="Z12" s="2">
        <v>32.47</v>
      </c>
      <c r="AA12" s="6">
        <v>189770</v>
      </c>
    </row>
    <row r="13" spans="1:27" ht="13.5">
      <c r="A13" s="23" t="s">
        <v>40</v>
      </c>
      <c r="B13" s="29"/>
      <c r="C13" s="6">
        <v>710367</v>
      </c>
      <c r="D13" s="6">
        <v>0</v>
      </c>
      <c r="E13" s="7">
        <v>681427</v>
      </c>
      <c r="F13" s="8">
        <v>681428</v>
      </c>
      <c r="G13" s="8">
        <v>46410</v>
      </c>
      <c r="H13" s="8">
        <v>39287</v>
      </c>
      <c r="I13" s="8">
        <v>75917</v>
      </c>
      <c r="J13" s="8">
        <v>161614</v>
      </c>
      <c r="K13" s="8">
        <v>10960</v>
      </c>
      <c r="L13" s="8">
        <v>15179</v>
      </c>
      <c r="M13" s="8">
        <v>18177</v>
      </c>
      <c r="N13" s="8">
        <v>44316</v>
      </c>
      <c r="O13" s="8">
        <v>30782</v>
      </c>
      <c r="P13" s="8">
        <v>24777</v>
      </c>
      <c r="Q13" s="8">
        <v>3416</v>
      </c>
      <c r="R13" s="8">
        <v>58975</v>
      </c>
      <c r="S13" s="8">
        <v>9912</v>
      </c>
      <c r="T13" s="8">
        <v>18713</v>
      </c>
      <c r="U13" s="8">
        <v>2322</v>
      </c>
      <c r="V13" s="8">
        <v>30947</v>
      </c>
      <c r="W13" s="8">
        <v>295852</v>
      </c>
      <c r="X13" s="8">
        <v>681432</v>
      </c>
      <c r="Y13" s="8">
        <v>-385580</v>
      </c>
      <c r="Z13" s="2">
        <v>-56.58</v>
      </c>
      <c r="AA13" s="6">
        <v>681428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3501026</v>
      </c>
      <c r="G14" s="8">
        <v>452888</v>
      </c>
      <c r="H14" s="8">
        <v>448399</v>
      </c>
      <c r="I14" s="8">
        <v>457375</v>
      </c>
      <c r="J14" s="8">
        <v>1358662</v>
      </c>
      <c r="K14" s="8">
        <v>500582</v>
      </c>
      <c r="L14" s="8">
        <v>379887</v>
      </c>
      <c r="M14" s="8">
        <v>647682</v>
      </c>
      <c r="N14" s="8">
        <v>1528151</v>
      </c>
      <c r="O14" s="8">
        <v>284864</v>
      </c>
      <c r="P14" s="8">
        <v>470310</v>
      </c>
      <c r="Q14" s="8">
        <v>404405</v>
      </c>
      <c r="R14" s="8">
        <v>1159579</v>
      </c>
      <c r="S14" s="8">
        <v>575784</v>
      </c>
      <c r="T14" s="8">
        <v>636163</v>
      </c>
      <c r="U14" s="8">
        <v>300876</v>
      </c>
      <c r="V14" s="8">
        <v>1512823</v>
      </c>
      <c r="W14" s="8">
        <v>5559215</v>
      </c>
      <c r="X14" s="8"/>
      <c r="Y14" s="8">
        <v>5559215</v>
      </c>
      <c r="Z14" s="2">
        <v>0</v>
      </c>
      <c r="AA14" s="6">
        <v>3501026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656437</v>
      </c>
      <c r="D16" s="6">
        <v>0</v>
      </c>
      <c r="E16" s="7">
        <v>636000</v>
      </c>
      <c r="F16" s="8">
        <v>795091</v>
      </c>
      <c r="G16" s="8">
        <v>20250</v>
      </c>
      <c r="H16" s="8">
        <v>43330</v>
      </c>
      <c r="I16" s="8">
        <v>88007</v>
      </c>
      <c r="J16" s="8">
        <v>151587</v>
      </c>
      <c r="K16" s="8">
        <v>0</v>
      </c>
      <c r="L16" s="8">
        <v>24750</v>
      </c>
      <c r="M16" s="8">
        <v>33241</v>
      </c>
      <c r="N16" s="8">
        <v>57991</v>
      </c>
      <c r="O16" s="8">
        <v>67250</v>
      </c>
      <c r="P16" s="8">
        <v>57998</v>
      </c>
      <c r="Q16" s="8">
        <v>91820</v>
      </c>
      <c r="R16" s="8">
        <v>217068</v>
      </c>
      <c r="S16" s="8">
        <v>81928</v>
      </c>
      <c r="T16" s="8">
        <v>76480</v>
      </c>
      <c r="U16" s="8">
        <v>86500</v>
      </c>
      <c r="V16" s="8">
        <v>244908</v>
      </c>
      <c r="W16" s="8">
        <v>671554</v>
      </c>
      <c r="X16" s="8">
        <v>636000</v>
      </c>
      <c r="Y16" s="8">
        <v>35554</v>
      </c>
      <c r="Z16" s="2">
        <v>5.59</v>
      </c>
      <c r="AA16" s="6">
        <v>795091</v>
      </c>
    </row>
    <row r="17" spans="1:27" ht="13.5">
      <c r="A17" s="23" t="s">
        <v>44</v>
      </c>
      <c r="B17" s="29"/>
      <c r="C17" s="6">
        <v>1548462</v>
      </c>
      <c r="D17" s="6">
        <v>0</v>
      </c>
      <c r="E17" s="7">
        <v>7245</v>
      </c>
      <c r="F17" s="8">
        <v>2263172</v>
      </c>
      <c r="G17" s="8">
        <v>0</v>
      </c>
      <c r="H17" s="8">
        <v>0</v>
      </c>
      <c r="I17" s="8">
        <v>570</v>
      </c>
      <c r="J17" s="8">
        <v>570</v>
      </c>
      <c r="K17" s="8">
        <v>0</v>
      </c>
      <c r="L17" s="8">
        <v>395</v>
      </c>
      <c r="M17" s="8">
        <v>743</v>
      </c>
      <c r="N17" s="8">
        <v>1138</v>
      </c>
      <c r="O17" s="8">
        <v>877</v>
      </c>
      <c r="P17" s="8">
        <v>702</v>
      </c>
      <c r="Q17" s="8">
        <v>1579</v>
      </c>
      <c r="R17" s="8">
        <v>3158</v>
      </c>
      <c r="S17" s="8">
        <v>1447</v>
      </c>
      <c r="T17" s="8">
        <v>1097</v>
      </c>
      <c r="U17" s="8">
        <v>1184</v>
      </c>
      <c r="V17" s="8">
        <v>3728</v>
      </c>
      <c r="W17" s="8">
        <v>8594</v>
      </c>
      <c r="X17" s="8">
        <v>7248</v>
      </c>
      <c r="Y17" s="8">
        <v>1346</v>
      </c>
      <c r="Z17" s="2">
        <v>18.57</v>
      </c>
      <c r="AA17" s="6">
        <v>2263172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2125500</v>
      </c>
      <c r="F18" s="8">
        <v>0</v>
      </c>
      <c r="G18" s="8">
        <v>159246</v>
      </c>
      <c r="H18" s="8">
        <v>164979</v>
      </c>
      <c r="I18" s="8">
        <v>656308</v>
      </c>
      <c r="J18" s="8">
        <v>980533</v>
      </c>
      <c r="K18" s="8">
        <v>-223981</v>
      </c>
      <c r="L18" s="8">
        <v>153794</v>
      </c>
      <c r="M18" s="8">
        <v>124105</v>
      </c>
      <c r="N18" s="8">
        <v>53918</v>
      </c>
      <c r="O18" s="8">
        <v>189167</v>
      </c>
      <c r="P18" s="8">
        <v>19920</v>
      </c>
      <c r="Q18" s="8">
        <v>146254</v>
      </c>
      <c r="R18" s="8">
        <v>355341</v>
      </c>
      <c r="S18" s="8">
        <v>150960</v>
      </c>
      <c r="T18" s="8">
        <v>243709</v>
      </c>
      <c r="U18" s="8">
        <v>-200049</v>
      </c>
      <c r="V18" s="8">
        <v>194620</v>
      </c>
      <c r="W18" s="8">
        <v>1584412</v>
      </c>
      <c r="X18" s="8">
        <v>2125500</v>
      </c>
      <c r="Y18" s="8">
        <v>-541088</v>
      </c>
      <c r="Z18" s="2">
        <v>-25.46</v>
      </c>
      <c r="AA18" s="6">
        <v>0</v>
      </c>
    </row>
    <row r="19" spans="1:27" ht="13.5">
      <c r="A19" s="23" t="s">
        <v>46</v>
      </c>
      <c r="B19" s="29"/>
      <c r="C19" s="6">
        <v>68231115</v>
      </c>
      <c r="D19" s="6">
        <v>0</v>
      </c>
      <c r="E19" s="7">
        <v>59052997</v>
      </c>
      <c r="F19" s="8">
        <v>63647184</v>
      </c>
      <c r="G19" s="8">
        <v>13743423</v>
      </c>
      <c r="H19" s="8">
        <v>5649984</v>
      </c>
      <c r="I19" s="8">
        <v>3084260</v>
      </c>
      <c r="J19" s="8">
        <v>22477667</v>
      </c>
      <c r="K19" s="8">
        <v>6284114</v>
      </c>
      <c r="L19" s="8">
        <v>17038070</v>
      </c>
      <c r="M19" s="8">
        <v>2437234</v>
      </c>
      <c r="N19" s="8">
        <v>25759418</v>
      </c>
      <c r="O19" s="8">
        <v>1710110</v>
      </c>
      <c r="P19" s="8">
        <v>2117401</v>
      </c>
      <c r="Q19" s="8">
        <v>13022395</v>
      </c>
      <c r="R19" s="8">
        <v>16849906</v>
      </c>
      <c r="S19" s="8">
        <v>5594377</v>
      </c>
      <c r="T19" s="8">
        <v>850621</v>
      </c>
      <c r="U19" s="8">
        <v>7213722</v>
      </c>
      <c r="V19" s="8">
        <v>13658720</v>
      </c>
      <c r="W19" s="8">
        <v>78745711</v>
      </c>
      <c r="X19" s="8">
        <v>59053000</v>
      </c>
      <c r="Y19" s="8">
        <v>19692711</v>
      </c>
      <c r="Z19" s="2">
        <v>33.35</v>
      </c>
      <c r="AA19" s="6">
        <v>63647184</v>
      </c>
    </row>
    <row r="20" spans="1:27" ht="13.5">
      <c r="A20" s="23" t="s">
        <v>47</v>
      </c>
      <c r="B20" s="29"/>
      <c r="C20" s="6">
        <v>693075</v>
      </c>
      <c r="D20" s="6">
        <v>0</v>
      </c>
      <c r="E20" s="7">
        <v>8064337</v>
      </c>
      <c r="F20" s="26">
        <v>29835695</v>
      </c>
      <c r="G20" s="26">
        <v>41662</v>
      </c>
      <c r="H20" s="26">
        <v>12897</v>
      </c>
      <c r="I20" s="26">
        <v>40064</v>
      </c>
      <c r="J20" s="26">
        <v>94623</v>
      </c>
      <c r="K20" s="26">
        <v>0</v>
      </c>
      <c r="L20" s="26">
        <v>20452</v>
      </c>
      <c r="M20" s="26">
        <v>106536</v>
      </c>
      <c r="N20" s="26">
        <v>126988</v>
      </c>
      <c r="O20" s="26">
        <v>20474</v>
      </c>
      <c r="P20" s="26">
        <v>27034</v>
      </c>
      <c r="Q20" s="26">
        <v>29251</v>
      </c>
      <c r="R20" s="26">
        <v>76759</v>
      </c>
      <c r="S20" s="26">
        <v>114480</v>
      </c>
      <c r="T20" s="26">
        <v>96087</v>
      </c>
      <c r="U20" s="26">
        <v>414603</v>
      </c>
      <c r="V20" s="26">
        <v>625170</v>
      </c>
      <c r="W20" s="26">
        <v>923540</v>
      </c>
      <c r="X20" s="26">
        <v>8064336</v>
      </c>
      <c r="Y20" s="26">
        <v>-7140796</v>
      </c>
      <c r="Z20" s="27">
        <v>-88.55</v>
      </c>
      <c r="AA20" s="28">
        <v>29835695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600</v>
      </c>
      <c r="R21" s="8">
        <v>600</v>
      </c>
      <c r="S21" s="8">
        <v>900</v>
      </c>
      <c r="T21" s="8">
        <v>0</v>
      </c>
      <c r="U21" s="8">
        <v>1200</v>
      </c>
      <c r="V21" s="8">
        <v>2100</v>
      </c>
      <c r="W21" s="30">
        <v>2700</v>
      </c>
      <c r="X21" s="8"/>
      <c r="Y21" s="8">
        <v>2700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107555658</v>
      </c>
      <c r="D22" s="33">
        <f>SUM(D5:D21)</f>
        <v>0</v>
      </c>
      <c r="E22" s="34">
        <f t="shared" si="0"/>
        <v>108593060</v>
      </c>
      <c r="F22" s="35">
        <f t="shared" si="0"/>
        <v>117679791</v>
      </c>
      <c r="G22" s="35">
        <f t="shared" si="0"/>
        <v>31891545</v>
      </c>
      <c r="H22" s="35">
        <f t="shared" si="0"/>
        <v>8245568</v>
      </c>
      <c r="I22" s="35">
        <f t="shared" si="0"/>
        <v>6387571</v>
      </c>
      <c r="J22" s="35">
        <f t="shared" si="0"/>
        <v>46524684</v>
      </c>
      <c r="K22" s="35">
        <f t="shared" si="0"/>
        <v>8341514</v>
      </c>
      <c r="L22" s="35">
        <f t="shared" si="0"/>
        <v>19432368</v>
      </c>
      <c r="M22" s="35">
        <f t="shared" si="0"/>
        <v>5214872</v>
      </c>
      <c r="N22" s="35">
        <f t="shared" si="0"/>
        <v>32988754</v>
      </c>
      <c r="O22" s="35">
        <f t="shared" si="0"/>
        <v>4233007</v>
      </c>
      <c r="P22" s="35">
        <f t="shared" si="0"/>
        <v>4500543</v>
      </c>
      <c r="Q22" s="35">
        <f t="shared" si="0"/>
        <v>15779754</v>
      </c>
      <c r="R22" s="35">
        <f t="shared" si="0"/>
        <v>24513304</v>
      </c>
      <c r="S22" s="35">
        <f t="shared" si="0"/>
        <v>8363583</v>
      </c>
      <c r="T22" s="35">
        <f t="shared" si="0"/>
        <v>3901334</v>
      </c>
      <c r="U22" s="35">
        <f t="shared" si="0"/>
        <v>9555209</v>
      </c>
      <c r="V22" s="35">
        <f t="shared" si="0"/>
        <v>21820126</v>
      </c>
      <c r="W22" s="35">
        <f t="shared" si="0"/>
        <v>125846868</v>
      </c>
      <c r="X22" s="35">
        <f t="shared" si="0"/>
        <v>108593071</v>
      </c>
      <c r="Y22" s="35">
        <f t="shared" si="0"/>
        <v>17253797</v>
      </c>
      <c r="Z22" s="36">
        <f>+IF(X22&lt;&gt;0,+(Y22/X22)*100,0)</f>
        <v>15.88848794965933</v>
      </c>
      <c r="AA22" s="33">
        <f>SUM(AA5:AA21)</f>
        <v>117679791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33450844</v>
      </c>
      <c r="D25" s="6">
        <v>0</v>
      </c>
      <c r="E25" s="7">
        <v>34146538</v>
      </c>
      <c r="F25" s="8">
        <v>35103722</v>
      </c>
      <c r="G25" s="8">
        <v>2867138</v>
      </c>
      <c r="H25" s="8">
        <v>2880781</v>
      </c>
      <c r="I25" s="8">
        <v>2926204</v>
      </c>
      <c r="J25" s="8">
        <v>8674123</v>
      </c>
      <c r="K25" s="8">
        <v>3212274</v>
      </c>
      <c r="L25" s="8">
        <v>3278550</v>
      </c>
      <c r="M25" s="8">
        <v>3015777</v>
      </c>
      <c r="N25" s="8">
        <v>9506601</v>
      </c>
      <c r="O25" s="8">
        <v>3175011</v>
      </c>
      <c r="P25" s="8">
        <v>2944117</v>
      </c>
      <c r="Q25" s="8">
        <v>3004048</v>
      </c>
      <c r="R25" s="8">
        <v>9123176</v>
      </c>
      <c r="S25" s="8">
        <v>3256798</v>
      </c>
      <c r="T25" s="8">
        <v>3003397</v>
      </c>
      <c r="U25" s="8">
        <v>4076785</v>
      </c>
      <c r="V25" s="8">
        <v>10336980</v>
      </c>
      <c r="W25" s="8">
        <v>37640880</v>
      </c>
      <c r="X25" s="8">
        <v>34146540</v>
      </c>
      <c r="Y25" s="8">
        <v>3494340</v>
      </c>
      <c r="Z25" s="2">
        <v>10.23</v>
      </c>
      <c r="AA25" s="6">
        <v>35103722</v>
      </c>
    </row>
    <row r="26" spans="1:27" ht="13.5">
      <c r="A26" s="25" t="s">
        <v>52</v>
      </c>
      <c r="B26" s="24"/>
      <c r="C26" s="6">
        <v>2768281</v>
      </c>
      <c r="D26" s="6">
        <v>0</v>
      </c>
      <c r="E26" s="7">
        <v>2907169</v>
      </c>
      <c r="F26" s="8">
        <v>2907169</v>
      </c>
      <c r="G26" s="8">
        <v>230690</v>
      </c>
      <c r="H26" s="8">
        <v>230690</v>
      </c>
      <c r="I26" s="8">
        <v>230690</v>
      </c>
      <c r="J26" s="8">
        <v>692070</v>
      </c>
      <c r="K26" s="8">
        <v>230690</v>
      </c>
      <c r="L26" s="8">
        <v>230690</v>
      </c>
      <c r="M26" s="8">
        <v>230690</v>
      </c>
      <c r="N26" s="8">
        <v>692070</v>
      </c>
      <c r="O26" s="8">
        <v>230690</v>
      </c>
      <c r="P26" s="8">
        <v>231874</v>
      </c>
      <c r="Q26" s="8">
        <v>230690</v>
      </c>
      <c r="R26" s="8">
        <v>693254</v>
      </c>
      <c r="S26" s="8">
        <v>243383</v>
      </c>
      <c r="T26" s="8">
        <v>243383</v>
      </c>
      <c r="U26" s="8">
        <v>243383</v>
      </c>
      <c r="V26" s="8">
        <v>730149</v>
      </c>
      <c r="W26" s="8">
        <v>2807543</v>
      </c>
      <c r="X26" s="8">
        <v>2907169</v>
      </c>
      <c r="Y26" s="8">
        <v>-99626</v>
      </c>
      <c r="Z26" s="2">
        <v>-3.43</v>
      </c>
      <c r="AA26" s="6">
        <v>2907169</v>
      </c>
    </row>
    <row r="27" spans="1:27" ht="13.5">
      <c r="A27" s="25" t="s">
        <v>53</v>
      </c>
      <c r="B27" s="24"/>
      <c r="C27" s="6">
        <v>10331914</v>
      </c>
      <c r="D27" s="6">
        <v>0</v>
      </c>
      <c r="E27" s="7">
        <v>9313423</v>
      </c>
      <c r="F27" s="8">
        <v>10154913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7545</v>
      </c>
      <c r="T27" s="8">
        <v>0</v>
      </c>
      <c r="U27" s="8">
        <v>0</v>
      </c>
      <c r="V27" s="8">
        <v>7545</v>
      </c>
      <c r="W27" s="8">
        <v>7545</v>
      </c>
      <c r="X27" s="8">
        <v>9313423</v>
      </c>
      <c r="Y27" s="8">
        <v>-9305878</v>
      </c>
      <c r="Z27" s="2">
        <v>-99.92</v>
      </c>
      <c r="AA27" s="6">
        <v>10154913</v>
      </c>
    </row>
    <row r="28" spans="1:27" ht="13.5">
      <c r="A28" s="25" t="s">
        <v>54</v>
      </c>
      <c r="B28" s="24"/>
      <c r="C28" s="6">
        <v>18907196</v>
      </c>
      <c r="D28" s="6">
        <v>0</v>
      </c>
      <c r="E28" s="7">
        <v>4204998</v>
      </c>
      <c r="F28" s="8">
        <v>12847367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4205004</v>
      </c>
      <c r="Y28" s="8">
        <v>-4205004</v>
      </c>
      <c r="Z28" s="2">
        <v>-100</v>
      </c>
      <c r="AA28" s="6">
        <v>12847367</v>
      </c>
    </row>
    <row r="29" spans="1:27" ht="13.5">
      <c r="A29" s="25" t="s">
        <v>55</v>
      </c>
      <c r="B29" s="24"/>
      <c r="C29" s="6">
        <v>346188</v>
      </c>
      <c r="D29" s="6">
        <v>0</v>
      </c>
      <c r="E29" s="7">
        <v>50245</v>
      </c>
      <c r="F29" s="8">
        <v>0</v>
      </c>
      <c r="G29" s="8">
        <v>32150</v>
      </c>
      <c r="H29" s="8">
        <v>5403</v>
      </c>
      <c r="I29" s="8">
        <v>27</v>
      </c>
      <c r="J29" s="8">
        <v>37580</v>
      </c>
      <c r="K29" s="8">
        <v>27</v>
      </c>
      <c r="L29" s="8">
        <v>13849</v>
      </c>
      <c r="M29" s="8">
        <v>84693</v>
      </c>
      <c r="N29" s="8">
        <v>98569</v>
      </c>
      <c r="O29" s="8">
        <v>1308</v>
      </c>
      <c r="P29" s="8">
        <v>443</v>
      </c>
      <c r="Q29" s="8">
        <v>0</v>
      </c>
      <c r="R29" s="8">
        <v>1751</v>
      </c>
      <c r="S29" s="8">
        <v>9245</v>
      </c>
      <c r="T29" s="8">
        <v>0</v>
      </c>
      <c r="U29" s="8">
        <v>47930</v>
      </c>
      <c r="V29" s="8">
        <v>57175</v>
      </c>
      <c r="W29" s="8">
        <v>195075</v>
      </c>
      <c r="X29" s="8">
        <v>50245</v>
      </c>
      <c r="Y29" s="8">
        <v>144830</v>
      </c>
      <c r="Z29" s="2">
        <v>288.25</v>
      </c>
      <c r="AA29" s="6">
        <v>0</v>
      </c>
    </row>
    <row r="30" spans="1:27" ht="13.5">
      <c r="A30" s="25" t="s">
        <v>56</v>
      </c>
      <c r="B30" s="24"/>
      <c r="C30" s="6">
        <v>2737927</v>
      </c>
      <c r="D30" s="6">
        <v>0</v>
      </c>
      <c r="E30" s="7">
        <v>3076283</v>
      </c>
      <c r="F30" s="8">
        <v>2986839</v>
      </c>
      <c r="G30" s="8">
        <v>120913</v>
      </c>
      <c r="H30" s="8">
        <v>362333</v>
      </c>
      <c r="I30" s="8">
        <v>336824</v>
      </c>
      <c r="J30" s="8">
        <v>820070</v>
      </c>
      <c r="K30" s="8">
        <v>128800</v>
      </c>
      <c r="L30" s="8">
        <v>207306</v>
      </c>
      <c r="M30" s="8">
        <v>252049</v>
      </c>
      <c r="N30" s="8">
        <v>588155</v>
      </c>
      <c r="O30" s="8">
        <v>55520</v>
      </c>
      <c r="P30" s="8">
        <v>197661</v>
      </c>
      <c r="Q30" s="8">
        <v>298555</v>
      </c>
      <c r="R30" s="8">
        <v>551736</v>
      </c>
      <c r="S30" s="8">
        <v>102627</v>
      </c>
      <c r="T30" s="8">
        <v>121090</v>
      </c>
      <c r="U30" s="8">
        <v>601686</v>
      </c>
      <c r="V30" s="8">
        <v>825403</v>
      </c>
      <c r="W30" s="8">
        <v>2785364</v>
      </c>
      <c r="X30" s="8">
        <v>3076285</v>
      </c>
      <c r="Y30" s="8">
        <v>-290921</v>
      </c>
      <c r="Z30" s="2">
        <v>-9.46</v>
      </c>
      <c r="AA30" s="6">
        <v>2986839</v>
      </c>
    </row>
    <row r="31" spans="1:27" ht="13.5">
      <c r="A31" s="25" t="s">
        <v>57</v>
      </c>
      <c r="B31" s="24"/>
      <c r="C31" s="6">
        <v>1158578</v>
      </c>
      <c r="D31" s="6">
        <v>0</v>
      </c>
      <c r="E31" s="7">
        <v>0</v>
      </c>
      <c r="F31" s="8">
        <v>165575</v>
      </c>
      <c r="G31" s="8">
        <v>80513</v>
      </c>
      <c r="H31" s="8">
        <v>168418</v>
      </c>
      <c r="I31" s="8">
        <v>121609</v>
      </c>
      <c r="J31" s="8">
        <v>370540</v>
      </c>
      <c r="K31" s="8">
        <v>124475</v>
      </c>
      <c r="L31" s="8">
        <v>21427</v>
      </c>
      <c r="M31" s="8">
        <v>360553</v>
      </c>
      <c r="N31" s="8">
        <v>506455</v>
      </c>
      <c r="O31" s="8">
        <v>-38691</v>
      </c>
      <c r="P31" s="8">
        <v>102591</v>
      </c>
      <c r="Q31" s="8">
        <v>110556</v>
      </c>
      <c r="R31" s="8">
        <v>174456</v>
      </c>
      <c r="S31" s="8">
        <v>60334</v>
      </c>
      <c r="T31" s="8">
        <v>114292</v>
      </c>
      <c r="U31" s="8">
        <v>46798</v>
      </c>
      <c r="V31" s="8">
        <v>221424</v>
      </c>
      <c r="W31" s="8">
        <v>1272875</v>
      </c>
      <c r="X31" s="8"/>
      <c r="Y31" s="8">
        <v>1272875</v>
      </c>
      <c r="Z31" s="2">
        <v>0</v>
      </c>
      <c r="AA31" s="6">
        <v>165575</v>
      </c>
    </row>
    <row r="32" spans="1:27" ht="13.5">
      <c r="A32" s="25" t="s">
        <v>58</v>
      </c>
      <c r="B32" s="24"/>
      <c r="C32" s="6">
        <v>2845179</v>
      </c>
      <c r="D32" s="6">
        <v>0</v>
      </c>
      <c r="E32" s="7">
        <v>3363885</v>
      </c>
      <c r="F32" s="8">
        <v>368000</v>
      </c>
      <c r="G32" s="8">
        <v>206478</v>
      </c>
      <c r="H32" s="8">
        <v>283534</v>
      </c>
      <c r="I32" s="8">
        <v>236395</v>
      </c>
      <c r="J32" s="8">
        <v>726407</v>
      </c>
      <c r="K32" s="8">
        <v>224137</v>
      </c>
      <c r="L32" s="8">
        <v>503289</v>
      </c>
      <c r="M32" s="8">
        <v>305966</v>
      </c>
      <c r="N32" s="8">
        <v>1033392</v>
      </c>
      <c r="O32" s="8">
        <v>209078</v>
      </c>
      <c r="P32" s="8">
        <v>230419</v>
      </c>
      <c r="Q32" s="8">
        <v>283606</v>
      </c>
      <c r="R32" s="8">
        <v>723103</v>
      </c>
      <c r="S32" s="8">
        <v>211188</v>
      </c>
      <c r="T32" s="8">
        <v>14449</v>
      </c>
      <c r="U32" s="8">
        <v>599253</v>
      </c>
      <c r="V32" s="8">
        <v>824890</v>
      </c>
      <c r="W32" s="8">
        <v>3307792</v>
      </c>
      <c r="X32" s="8">
        <v>3363889</v>
      </c>
      <c r="Y32" s="8">
        <v>-56097</v>
      </c>
      <c r="Z32" s="2">
        <v>-1.67</v>
      </c>
      <c r="AA32" s="6">
        <v>368000</v>
      </c>
    </row>
    <row r="33" spans="1:27" ht="13.5">
      <c r="A33" s="25" t="s">
        <v>59</v>
      </c>
      <c r="B33" s="24"/>
      <c r="C33" s="6">
        <v>45060716</v>
      </c>
      <c r="D33" s="6">
        <v>0</v>
      </c>
      <c r="E33" s="7">
        <v>17511583</v>
      </c>
      <c r="F33" s="8">
        <v>16615546</v>
      </c>
      <c r="G33" s="8">
        <v>4505083</v>
      </c>
      <c r="H33" s="8">
        <v>2142355</v>
      </c>
      <c r="I33" s="8">
        <v>2638578</v>
      </c>
      <c r="J33" s="8">
        <v>9286016</v>
      </c>
      <c r="K33" s="8">
        <v>4281116</v>
      </c>
      <c r="L33" s="8">
        <v>3230568</v>
      </c>
      <c r="M33" s="8">
        <v>1691912</v>
      </c>
      <c r="N33" s="8">
        <v>9203596</v>
      </c>
      <c r="O33" s="8">
        <v>748810</v>
      </c>
      <c r="P33" s="8">
        <v>1918627</v>
      </c>
      <c r="Q33" s="8">
        <v>2437272</v>
      </c>
      <c r="R33" s="8">
        <v>5104709</v>
      </c>
      <c r="S33" s="8">
        <v>2827985</v>
      </c>
      <c r="T33" s="8">
        <v>947243</v>
      </c>
      <c r="U33" s="8">
        <v>2561958</v>
      </c>
      <c r="V33" s="8">
        <v>6337186</v>
      </c>
      <c r="W33" s="8">
        <v>29931507</v>
      </c>
      <c r="X33" s="8">
        <v>17511588</v>
      </c>
      <c r="Y33" s="8">
        <v>12419919</v>
      </c>
      <c r="Z33" s="2">
        <v>70.92</v>
      </c>
      <c r="AA33" s="6">
        <v>16615546</v>
      </c>
    </row>
    <row r="34" spans="1:27" ht="13.5">
      <c r="A34" s="25" t="s">
        <v>60</v>
      </c>
      <c r="B34" s="24"/>
      <c r="C34" s="6">
        <v>16712802</v>
      </c>
      <c r="D34" s="6">
        <v>0</v>
      </c>
      <c r="E34" s="7">
        <v>18339369</v>
      </c>
      <c r="F34" s="8">
        <v>44900622</v>
      </c>
      <c r="G34" s="8">
        <v>682115</v>
      </c>
      <c r="H34" s="8">
        <v>780575</v>
      </c>
      <c r="I34" s="8">
        <v>1468934</v>
      </c>
      <c r="J34" s="8">
        <v>2931624</v>
      </c>
      <c r="K34" s="8">
        <v>1886419</v>
      </c>
      <c r="L34" s="8">
        <v>1049249</v>
      </c>
      <c r="M34" s="8">
        <v>1770023</v>
      </c>
      <c r="N34" s="8">
        <v>4705691</v>
      </c>
      <c r="O34" s="8">
        <v>1369556</v>
      </c>
      <c r="P34" s="8">
        <v>1270804</v>
      </c>
      <c r="Q34" s="8">
        <v>1463536</v>
      </c>
      <c r="R34" s="8">
        <v>4103896</v>
      </c>
      <c r="S34" s="8">
        <v>818290</v>
      </c>
      <c r="T34" s="8">
        <v>655106</v>
      </c>
      <c r="U34" s="8">
        <v>1467935</v>
      </c>
      <c r="V34" s="8">
        <v>2941331</v>
      </c>
      <c r="W34" s="8">
        <v>14682542</v>
      </c>
      <c r="X34" s="8">
        <v>18339372</v>
      </c>
      <c r="Y34" s="8">
        <v>-3656830</v>
      </c>
      <c r="Z34" s="2">
        <v>-19.94</v>
      </c>
      <c r="AA34" s="6">
        <v>44900622</v>
      </c>
    </row>
    <row r="35" spans="1:27" ht="13.5">
      <c r="A35" s="23" t="s">
        <v>61</v>
      </c>
      <c r="B35" s="29"/>
      <c r="C35" s="6">
        <v>59798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134379423</v>
      </c>
      <c r="D36" s="33">
        <f>SUM(D25:D35)</f>
        <v>0</v>
      </c>
      <c r="E36" s="34">
        <f t="shared" si="1"/>
        <v>92913493</v>
      </c>
      <c r="F36" s="35">
        <f t="shared" si="1"/>
        <v>126049753</v>
      </c>
      <c r="G36" s="35">
        <f t="shared" si="1"/>
        <v>8725080</v>
      </c>
      <c r="H36" s="35">
        <f t="shared" si="1"/>
        <v>6854089</v>
      </c>
      <c r="I36" s="35">
        <f t="shared" si="1"/>
        <v>7959261</v>
      </c>
      <c r="J36" s="35">
        <f t="shared" si="1"/>
        <v>23538430</v>
      </c>
      <c r="K36" s="35">
        <f t="shared" si="1"/>
        <v>10087938</v>
      </c>
      <c r="L36" s="35">
        <f t="shared" si="1"/>
        <v>8534928</v>
      </c>
      <c r="M36" s="35">
        <f t="shared" si="1"/>
        <v>7711663</v>
      </c>
      <c r="N36" s="35">
        <f t="shared" si="1"/>
        <v>26334529</v>
      </c>
      <c r="O36" s="35">
        <f t="shared" si="1"/>
        <v>5751282</v>
      </c>
      <c r="P36" s="35">
        <f t="shared" si="1"/>
        <v>6896536</v>
      </c>
      <c r="Q36" s="35">
        <f t="shared" si="1"/>
        <v>7828263</v>
      </c>
      <c r="R36" s="35">
        <f t="shared" si="1"/>
        <v>20476081</v>
      </c>
      <c r="S36" s="35">
        <f t="shared" si="1"/>
        <v>7537395</v>
      </c>
      <c r="T36" s="35">
        <f t="shared" si="1"/>
        <v>5098960</v>
      </c>
      <c r="U36" s="35">
        <f t="shared" si="1"/>
        <v>9645728</v>
      </c>
      <c r="V36" s="35">
        <f t="shared" si="1"/>
        <v>22282083</v>
      </c>
      <c r="W36" s="35">
        <f t="shared" si="1"/>
        <v>92631123</v>
      </c>
      <c r="X36" s="35">
        <f t="shared" si="1"/>
        <v>92913515</v>
      </c>
      <c r="Y36" s="35">
        <f t="shared" si="1"/>
        <v>-282392</v>
      </c>
      <c r="Z36" s="36">
        <f>+IF(X36&lt;&gt;0,+(Y36/X36)*100,0)</f>
        <v>-0.30392995034145465</v>
      </c>
      <c r="AA36" s="33">
        <f>SUM(AA25:AA35)</f>
        <v>126049753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-26823765</v>
      </c>
      <c r="D38" s="46">
        <f>+D22-D36</f>
        <v>0</v>
      </c>
      <c r="E38" s="47">
        <f t="shared" si="2"/>
        <v>15679567</v>
      </c>
      <c r="F38" s="48">
        <f t="shared" si="2"/>
        <v>-8369962</v>
      </c>
      <c r="G38" s="48">
        <f t="shared" si="2"/>
        <v>23166465</v>
      </c>
      <c r="H38" s="48">
        <f t="shared" si="2"/>
        <v>1391479</v>
      </c>
      <c r="I38" s="48">
        <f t="shared" si="2"/>
        <v>-1571690</v>
      </c>
      <c r="J38" s="48">
        <f t="shared" si="2"/>
        <v>22986254</v>
      </c>
      <c r="K38" s="48">
        <f t="shared" si="2"/>
        <v>-1746424</v>
      </c>
      <c r="L38" s="48">
        <f t="shared" si="2"/>
        <v>10897440</v>
      </c>
      <c r="M38" s="48">
        <f t="shared" si="2"/>
        <v>-2496791</v>
      </c>
      <c r="N38" s="48">
        <f t="shared" si="2"/>
        <v>6654225</v>
      </c>
      <c r="O38" s="48">
        <f t="shared" si="2"/>
        <v>-1518275</v>
      </c>
      <c r="P38" s="48">
        <f t="shared" si="2"/>
        <v>-2395993</v>
      </c>
      <c r="Q38" s="48">
        <f t="shared" si="2"/>
        <v>7951491</v>
      </c>
      <c r="R38" s="48">
        <f t="shared" si="2"/>
        <v>4037223</v>
      </c>
      <c r="S38" s="48">
        <f t="shared" si="2"/>
        <v>826188</v>
      </c>
      <c r="T38" s="48">
        <f t="shared" si="2"/>
        <v>-1197626</v>
      </c>
      <c r="U38" s="48">
        <f t="shared" si="2"/>
        <v>-90519</v>
      </c>
      <c r="V38" s="48">
        <f t="shared" si="2"/>
        <v>-461957</v>
      </c>
      <c r="W38" s="48">
        <f t="shared" si="2"/>
        <v>33215745</v>
      </c>
      <c r="X38" s="48">
        <f>IF(F22=F36,0,X22-X36)</f>
        <v>15679556</v>
      </c>
      <c r="Y38" s="48">
        <f t="shared" si="2"/>
        <v>17536189</v>
      </c>
      <c r="Z38" s="49">
        <f>+IF(X38&lt;&gt;0,+(Y38/X38)*100,0)</f>
        <v>111.84110698032521</v>
      </c>
      <c r="AA38" s="46">
        <f>+AA22-AA36</f>
        <v>-8369962</v>
      </c>
    </row>
    <row r="39" spans="1:27" ht="13.5">
      <c r="A39" s="23" t="s">
        <v>64</v>
      </c>
      <c r="B39" s="29"/>
      <c r="C39" s="6">
        <v>28271433</v>
      </c>
      <c r="D39" s="6">
        <v>0</v>
      </c>
      <c r="E39" s="7">
        <v>0</v>
      </c>
      <c r="F39" s="8">
        <v>8136561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8136561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1447668</v>
      </c>
      <c r="D42" s="55">
        <f>SUM(D38:D41)</f>
        <v>0</v>
      </c>
      <c r="E42" s="56">
        <f t="shared" si="3"/>
        <v>15679567</v>
      </c>
      <c r="F42" s="57">
        <f t="shared" si="3"/>
        <v>-233401</v>
      </c>
      <c r="G42" s="57">
        <f t="shared" si="3"/>
        <v>23166465</v>
      </c>
      <c r="H42" s="57">
        <f t="shared" si="3"/>
        <v>1391479</v>
      </c>
      <c r="I42" s="57">
        <f t="shared" si="3"/>
        <v>-1571690</v>
      </c>
      <c r="J42" s="57">
        <f t="shared" si="3"/>
        <v>22986254</v>
      </c>
      <c r="K42" s="57">
        <f t="shared" si="3"/>
        <v>-1746424</v>
      </c>
      <c r="L42" s="57">
        <f t="shared" si="3"/>
        <v>10897440</v>
      </c>
      <c r="M42" s="57">
        <f t="shared" si="3"/>
        <v>-2496791</v>
      </c>
      <c r="N42" s="57">
        <f t="shared" si="3"/>
        <v>6654225</v>
      </c>
      <c r="O42" s="57">
        <f t="shared" si="3"/>
        <v>-1518275</v>
      </c>
      <c r="P42" s="57">
        <f t="shared" si="3"/>
        <v>-2395993</v>
      </c>
      <c r="Q42" s="57">
        <f t="shared" si="3"/>
        <v>7951491</v>
      </c>
      <c r="R42" s="57">
        <f t="shared" si="3"/>
        <v>4037223</v>
      </c>
      <c r="S42" s="57">
        <f t="shared" si="3"/>
        <v>826188</v>
      </c>
      <c r="T42" s="57">
        <f t="shared" si="3"/>
        <v>-1197626</v>
      </c>
      <c r="U42" s="57">
        <f t="shared" si="3"/>
        <v>-90519</v>
      </c>
      <c r="V42" s="57">
        <f t="shared" si="3"/>
        <v>-461957</v>
      </c>
      <c r="W42" s="57">
        <f t="shared" si="3"/>
        <v>33215745</v>
      </c>
      <c r="X42" s="57">
        <f t="shared" si="3"/>
        <v>15679556</v>
      </c>
      <c r="Y42" s="57">
        <f t="shared" si="3"/>
        <v>17536189</v>
      </c>
      <c r="Z42" s="58">
        <f>+IF(X42&lt;&gt;0,+(Y42/X42)*100,0)</f>
        <v>111.84110698032521</v>
      </c>
      <c r="AA42" s="55">
        <f>SUM(AA38:AA41)</f>
        <v>-233401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1447668</v>
      </c>
      <c r="D44" s="63">
        <f>+D42-D43</f>
        <v>0</v>
      </c>
      <c r="E44" s="64">
        <f t="shared" si="4"/>
        <v>15679567</v>
      </c>
      <c r="F44" s="65">
        <f t="shared" si="4"/>
        <v>-233401</v>
      </c>
      <c r="G44" s="65">
        <f t="shared" si="4"/>
        <v>23166465</v>
      </c>
      <c r="H44" s="65">
        <f t="shared" si="4"/>
        <v>1391479</v>
      </c>
      <c r="I44" s="65">
        <f t="shared" si="4"/>
        <v>-1571690</v>
      </c>
      <c r="J44" s="65">
        <f t="shared" si="4"/>
        <v>22986254</v>
      </c>
      <c r="K44" s="65">
        <f t="shared" si="4"/>
        <v>-1746424</v>
      </c>
      <c r="L44" s="65">
        <f t="shared" si="4"/>
        <v>10897440</v>
      </c>
      <c r="M44" s="65">
        <f t="shared" si="4"/>
        <v>-2496791</v>
      </c>
      <c r="N44" s="65">
        <f t="shared" si="4"/>
        <v>6654225</v>
      </c>
      <c r="O44" s="65">
        <f t="shared" si="4"/>
        <v>-1518275</v>
      </c>
      <c r="P44" s="65">
        <f t="shared" si="4"/>
        <v>-2395993</v>
      </c>
      <c r="Q44" s="65">
        <f t="shared" si="4"/>
        <v>7951491</v>
      </c>
      <c r="R44" s="65">
        <f t="shared" si="4"/>
        <v>4037223</v>
      </c>
      <c r="S44" s="65">
        <f t="shared" si="4"/>
        <v>826188</v>
      </c>
      <c r="T44" s="65">
        <f t="shared" si="4"/>
        <v>-1197626</v>
      </c>
      <c r="U44" s="65">
        <f t="shared" si="4"/>
        <v>-90519</v>
      </c>
      <c r="V44" s="65">
        <f t="shared" si="4"/>
        <v>-461957</v>
      </c>
      <c r="W44" s="65">
        <f t="shared" si="4"/>
        <v>33215745</v>
      </c>
      <c r="X44" s="65">
        <f t="shared" si="4"/>
        <v>15679556</v>
      </c>
      <c r="Y44" s="65">
        <f t="shared" si="4"/>
        <v>17536189</v>
      </c>
      <c r="Z44" s="66">
        <f>+IF(X44&lt;&gt;0,+(Y44/X44)*100,0)</f>
        <v>111.84110698032521</v>
      </c>
      <c r="AA44" s="63">
        <f>+AA42-AA43</f>
        <v>-233401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1447668</v>
      </c>
      <c r="D46" s="55">
        <f>SUM(D44:D45)</f>
        <v>0</v>
      </c>
      <c r="E46" s="56">
        <f t="shared" si="5"/>
        <v>15679567</v>
      </c>
      <c r="F46" s="57">
        <f t="shared" si="5"/>
        <v>-233401</v>
      </c>
      <c r="G46" s="57">
        <f t="shared" si="5"/>
        <v>23166465</v>
      </c>
      <c r="H46" s="57">
        <f t="shared" si="5"/>
        <v>1391479</v>
      </c>
      <c r="I46" s="57">
        <f t="shared" si="5"/>
        <v>-1571690</v>
      </c>
      <c r="J46" s="57">
        <f t="shared" si="5"/>
        <v>22986254</v>
      </c>
      <c r="K46" s="57">
        <f t="shared" si="5"/>
        <v>-1746424</v>
      </c>
      <c r="L46" s="57">
        <f t="shared" si="5"/>
        <v>10897440</v>
      </c>
      <c r="M46" s="57">
        <f t="shared" si="5"/>
        <v>-2496791</v>
      </c>
      <c r="N46" s="57">
        <f t="shared" si="5"/>
        <v>6654225</v>
      </c>
      <c r="O46" s="57">
        <f t="shared" si="5"/>
        <v>-1518275</v>
      </c>
      <c r="P46" s="57">
        <f t="shared" si="5"/>
        <v>-2395993</v>
      </c>
      <c r="Q46" s="57">
        <f t="shared" si="5"/>
        <v>7951491</v>
      </c>
      <c r="R46" s="57">
        <f t="shared" si="5"/>
        <v>4037223</v>
      </c>
      <c r="S46" s="57">
        <f t="shared" si="5"/>
        <v>826188</v>
      </c>
      <c r="T46" s="57">
        <f t="shared" si="5"/>
        <v>-1197626</v>
      </c>
      <c r="U46" s="57">
        <f t="shared" si="5"/>
        <v>-90519</v>
      </c>
      <c r="V46" s="57">
        <f t="shared" si="5"/>
        <v>-461957</v>
      </c>
      <c r="W46" s="57">
        <f t="shared" si="5"/>
        <v>33215745</v>
      </c>
      <c r="X46" s="57">
        <f t="shared" si="5"/>
        <v>15679556</v>
      </c>
      <c r="Y46" s="57">
        <f t="shared" si="5"/>
        <v>17536189</v>
      </c>
      <c r="Z46" s="58">
        <f>+IF(X46&lt;&gt;0,+(Y46/X46)*100,0)</f>
        <v>111.84110698032521</v>
      </c>
      <c r="AA46" s="55">
        <f>SUM(AA44:AA45)</f>
        <v>-233401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1447668</v>
      </c>
      <c r="D48" s="71">
        <f>SUM(D46:D47)</f>
        <v>0</v>
      </c>
      <c r="E48" s="72">
        <f t="shared" si="6"/>
        <v>15679567</v>
      </c>
      <c r="F48" s="73">
        <f t="shared" si="6"/>
        <v>-233401</v>
      </c>
      <c r="G48" s="73">
        <f t="shared" si="6"/>
        <v>23166465</v>
      </c>
      <c r="H48" s="74">
        <f t="shared" si="6"/>
        <v>1391479</v>
      </c>
      <c r="I48" s="74">
        <f t="shared" si="6"/>
        <v>-1571690</v>
      </c>
      <c r="J48" s="74">
        <f t="shared" si="6"/>
        <v>22986254</v>
      </c>
      <c r="K48" s="74">
        <f t="shared" si="6"/>
        <v>-1746424</v>
      </c>
      <c r="L48" s="74">
        <f t="shared" si="6"/>
        <v>10897440</v>
      </c>
      <c r="M48" s="73">
        <f t="shared" si="6"/>
        <v>-2496791</v>
      </c>
      <c r="N48" s="73">
        <f t="shared" si="6"/>
        <v>6654225</v>
      </c>
      <c r="O48" s="74">
        <f t="shared" si="6"/>
        <v>-1518275</v>
      </c>
      <c r="P48" s="74">
        <f t="shared" si="6"/>
        <v>-2395993</v>
      </c>
      <c r="Q48" s="74">
        <f t="shared" si="6"/>
        <v>7951491</v>
      </c>
      <c r="R48" s="74">
        <f t="shared" si="6"/>
        <v>4037223</v>
      </c>
      <c r="S48" s="74">
        <f t="shared" si="6"/>
        <v>826188</v>
      </c>
      <c r="T48" s="73">
        <f t="shared" si="6"/>
        <v>-1197626</v>
      </c>
      <c r="U48" s="73">
        <f t="shared" si="6"/>
        <v>-90519</v>
      </c>
      <c r="V48" s="74">
        <f t="shared" si="6"/>
        <v>-461957</v>
      </c>
      <c r="W48" s="74">
        <f t="shared" si="6"/>
        <v>33215745</v>
      </c>
      <c r="X48" s="74">
        <f t="shared" si="6"/>
        <v>15679556</v>
      </c>
      <c r="Y48" s="74">
        <f t="shared" si="6"/>
        <v>17536189</v>
      </c>
      <c r="Z48" s="75">
        <f>+IF(X48&lt;&gt;0,+(Y48/X48)*100,0)</f>
        <v>111.84110698032521</v>
      </c>
      <c r="AA48" s="76">
        <f>SUM(AA46:AA47)</f>
        <v>-233401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128562770</v>
      </c>
      <c r="D5" s="6">
        <v>0</v>
      </c>
      <c r="E5" s="7">
        <v>141165932</v>
      </c>
      <c r="F5" s="8">
        <v>141286641</v>
      </c>
      <c r="G5" s="8">
        <v>54716004</v>
      </c>
      <c r="H5" s="8">
        <v>5553037</v>
      </c>
      <c r="I5" s="8">
        <v>6516867</v>
      </c>
      <c r="J5" s="8">
        <v>66785908</v>
      </c>
      <c r="K5" s="8">
        <v>6929127</v>
      </c>
      <c r="L5" s="8">
        <v>7143000</v>
      </c>
      <c r="M5" s="8">
        <v>6850616</v>
      </c>
      <c r="N5" s="8">
        <v>20922743</v>
      </c>
      <c r="O5" s="8">
        <v>6467214</v>
      </c>
      <c r="P5" s="8">
        <v>6971744</v>
      </c>
      <c r="Q5" s="8">
        <v>7055742</v>
      </c>
      <c r="R5" s="8">
        <v>20494700</v>
      </c>
      <c r="S5" s="8">
        <v>7030906</v>
      </c>
      <c r="T5" s="8">
        <v>7025670</v>
      </c>
      <c r="U5" s="8">
        <v>6184040</v>
      </c>
      <c r="V5" s="8">
        <v>20240616</v>
      </c>
      <c r="W5" s="8">
        <v>128443967</v>
      </c>
      <c r="X5" s="8">
        <v>141165932</v>
      </c>
      <c r="Y5" s="8">
        <v>-12721965</v>
      </c>
      <c r="Z5" s="2">
        <v>-9.01</v>
      </c>
      <c r="AA5" s="6">
        <v>141286641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187559859</v>
      </c>
      <c r="D7" s="6">
        <v>0</v>
      </c>
      <c r="E7" s="7">
        <v>217205784</v>
      </c>
      <c r="F7" s="8">
        <v>217205785</v>
      </c>
      <c r="G7" s="8">
        <v>21285998</v>
      </c>
      <c r="H7" s="8">
        <v>14642710</v>
      </c>
      <c r="I7" s="8">
        <v>6851617</v>
      </c>
      <c r="J7" s="8">
        <v>42780325</v>
      </c>
      <c r="K7" s="8">
        <v>15696708</v>
      </c>
      <c r="L7" s="8">
        <v>15389934</v>
      </c>
      <c r="M7" s="8">
        <v>15627422</v>
      </c>
      <c r="N7" s="8">
        <v>46714064</v>
      </c>
      <c r="O7" s="8">
        <v>18132335</v>
      </c>
      <c r="P7" s="8">
        <v>16182010</v>
      </c>
      <c r="Q7" s="8">
        <v>15244941</v>
      </c>
      <c r="R7" s="8">
        <v>49559286</v>
      </c>
      <c r="S7" s="8">
        <v>14045041</v>
      </c>
      <c r="T7" s="8">
        <v>16023635</v>
      </c>
      <c r="U7" s="8">
        <v>15854364</v>
      </c>
      <c r="V7" s="8">
        <v>45923040</v>
      </c>
      <c r="W7" s="8">
        <v>184976715</v>
      </c>
      <c r="X7" s="8">
        <v>217205785</v>
      </c>
      <c r="Y7" s="8">
        <v>-32229070</v>
      </c>
      <c r="Z7" s="2">
        <v>-14.84</v>
      </c>
      <c r="AA7" s="6">
        <v>217205785</v>
      </c>
    </row>
    <row r="8" spans="1:27" ht="13.5">
      <c r="A8" s="25" t="s">
        <v>35</v>
      </c>
      <c r="B8" s="24"/>
      <c r="C8" s="6">
        <v>41651899</v>
      </c>
      <c r="D8" s="6">
        <v>0</v>
      </c>
      <c r="E8" s="7">
        <v>57152580</v>
      </c>
      <c r="F8" s="8">
        <v>57152581</v>
      </c>
      <c r="G8" s="8">
        <v>6320673</v>
      </c>
      <c r="H8" s="8">
        <v>3900379</v>
      </c>
      <c r="I8" s="8">
        <v>1835023</v>
      </c>
      <c r="J8" s="8">
        <v>12056075</v>
      </c>
      <c r="K8" s="8">
        <v>4320660</v>
      </c>
      <c r="L8" s="8">
        <v>4323713</v>
      </c>
      <c r="M8" s="8">
        <v>4397171</v>
      </c>
      <c r="N8" s="8">
        <v>13041544</v>
      </c>
      <c r="O8" s="8">
        <v>4733755</v>
      </c>
      <c r="P8" s="8">
        <v>5353963</v>
      </c>
      <c r="Q8" s="8">
        <v>4661456</v>
      </c>
      <c r="R8" s="8">
        <v>14749174</v>
      </c>
      <c r="S8" s="8">
        <v>4259295</v>
      </c>
      <c r="T8" s="8">
        <v>4355258</v>
      </c>
      <c r="U8" s="8">
        <v>4330356</v>
      </c>
      <c r="V8" s="8">
        <v>12944909</v>
      </c>
      <c r="W8" s="8">
        <v>52791702</v>
      </c>
      <c r="X8" s="8">
        <v>57152581</v>
      </c>
      <c r="Y8" s="8">
        <v>-4360879</v>
      </c>
      <c r="Z8" s="2">
        <v>-7.63</v>
      </c>
      <c r="AA8" s="6">
        <v>57152581</v>
      </c>
    </row>
    <row r="9" spans="1:27" ht="13.5">
      <c r="A9" s="25" t="s">
        <v>36</v>
      </c>
      <c r="B9" s="24"/>
      <c r="C9" s="6">
        <v>30544403</v>
      </c>
      <c r="D9" s="6">
        <v>0</v>
      </c>
      <c r="E9" s="7">
        <v>33005815</v>
      </c>
      <c r="F9" s="8">
        <v>35046644</v>
      </c>
      <c r="G9" s="8">
        <v>4320689</v>
      </c>
      <c r="H9" s="8">
        <v>3132991</v>
      </c>
      <c r="I9" s="8">
        <v>3107459</v>
      </c>
      <c r="J9" s="8">
        <v>10561139</v>
      </c>
      <c r="K9" s="8">
        <v>3240791</v>
      </c>
      <c r="L9" s="8">
        <v>3253399</v>
      </c>
      <c r="M9" s="8">
        <v>3217642</v>
      </c>
      <c r="N9" s="8">
        <v>9711832</v>
      </c>
      <c r="O9" s="8">
        <v>3271268</v>
      </c>
      <c r="P9" s="8">
        <v>3512997</v>
      </c>
      <c r="Q9" s="8">
        <v>3354684</v>
      </c>
      <c r="R9" s="8">
        <v>10138949</v>
      </c>
      <c r="S9" s="8">
        <v>3294977</v>
      </c>
      <c r="T9" s="8">
        <v>3390644</v>
      </c>
      <c r="U9" s="8">
        <v>8444082</v>
      </c>
      <c r="V9" s="8">
        <v>15129703</v>
      </c>
      <c r="W9" s="8">
        <v>45541623</v>
      </c>
      <c r="X9" s="8">
        <v>33005816</v>
      </c>
      <c r="Y9" s="8">
        <v>12535807</v>
      </c>
      <c r="Z9" s="2">
        <v>37.98</v>
      </c>
      <c r="AA9" s="6">
        <v>35046644</v>
      </c>
    </row>
    <row r="10" spans="1:27" ht="13.5">
      <c r="A10" s="25" t="s">
        <v>37</v>
      </c>
      <c r="B10" s="24"/>
      <c r="C10" s="6">
        <v>20452921</v>
      </c>
      <c r="D10" s="6">
        <v>0</v>
      </c>
      <c r="E10" s="7">
        <v>34629931</v>
      </c>
      <c r="F10" s="26">
        <v>34786755</v>
      </c>
      <c r="G10" s="26">
        <v>2706922</v>
      </c>
      <c r="H10" s="26">
        <v>2713135</v>
      </c>
      <c r="I10" s="26">
        <v>2796796</v>
      </c>
      <c r="J10" s="26">
        <v>8216853</v>
      </c>
      <c r="K10" s="26">
        <v>2706696</v>
      </c>
      <c r="L10" s="26">
        <v>2710651</v>
      </c>
      <c r="M10" s="26">
        <v>2708345</v>
      </c>
      <c r="N10" s="26">
        <v>8125692</v>
      </c>
      <c r="O10" s="26">
        <v>2714179</v>
      </c>
      <c r="P10" s="26">
        <v>2702204</v>
      </c>
      <c r="Q10" s="26">
        <v>2710484</v>
      </c>
      <c r="R10" s="26">
        <v>8126867</v>
      </c>
      <c r="S10" s="26">
        <v>2707439</v>
      </c>
      <c r="T10" s="26">
        <v>2712631</v>
      </c>
      <c r="U10" s="26">
        <v>2703150</v>
      </c>
      <c r="V10" s="26">
        <v>8123220</v>
      </c>
      <c r="W10" s="26">
        <v>32592632</v>
      </c>
      <c r="X10" s="26">
        <v>34629929</v>
      </c>
      <c r="Y10" s="26">
        <v>-2037297</v>
      </c>
      <c r="Z10" s="27">
        <v>-5.88</v>
      </c>
      <c r="AA10" s="28">
        <v>34786755</v>
      </c>
    </row>
    <row r="11" spans="1:27" ht="13.5">
      <c r="A11" s="25" t="s">
        <v>38</v>
      </c>
      <c r="B11" s="29"/>
      <c r="C11" s="6">
        <v>11009606</v>
      </c>
      <c r="D11" s="6">
        <v>0</v>
      </c>
      <c r="E11" s="7">
        <v>13601661</v>
      </c>
      <c r="F11" s="8">
        <v>14709451</v>
      </c>
      <c r="G11" s="8">
        <v>0</v>
      </c>
      <c r="H11" s="8">
        <v>0</v>
      </c>
      <c r="I11" s="8">
        <v>0</v>
      </c>
      <c r="J11" s="8">
        <v>0</v>
      </c>
      <c r="K11" s="8">
        <v>261753</v>
      </c>
      <c r="L11" s="8">
        <v>0</v>
      </c>
      <c r="M11" s="8">
        <v>0</v>
      </c>
      <c r="N11" s="8">
        <v>261753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261753</v>
      </c>
      <c r="X11" s="8">
        <v>13601664</v>
      </c>
      <c r="Y11" s="8">
        <v>-13339911</v>
      </c>
      <c r="Z11" s="2">
        <v>-98.08</v>
      </c>
      <c r="AA11" s="6">
        <v>14709451</v>
      </c>
    </row>
    <row r="12" spans="1:27" ht="13.5">
      <c r="A12" s="25" t="s">
        <v>39</v>
      </c>
      <c r="B12" s="29"/>
      <c r="C12" s="6">
        <v>276049</v>
      </c>
      <c r="D12" s="6">
        <v>0</v>
      </c>
      <c r="E12" s="7">
        <v>780996</v>
      </c>
      <c r="F12" s="8">
        <v>1138806</v>
      </c>
      <c r="G12" s="8">
        <v>103168</v>
      </c>
      <c r="H12" s="8">
        <v>32790</v>
      </c>
      <c r="I12" s="8">
        <v>497519</v>
      </c>
      <c r="J12" s="8">
        <v>633477</v>
      </c>
      <c r="K12" s="8">
        <v>41306</v>
      </c>
      <c r="L12" s="8">
        <v>25663</v>
      </c>
      <c r="M12" s="8">
        <v>28932</v>
      </c>
      <c r="N12" s="8">
        <v>95901</v>
      </c>
      <c r="O12" s="8">
        <v>25082</v>
      </c>
      <c r="P12" s="8">
        <v>28510</v>
      </c>
      <c r="Q12" s="8">
        <v>33668</v>
      </c>
      <c r="R12" s="8">
        <v>87260</v>
      </c>
      <c r="S12" s="8">
        <v>25212</v>
      </c>
      <c r="T12" s="8">
        <v>97906</v>
      </c>
      <c r="U12" s="8">
        <v>400254</v>
      </c>
      <c r="V12" s="8">
        <v>523372</v>
      </c>
      <c r="W12" s="8">
        <v>1340010</v>
      </c>
      <c r="X12" s="8">
        <v>780997</v>
      </c>
      <c r="Y12" s="8">
        <v>559013</v>
      </c>
      <c r="Z12" s="2">
        <v>71.58</v>
      </c>
      <c r="AA12" s="6">
        <v>1138806</v>
      </c>
    </row>
    <row r="13" spans="1:27" ht="13.5">
      <c r="A13" s="23" t="s">
        <v>40</v>
      </c>
      <c r="B13" s="29"/>
      <c r="C13" s="6">
        <v>1709388</v>
      </c>
      <c r="D13" s="6">
        <v>0</v>
      </c>
      <c r="E13" s="7">
        <v>886487</v>
      </c>
      <c r="F13" s="8">
        <v>1590608</v>
      </c>
      <c r="G13" s="8">
        <v>0</v>
      </c>
      <c r="H13" s="8">
        <v>207091</v>
      </c>
      <c r="I13" s="8">
        <v>162549</v>
      </c>
      <c r="J13" s="8">
        <v>369640</v>
      </c>
      <c r="K13" s="8">
        <v>163197</v>
      </c>
      <c r="L13" s="8">
        <v>176103</v>
      </c>
      <c r="M13" s="8">
        <v>86364</v>
      </c>
      <c r="N13" s="8">
        <v>425664</v>
      </c>
      <c r="O13" s="8">
        <v>348122</v>
      </c>
      <c r="P13" s="8">
        <v>209703</v>
      </c>
      <c r="Q13" s="8">
        <v>184849</v>
      </c>
      <c r="R13" s="8">
        <v>742674</v>
      </c>
      <c r="S13" s="8">
        <v>210657</v>
      </c>
      <c r="T13" s="8">
        <v>270185</v>
      </c>
      <c r="U13" s="8">
        <v>410694</v>
      </c>
      <c r="V13" s="8">
        <v>891536</v>
      </c>
      <c r="W13" s="8">
        <v>2429514</v>
      </c>
      <c r="X13" s="8">
        <v>886487</v>
      </c>
      <c r="Y13" s="8">
        <v>1543027</v>
      </c>
      <c r="Z13" s="2">
        <v>174.06</v>
      </c>
      <c r="AA13" s="6">
        <v>1590608</v>
      </c>
    </row>
    <row r="14" spans="1:27" ht="13.5">
      <c r="A14" s="23" t="s">
        <v>41</v>
      </c>
      <c r="B14" s="29"/>
      <c r="C14" s="6">
        <v>3842757</v>
      </c>
      <c r="D14" s="6">
        <v>0</v>
      </c>
      <c r="E14" s="7">
        <v>4814542</v>
      </c>
      <c r="F14" s="8">
        <v>3452651</v>
      </c>
      <c r="G14" s="8">
        <v>370021</v>
      </c>
      <c r="H14" s="8">
        <v>-6056</v>
      </c>
      <c r="I14" s="8">
        <v>246292</v>
      </c>
      <c r="J14" s="8">
        <v>610257</v>
      </c>
      <c r="K14" s="8">
        <v>437690</v>
      </c>
      <c r="L14" s="8">
        <v>434911</v>
      </c>
      <c r="M14" s="8">
        <v>243468</v>
      </c>
      <c r="N14" s="8">
        <v>1116069</v>
      </c>
      <c r="O14" s="8">
        <v>293627</v>
      </c>
      <c r="P14" s="8">
        <v>286585</v>
      </c>
      <c r="Q14" s="8">
        <v>218695</v>
      </c>
      <c r="R14" s="8">
        <v>798907</v>
      </c>
      <c r="S14" s="8">
        <v>210203</v>
      </c>
      <c r="T14" s="8">
        <v>307161</v>
      </c>
      <c r="U14" s="8">
        <v>167840</v>
      </c>
      <c r="V14" s="8">
        <v>685204</v>
      </c>
      <c r="W14" s="8">
        <v>3210437</v>
      </c>
      <c r="X14" s="8">
        <v>4814542</v>
      </c>
      <c r="Y14" s="8">
        <v>-1604105</v>
      </c>
      <c r="Z14" s="2">
        <v>-33.32</v>
      </c>
      <c r="AA14" s="6">
        <v>3452651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357247</v>
      </c>
      <c r="D16" s="6">
        <v>0</v>
      </c>
      <c r="E16" s="7">
        <v>8094208</v>
      </c>
      <c r="F16" s="8">
        <v>8180915</v>
      </c>
      <c r="G16" s="8">
        <v>146892</v>
      </c>
      <c r="H16" s="8">
        <v>201481</v>
      </c>
      <c r="I16" s="8">
        <v>187014</v>
      </c>
      <c r="J16" s="8">
        <v>535387</v>
      </c>
      <c r="K16" s="8">
        <v>162629</v>
      </c>
      <c r="L16" s="8">
        <v>31132</v>
      </c>
      <c r="M16" s="8">
        <v>140651</v>
      </c>
      <c r="N16" s="8">
        <v>334412</v>
      </c>
      <c r="O16" s="8">
        <v>49800</v>
      </c>
      <c r="P16" s="8">
        <v>195760</v>
      </c>
      <c r="Q16" s="8">
        <v>224862</v>
      </c>
      <c r="R16" s="8">
        <v>470422</v>
      </c>
      <c r="S16" s="8">
        <v>158183</v>
      </c>
      <c r="T16" s="8">
        <v>121474</v>
      </c>
      <c r="U16" s="8">
        <v>163533</v>
      </c>
      <c r="V16" s="8">
        <v>443190</v>
      </c>
      <c r="W16" s="8">
        <v>1783411</v>
      </c>
      <c r="X16" s="8">
        <v>8094210</v>
      </c>
      <c r="Y16" s="8">
        <v>-6310799</v>
      </c>
      <c r="Z16" s="2">
        <v>-77.97</v>
      </c>
      <c r="AA16" s="6">
        <v>8180915</v>
      </c>
    </row>
    <row r="17" spans="1:27" ht="13.5">
      <c r="A17" s="23" t="s">
        <v>44</v>
      </c>
      <c r="B17" s="29"/>
      <c r="C17" s="6">
        <v>7847709</v>
      </c>
      <c r="D17" s="6">
        <v>0</v>
      </c>
      <c r="E17" s="7">
        <v>7248743</v>
      </c>
      <c r="F17" s="8">
        <v>6112395</v>
      </c>
      <c r="G17" s="8">
        <v>998331</v>
      </c>
      <c r="H17" s="8">
        <v>380849</v>
      </c>
      <c r="I17" s="8">
        <v>339989</v>
      </c>
      <c r="J17" s="8">
        <v>1719169</v>
      </c>
      <c r="K17" s="8">
        <v>452810</v>
      </c>
      <c r="L17" s="8">
        <v>-311833</v>
      </c>
      <c r="M17" s="8">
        <v>797719</v>
      </c>
      <c r="N17" s="8">
        <v>938696</v>
      </c>
      <c r="O17" s="8">
        <v>436066</v>
      </c>
      <c r="P17" s="8">
        <v>105698</v>
      </c>
      <c r="Q17" s="8">
        <v>524028</v>
      </c>
      <c r="R17" s="8">
        <v>1065792</v>
      </c>
      <c r="S17" s="8">
        <v>-47509</v>
      </c>
      <c r="T17" s="8">
        <v>576125</v>
      </c>
      <c r="U17" s="8">
        <v>-414680</v>
      </c>
      <c r="V17" s="8">
        <v>113936</v>
      </c>
      <c r="W17" s="8">
        <v>3837593</v>
      </c>
      <c r="X17" s="8">
        <v>7248741</v>
      </c>
      <c r="Y17" s="8">
        <v>-3411148</v>
      </c>
      <c r="Z17" s="2">
        <v>-47.06</v>
      </c>
      <c r="AA17" s="6">
        <v>6112395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85915625</v>
      </c>
      <c r="D19" s="6">
        <v>0</v>
      </c>
      <c r="E19" s="7">
        <v>87846799</v>
      </c>
      <c r="F19" s="8">
        <v>87864799</v>
      </c>
      <c r="G19" s="8">
        <v>0</v>
      </c>
      <c r="H19" s="8">
        <v>26626877</v>
      </c>
      <c r="I19" s="8">
        <v>327666</v>
      </c>
      <c r="J19" s="8">
        <v>26954543</v>
      </c>
      <c r="K19" s="8">
        <v>0</v>
      </c>
      <c r="L19" s="8">
        <v>3220217</v>
      </c>
      <c r="M19" s="8">
        <v>24334798</v>
      </c>
      <c r="N19" s="8">
        <v>27555015</v>
      </c>
      <c r="O19" s="8">
        <v>0</v>
      </c>
      <c r="P19" s="8">
        <v>11533</v>
      </c>
      <c r="Q19" s="8">
        <v>18423128</v>
      </c>
      <c r="R19" s="8">
        <v>18434661</v>
      </c>
      <c r="S19" s="8">
        <v>251499</v>
      </c>
      <c r="T19" s="8">
        <v>0</v>
      </c>
      <c r="U19" s="8">
        <v>3468000</v>
      </c>
      <c r="V19" s="8">
        <v>3719499</v>
      </c>
      <c r="W19" s="8">
        <v>76663718</v>
      </c>
      <c r="X19" s="8">
        <v>87846799</v>
      </c>
      <c r="Y19" s="8">
        <v>-11183081</v>
      </c>
      <c r="Z19" s="2">
        <v>-12.73</v>
      </c>
      <c r="AA19" s="6">
        <v>87864799</v>
      </c>
    </row>
    <row r="20" spans="1:27" ht="13.5">
      <c r="A20" s="23" t="s">
        <v>47</v>
      </c>
      <c r="B20" s="29"/>
      <c r="C20" s="6">
        <v>17548869</v>
      </c>
      <c r="D20" s="6">
        <v>0</v>
      </c>
      <c r="E20" s="7">
        <v>12630438</v>
      </c>
      <c r="F20" s="26">
        <v>13379132</v>
      </c>
      <c r="G20" s="26">
        <v>4065910</v>
      </c>
      <c r="H20" s="26">
        <v>1848324</v>
      </c>
      <c r="I20" s="26">
        <v>2388742</v>
      </c>
      <c r="J20" s="26">
        <v>8302976</v>
      </c>
      <c r="K20" s="26">
        <v>2478892</v>
      </c>
      <c r="L20" s="26">
        <v>1854263</v>
      </c>
      <c r="M20" s="26">
        <v>2443124</v>
      </c>
      <c r="N20" s="26">
        <v>6776279</v>
      </c>
      <c r="O20" s="26">
        <v>2359111</v>
      </c>
      <c r="P20" s="26">
        <v>2651529</v>
      </c>
      <c r="Q20" s="26">
        <v>3798180</v>
      </c>
      <c r="R20" s="26">
        <v>8808820</v>
      </c>
      <c r="S20" s="26">
        <v>2191751</v>
      </c>
      <c r="T20" s="26">
        <v>2121041</v>
      </c>
      <c r="U20" s="26">
        <v>2206538</v>
      </c>
      <c r="V20" s="26">
        <v>6519330</v>
      </c>
      <c r="W20" s="26">
        <v>30407405</v>
      </c>
      <c r="X20" s="26">
        <v>12630440</v>
      </c>
      <c r="Y20" s="26">
        <v>17776965</v>
      </c>
      <c r="Z20" s="27">
        <v>140.75</v>
      </c>
      <c r="AA20" s="28">
        <v>13379132</v>
      </c>
    </row>
    <row r="21" spans="1:27" ht="13.5">
      <c r="A21" s="23" t="s">
        <v>48</v>
      </c>
      <c r="B21" s="29"/>
      <c r="C21" s="6">
        <v>1086999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69332</v>
      </c>
      <c r="U21" s="8">
        <v>0</v>
      </c>
      <c r="V21" s="8">
        <v>69332</v>
      </c>
      <c r="W21" s="30">
        <v>69332</v>
      </c>
      <c r="X21" s="8"/>
      <c r="Y21" s="8">
        <v>69332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538366101</v>
      </c>
      <c r="D22" s="33">
        <f>SUM(D5:D21)</f>
        <v>0</v>
      </c>
      <c r="E22" s="34">
        <f t="shared" si="0"/>
        <v>619063916</v>
      </c>
      <c r="F22" s="35">
        <f t="shared" si="0"/>
        <v>621907163</v>
      </c>
      <c r="G22" s="35">
        <f t="shared" si="0"/>
        <v>95034608</v>
      </c>
      <c r="H22" s="35">
        <f t="shared" si="0"/>
        <v>59233608</v>
      </c>
      <c r="I22" s="35">
        <f t="shared" si="0"/>
        <v>25257533</v>
      </c>
      <c r="J22" s="35">
        <f t="shared" si="0"/>
        <v>179525749</v>
      </c>
      <c r="K22" s="35">
        <f t="shared" si="0"/>
        <v>36892259</v>
      </c>
      <c r="L22" s="35">
        <f t="shared" si="0"/>
        <v>38251153</v>
      </c>
      <c r="M22" s="35">
        <f t="shared" si="0"/>
        <v>60876252</v>
      </c>
      <c r="N22" s="35">
        <f t="shared" si="0"/>
        <v>136019664</v>
      </c>
      <c r="O22" s="35">
        <f t="shared" si="0"/>
        <v>38830559</v>
      </c>
      <c r="P22" s="35">
        <f t="shared" si="0"/>
        <v>38212236</v>
      </c>
      <c r="Q22" s="35">
        <f t="shared" si="0"/>
        <v>56434717</v>
      </c>
      <c r="R22" s="35">
        <f t="shared" si="0"/>
        <v>133477512</v>
      </c>
      <c r="S22" s="35">
        <f t="shared" si="0"/>
        <v>34337654</v>
      </c>
      <c r="T22" s="35">
        <f t="shared" si="0"/>
        <v>37071062</v>
      </c>
      <c r="U22" s="35">
        <f t="shared" si="0"/>
        <v>43918171</v>
      </c>
      <c r="V22" s="35">
        <f t="shared" si="0"/>
        <v>115326887</v>
      </c>
      <c r="W22" s="35">
        <f t="shared" si="0"/>
        <v>564349812</v>
      </c>
      <c r="X22" s="35">
        <f t="shared" si="0"/>
        <v>619063923</v>
      </c>
      <c r="Y22" s="35">
        <f t="shared" si="0"/>
        <v>-54714111</v>
      </c>
      <c r="Z22" s="36">
        <f>+IF(X22&lt;&gt;0,+(Y22/X22)*100,0)</f>
        <v>-8.838200542337209</v>
      </c>
      <c r="AA22" s="33">
        <f>SUM(AA5:AA21)</f>
        <v>621907163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208085170</v>
      </c>
      <c r="D25" s="6">
        <v>0</v>
      </c>
      <c r="E25" s="7">
        <v>202775420</v>
      </c>
      <c r="F25" s="8">
        <v>201450229</v>
      </c>
      <c r="G25" s="8">
        <v>15797528</v>
      </c>
      <c r="H25" s="8">
        <v>15695652</v>
      </c>
      <c r="I25" s="8">
        <v>15974276</v>
      </c>
      <c r="J25" s="8">
        <v>47467456</v>
      </c>
      <c r="K25" s="8">
        <v>15593476</v>
      </c>
      <c r="L25" s="8">
        <v>25247012</v>
      </c>
      <c r="M25" s="8">
        <v>17044079</v>
      </c>
      <c r="N25" s="8">
        <v>57884567</v>
      </c>
      <c r="O25" s="8">
        <v>16344763</v>
      </c>
      <c r="P25" s="8">
        <v>16335630</v>
      </c>
      <c r="Q25" s="8">
        <v>16450348</v>
      </c>
      <c r="R25" s="8">
        <v>49130741</v>
      </c>
      <c r="S25" s="8">
        <v>15771696</v>
      </c>
      <c r="T25" s="8">
        <v>16251939</v>
      </c>
      <c r="U25" s="8">
        <v>15708854</v>
      </c>
      <c r="V25" s="8">
        <v>47732489</v>
      </c>
      <c r="W25" s="8">
        <v>202215253</v>
      </c>
      <c r="X25" s="8">
        <v>202775420</v>
      </c>
      <c r="Y25" s="8">
        <v>-560167</v>
      </c>
      <c r="Z25" s="2">
        <v>-0.28</v>
      </c>
      <c r="AA25" s="6">
        <v>201450229</v>
      </c>
    </row>
    <row r="26" spans="1:27" ht="13.5">
      <c r="A26" s="25" t="s">
        <v>52</v>
      </c>
      <c r="B26" s="24"/>
      <c r="C26" s="6">
        <v>9025077</v>
      </c>
      <c r="D26" s="6">
        <v>0</v>
      </c>
      <c r="E26" s="7">
        <v>10911420</v>
      </c>
      <c r="F26" s="8">
        <v>10959160</v>
      </c>
      <c r="G26" s="8">
        <v>751378</v>
      </c>
      <c r="H26" s="8">
        <v>753850</v>
      </c>
      <c r="I26" s="8">
        <v>782092</v>
      </c>
      <c r="J26" s="8">
        <v>2287320</v>
      </c>
      <c r="K26" s="8">
        <v>757734</v>
      </c>
      <c r="L26" s="8">
        <v>757686</v>
      </c>
      <c r="M26" s="8">
        <v>757902</v>
      </c>
      <c r="N26" s="8">
        <v>2273322</v>
      </c>
      <c r="O26" s="8">
        <v>758056</v>
      </c>
      <c r="P26" s="8">
        <v>758102</v>
      </c>
      <c r="Q26" s="8">
        <v>756445</v>
      </c>
      <c r="R26" s="8">
        <v>2272603</v>
      </c>
      <c r="S26" s="8">
        <v>1182026</v>
      </c>
      <c r="T26" s="8">
        <v>817011</v>
      </c>
      <c r="U26" s="8">
        <v>830132</v>
      </c>
      <c r="V26" s="8">
        <v>2829169</v>
      </c>
      <c r="W26" s="8">
        <v>9662414</v>
      </c>
      <c r="X26" s="8">
        <v>10911419</v>
      </c>
      <c r="Y26" s="8">
        <v>-1249005</v>
      </c>
      <c r="Z26" s="2">
        <v>-11.45</v>
      </c>
      <c r="AA26" s="6">
        <v>10959160</v>
      </c>
    </row>
    <row r="27" spans="1:27" ht="13.5">
      <c r="A27" s="25" t="s">
        <v>53</v>
      </c>
      <c r="B27" s="24"/>
      <c r="C27" s="6">
        <v>33194968</v>
      </c>
      <c r="D27" s="6">
        <v>0</v>
      </c>
      <c r="E27" s="7">
        <v>49683181</v>
      </c>
      <c r="F27" s="8">
        <v>49683181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-4045534</v>
      </c>
      <c r="Q27" s="8">
        <v>0</v>
      </c>
      <c r="R27" s="8">
        <v>-4045534</v>
      </c>
      <c r="S27" s="8">
        <v>0</v>
      </c>
      <c r="T27" s="8">
        <v>0</v>
      </c>
      <c r="U27" s="8">
        <v>0</v>
      </c>
      <c r="V27" s="8">
        <v>0</v>
      </c>
      <c r="W27" s="8">
        <v>-4045534</v>
      </c>
      <c r="X27" s="8">
        <v>49683180</v>
      </c>
      <c r="Y27" s="8">
        <v>-53728714</v>
      </c>
      <c r="Z27" s="2">
        <v>-108.14</v>
      </c>
      <c r="AA27" s="6">
        <v>49683181</v>
      </c>
    </row>
    <row r="28" spans="1:27" ht="13.5">
      <c r="A28" s="25" t="s">
        <v>54</v>
      </c>
      <c r="B28" s="24"/>
      <c r="C28" s="6">
        <v>80214707</v>
      </c>
      <c r="D28" s="6">
        <v>0</v>
      </c>
      <c r="E28" s="7">
        <v>80357834</v>
      </c>
      <c r="F28" s="8">
        <v>80357834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80357832</v>
      </c>
      <c r="Y28" s="8">
        <v>-80357832</v>
      </c>
      <c r="Z28" s="2">
        <v>-100</v>
      </c>
      <c r="AA28" s="6">
        <v>80357834</v>
      </c>
    </row>
    <row r="29" spans="1:27" ht="13.5">
      <c r="A29" s="25" t="s">
        <v>55</v>
      </c>
      <c r="B29" s="24"/>
      <c r="C29" s="6">
        <v>11107973</v>
      </c>
      <c r="D29" s="6">
        <v>0</v>
      </c>
      <c r="E29" s="7">
        <v>18333271</v>
      </c>
      <c r="F29" s="8">
        <v>18702212</v>
      </c>
      <c r="G29" s="8">
        <v>0</v>
      </c>
      <c r="H29" s="8">
        <v>238368</v>
      </c>
      <c r="I29" s="8">
        <v>238538</v>
      </c>
      <c r="J29" s="8">
        <v>476906</v>
      </c>
      <c r="K29" s="8">
        <v>301549</v>
      </c>
      <c r="L29" s="8">
        <v>334145</v>
      </c>
      <c r="M29" s="8">
        <v>565818</v>
      </c>
      <c r="N29" s="8">
        <v>1201512</v>
      </c>
      <c r="O29" s="8">
        <v>237935</v>
      </c>
      <c r="P29" s="8">
        <v>0</v>
      </c>
      <c r="Q29" s="8">
        <v>724746</v>
      </c>
      <c r="R29" s="8">
        <v>962681</v>
      </c>
      <c r="S29" s="8">
        <v>316695</v>
      </c>
      <c r="T29" s="8">
        <v>310219</v>
      </c>
      <c r="U29" s="8">
        <v>373061</v>
      </c>
      <c r="V29" s="8">
        <v>999975</v>
      </c>
      <c r="W29" s="8">
        <v>3641074</v>
      </c>
      <c r="X29" s="8">
        <v>18333267</v>
      </c>
      <c r="Y29" s="8">
        <v>-14692193</v>
      </c>
      <c r="Z29" s="2">
        <v>-80.14</v>
      </c>
      <c r="AA29" s="6">
        <v>18702212</v>
      </c>
    </row>
    <row r="30" spans="1:27" ht="13.5">
      <c r="A30" s="25" t="s">
        <v>56</v>
      </c>
      <c r="B30" s="24"/>
      <c r="C30" s="6">
        <v>168846560</v>
      </c>
      <c r="D30" s="6">
        <v>0</v>
      </c>
      <c r="E30" s="7">
        <v>190710580</v>
      </c>
      <c r="F30" s="8">
        <v>190710580</v>
      </c>
      <c r="G30" s="8">
        <v>17760410</v>
      </c>
      <c r="H30" s="8">
        <v>18850076</v>
      </c>
      <c r="I30" s="8">
        <v>1854622</v>
      </c>
      <c r="J30" s="8">
        <v>38465108</v>
      </c>
      <c r="K30" s="8">
        <v>16130813</v>
      </c>
      <c r="L30" s="8">
        <v>12869414</v>
      </c>
      <c r="M30" s="8">
        <v>22713312</v>
      </c>
      <c r="N30" s="8">
        <v>51713539</v>
      </c>
      <c r="O30" s="8">
        <v>3189348</v>
      </c>
      <c r="P30" s="8">
        <v>22263103</v>
      </c>
      <c r="Q30" s="8">
        <v>12090078</v>
      </c>
      <c r="R30" s="8">
        <v>37542529</v>
      </c>
      <c r="S30" s="8">
        <v>12502632</v>
      </c>
      <c r="T30" s="8">
        <v>1519648</v>
      </c>
      <c r="U30" s="8">
        <v>28464285</v>
      </c>
      <c r="V30" s="8">
        <v>42486565</v>
      </c>
      <c r="W30" s="8">
        <v>170207741</v>
      </c>
      <c r="X30" s="8">
        <v>190710579</v>
      </c>
      <c r="Y30" s="8">
        <v>-20502838</v>
      </c>
      <c r="Z30" s="2">
        <v>-10.75</v>
      </c>
      <c r="AA30" s="6">
        <v>190710580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11260391</v>
      </c>
      <c r="F32" s="8">
        <v>9919346</v>
      </c>
      <c r="G32" s="8">
        <v>0</v>
      </c>
      <c r="H32" s="8">
        <v>617650</v>
      </c>
      <c r="I32" s="8">
        <v>702303</v>
      </c>
      <c r="J32" s="8">
        <v>1319953</v>
      </c>
      <c r="K32" s="8">
        <v>0</v>
      </c>
      <c r="L32" s="8">
        <v>683915</v>
      </c>
      <c r="M32" s="8">
        <v>1467996</v>
      </c>
      <c r="N32" s="8">
        <v>2151911</v>
      </c>
      <c r="O32" s="8">
        <v>1221996</v>
      </c>
      <c r="P32" s="8">
        <v>92789</v>
      </c>
      <c r="Q32" s="8">
        <v>803060</v>
      </c>
      <c r="R32" s="8">
        <v>2117845</v>
      </c>
      <c r="S32" s="8">
        <v>644411</v>
      </c>
      <c r="T32" s="8">
        <v>435254</v>
      </c>
      <c r="U32" s="8">
        <v>493168</v>
      </c>
      <c r="V32" s="8">
        <v>1572833</v>
      </c>
      <c r="W32" s="8">
        <v>7162542</v>
      </c>
      <c r="X32" s="8">
        <v>11260391</v>
      </c>
      <c r="Y32" s="8">
        <v>-4097849</v>
      </c>
      <c r="Z32" s="2">
        <v>-36.39</v>
      </c>
      <c r="AA32" s="6">
        <v>9919346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2398676</v>
      </c>
      <c r="H33" s="8">
        <v>2531833</v>
      </c>
      <c r="I33" s="8">
        <v>2535093</v>
      </c>
      <c r="J33" s="8">
        <v>7465602</v>
      </c>
      <c r="K33" s="8">
        <v>2564430</v>
      </c>
      <c r="L33" s="8">
        <v>2588822</v>
      </c>
      <c r="M33" s="8">
        <v>2711682</v>
      </c>
      <c r="N33" s="8">
        <v>7864934</v>
      </c>
      <c r="O33" s="8">
        <v>3476307</v>
      </c>
      <c r="P33" s="8">
        <v>2636906</v>
      </c>
      <c r="Q33" s="8">
        <v>2930227</v>
      </c>
      <c r="R33" s="8">
        <v>9043440</v>
      </c>
      <c r="S33" s="8">
        <v>2707384</v>
      </c>
      <c r="T33" s="8">
        <v>3056622</v>
      </c>
      <c r="U33" s="8">
        <v>2927167</v>
      </c>
      <c r="V33" s="8">
        <v>8691173</v>
      </c>
      <c r="W33" s="8">
        <v>33065149</v>
      </c>
      <c r="X33" s="8"/>
      <c r="Y33" s="8">
        <v>33065149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78964079</v>
      </c>
      <c r="D34" s="6">
        <v>0</v>
      </c>
      <c r="E34" s="7">
        <v>132503128</v>
      </c>
      <c r="F34" s="8">
        <v>135861648</v>
      </c>
      <c r="G34" s="8">
        <v>2107449</v>
      </c>
      <c r="H34" s="8">
        <v>4102471</v>
      </c>
      <c r="I34" s="8">
        <v>6734833</v>
      </c>
      <c r="J34" s="8">
        <v>12944753</v>
      </c>
      <c r="K34" s="8">
        <v>7189321</v>
      </c>
      <c r="L34" s="8">
        <v>5050933</v>
      </c>
      <c r="M34" s="8">
        <v>8612201</v>
      </c>
      <c r="N34" s="8">
        <v>20852455</v>
      </c>
      <c r="O34" s="8">
        <v>6317970</v>
      </c>
      <c r="P34" s="8">
        <v>3646863</v>
      </c>
      <c r="Q34" s="8">
        <v>8710387</v>
      </c>
      <c r="R34" s="8">
        <v>18675220</v>
      </c>
      <c r="S34" s="8">
        <v>5602098</v>
      </c>
      <c r="T34" s="8">
        <v>8721724</v>
      </c>
      <c r="U34" s="8">
        <v>15002373</v>
      </c>
      <c r="V34" s="8">
        <v>29326195</v>
      </c>
      <c r="W34" s="8">
        <v>81798623</v>
      </c>
      <c r="X34" s="8">
        <v>132503129</v>
      </c>
      <c r="Y34" s="8">
        <v>-50704506</v>
      </c>
      <c r="Z34" s="2">
        <v>-38.27</v>
      </c>
      <c r="AA34" s="6">
        <v>135861648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589438534</v>
      </c>
      <c r="D36" s="33">
        <f>SUM(D25:D35)</f>
        <v>0</v>
      </c>
      <c r="E36" s="34">
        <f t="shared" si="1"/>
        <v>696535225</v>
      </c>
      <c r="F36" s="35">
        <f t="shared" si="1"/>
        <v>697644190</v>
      </c>
      <c r="G36" s="35">
        <f t="shared" si="1"/>
        <v>38815441</v>
      </c>
      <c r="H36" s="35">
        <f t="shared" si="1"/>
        <v>42789900</v>
      </c>
      <c r="I36" s="35">
        <f t="shared" si="1"/>
        <v>28821757</v>
      </c>
      <c r="J36" s="35">
        <f t="shared" si="1"/>
        <v>110427098</v>
      </c>
      <c r="K36" s="35">
        <f t="shared" si="1"/>
        <v>42537323</v>
      </c>
      <c r="L36" s="35">
        <f t="shared" si="1"/>
        <v>47531927</v>
      </c>
      <c r="M36" s="35">
        <f t="shared" si="1"/>
        <v>53872990</v>
      </c>
      <c r="N36" s="35">
        <f t="shared" si="1"/>
        <v>143942240</v>
      </c>
      <c r="O36" s="35">
        <f t="shared" si="1"/>
        <v>31546375</v>
      </c>
      <c r="P36" s="35">
        <f t="shared" si="1"/>
        <v>41687859</v>
      </c>
      <c r="Q36" s="35">
        <f t="shared" si="1"/>
        <v>42465291</v>
      </c>
      <c r="R36" s="35">
        <f t="shared" si="1"/>
        <v>115699525</v>
      </c>
      <c r="S36" s="35">
        <f t="shared" si="1"/>
        <v>38726942</v>
      </c>
      <c r="T36" s="35">
        <f t="shared" si="1"/>
        <v>31112417</v>
      </c>
      <c r="U36" s="35">
        <f t="shared" si="1"/>
        <v>63799040</v>
      </c>
      <c r="V36" s="35">
        <f t="shared" si="1"/>
        <v>133638399</v>
      </c>
      <c r="W36" s="35">
        <f t="shared" si="1"/>
        <v>503707262</v>
      </c>
      <c r="X36" s="35">
        <f t="shared" si="1"/>
        <v>696535217</v>
      </c>
      <c r="Y36" s="35">
        <f t="shared" si="1"/>
        <v>-192827955</v>
      </c>
      <c r="Z36" s="36">
        <f>+IF(X36&lt;&gt;0,+(Y36/X36)*100,0)</f>
        <v>-27.683877325042705</v>
      </c>
      <c r="AA36" s="33">
        <f>SUM(AA25:AA35)</f>
        <v>697644190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-51072433</v>
      </c>
      <c r="D38" s="46">
        <f>+D22-D36</f>
        <v>0</v>
      </c>
      <c r="E38" s="47">
        <f t="shared" si="2"/>
        <v>-77471309</v>
      </c>
      <c r="F38" s="48">
        <f t="shared" si="2"/>
        <v>-75737027</v>
      </c>
      <c r="G38" s="48">
        <f t="shared" si="2"/>
        <v>56219167</v>
      </c>
      <c r="H38" s="48">
        <f t="shared" si="2"/>
        <v>16443708</v>
      </c>
      <c r="I38" s="48">
        <f t="shared" si="2"/>
        <v>-3564224</v>
      </c>
      <c r="J38" s="48">
        <f t="shared" si="2"/>
        <v>69098651</v>
      </c>
      <c r="K38" s="48">
        <f t="shared" si="2"/>
        <v>-5645064</v>
      </c>
      <c r="L38" s="48">
        <f t="shared" si="2"/>
        <v>-9280774</v>
      </c>
      <c r="M38" s="48">
        <f t="shared" si="2"/>
        <v>7003262</v>
      </c>
      <c r="N38" s="48">
        <f t="shared" si="2"/>
        <v>-7922576</v>
      </c>
      <c r="O38" s="48">
        <f t="shared" si="2"/>
        <v>7284184</v>
      </c>
      <c r="P38" s="48">
        <f t="shared" si="2"/>
        <v>-3475623</v>
      </c>
      <c r="Q38" s="48">
        <f t="shared" si="2"/>
        <v>13969426</v>
      </c>
      <c r="R38" s="48">
        <f t="shared" si="2"/>
        <v>17777987</v>
      </c>
      <c r="S38" s="48">
        <f t="shared" si="2"/>
        <v>-4389288</v>
      </c>
      <c r="T38" s="48">
        <f t="shared" si="2"/>
        <v>5958645</v>
      </c>
      <c r="U38" s="48">
        <f t="shared" si="2"/>
        <v>-19880869</v>
      </c>
      <c r="V38" s="48">
        <f t="shared" si="2"/>
        <v>-18311512</v>
      </c>
      <c r="W38" s="48">
        <f t="shared" si="2"/>
        <v>60642550</v>
      </c>
      <c r="X38" s="48">
        <f>IF(F22=F36,0,X22-X36)</f>
        <v>-77471294</v>
      </c>
      <c r="Y38" s="48">
        <f t="shared" si="2"/>
        <v>138113844</v>
      </c>
      <c r="Z38" s="49">
        <f>+IF(X38&lt;&gt;0,+(Y38/X38)*100,0)</f>
        <v>-178.27744557874558</v>
      </c>
      <c r="AA38" s="46">
        <f>+AA22-AA36</f>
        <v>-75737027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-192701</v>
      </c>
      <c r="N39" s="8">
        <v>-192701</v>
      </c>
      <c r="O39" s="8">
        <v>0</v>
      </c>
      <c r="P39" s="8">
        <v>-36170</v>
      </c>
      <c r="Q39" s="8">
        <v>0</v>
      </c>
      <c r="R39" s="8">
        <v>-36170</v>
      </c>
      <c r="S39" s="8">
        <v>0</v>
      </c>
      <c r="T39" s="8">
        <v>0</v>
      </c>
      <c r="U39" s="8">
        <v>44110496</v>
      </c>
      <c r="V39" s="8">
        <v>44110496</v>
      </c>
      <c r="W39" s="8">
        <v>43881625</v>
      </c>
      <c r="X39" s="8"/>
      <c r="Y39" s="8">
        <v>43881625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-51072433</v>
      </c>
      <c r="D42" s="55">
        <f>SUM(D38:D41)</f>
        <v>0</v>
      </c>
      <c r="E42" s="56">
        <f t="shared" si="3"/>
        <v>-77471309</v>
      </c>
      <c r="F42" s="57">
        <f t="shared" si="3"/>
        <v>-75737027</v>
      </c>
      <c r="G42" s="57">
        <f t="shared" si="3"/>
        <v>56219167</v>
      </c>
      <c r="H42" s="57">
        <f t="shared" si="3"/>
        <v>16443708</v>
      </c>
      <c r="I42" s="57">
        <f t="shared" si="3"/>
        <v>-3564224</v>
      </c>
      <c r="J42" s="57">
        <f t="shared" si="3"/>
        <v>69098651</v>
      </c>
      <c r="K42" s="57">
        <f t="shared" si="3"/>
        <v>-5645064</v>
      </c>
      <c r="L42" s="57">
        <f t="shared" si="3"/>
        <v>-9280774</v>
      </c>
      <c r="M42" s="57">
        <f t="shared" si="3"/>
        <v>6810561</v>
      </c>
      <c r="N42" s="57">
        <f t="shared" si="3"/>
        <v>-8115277</v>
      </c>
      <c r="O42" s="57">
        <f t="shared" si="3"/>
        <v>7284184</v>
      </c>
      <c r="P42" s="57">
        <f t="shared" si="3"/>
        <v>-3511793</v>
      </c>
      <c r="Q42" s="57">
        <f t="shared" si="3"/>
        <v>13969426</v>
      </c>
      <c r="R42" s="57">
        <f t="shared" si="3"/>
        <v>17741817</v>
      </c>
      <c r="S42" s="57">
        <f t="shared" si="3"/>
        <v>-4389288</v>
      </c>
      <c r="T42" s="57">
        <f t="shared" si="3"/>
        <v>5958645</v>
      </c>
      <c r="U42" s="57">
        <f t="shared" si="3"/>
        <v>24229627</v>
      </c>
      <c r="V42" s="57">
        <f t="shared" si="3"/>
        <v>25798984</v>
      </c>
      <c r="W42" s="57">
        <f t="shared" si="3"/>
        <v>104524175</v>
      </c>
      <c r="X42" s="57">
        <f t="shared" si="3"/>
        <v>-77471294</v>
      </c>
      <c r="Y42" s="57">
        <f t="shared" si="3"/>
        <v>181995469</v>
      </c>
      <c r="Z42" s="58">
        <f>+IF(X42&lt;&gt;0,+(Y42/X42)*100,0)</f>
        <v>-234.91987754845042</v>
      </c>
      <c r="AA42" s="55">
        <f>SUM(AA38:AA41)</f>
        <v>-75737027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-51072433</v>
      </c>
      <c r="D44" s="63">
        <f>+D42-D43</f>
        <v>0</v>
      </c>
      <c r="E44" s="64">
        <f t="shared" si="4"/>
        <v>-77471309</v>
      </c>
      <c r="F44" s="65">
        <f t="shared" si="4"/>
        <v>-75737027</v>
      </c>
      <c r="G44" s="65">
        <f t="shared" si="4"/>
        <v>56219167</v>
      </c>
      <c r="H44" s="65">
        <f t="shared" si="4"/>
        <v>16443708</v>
      </c>
      <c r="I44" s="65">
        <f t="shared" si="4"/>
        <v>-3564224</v>
      </c>
      <c r="J44" s="65">
        <f t="shared" si="4"/>
        <v>69098651</v>
      </c>
      <c r="K44" s="65">
        <f t="shared" si="4"/>
        <v>-5645064</v>
      </c>
      <c r="L44" s="65">
        <f t="shared" si="4"/>
        <v>-9280774</v>
      </c>
      <c r="M44" s="65">
        <f t="shared" si="4"/>
        <v>6810561</v>
      </c>
      <c r="N44" s="65">
        <f t="shared" si="4"/>
        <v>-8115277</v>
      </c>
      <c r="O44" s="65">
        <f t="shared" si="4"/>
        <v>7284184</v>
      </c>
      <c r="P44" s="65">
        <f t="shared" si="4"/>
        <v>-3511793</v>
      </c>
      <c r="Q44" s="65">
        <f t="shared" si="4"/>
        <v>13969426</v>
      </c>
      <c r="R44" s="65">
        <f t="shared" si="4"/>
        <v>17741817</v>
      </c>
      <c r="S44" s="65">
        <f t="shared" si="4"/>
        <v>-4389288</v>
      </c>
      <c r="T44" s="65">
        <f t="shared" si="4"/>
        <v>5958645</v>
      </c>
      <c r="U44" s="65">
        <f t="shared" si="4"/>
        <v>24229627</v>
      </c>
      <c r="V44" s="65">
        <f t="shared" si="4"/>
        <v>25798984</v>
      </c>
      <c r="W44" s="65">
        <f t="shared" si="4"/>
        <v>104524175</v>
      </c>
      <c r="X44" s="65">
        <f t="shared" si="4"/>
        <v>-77471294</v>
      </c>
      <c r="Y44" s="65">
        <f t="shared" si="4"/>
        <v>181995469</v>
      </c>
      <c r="Z44" s="66">
        <f>+IF(X44&lt;&gt;0,+(Y44/X44)*100,0)</f>
        <v>-234.91987754845042</v>
      </c>
      <c r="AA44" s="63">
        <f>+AA42-AA43</f>
        <v>-75737027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-51072433</v>
      </c>
      <c r="D46" s="55">
        <f>SUM(D44:D45)</f>
        <v>0</v>
      </c>
      <c r="E46" s="56">
        <f t="shared" si="5"/>
        <v>-77471309</v>
      </c>
      <c r="F46" s="57">
        <f t="shared" si="5"/>
        <v>-75737027</v>
      </c>
      <c r="G46" s="57">
        <f t="shared" si="5"/>
        <v>56219167</v>
      </c>
      <c r="H46" s="57">
        <f t="shared" si="5"/>
        <v>16443708</v>
      </c>
      <c r="I46" s="57">
        <f t="shared" si="5"/>
        <v>-3564224</v>
      </c>
      <c r="J46" s="57">
        <f t="shared" si="5"/>
        <v>69098651</v>
      </c>
      <c r="K46" s="57">
        <f t="shared" si="5"/>
        <v>-5645064</v>
      </c>
      <c r="L46" s="57">
        <f t="shared" si="5"/>
        <v>-9280774</v>
      </c>
      <c r="M46" s="57">
        <f t="shared" si="5"/>
        <v>6810561</v>
      </c>
      <c r="N46" s="57">
        <f t="shared" si="5"/>
        <v>-8115277</v>
      </c>
      <c r="O46" s="57">
        <f t="shared" si="5"/>
        <v>7284184</v>
      </c>
      <c r="P46" s="57">
        <f t="shared" si="5"/>
        <v>-3511793</v>
      </c>
      <c r="Q46" s="57">
        <f t="shared" si="5"/>
        <v>13969426</v>
      </c>
      <c r="R46" s="57">
        <f t="shared" si="5"/>
        <v>17741817</v>
      </c>
      <c r="S46" s="57">
        <f t="shared" si="5"/>
        <v>-4389288</v>
      </c>
      <c r="T46" s="57">
        <f t="shared" si="5"/>
        <v>5958645</v>
      </c>
      <c r="U46" s="57">
        <f t="shared" si="5"/>
        <v>24229627</v>
      </c>
      <c r="V46" s="57">
        <f t="shared" si="5"/>
        <v>25798984</v>
      </c>
      <c r="W46" s="57">
        <f t="shared" si="5"/>
        <v>104524175</v>
      </c>
      <c r="X46" s="57">
        <f t="shared" si="5"/>
        <v>-77471294</v>
      </c>
      <c r="Y46" s="57">
        <f t="shared" si="5"/>
        <v>181995469</v>
      </c>
      <c r="Z46" s="58">
        <f>+IF(X46&lt;&gt;0,+(Y46/X46)*100,0)</f>
        <v>-234.91987754845042</v>
      </c>
      <c r="AA46" s="55">
        <f>SUM(AA44:AA45)</f>
        <v>-75737027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-51072433</v>
      </c>
      <c r="D48" s="71">
        <f>SUM(D46:D47)</f>
        <v>0</v>
      </c>
      <c r="E48" s="72">
        <f t="shared" si="6"/>
        <v>-77471309</v>
      </c>
      <c r="F48" s="73">
        <f t="shared" si="6"/>
        <v>-75737027</v>
      </c>
      <c r="G48" s="73">
        <f t="shared" si="6"/>
        <v>56219167</v>
      </c>
      <c r="H48" s="74">
        <f t="shared" si="6"/>
        <v>16443708</v>
      </c>
      <c r="I48" s="74">
        <f t="shared" si="6"/>
        <v>-3564224</v>
      </c>
      <c r="J48" s="74">
        <f t="shared" si="6"/>
        <v>69098651</v>
      </c>
      <c r="K48" s="74">
        <f t="shared" si="6"/>
        <v>-5645064</v>
      </c>
      <c r="L48" s="74">
        <f t="shared" si="6"/>
        <v>-9280774</v>
      </c>
      <c r="M48" s="73">
        <f t="shared" si="6"/>
        <v>6810561</v>
      </c>
      <c r="N48" s="73">
        <f t="shared" si="6"/>
        <v>-8115277</v>
      </c>
      <c r="O48" s="74">
        <f t="shared" si="6"/>
        <v>7284184</v>
      </c>
      <c r="P48" s="74">
        <f t="shared" si="6"/>
        <v>-3511793</v>
      </c>
      <c r="Q48" s="74">
        <f t="shared" si="6"/>
        <v>13969426</v>
      </c>
      <c r="R48" s="74">
        <f t="shared" si="6"/>
        <v>17741817</v>
      </c>
      <c r="S48" s="74">
        <f t="shared" si="6"/>
        <v>-4389288</v>
      </c>
      <c r="T48" s="73">
        <f t="shared" si="6"/>
        <v>5958645</v>
      </c>
      <c r="U48" s="73">
        <f t="shared" si="6"/>
        <v>24229627</v>
      </c>
      <c r="V48" s="74">
        <f t="shared" si="6"/>
        <v>25798984</v>
      </c>
      <c r="W48" s="74">
        <f t="shared" si="6"/>
        <v>104524175</v>
      </c>
      <c r="X48" s="74">
        <f t="shared" si="6"/>
        <v>-77471294</v>
      </c>
      <c r="Y48" s="74">
        <f t="shared" si="6"/>
        <v>181995469</v>
      </c>
      <c r="Z48" s="75">
        <f>+IF(X48&lt;&gt;0,+(Y48/X48)*100,0)</f>
        <v>-234.91987754845042</v>
      </c>
      <c r="AA48" s="76">
        <f>SUM(AA46:AA47)</f>
        <v>-75737027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74214768</v>
      </c>
      <c r="D5" s="6">
        <v>0</v>
      </c>
      <c r="E5" s="7">
        <v>75161501</v>
      </c>
      <c r="F5" s="8">
        <v>75609917</v>
      </c>
      <c r="G5" s="8">
        <v>91202342</v>
      </c>
      <c r="H5" s="8">
        <v>456527</v>
      </c>
      <c r="I5" s="8">
        <v>-151</v>
      </c>
      <c r="J5" s="8">
        <v>91658718</v>
      </c>
      <c r="K5" s="8">
        <v>-3964577</v>
      </c>
      <c r="L5" s="8">
        <v>315780</v>
      </c>
      <c r="M5" s="8">
        <v>4</v>
      </c>
      <c r="N5" s="8">
        <v>-3648793</v>
      </c>
      <c r="O5" s="8">
        <v>-1895</v>
      </c>
      <c r="P5" s="8">
        <v>3062770</v>
      </c>
      <c r="Q5" s="8">
        <v>710</v>
      </c>
      <c r="R5" s="8">
        <v>3061585</v>
      </c>
      <c r="S5" s="8">
        <v>-1815723</v>
      </c>
      <c r="T5" s="8">
        <v>-18668357</v>
      </c>
      <c r="U5" s="8">
        <v>3753641</v>
      </c>
      <c r="V5" s="8">
        <v>-16730439</v>
      </c>
      <c r="W5" s="8">
        <v>74341071</v>
      </c>
      <c r="X5" s="8">
        <v>75161499</v>
      </c>
      <c r="Y5" s="8">
        <v>-820428</v>
      </c>
      <c r="Z5" s="2">
        <v>-1.09</v>
      </c>
      <c r="AA5" s="6">
        <v>75609917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160460488</v>
      </c>
      <c r="D7" s="6">
        <v>0</v>
      </c>
      <c r="E7" s="7">
        <v>178929107</v>
      </c>
      <c r="F7" s="8">
        <v>178929107</v>
      </c>
      <c r="G7" s="8">
        <v>20692074</v>
      </c>
      <c r="H7" s="8">
        <v>11560102</v>
      </c>
      <c r="I7" s="8">
        <v>14936059</v>
      </c>
      <c r="J7" s="8">
        <v>47188235</v>
      </c>
      <c r="K7" s="8">
        <v>14204443</v>
      </c>
      <c r="L7" s="8">
        <v>14071419</v>
      </c>
      <c r="M7" s="8">
        <v>13134640</v>
      </c>
      <c r="N7" s="8">
        <v>41410502</v>
      </c>
      <c r="O7" s="8">
        <v>8373942</v>
      </c>
      <c r="P7" s="8">
        <v>20164620</v>
      </c>
      <c r="Q7" s="8">
        <v>14001258</v>
      </c>
      <c r="R7" s="8">
        <v>42539820</v>
      </c>
      <c r="S7" s="8">
        <v>14720312</v>
      </c>
      <c r="T7" s="8">
        <v>7771376</v>
      </c>
      <c r="U7" s="8">
        <v>20960104</v>
      </c>
      <c r="V7" s="8">
        <v>43451792</v>
      </c>
      <c r="W7" s="8">
        <v>174590349</v>
      </c>
      <c r="X7" s="8">
        <v>178929106</v>
      </c>
      <c r="Y7" s="8">
        <v>-4338757</v>
      </c>
      <c r="Z7" s="2">
        <v>-2.42</v>
      </c>
      <c r="AA7" s="6">
        <v>178929107</v>
      </c>
    </row>
    <row r="8" spans="1:27" ht="13.5">
      <c r="A8" s="25" t="s">
        <v>35</v>
      </c>
      <c r="B8" s="24"/>
      <c r="C8" s="6">
        <v>33292714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1450</v>
      </c>
      <c r="V8" s="8">
        <v>1450</v>
      </c>
      <c r="W8" s="8">
        <v>1450</v>
      </c>
      <c r="X8" s="8"/>
      <c r="Y8" s="8">
        <v>1450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22279890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-501</v>
      </c>
      <c r="V9" s="8">
        <v>-501</v>
      </c>
      <c r="W9" s="8">
        <v>-501</v>
      </c>
      <c r="X9" s="8"/>
      <c r="Y9" s="8">
        <v>-501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30936510</v>
      </c>
      <c r="D10" s="6">
        <v>0</v>
      </c>
      <c r="E10" s="7">
        <v>30507177</v>
      </c>
      <c r="F10" s="26">
        <v>30507177</v>
      </c>
      <c r="G10" s="26">
        <v>2794215</v>
      </c>
      <c r="H10" s="26">
        <v>2834862</v>
      </c>
      <c r="I10" s="26">
        <v>2835245</v>
      </c>
      <c r="J10" s="26">
        <v>8464322</v>
      </c>
      <c r="K10" s="26">
        <v>2825908</v>
      </c>
      <c r="L10" s="26">
        <v>2833360</v>
      </c>
      <c r="M10" s="26">
        <v>2836845</v>
      </c>
      <c r="N10" s="26">
        <v>8496113</v>
      </c>
      <c r="O10" s="26">
        <v>-14810</v>
      </c>
      <c r="P10" s="26">
        <v>5676216</v>
      </c>
      <c r="Q10" s="26">
        <v>2832266</v>
      </c>
      <c r="R10" s="26">
        <v>8493672</v>
      </c>
      <c r="S10" s="26">
        <v>2830913</v>
      </c>
      <c r="T10" s="26">
        <v>-88</v>
      </c>
      <c r="U10" s="26">
        <v>5657719</v>
      </c>
      <c r="V10" s="26">
        <v>8488544</v>
      </c>
      <c r="W10" s="26">
        <v>33942651</v>
      </c>
      <c r="X10" s="26">
        <v>30507178</v>
      </c>
      <c r="Y10" s="26">
        <v>3435473</v>
      </c>
      <c r="Z10" s="27">
        <v>11.26</v>
      </c>
      <c r="AA10" s="28">
        <v>30507177</v>
      </c>
    </row>
    <row r="11" spans="1:27" ht="13.5">
      <c r="A11" s="25" t="s">
        <v>38</v>
      </c>
      <c r="B11" s="29"/>
      <c r="C11" s="6">
        <v>26545</v>
      </c>
      <c r="D11" s="6">
        <v>0</v>
      </c>
      <c r="E11" s="7">
        <v>0</v>
      </c>
      <c r="F11" s="8">
        <v>12560</v>
      </c>
      <c r="G11" s="8">
        <v>2153</v>
      </c>
      <c r="H11" s="8">
        <v>0</v>
      </c>
      <c r="I11" s="8">
        <v>0</v>
      </c>
      <c r="J11" s="8">
        <v>2153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2153</v>
      </c>
      <c r="X11" s="8"/>
      <c r="Y11" s="8">
        <v>2153</v>
      </c>
      <c r="Z11" s="2">
        <v>0</v>
      </c>
      <c r="AA11" s="6">
        <v>12560</v>
      </c>
    </row>
    <row r="12" spans="1:27" ht="13.5">
      <c r="A12" s="25" t="s">
        <v>39</v>
      </c>
      <c r="B12" s="29"/>
      <c r="C12" s="6">
        <v>2437630</v>
      </c>
      <c r="D12" s="6">
        <v>0</v>
      </c>
      <c r="E12" s="7">
        <v>2476030</v>
      </c>
      <c r="F12" s="8">
        <v>2476032</v>
      </c>
      <c r="G12" s="8">
        <v>227580</v>
      </c>
      <c r="H12" s="8">
        <v>196568</v>
      </c>
      <c r="I12" s="8">
        <v>214738</v>
      </c>
      <c r="J12" s="8">
        <v>638886</v>
      </c>
      <c r="K12" s="8">
        <v>241792</v>
      </c>
      <c r="L12" s="8">
        <v>217193</v>
      </c>
      <c r="M12" s="8">
        <v>207215</v>
      </c>
      <c r="N12" s="8">
        <v>666200</v>
      </c>
      <c r="O12" s="8">
        <v>27773</v>
      </c>
      <c r="P12" s="8">
        <v>434250</v>
      </c>
      <c r="Q12" s="8">
        <v>231010</v>
      </c>
      <c r="R12" s="8">
        <v>693033</v>
      </c>
      <c r="S12" s="8">
        <v>225799</v>
      </c>
      <c r="T12" s="8">
        <v>42749</v>
      </c>
      <c r="U12" s="8">
        <v>374854</v>
      </c>
      <c r="V12" s="8">
        <v>643402</v>
      </c>
      <c r="W12" s="8">
        <v>2641521</v>
      </c>
      <c r="X12" s="8">
        <v>2476032</v>
      </c>
      <c r="Y12" s="8">
        <v>165489</v>
      </c>
      <c r="Z12" s="2">
        <v>6.68</v>
      </c>
      <c r="AA12" s="6">
        <v>2476032</v>
      </c>
    </row>
    <row r="13" spans="1:27" ht="13.5">
      <c r="A13" s="23" t="s">
        <v>40</v>
      </c>
      <c r="B13" s="29"/>
      <c r="C13" s="6">
        <v>8056980</v>
      </c>
      <c r="D13" s="6">
        <v>0</v>
      </c>
      <c r="E13" s="7">
        <v>8200000</v>
      </c>
      <c r="F13" s="8">
        <v>8200000</v>
      </c>
      <c r="G13" s="8">
        <v>0</v>
      </c>
      <c r="H13" s="8">
        <v>0</v>
      </c>
      <c r="I13" s="8">
        <v>391521</v>
      </c>
      <c r="J13" s="8">
        <v>391521</v>
      </c>
      <c r="K13" s="8">
        <v>2222834</v>
      </c>
      <c r="L13" s="8">
        <v>618212</v>
      </c>
      <c r="M13" s="8">
        <v>566640</v>
      </c>
      <c r="N13" s="8">
        <v>3407686</v>
      </c>
      <c r="O13" s="8">
        <v>813269</v>
      </c>
      <c r="P13" s="8">
        <v>722153</v>
      </c>
      <c r="Q13" s="8">
        <v>849593</v>
      </c>
      <c r="R13" s="8">
        <v>2385015</v>
      </c>
      <c r="S13" s="8">
        <v>904013</v>
      </c>
      <c r="T13" s="8">
        <v>886781</v>
      </c>
      <c r="U13" s="8">
        <v>750177</v>
      </c>
      <c r="V13" s="8">
        <v>2540971</v>
      </c>
      <c r="W13" s="8">
        <v>8725193</v>
      </c>
      <c r="X13" s="8">
        <v>8200000</v>
      </c>
      <c r="Y13" s="8">
        <v>525193</v>
      </c>
      <c r="Z13" s="2">
        <v>6.4</v>
      </c>
      <c r="AA13" s="6">
        <v>8200000</v>
      </c>
    </row>
    <row r="14" spans="1:27" ht="13.5">
      <c r="A14" s="23" t="s">
        <v>41</v>
      </c>
      <c r="B14" s="29"/>
      <c r="C14" s="6">
        <v>26566586</v>
      </c>
      <c r="D14" s="6">
        <v>0</v>
      </c>
      <c r="E14" s="7">
        <v>12163203</v>
      </c>
      <c r="F14" s="8">
        <v>14511733</v>
      </c>
      <c r="G14" s="8">
        <v>711965</v>
      </c>
      <c r="H14" s="8">
        <v>-5690</v>
      </c>
      <c r="I14" s="8">
        <v>1904802</v>
      </c>
      <c r="J14" s="8">
        <v>2611077</v>
      </c>
      <c r="K14" s="8">
        <v>1866785</v>
      </c>
      <c r="L14" s="8">
        <v>1962190</v>
      </c>
      <c r="M14" s="8">
        <v>1990215</v>
      </c>
      <c r="N14" s="8">
        <v>5819190</v>
      </c>
      <c r="O14" s="8">
        <v>1931006</v>
      </c>
      <c r="P14" s="8">
        <v>1441821</v>
      </c>
      <c r="Q14" s="8">
        <v>1276547</v>
      </c>
      <c r="R14" s="8">
        <v>4649374</v>
      </c>
      <c r="S14" s="8">
        <v>1564461</v>
      </c>
      <c r="T14" s="8">
        <v>2023660</v>
      </c>
      <c r="U14" s="8">
        <v>1734472</v>
      </c>
      <c r="V14" s="8">
        <v>5322593</v>
      </c>
      <c r="W14" s="8">
        <v>18402234</v>
      </c>
      <c r="X14" s="8">
        <v>12163203</v>
      </c>
      <c r="Y14" s="8">
        <v>6239031</v>
      </c>
      <c r="Z14" s="2">
        <v>51.29</v>
      </c>
      <c r="AA14" s="6">
        <v>14511733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183828</v>
      </c>
      <c r="D16" s="6">
        <v>0</v>
      </c>
      <c r="E16" s="7">
        <v>347690</v>
      </c>
      <c r="F16" s="8">
        <v>347690</v>
      </c>
      <c r="G16" s="8">
        <v>44912</v>
      </c>
      <c r="H16" s="8">
        <v>4356</v>
      </c>
      <c r="I16" s="8">
        <v>27674</v>
      </c>
      <c r="J16" s="8">
        <v>76942</v>
      </c>
      <c r="K16" s="8">
        <v>17810</v>
      </c>
      <c r="L16" s="8">
        <v>21232</v>
      </c>
      <c r="M16" s="8">
        <v>14026</v>
      </c>
      <c r="N16" s="8">
        <v>53068</v>
      </c>
      <c r="O16" s="8">
        <v>18150</v>
      </c>
      <c r="P16" s="8">
        <v>13984</v>
      </c>
      <c r="Q16" s="8">
        <v>13131</v>
      </c>
      <c r="R16" s="8">
        <v>45265</v>
      </c>
      <c r="S16" s="8">
        <v>6325</v>
      </c>
      <c r="T16" s="8">
        <v>5976</v>
      </c>
      <c r="U16" s="8">
        <v>5232</v>
      </c>
      <c r="V16" s="8">
        <v>17533</v>
      </c>
      <c r="W16" s="8">
        <v>192808</v>
      </c>
      <c r="X16" s="8">
        <v>347690</v>
      </c>
      <c r="Y16" s="8">
        <v>-154882</v>
      </c>
      <c r="Z16" s="2">
        <v>-44.55</v>
      </c>
      <c r="AA16" s="6">
        <v>347690</v>
      </c>
    </row>
    <row r="17" spans="1:27" ht="13.5">
      <c r="A17" s="23" t="s">
        <v>44</v>
      </c>
      <c r="B17" s="29"/>
      <c r="C17" s="6">
        <v>4116407</v>
      </c>
      <c r="D17" s="6">
        <v>0</v>
      </c>
      <c r="E17" s="7">
        <v>3970702</v>
      </c>
      <c r="F17" s="8">
        <v>3970702</v>
      </c>
      <c r="G17" s="8">
        <v>595762</v>
      </c>
      <c r="H17" s="8">
        <v>104934</v>
      </c>
      <c r="I17" s="8">
        <v>363269</v>
      </c>
      <c r="J17" s="8">
        <v>1063965</v>
      </c>
      <c r="K17" s="8">
        <v>396346</v>
      </c>
      <c r="L17" s="8">
        <v>331177</v>
      </c>
      <c r="M17" s="8">
        <v>215176</v>
      </c>
      <c r="N17" s="8">
        <v>942699</v>
      </c>
      <c r="O17" s="8">
        <v>375649</v>
      </c>
      <c r="P17" s="8">
        <v>361122</v>
      </c>
      <c r="Q17" s="8">
        <v>420361</v>
      </c>
      <c r="R17" s="8">
        <v>1157132</v>
      </c>
      <c r="S17" s="8">
        <v>271219</v>
      </c>
      <c r="T17" s="8">
        <v>344458</v>
      </c>
      <c r="U17" s="8">
        <v>64624</v>
      </c>
      <c r="V17" s="8">
        <v>680301</v>
      </c>
      <c r="W17" s="8">
        <v>3844097</v>
      </c>
      <c r="X17" s="8">
        <v>3970702</v>
      </c>
      <c r="Y17" s="8">
        <v>-126605</v>
      </c>
      <c r="Z17" s="2">
        <v>-3.19</v>
      </c>
      <c r="AA17" s="6">
        <v>3970702</v>
      </c>
    </row>
    <row r="18" spans="1:27" ht="13.5">
      <c r="A18" s="25" t="s">
        <v>45</v>
      </c>
      <c r="B18" s="24"/>
      <c r="C18" s="6">
        <v>4466663</v>
      </c>
      <c r="D18" s="6">
        <v>0</v>
      </c>
      <c r="E18" s="7">
        <v>3774460</v>
      </c>
      <c r="F18" s="8">
        <v>3874460</v>
      </c>
      <c r="G18" s="8">
        <v>651238</v>
      </c>
      <c r="H18" s="8">
        <v>87488</v>
      </c>
      <c r="I18" s="8">
        <v>411613</v>
      </c>
      <c r="J18" s="8">
        <v>1150339</v>
      </c>
      <c r="K18" s="8">
        <v>434938</v>
      </c>
      <c r="L18" s="8">
        <v>292533</v>
      </c>
      <c r="M18" s="8">
        <v>437294</v>
      </c>
      <c r="N18" s="8">
        <v>1164765</v>
      </c>
      <c r="O18" s="8">
        <v>310619</v>
      </c>
      <c r="P18" s="8">
        <v>245506</v>
      </c>
      <c r="Q18" s="8">
        <v>373543</v>
      </c>
      <c r="R18" s="8">
        <v>929668</v>
      </c>
      <c r="S18" s="8">
        <v>362803</v>
      </c>
      <c r="T18" s="8">
        <v>288931</v>
      </c>
      <c r="U18" s="8">
        <v>347529</v>
      </c>
      <c r="V18" s="8">
        <v>999263</v>
      </c>
      <c r="W18" s="8">
        <v>4244035</v>
      </c>
      <c r="X18" s="8">
        <v>3774460</v>
      </c>
      <c r="Y18" s="8">
        <v>469575</v>
      </c>
      <c r="Z18" s="2">
        <v>12.44</v>
      </c>
      <c r="AA18" s="6">
        <v>3874460</v>
      </c>
    </row>
    <row r="19" spans="1:27" ht="13.5">
      <c r="A19" s="23" t="s">
        <v>46</v>
      </c>
      <c r="B19" s="29"/>
      <c r="C19" s="6">
        <v>156448042</v>
      </c>
      <c r="D19" s="6">
        <v>0</v>
      </c>
      <c r="E19" s="7">
        <v>128899000</v>
      </c>
      <c r="F19" s="8">
        <v>130763668</v>
      </c>
      <c r="G19" s="8">
        <v>14423</v>
      </c>
      <c r="H19" s="8">
        <v>14423</v>
      </c>
      <c r="I19" s="8">
        <v>46991421</v>
      </c>
      <c r="J19" s="8">
        <v>47020267</v>
      </c>
      <c r="K19" s="8">
        <v>4164458</v>
      </c>
      <c r="L19" s="8">
        <v>36393303</v>
      </c>
      <c r="M19" s="8">
        <v>-603600</v>
      </c>
      <c r="N19" s="8">
        <v>39954161</v>
      </c>
      <c r="O19" s="8">
        <v>0</v>
      </c>
      <c r="P19" s="8">
        <v>-1637456</v>
      </c>
      <c r="Q19" s="8">
        <v>36027867</v>
      </c>
      <c r="R19" s="8">
        <v>34390411</v>
      </c>
      <c r="S19" s="8">
        <v>-335529</v>
      </c>
      <c r="T19" s="8">
        <v>370130</v>
      </c>
      <c r="U19" s="8">
        <v>-1005590</v>
      </c>
      <c r="V19" s="8">
        <v>-970989</v>
      </c>
      <c r="W19" s="8">
        <v>120393850</v>
      </c>
      <c r="X19" s="8">
        <v>128899000</v>
      </c>
      <c r="Y19" s="8">
        <v>-8505150</v>
      </c>
      <c r="Z19" s="2">
        <v>-6.6</v>
      </c>
      <c r="AA19" s="6">
        <v>130763668</v>
      </c>
    </row>
    <row r="20" spans="1:27" ht="13.5">
      <c r="A20" s="23" t="s">
        <v>47</v>
      </c>
      <c r="B20" s="29"/>
      <c r="C20" s="6">
        <v>14714827</v>
      </c>
      <c r="D20" s="6">
        <v>0</v>
      </c>
      <c r="E20" s="7">
        <v>11783773</v>
      </c>
      <c r="F20" s="26">
        <v>31728532</v>
      </c>
      <c r="G20" s="26">
        <v>459760</v>
      </c>
      <c r="H20" s="26">
        <v>58713</v>
      </c>
      <c r="I20" s="26">
        <v>-2514759</v>
      </c>
      <c r="J20" s="26">
        <v>-1996286</v>
      </c>
      <c r="K20" s="26">
        <v>3588964</v>
      </c>
      <c r="L20" s="26">
        <v>6354898</v>
      </c>
      <c r="M20" s="26">
        <v>140139</v>
      </c>
      <c r="N20" s="26">
        <v>10084001</v>
      </c>
      <c r="O20" s="26">
        <v>220333</v>
      </c>
      <c r="P20" s="26">
        <v>713354</v>
      </c>
      <c r="Q20" s="26">
        <v>505188</v>
      </c>
      <c r="R20" s="26">
        <v>1438875</v>
      </c>
      <c r="S20" s="26">
        <v>1575433</v>
      </c>
      <c r="T20" s="26">
        <v>317419</v>
      </c>
      <c r="U20" s="26">
        <v>314778</v>
      </c>
      <c r="V20" s="26">
        <v>2207630</v>
      </c>
      <c r="W20" s="26">
        <v>11734220</v>
      </c>
      <c r="X20" s="26">
        <v>11783923</v>
      </c>
      <c r="Y20" s="26">
        <v>-49703</v>
      </c>
      <c r="Z20" s="27">
        <v>-0.42</v>
      </c>
      <c r="AA20" s="28">
        <v>31728532</v>
      </c>
    </row>
    <row r="21" spans="1:27" ht="13.5">
      <c r="A21" s="23" t="s">
        <v>48</v>
      </c>
      <c r="B21" s="29"/>
      <c r="C21" s="6">
        <v>10119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7480</v>
      </c>
      <c r="V21" s="8">
        <v>7480</v>
      </c>
      <c r="W21" s="30">
        <v>7480</v>
      </c>
      <c r="X21" s="8"/>
      <c r="Y21" s="8">
        <v>7480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538211997</v>
      </c>
      <c r="D22" s="33">
        <f>SUM(D5:D21)</f>
        <v>0</v>
      </c>
      <c r="E22" s="34">
        <f t="shared" si="0"/>
        <v>456212643</v>
      </c>
      <c r="F22" s="35">
        <f t="shared" si="0"/>
        <v>480931578</v>
      </c>
      <c r="G22" s="35">
        <f t="shared" si="0"/>
        <v>117396424</v>
      </c>
      <c r="H22" s="35">
        <f t="shared" si="0"/>
        <v>15312283</v>
      </c>
      <c r="I22" s="35">
        <f t="shared" si="0"/>
        <v>65561432</v>
      </c>
      <c r="J22" s="35">
        <f t="shared" si="0"/>
        <v>198270139</v>
      </c>
      <c r="K22" s="35">
        <f t="shared" si="0"/>
        <v>25999701</v>
      </c>
      <c r="L22" s="35">
        <f t="shared" si="0"/>
        <v>63411297</v>
      </c>
      <c r="M22" s="35">
        <f t="shared" si="0"/>
        <v>18938594</v>
      </c>
      <c r="N22" s="35">
        <f t="shared" si="0"/>
        <v>108349592</v>
      </c>
      <c r="O22" s="35">
        <f t="shared" si="0"/>
        <v>12054036</v>
      </c>
      <c r="P22" s="35">
        <f t="shared" si="0"/>
        <v>31198340</v>
      </c>
      <c r="Q22" s="35">
        <f t="shared" si="0"/>
        <v>56531474</v>
      </c>
      <c r="R22" s="35">
        <f t="shared" si="0"/>
        <v>99783850</v>
      </c>
      <c r="S22" s="35">
        <f t="shared" si="0"/>
        <v>20310026</v>
      </c>
      <c r="T22" s="35">
        <f t="shared" si="0"/>
        <v>-6616965</v>
      </c>
      <c r="U22" s="35">
        <f t="shared" si="0"/>
        <v>32965969</v>
      </c>
      <c r="V22" s="35">
        <f t="shared" si="0"/>
        <v>46659030</v>
      </c>
      <c r="W22" s="35">
        <f t="shared" si="0"/>
        <v>453062611</v>
      </c>
      <c r="X22" s="35">
        <f t="shared" si="0"/>
        <v>456212793</v>
      </c>
      <c r="Y22" s="35">
        <f t="shared" si="0"/>
        <v>-3150182</v>
      </c>
      <c r="Z22" s="36">
        <f>+IF(X22&lt;&gt;0,+(Y22/X22)*100,0)</f>
        <v>-0.6905071598901875</v>
      </c>
      <c r="AA22" s="33">
        <f>SUM(AA5:AA21)</f>
        <v>480931578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139172975</v>
      </c>
      <c r="D25" s="6">
        <v>0</v>
      </c>
      <c r="E25" s="7">
        <v>133285835</v>
      </c>
      <c r="F25" s="8">
        <v>131202365</v>
      </c>
      <c r="G25" s="8">
        <v>9476067</v>
      </c>
      <c r="H25" s="8">
        <v>11554069</v>
      </c>
      <c r="I25" s="8">
        <v>9816626</v>
      </c>
      <c r="J25" s="8">
        <v>30846762</v>
      </c>
      <c r="K25" s="8">
        <v>9551116</v>
      </c>
      <c r="L25" s="8">
        <v>9203302</v>
      </c>
      <c r="M25" s="8">
        <v>9601569</v>
      </c>
      <c r="N25" s="8">
        <v>28355987</v>
      </c>
      <c r="O25" s="8">
        <v>9970496</v>
      </c>
      <c r="P25" s="8">
        <v>8930358</v>
      </c>
      <c r="Q25" s="8">
        <v>9838679</v>
      </c>
      <c r="R25" s="8">
        <v>28739533</v>
      </c>
      <c r="S25" s="8">
        <v>9583710</v>
      </c>
      <c r="T25" s="8">
        <v>9914849</v>
      </c>
      <c r="U25" s="8">
        <v>10183587</v>
      </c>
      <c r="V25" s="8">
        <v>29682146</v>
      </c>
      <c r="W25" s="8">
        <v>117624428</v>
      </c>
      <c r="X25" s="8">
        <v>133285944</v>
      </c>
      <c r="Y25" s="8">
        <v>-15661516</v>
      </c>
      <c r="Z25" s="2">
        <v>-11.75</v>
      </c>
      <c r="AA25" s="6">
        <v>131202365</v>
      </c>
    </row>
    <row r="26" spans="1:27" ht="13.5">
      <c r="A26" s="25" t="s">
        <v>52</v>
      </c>
      <c r="B26" s="24"/>
      <c r="C26" s="6">
        <v>19669236</v>
      </c>
      <c r="D26" s="6">
        <v>0</v>
      </c>
      <c r="E26" s="7">
        <v>20166735</v>
      </c>
      <c r="F26" s="8">
        <v>20166735</v>
      </c>
      <c r="G26" s="8">
        <v>1612729</v>
      </c>
      <c r="H26" s="8">
        <v>1609424</v>
      </c>
      <c r="I26" s="8">
        <v>1601229</v>
      </c>
      <c r="J26" s="8">
        <v>4823382</v>
      </c>
      <c r="K26" s="8">
        <v>1601229</v>
      </c>
      <c r="L26" s="8">
        <v>1619699</v>
      </c>
      <c r="M26" s="8">
        <v>1664262</v>
      </c>
      <c r="N26" s="8">
        <v>4885190</v>
      </c>
      <c r="O26" s="8">
        <v>1898558</v>
      </c>
      <c r="P26" s="8">
        <v>1385454</v>
      </c>
      <c r="Q26" s="8">
        <v>1642506</v>
      </c>
      <c r="R26" s="8">
        <v>4926518</v>
      </c>
      <c r="S26" s="8">
        <v>2675930</v>
      </c>
      <c r="T26" s="8">
        <v>1723331</v>
      </c>
      <c r="U26" s="8">
        <v>1721227</v>
      </c>
      <c r="V26" s="8">
        <v>6120488</v>
      </c>
      <c r="W26" s="8">
        <v>20755578</v>
      </c>
      <c r="X26" s="8">
        <v>20166735</v>
      </c>
      <c r="Y26" s="8">
        <v>588843</v>
      </c>
      <c r="Z26" s="2">
        <v>2.92</v>
      </c>
      <c r="AA26" s="6">
        <v>20166735</v>
      </c>
    </row>
    <row r="27" spans="1:27" ht="13.5">
      <c r="A27" s="25" t="s">
        <v>53</v>
      </c>
      <c r="B27" s="24"/>
      <c r="C27" s="6">
        <v>77379081</v>
      </c>
      <c r="D27" s="6">
        <v>0</v>
      </c>
      <c r="E27" s="7">
        <v>54564092</v>
      </c>
      <c r="F27" s="8">
        <v>57869331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54563739</v>
      </c>
      <c r="Y27" s="8">
        <v>-54563739</v>
      </c>
      <c r="Z27" s="2">
        <v>-100</v>
      </c>
      <c r="AA27" s="6">
        <v>57869331</v>
      </c>
    </row>
    <row r="28" spans="1:27" ht="13.5">
      <c r="A28" s="25" t="s">
        <v>54</v>
      </c>
      <c r="B28" s="24"/>
      <c r="C28" s="6">
        <v>23896636</v>
      </c>
      <c r="D28" s="6">
        <v>0</v>
      </c>
      <c r="E28" s="7">
        <v>29116545</v>
      </c>
      <c r="F28" s="8">
        <v>23896636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29116545</v>
      </c>
      <c r="Y28" s="8">
        <v>-29116545</v>
      </c>
      <c r="Z28" s="2">
        <v>-100</v>
      </c>
      <c r="AA28" s="6">
        <v>23896636</v>
      </c>
    </row>
    <row r="29" spans="1:27" ht="13.5">
      <c r="A29" s="25" t="s">
        <v>55</v>
      </c>
      <c r="B29" s="24"/>
      <c r="C29" s="6">
        <v>5307042</v>
      </c>
      <c r="D29" s="6">
        <v>0</v>
      </c>
      <c r="E29" s="7">
        <v>1286250</v>
      </c>
      <c r="F29" s="8">
        <v>1604563</v>
      </c>
      <c r="G29" s="8">
        <v>7193</v>
      </c>
      <c r="H29" s="8">
        <v>6955</v>
      </c>
      <c r="I29" s="8">
        <v>48106</v>
      </c>
      <c r="J29" s="8">
        <v>62254</v>
      </c>
      <c r="K29" s="8">
        <v>19051</v>
      </c>
      <c r="L29" s="8">
        <v>17453</v>
      </c>
      <c r="M29" s="8">
        <v>16893</v>
      </c>
      <c r="N29" s="8">
        <v>53397</v>
      </c>
      <c r="O29" s="8">
        <v>16055</v>
      </c>
      <c r="P29" s="8">
        <v>15832</v>
      </c>
      <c r="Q29" s="8">
        <v>7001</v>
      </c>
      <c r="R29" s="8">
        <v>38888</v>
      </c>
      <c r="S29" s="8">
        <v>18362</v>
      </c>
      <c r="T29" s="8">
        <v>11261</v>
      </c>
      <c r="U29" s="8">
        <v>4309</v>
      </c>
      <c r="V29" s="8">
        <v>33932</v>
      </c>
      <c r="W29" s="8">
        <v>188471</v>
      </c>
      <c r="X29" s="8">
        <v>1286250</v>
      </c>
      <c r="Y29" s="8">
        <v>-1097779</v>
      </c>
      <c r="Z29" s="2">
        <v>-85.35</v>
      </c>
      <c r="AA29" s="6">
        <v>1604563</v>
      </c>
    </row>
    <row r="30" spans="1:27" ht="13.5">
      <c r="A30" s="25" t="s">
        <v>56</v>
      </c>
      <c r="B30" s="24"/>
      <c r="C30" s="6">
        <v>153373597</v>
      </c>
      <c r="D30" s="6">
        <v>0</v>
      </c>
      <c r="E30" s="7">
        <v>150240237</v>
      </c>
      <c r="F30" s="8">
        <v>165080637</v>
      </c>
      <c r="G30" s="8">
        <v>21547284</v>
      </c>
      <c r="H30" s="8">
        <v>21360671</v>
      </c>
      <c r="I30" s="8">
        <v>298634</v>
      </c>
      <c r="J30" s="8">
        <v>43206589</v>
      </c>
      <c r="K30" s="8">
        <v>16175146</v>
      </c>
      <c r="L30" s="8">
        <v>11510928</v>
      </c>
      <c r="M30" s="8">
        <v>21695383</v>
      </c>
      <c r="N30" s="8">
        <v>49381457</v>
      </c>
      <c r="O30" s="8">
        <v>295523</v>
      </c>
      <c r="P30" s="8">
        <v>10313640</v>
      </c>
      <c r="Q30" s="8">
        <v>20722166</v>
      </c>
      <c r="R30" s="8">
        <v>31331329</v>
      </c>
      <c r="S30" s="8">
        <v>115748</v>
      </c>
      <c r="T30" s="8">
        <v>11085864</v>
      </c>
      <c r="U30" s="8">
        <v>11764203</v>
      </c>
      <c r="V30" s="8">
        <v>22965815</v>
      </c>
      <c r="W30" s="8">
        <v>146885190</v>
      </c>
      <c r="X30" s="8">
        <v>150240342</v>
      </c>
      <c r="Y30" s="8">
        <v>-3355152</v>
      </c>
      <c r="Z30" s="2">
        <v>-2.23</v>
      </c>
      <c r="AA30" s="6">
        <v>165080637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3775836</v>
      </c>
      <c r="D32" s="6">
        <v>0</v>
      </c>
      <c r="E32" s="7">
        <v>4359139</v>
      </c>
      <c r="F32" s="8">
        <v>4859139</v>
      </c>
      <c r="G32" s="8">
        <v>328260</v>
      </c>
      <c r="H32" s="8">
        <v>35864</v>
      </c>
      <c r="I32" s="8">
        <v>729749</v>
      </c>
      <c r="J32" s="8">
        <v>1093873</v>
      </c>
      <c r="K32" s="8">
        <v>485741</v>
      </c>
      <c r="L32" s="8">
        <v>92658</v>
      </c>
      <c r="M32" s="8">
        <v>373297</v>
      </c>
      <c r="N32" s="8">
        <v>951696</v>
      </c>
      <c r="O32" s="8">
        <v>412857</v>
      </c>
      <c r="P32" s="8">
        <v>615802</v>
      </c>
      <c r="Q32" s="8">
        <v>426681</v>
      </c>
      <c r="R32" s="8">
        <v>1455340</v>
      </c>
      <c r="S32" s="8">
        <v>939722</v>
      </c>
      <c r="T32" s="8">
        <v>808731</v>
      </c>
      <c r="U32" s="8">
        <v>298423</v>
      </c>
      <c r="V32" s="8">
        <v>2046876</v>
      </c>
      <c r="W32" s="8">
        <v>5547785</v>
      </c>
      <c r="X32" s="8">
        <v>4359139</v>
      </c>
      <c r="Y32" s="8">
        <v>1188646</v>
      </c>
      <c r="Z32" s="2">
        <v>27.27</v>
      </c>
      <c r="AA32" s="6">
        <v>4859139</v>
      </c>
    </row>
    <row r="33" spans="1:27" ht="13.5">
      <c r="A33" s="25" t="s">
        <v>59</v>
      </c>
      <c r="B33" s="24"/>
      <c r="C33" s="6">
        <v>13848250</v>
      </c>
      <c r="D33" s="6">
        <v>0</v>
      </c>
      <c r="E33" s="7">
        <v>4734000</v>
      </c>
      <c r="F33" s="8">
        <v>6426225</v>
      </c>
      <c r="G33" s="8">
        <v>298687</v>
      </c>
      <c r="H33" s="8">
        <v>423611</v>
      </c>
      <c r="I33" s="8">
        <v>1090496</v>
      </c>
      <c r="J33" s="8">
        <v>1812794</v>
      </c>
      <c r="K33" s="8">
        <v>386192</v>
      </c>
      <c r="L33" s="8">
        <v>400057</v>
      </c>
      <c r="M33" s="8">
        <v>332304</v>
      </c>
      <c r="N33" s="8">
        <v>1118553</v>
      </c>
      <c r="O33" s="8">
        <v>429749</v>
      </c>
      <c r="P33" s="8">
        <v>280836</v>
      </c>
      <c r="Q33" s="8">
        <v>286556</v>
      </c>
      <c r="R33" s="8">
        <v>997141</v>
      </c>
      <c r="S33" s="8">
        <v>215821</v>
      </c>
      <c r="T33" s="8">
        <v>546331</v>
      </c>
      <c r="U33" s="8">
        <v>1018523</v>
      </c>
      <c r="V33" s="8">
        <v>1780675</v>
      </c>
      <c r="W33" s="8">
        <v>5709163</v>
      </c>
      <c r="X33" s="8">
        <v>4734000</v>
      </c>
      <c r="Y33" s="8">
        <v>975163</v>
      </c>
      <c r="Z33" s="2">
        <v>20.6</v>
      </c>
      <c r="AA33" s="6">
        <v>6426225</v>
      </c>
    </row>
    <row r="34" spans="1:27" ht="13.5">
      <c r="A34" s="25" t="s">
        <v>60</v>
      </c>
      <c r="B34" s="24"/>
      <c r="C34" s="6">
        <v>115960392</v>
      </c>
      <c r="D34" s="6">
        <v>0</v>
      </c>
      <c r="E34" s="7">
        <v>58459410</v>
      </c>
      <c r="F34" s="8">
        <v>69825946</v>
      </c>
      <c r="G34" s="8">
        <v>2826045</v>
      </c>
      <c r="H34" s="8">
        <v>2140062</v>
      </c>
      <c r="I34" s="8">
        <v>6042160</v>
      </c>
      <c r="J34" s="8">
        <v>11008267</v>
      </c>
      <c r="K34" s="8">
        <v>6100449</v>
      </c>
      <c r="L34" s="8">
        <v>2594235</v>
      </c>
      <c r="M34" s="8">
        <v>4446238</v>
      </c>
      <c r="N34" s="8">
        <v>13140922</v>
      </c>
      <c r="O34" s="8">
        <v>3918405</v>
      </c>
      <c r="P34" s="8">
        <v>5579692</v>
      </c>
      <c r="Q34" s="8">
        <v>4017331</v>
      </c>
      <c r="R34" s="8">
        <v>13515428</v>
      </c>
      <c r="S34" s="8">
        <v>4457602</v>
      </c>
      <c r="T34" s="8">
        <v>2980539</v>
      </c>
      <c r="U34" s="8">
        <v>4369191</v>
      </c>
      <c r="V34" s="8">
        <v>11807332</v>
      </c>
      <c r="W34" s="8">
        <v>49471949</v>
      </c>
      <c r="X34" s="8">
        <v>58459635</v>
      </c>
      <c r="Y34" s="8">
        <v>-8987686</v>
      </c>
      <c r="Z34" s="2">
        <v>-15.37</v>
      </c>
      <c r="AA34" s="6">
        <v>69825946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552383045</v>
      </c>
      <c r="D36" s="33">
        <f>SUM(D25:D35)</f>
        <v>0</v>
      </c>
      <c r="E36" s="34">
        <f t="shared" si="1"/>
        <v>456212243</v>
      </c>
      <c r="F36" s="35">
        <f t="shared" si="1"/>
        <v>480931577</v>
      </c>
      <c r="G36" s="35">
        <f t="shared" si="1"/>
        <v>36096265</v>
      </c>
      <c r="H36" s="35">
        <f t="shared" si="1"/>
        <v>37130656</v>
      </c>
      <c r="I36" s="35">
        <f t="shared" si="1"/>
        <v>19627000</v>
      </c>
      <c r="J36" s="35">
        <f t="shared" si="1"/>
        <v>92853921</v>
      </c>
      <c r="K36" s="35">
        <f t="shared" si="1"/>
        <v>34318924</v>
      </c>
      <c r="L36" s="35">
        <f t="shared" si="1"/>
        <v>25438332</v>
      </c>
      <c r="M36" s="35">
        <f t="shared" si="1"/>
        <v>38129946</v>
      </c>
      <c r="N36" s="35">
        <f t="shared" si="1"/>
        <v>97887202</v>
      </c>
      <c r="O36" s="35">
        <f t="shared" si="1"/>
        <v>16941643</v>
      </c>
      <c r="P36" s="35">
        <f t="shared" si="1"/>
        <v>27121614</v>
      </c>
      <c r="Q36" s="35">
        <f t="shared" si="1"/>
        <v>36940920</v>
      </c>
      <c r="R36" s="35">
        <f t="shared" si="1"/>
        <v>81004177</v>
      </c>
      <c r="S36" s="35">
        <f t="shared" si="1"/>
        <v>18006895</v>
      </c>
      <c r="T36" s="35">
        <f t="shared" si="1"/>
        <v>27070906</v>
      </c>
      <c r="U36" s="35">
        <f t="shared" si="1"/>
        <v>29359463</v>
      </c>
      <c r="V36" s="35">
        <f t="shared" si="1"/>
        <v>74437264</v>
      </c>
      <c r="W36" s="35">
        <f t="shared" si="1"/>
        <v>346182564</v>
      </c>
      <c r="X36" s="35">
        <f t="shared" si="1"/>
        <v>456212329</v>
      </c>
      <c r="Y36" s="35">
        <f t="shared" si="1"/>
        <v>-110029765</v>
      </c>
      <c r="Z36" s="36">
        <f>+IF(X36&lt;&gt;0,+(Y36/X36)*100,0)</f>
        <v>-24.11810422598202</v>
      </c>
      <c r="AA36" s="33">
        <f>SUM(AA25:AA35)</f>
        <v>480931577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-14171048</v>
      </c>
      <c r="D38" s="46">
        <f>+D22-D36</f>
        <v>0</v>
      </c>
      <c r="E38" s="47">
        <f t="shared" si="2"/>
        <v>400</v>
      </c>
      <c r="F38" s="48">
        <f t="shared" si="2"/>
        <v>1</v>
      </c>
      <c r="G38" s="48">
        <f t="shared" si="2"/>
        <v>81300159</v>
      </c>
      <c r="H38" s="48">
        <f t="shared" si="2"/>
        <v>-21818373</v>
      </c>
      <c r="I38" s="48">
        <f t="shared" si="2"/>
        <v>45934432</v>
      </c>
      <c r="J38" s="48">
        <f t="shared" si="2"/>
        <v>105416218</v>
      </c>
      <c r="K38" s="48">
        <f t="shared" si="2"/>
        <v>-8319223</v>
      </c>
      <c r="L38" s="48">
        <f t="shared" si="2"/>
        <v>37972965</v>
      </c>
      <c r="M38" s="48">
        <f t="shared" si="2"/>
        <v>-19191352</v>
      </c>
      <c r="N38" s="48">
        <f t="shared" si="2"/>
        <v>10462390</v>
      </c>
      <c r="O38" s="48">
        <f t="shared" si="2"/>
        <v>-4887607</v>
      </c>
      <c r="P38" s="48">
        <f t="shared" si="2"/>
        <v>4076726</v>
      </c>
      <c r="Q38" s="48">
        <f t="shared" si="2"/>
        <v>19590554</v>
      </c>
      <c r="R38" s="48">
        <f t="shared" si="2"/>
        <v>18779673</v>
      </c>
      <c r="S38" s="48">
        <f t="shared" si="2"/>
        <v>2303131</v>
      </c>
      <c r="T38" s="48">
        <f t="shared" si="2"/>
        <v>-33687871</v>
      </c>
      <c r="U38" s="48">
        <f t="shared" si="2"/>
        <v>3606506</v>
      </c>
      <c r="V38" s="48">
        <f t="shared" si="2"/>
        <v>-27778234</v>
      </c>
      <c r="W38" s="48">
        <f t="shared" si="2"/>
        <v>106880047</v>
      </c>
      <c r="X38" s="48">
        <f>IF(F22=F36,0,X22-X36)</f>
        <v>464</v>
      </c>
      <c r="Y38" s="48">
        <f t="shared" si="2"/>
        <v>106879583</v>
      </c>
      <c r="Z38" s="49">
        <f>+IF(X38&lt;&gt;0,+(Y38/X38)*100,0)</f>
        <v>23034392.887931034</v>
      </c>
      <c r="AA38" s="46">
        <f>+AA22-AA36</f>
        <v>1</v>
      </c>
    </row>
    <row r="39" spans="1:27" ht="13.5">
      <c r="A39" s="23" t="s">
        <v>64</v>
      </c>
      <c r="B39" s="29"/>
      <c r="C39" s="6">
        <v>58892859</v>
      </c>
      <c r="D39" s="6">
        <v>0</v>
      </c>
      <c r="E39" s="7">
        <v>40589000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22162264</v>
      </c>
      <c r="R39" s="8">
        <v>22162264</v>
      </c>
      <c r="S39" s="8">
        <v>1480105</v>
      </c>
      <c r="T39" s="8">
        <v>6830164</v>
      </c>
      <c r="U39" s="8">
        <v>1813349</v>
      </c>
      <c r="V39" s="8">
        <v>10123618</v>
      </c>
      <c r="W39" s="8">
        <v>32285882</v>
      </c>
      <c r="X39" s="8">
        <v>40590939</v>
      </c>
      <c r="Y39" s="8">
        <v>-8305057</v>
      </c>
      <c r="Z39" s="2">
        <v>-20.46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26769000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26769410</v>
      </c>
      <c r="Y41" s="51">
        <v>-26769410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44721811</v>
      </c>
      <c r="D42" s="55">
        <f>SUM(D38:D41)</f>
        <v>0</v>
      </c>
      <c r="E42" s="56">
        <f t="shared" si="3"/>
        <v>67358400</v>
      </c>
      <c r="F42" s="57">
        <f t="shared" si="3"/>
        <v>1</v>
      </c>
      <c r="G42" s="57">
        <f t="shared" si="3"/>
        <v>81300159</v>
      </c>
      <c r="H42" s="57">
        <f t="shared" si="3"/>
        <v>-21818373</v>
      </c>
      <c r="I42" s="57">
        <f t="shared" si="3"/>
        <v>45934432</v>
      </c>
      <c r="J42" s="57">
        <f t="shared" si="3"/>
        <v>105416218</v>
      </c>
      <c r="K42" s="57">
        <f t="shared" si="3"/>
        <v>-8319223</v>
      </c>
      <c r="L42" s="57">
        <f t="shared" si="3"/>
        <v>37972965</v>
      </c>
      <c r="M42" s="57">
        <f t="shared" si="3"/>
        <v>-19191352</v>
      </c>
      <c r="N42" s="57">
        <f t="shared" si="3"/>
        <v>10462390</v>
      </c>
      <c r="O42" s="57">
        <f t="shared" si="3"/>
        <v>-4887607</v>
      </c>
      <c r="P42" s="57">
        <f t="shared" si="3"/>
        <v>4076726</v>
      </c>
      <c r="Q42" s="57">
        <f t="shared" si="3"/>
        <v>41752818</v>
      </c>
      <c r="R42" s="57">
        <f t="shared" si="3"/>
        <v>40941937</v>
      </c>
      <c r="S42" s="57">
        <f t="shared" si="3"/>
        <v>3783236</v>
      </c>
      <c r="T42" s="57">
        <f t="shared" si="3"/>
        <v>-26857707</v>
      </c>
      <c r="U42" s="57">
        <f t="shared" si="3"/>
        <v>5419855</v>
      </c>
      <c r="V42" s="57">
        <f t="shared" si="3"/>
        <v>-17654616</v>
      </c>
      <c r="W42" s="57">
        <f t="shared" si="3"/>
        <v>139165929</v>
      </c>
      <c r="X42" s="57">
        <f t="shared" si="3"/>
        <v>67360813</v>
      </c>
      <c r="Y42" s="57">
        <f t="shared" si="3"/>
        <v>71805116</v>
      </c>
      <c r="Z42" s="58">
        <f>+IF(X42&lt;&gt;0,+(Y42/X42)*100,0)</f>
        <v>106.59775736376578</v>
      </c>
      <c r="AA42" s="55">
        <f>SUM(AA38:AA41)</f>
        <v>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44721811</v>
      </c>
      <c r="D44" s="63">
        <f>+D42-D43</f>
        <v>0</v>
      </c>
      <c r="E44" s="64">
        <f t="shared" si="4"/>
        <v>67358400</v>
      </c>
      <c r="F44" s="65">
        <f t="shared" si="4"/>
        <v>1</v>
      </c>
      <c r="G44" s="65">
        <f t="shared" si="4"/>
        <v>81300159</v>
      </c>
      <c r="H44" s="65">
        <f t="shared" si="4"/>
        <v>-21818373</v>
      </c>
      <c r="I44" s="65">
        <f t="shared" si="4"/>
        <v>45934432</v>
      </c>
      <c r="J44" s="65">
        <f t="shared" si="4"/>
        <v>105416218</v>
      </c>
      <c r="K44" s="65">
        <f t="shared" si="4"/>
        <v>-8319223</v>
      </c>
      <c r="L44" s="65">
        <f t="shared" si="4"/>
        <v>37972965</v>
      </c>
      <c r="M44" s="65">
        <f t="shared" si="4"/>
        <v>-19191352</v>
      </c>
      <c r="N44" s="65">
        <f t="shared" si="4"/>
        <v>10462390</v>
      </c>
      <c r="O44" s="65">
        <f t="shared" si="4"/>
        <v>-4887607</v>
      </c>
      <c r="P44" s="65">
        <f t="shared" si="4"/>
        <v>4076726</v>
      </c>
      <c r="Q44" s="65">
        <f t="shared" si="4"/>
        <v>41752818</v>
      </c>
      <c r="R44" s="65">
        <f t="shared" si="4"/>
        <v>40941937</v>
      </c>
      <c r="S44" s="65">
        <f t="shared" si="4"/>
        <v>3783236</v>
      </c>
      <c r="T44" s="65">
        <f t="shared" si="4"/>
        <v>-26857707</v>
      </c>
      <c r="U44" s="65">
        <f t="shared" si="4"/>
        <v>5419855</v>
      </c>
      <c r="V44" s="65">
        <f t="shared" si="4"/>
        <v>-17654616</v>
      </c>
      <c r="W44" s="65">
        <f t="shared" si="4"/>
        <v>139165929</v>
      </c>
      <c r="X44" s="65">
        <f t="shared" si="4"/>
        <v>67360813</v>
      </c>
      <c r="Y44" s="65">
        <f t="shared" si="4"/>
        <v>71805116</v>
      </c>
      <c r="Z44" s="66">
        <f>+IF(X44&lt;&gt;0,+(Y44/X44)*100,0)</f>
        <v>106.59775736376578</v>
      </c>
      <c r="AA44" s="63">
        <f>+AA42-AA43</f>
        <v>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44721811</v>
      </c>
      <c r="D46" s="55">
        <f>SUM(D44:D45)</f>
        <v>0</v>
      </c>
      <c r="E46" s="56">
        <f t="shared" si="5"/>
        <v>67358400</v>
      </c>
      <c r="F46" s="57">
        <f t="shared" si="5"/>
        <v>1</v>
      </c>
      <c r="G46" s="57">
        <f t="shared" si="5"/>
        <v>81300159</v>
      </c>
      <c r="H46" s="57">
        <f t="shared" si="5"/>
        <v>-21818373</v>
      </c>
      <c r="I46" s="57">
        <f t="shared" si="5"/>
        <v>45934432</v>
      </c>
      <c r="J46" s="57">
        <f t="shared" si="5"/>
        <v>105416218</v>
      </c>
      <c r="K46" s="57">
        <f t="shared" si="5"/>
        <v>-8319223</v>
      </c>
      <c r="L46" s="57">
        <f t="shared" si="5"/>
        <v>37972965</v>
      </c>
      <c r="M46" s="57">
        <f t="shared" si="5"/>
        <v>-19191352</v>
      </c>
      <c r="N46" s="57">
        <f t="shared" si="5"/>
        <v>10462390</v>
      </c>
      <c r="O46" s="57">
        <f t="shared" si="5"/>
        <v>-4887607</v>
      </c>
      <c r="P46" s="57">
        <f t="shared" si="5"/>
        <v>4076726</v>
      </c>
      <c r="Q46" s="57">
        <f t="shared" si="5"/>
        <v>41752818</v>
      </c>
      <c r="R46" s="57">
        <f t="shared" si="5"/>
        <v>40941937</v>
      </c>
      <c r="S46" s="57">
        <f t="shared" si="5"/>
        <v>3783236</v>
      </c>
      <c r="T46" s="57">
        <f t="shared" si="5"/>
        <v>-26857707</v>
      </c>
      <c r="U46" s="57">
        <f t="shared" si="5"/>
        <v>5419855</v>
      </c>
      <c r="V46" s="57">
        <f t="shared" si="5"/>
        <v>-17654616</v>
      </c>
      <c r="W46" s="57">
        <f t="shared" si="5"/>
        <v>139165929</v>
      </c>
      <c r="X46" s="57">
        <f t="shared" si="5"/>
        <v>67360813</v>
      </c>
      <c r="Y46" s="57">
        <f t="shared" si="5"/>
        <v>71805116</v>
      </c>
      <c r="Z46" s="58">
        <f>+IF(X46&lt;&gt;0,+(Y46/X46)*100,0)</f>
        <v>106.59775736376578</v>
      </c>
      <c r="AA46" s="55">
        <f>SUM(AA44:AA45)</f>
        <v>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44721811</v>
      </c>
      <c r="D48" s="71">
        <f>SUM(D46:D47)</f>
        <v>0</v>
      </c>
      <c r="E48" s="72">
        <f t="shared" si="6"/>
        <v>67358400</v>
      </c>
      <c r="F48" s="73">
        <f t="shared" si="6"/>
        <v>1</v>
      </c>
      <c r="G48" s="73">
        <f t="shared" si="6"/>
        <v>81300159</v>
      </c>
      <c r="H48" s="74">
        <f t="shared" si="6"/>
        <v>-21818373</v>
      </c>
      <c r="I48" s="74">
        <f t="shared" si="6"/>
        <v>45934432</v>
      </c>
      <c r="J48" s="74">
        <f t="shared" si="6"/>
        <v>105416218</v>
      </c>
      <c r="K48" s="74">
        <f t="shared" si="6"/>
        <v>-8319223</v>
      </c>
      <c r="L48" s="74">
        <f t="shared" si="6"/>
        <v>37972965</v>
      </c>
      <c r="M48" s="73">
        <f t="shared" si="6"/>
        <v>-19191352</v>
      </c>
      <c r="N48" s="73">
        <f t="shared" si="6"/>
        <v>10462390</v>
      </c>
      <c r="O48" s="74">
        <f t="shared" si="6"/>
        <v>-4887607</v>
      </c>
      <c r="P48" s="74">
        <f t="shared" si="6"/>
        <v>4076726</v>
      </c>
      <c r="Q48" s="74">
        <f t="shared" si="6"/>
        <v>41752818</v>
      </c>
      <c r="R48" s="74">
        <f t="shared" si="6"/>
        <v>40941937</v>
      </c>
      <c r="S48" s="74">
        <f t="shared" si="6"/>
        <v>3783236</v>
      </c>
      <c r="T48" s="73">
        <f t="shared" si="6"/>
        <v>-26857707</v>
      </c>
      <c r="U48" s="73">
        <f t="shared" si="6"/>
        <v>5419855</v>
      </c>
      <c r="V48" s="74">
        <f t="shared" si="6"/>
        <v>-17654616</v>
      </c>
      <c r="W48" s="74">
        <f t="shared" si="6"/>
        <v>139165929</v>
      </c>
      <c r="X48" s="74">
        <f t="shared" si="6"/>
        <v>67360813</v>
      </c>
      <c r="Y48" s="74">
        <f t="shared" si="6"/>
        <v>71805116</v>
      </c>
      <c r="Z48" s="75">
        <f>+IF(X48&lt;&gt;0,+(Y48/X48)*100,0)</f>
        <v>106.59775736376578</v>
      </c>
      <c r="AA48" s="76">
        <f>SUM(AA46:AA47)</f>
        <v>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46135174</v>
      </c>
      <c r="D5" s="6">
        <v>0</v>
      </c>
      <c r="E5" s="7">
        <v>45925379</v>
      </c>
      <c r="F5" s="8">
        <v>45925379</v>
      </c>
      <c r="G5" s="8">
        <v>15828200</v>
      </c>
      <c r="H5" s="8">
        <v>-4862396</v>
      </c>
      <c r="I5" s="8">
        <v>3858486</v>
      </c>
      <c r="J5" s="8">
        <v>14824290</v>
      </c>
      <c r="K5" s="8">
        <v>5247169</v>
      </c>
      <c r="L5" s="8">
        <v>5400986</v>
      </c>
      <c r="M5" s="8">
        <v>3625179</v>
      </c>
      <c r="N5" s="8">
        <v>14273334</v>
      </c>
      <c r="O5" s="8">
        <v>3626141</v>
      </c>
      <c r="P5" s="8">
        <v>2997941</v>
      </c>
      <c r="Q5" s="8">
        <v>3625179</v>
      </c>
      <c r="R5" s="8">
        <v>10249261</v>
      </c>
      <c r="S5" s="8">
        <v>3625179</v>
      </c>
      <c r="T5" s="8">
        <v>3625179</v>
      </c>
      <c r="U5" s="8">
        <v>-1549256</v>
      </c>
      <c r="V5" s="8">
        <v>5701102</v>
      </c>
      <c r="W5" s="8">
        <v>45047987</v>
      </c>
      <c r="X5" s="8">
        <v>45925379</v>
      </c>
      <c r="Y5" s="8">
        <v>-877392</v>
      </c>
      <c r="Z5" s="2">
        <v>-1.91</v>
      </c>
      <c r="AA5" s="6">
        <v>45925379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95765691</v>
      </c>
      <c r="D7" s="6">
        <v>0</v>
      </c>
      <c r="E7" s="7">
        <v>144242000</v>
      </c>
      <c r="F7" s="8">
        <v>144242000</v>
      </c>
      <c r="G7" s="8">
        <v>50600586</v>
      </c>
      <c r="H7" s="8">
        <v>14764410</v>
      </c>
      <c r="I7" s="8">
        <v>9903481</v>
      </c>
      <c r="J7" s="8">
        <v>75268477</v>
      </c>
      <c r="K7" s="8">
        <v>7681043</v>
      </c>
      <c r="L7" s="8">
        <v>9339163</v>
      </c>
      <c r="M7" s="8">
        <v>9844369</v>
      </c>
      <c r="N7" s="8">
        <v>26864575</v>
      </c>
      <c r="O7" s="8">
        <v>6603575</v>
      </c>
      <c r="P7" s="8">
        <v>6854816</v>
      </c>
      <c r="Q7" s="8">
        <v>9844369</v>
      </c>
      <c r="R7" s="8">
        <v>23302760</v>
      </c>
      <c r="S7" s="8">
        <v>9844369</v>
      </c>
      <c r="T7" s="8">
        <v>9844369</v>
      </c>
      <c r="U7" s="8">
        <v>17322343</v>
      </c>
      <c r="V7" s="8">
        <v>37011081</v>
      </c>
      <c r="W7" s="8">
        <v>162446893</v>
      </c>
      <c r="X7" s="8">
        <v>144242000</v>
      </c>
      <c r="Y7" s="8">
        <v>18204893</v>
      </c>
      <c r="Z7" s="2">
        <v>12.62</v>
      </c>
      <c r="AA7" s="6">
        <v>144242000</v>
      </c>
    </row>
    <row r="8" spans="1:27" ht="13.5">
      <c r="A8" s="25" t="s">
        <v>35</v>
      </c>
      <c r="B8" s="24"/>
      <c r="C8" s="6">
        <v>39593551</v>
      </c>
      <c r="D8" s="6">
        <v>0</v>
      </c>
      <c r="E8" s="7">
        <v>50837378</v>
      </c>
      <c r="F8" s="8">
        <v>50837378</v>
      </c>
      <c r="G8" s="8">
        <v>6699994</v>
      </c>
      <c r="H8" s="8">
        <v>-2191297</v>
      </c>
      <c r="I8" s="8">
        <v>-682380</v>
      </c>
      <c r="J8" s="8">
        <v>3826317</v>
      </c>
      <c r="K8" s="8">
        <v>2366979</v>
      </c>
      <c r="L8" s="8">
        <v>13960150</v>
      </c>
      <c r="M8" s="8">
        <v>4028139</v>
      </c>
      <c r="N8" s="8">
        <v>20355268</v>
      </c>
      <c r="O8" s="8">
        <v>4154013</v>
      </c>
      <c r="P8" s="8">
        <v>3462404</v>
      </c>
      <c r="Q8" s="8">
        <v>4028139</v>
      </c>
      <c r="R8" s="8">
        <v>11644556</v>
      </c>
      <c r="S8" s="8">
        <v>4028139</v>
      </c>
      <c r="T8" s="8">
        <v>4028139</v>
      </c>
      <c r="U8" s="8">
        <v>6247404</v>
      </c>
      <c r="V8" s="8">
        <v>14303682</v>
      </c>
      <c r="W8" s="8">
        <v>50129823</v>
      </c>
      <c r="X8" s="8">
        <v>50837378</v>
      </c>
      <c r="Y8" s="8">
        <v>-707555</v>
      </c>
      <c r="Z8" s="2">
        <v>-1.39</v>
      </c>
      <c r="AA8" s="6">
        <v>50837378</v>
      </c>
    </row>
    <row r="9" spans="1:27" ht="13.5">
      <c r="A9" s="25" t="s">
        <v>36</v>
      </c>
      <c r="B9" s="24"/>
      <c r="C9" s="6">
        <v>19752159</v>
      </c>
      <c r="D9" s="6">
        <v>0</v>
      </c>
      <c r="E9" s="7">
        <v>24217236</v>
      </c>
      <c r="F9" s="8">
        <v>24217236</v>
      </c>
      <c r="G9" s="8">
        <v>7318133</v>
      </c>
      <c r="H9" s="8">
        <v>-1261445</v>
      </c>
      <c r="I9" s="8">
        <v>1349955</v>
      </c>
      <c r="J9" s="8">
        <v>7406643</v>
      </c>
      <c r="K9" s="8">
        <v>1302444</v>
      </c>
      <c r="L9" s="8">
        <v>1346549</v>
      </c>
      <c r="M9" s="8">
        <v>1319067</v>
      </c>
      <c r="N9" s="8">
        <v>3968060</v>
      </c>
      <c r="O9" s="8">
        <v>1321607</v>
      </c>
      <c r="P9" s="8">
        <v>1345596</v>
      </c>
      <c r="Q9" s="8">
        <v>1319067</v>
      </c>
      <c r="R9" s="8">
        <v>3986270</v>
      </c>
      <c r="S9" s="8">
        <v>1319067</v>
      </c>
      <c r="T9" s="8">
        <v>1319067</v>
      </c>
      <c r="U9" s="8">
        <v>986338</v>
      </c>
      <c r="V9" s="8">
        <v>3624472</v>
      </c>
      <c r="W9" s="8">
        <v>18985445</v>
      </c>
      <c r="X9" s="8">
        <v>24217236</v>
      </c>
      <c r="Y9" s="8">
        <v>-5231791</v>
      </c>
      <c r="Z9" s="2">
        <v>-21.6</v>
      </c>
      <c r="AA9" s="6">
        <v>24217236</v>
      </c>
    </row>
    <row r="10" spans="1:27" ht="13.5">
      <c r="A10" s="25" t="s">
        <v>37</v>
      </c>
      <c r="B10" s="24"/>
      <c r="C10" s="6">
        <v>6362861</v>
      </c>
      <c r="D10" s="6">
        <v>0</v>
      </c>
      <c r="E10" s="7">
        <v>10907789</v>
      </c>
      <c r="F10" s="26">
        <v>10907789</v>
      </c>
      <c r="G10" s="26">
        <v>951913</v>
      </c>
      <c r="H10" s="26">
        <v>-813936</v>
      </c>
      <c r="I10" s="26">
        <v>822578</v>
      </c>
      <c r="J10" s="26">
        <v>960555</v>
      </c>
      <c r="K10" s="26">
        <v>682909</v>
      </c>
      <c r="L10" s="26">
        <v>821439</v>
      </c>
      <c r="M10" s="26">
        <v>818777</v>
      </c>
      <c r="N10" s="26">
        <v>2323125</v>
      </c>
      <c r="O10" s="26">
        <v>820253</v>
      </c>
      <c r="P10" s="26">
        <v>822024</v>
      </c>
      <c r="Q10" s="26">
        <v>818777</v>
      </c>
      <c r="R10" s="26">
        <v>2461054</v>
      </c>
      <c r="S10" s="26">
        <v>818777</v>
      </c>
      <c r="T10" s="26">
        <v>818777</v>
      </c>
      <c r="U10" s="26">
        <v>764191</v>
      </c>
      <c r="V10" s="26">
        <v>2401745</v>
      </c>
      <c r="W10" s="26">
        <v>8146479</v>
      </c>
      <c r="X10" s="26">
        <v>10907789</v>
      </c>
      <c r="Y10" s="26">
        <v>-2761310</v>
      </c>
      <c r="Z10" s="27">
        <v>-25.32</v>
      </c>
      <c r="AA10" s="28">
        <v>10907789</v>
      </c>
    </row>
    <row r="11" spans="1:27" ht="13.5">
      <c r="A11" s="25" t="s">
        <v>38</v>
      </c>
      <c r="B11" s="29"/>
      <c r="C11" s="6">
        <v>89858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3998</v>
      </c>
      <c r="J11" s="8">
        <v>3998</v>
      </c>
      <c r="K11" s="8">
        <v>5231</v>
      </c>
      <c r="L11" s="8">
        <v>7541</v>
      </c>
      <c r="M11" s="8">
        <v>4230</v>
      </c>
      <c r="N11" s="8">
        <v>17002</v>
      </c>
      <c r="O11" s="8">
        <v>3385</v>
      </c>
      <c r="P11" s="8">
        <v>41025</v>
      </c>
      <c r="Q11" s="8">
        <v>4230</v>
      </c>
      <c r="R11" s="8">
        <v>48640</v>
      </c>
      <c r="S11" s="8">
        <v>4230</v>
      </c>
      <c r="T11" s="8">
        <v>4230</v>
      </c>
      <c r="U11" s="8">
        <v>4876</v>
      </c>
      <c r="V11" s="8">
        <v>13336</v>
      </c>
      <c r="W11" s="8">
        <v>82976</v>
      </c>
      <c r="X11" s="8"/>
      <c r="Y11" s="8">
        <v>82976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789348</v>
      </c>
      <c r="D12" s="6">
        <v>0</v>
      </c>
      <c r="E12" s="7">
        <v>4323326</v>
      </c>
      <c r="F12" s="8">
        <v>4323326</v>
      </c>
      <c r="G12" s="8">
        <v>129634</v>
      </c>
      <c r="H12" s="8">
        <v>-128498</v>
      </c>
      <c r="I12" s="8">
        <v>104784</v>
      </c>
      <c r="J12" s="8">
        <v>105920</v>
      </c>
      <c r="K12" s="8">
        <v>100798</v>
      </c>
      <c r="L12" s="8">
        <v>28468</v>
      </c>
      <c r="M12" s="8">
        <v>84964</v>
      </c>
      <c r="N12" s="8">
        <v>214230</v>
      </c>
      <c r="O12" s="8">
        <v>158377</v>
      </c>
      <c r="P12" s="8">
        <v>96147</v>
      </c>
      <c r="Q12" s="8">
        <v>84964</v>
      </c>
      <c r="R12" s="8">
        <v>339488</v>
      </c>
      <c r="S12" s="8">
        <v>84964</v>
      </c>
      <c r="T12" s="8">
        <v>84964</v>
      </c>
      <c r="U12" s="8">
        <v>90981</v>
      </c>
      <c r="V12" s="8">
        <v>260909</v>
      </c>
      <c r="W12" s="8">
        <v>920547</v>
      </c>
      <c r="X12" s="8">
        <v>4323326</v>
      </c>
      <c r="Y12" s="8">
        <v>-3402779</v>
      </c>
      <c r="Z12" s="2">
        <v>-78.71</v>
      </c>
      <c r="AA12" s="6">
        <v>4323326</v>
      </c>
    </row>
    <row r="13" spans="1:27" ht="13.5">
      <c r="A13" s="23" t="s">
        <v>40</v>
      </c>
      <c r="B13" s="29"/>
      <c r="C13" s="6">
        <v>10835646</v>
      </c>
      <c r="D13" s="6">
        <v>0</v>
      </c>
      <c r="E13" s="7">
        <v>100000</v>
      </c>
      <c r="F13" s="8">
        <v>100000</v>
      </c>
      <c r="G13" s="8">
        <v>154522</v>
      </c>
      <c r="H13" s="8">
        <v>-31436</v>
      </c>
      <c r="I13" s="8">
        <v>1071355</v>
      </c>
      <c r="J13" s="8">
        <v>1194441</v>
      </c>
      <c r="K13" s="8">
        <v>196239</v>
      </c>
      <c r="L13" s="8">
        <v>2626238</v>
      </c>
      <c r="M13" s="8">
        <v>1280989</v>
      </c>
      <c r="N13" s="8">
        <v>4103466</v>
      </c>
      <c r="O13" s="8">
        <v>1301759</v>
      </c>
      <c r="P13" s="8">
        <v>1605933</v>
      </c>
      <c r="Q13" s="8">
        <v>1280989</v>
      </c>
      <c r="R13" s="8">
        <v>4188681</v>
      </c>
      <c r="S13" s="8">
        <v>1280989</v>
      </c>
      <c r="T13" s="8">
        <v>1280989</v>
      </c>
      <c r="U13" s="8">
        <v>1163765</v>
      </c>
      <c r="V13" s="8">
        <v>3725743</v>
      </c>
      <c r="W13" s="8">
        <v>13212331</v>
      </c>
      <c r="X13" s="8">
        <v>100000</v>
      </c>
      <c r="Y13" s="8">
        <v>13112331</v>
      </c>
      <c r="Z13" s="2">
        <v>13112.33</v>
      </c>
      <c r="AA13" s="6">
        <v>100000</v>
      </c>
    </row>
    <row r="14" spans="1:27" ht="13.5">
      <c r="A14" s="23" t="s">
        <v>41</v>
      </c>
      <c r="B14" s="29"/>
      <c r="C14" s="6">
        <v>385120</v>
      </c>
      <c r="D14" s="6">
        <v>0</v>
      </c>
      <c r="E14" s="7">
        <v>9500000</v>
      </c>
      <c r="F14" s="8">
        <v>9500000</v>
      </c>
      <c r="G14" s="8">
        <v>1082944</v>
      </c>
      <c r="H14" s="8">
        <v>-1084026</v>
      </c>
      <c r="I14" s="8">
        <v>0</v>
      </c>
      <c r="J14" s="8">
        <v>-1082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2542493</v>
      </c>
      <c r="V14" s="8">
        <v>2542493</v>
      </c>
      <c r="W14" s="8">
        <v>2541411</v>
      </c>
      <c r="X14" s="8">
        <v>9500000</v>
      </c>
      <c r="Y14" s="8">
        <v>-6958589</v>
      </c>
      <c r="Z14" s="2">
        <v>-73.25</v>
      </c>
      <c r="AA14" s="6">
        <v>9500000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655711</v>
      </c>
      <c r="D16" s="6">
        <v>0</v>
      </c>
      <c r="E16" s="7">
        <v>1041306</v>
      </c>
      <c r="F16" s="8">
        <v>1041306</v>
      </c>
      <c r="G16" s="8">
        <v>11580</v>
      </c>
      <c r="H16" s="8">
        <v>0</v>
      </c>
      <c r="I16" s="8">
        <v>8567</v>
      </c>
      <c r="J16" s="8">
        <v>20147</v>
      </c>
      <c r="K16" s="8">
        <v>13600</v>
      </c>
      <c r="L16" s="8">
        <v>750</v>
      </c>
      <c r="M16" s="8">
        <v>7727</v>
      </c>
      <c r="N16" s="8">
        <v>22077</v>
      </c>
      <c r="O16" s="8">
        <v>1850</v>
      </c>
      <c r="P16" s="8">
        <v>1898</v>
      </c>
      <c r="Q16" s="8">
        <v>7727</v>
      </c>
      <c r="R16" s="8">
        <v>11475</v>
      </c>
      <c r="S16" s="8">
        <v>7727</v>
      </c>
      <c r="T16" s="8">
        <v>7727</v>
      </c>
      <c r="U16" s="8">
        <v>0</v>
      </c>
      <c r="V16" s="8">
        <v>15454</v>
      </c>
      <c r="W16" s="8">
        <v>69153</v>
      </c>
      <c r="X16" s="8">
        <v>1041306</v>
      </c>
      <c r="Y16" s="8">
        <v>-972153</v>
      </c>
      <c r="Z16" s="2">
        <v>-93.36</v>
      </c>
      <c r="AA16" s="6">
        <v>1041306</v>
      </c>
    </row>
    <row r="17" spans="1:27" ht="13.5">
      <c r="A17" s="23" t="s">
        <v>44</v>
      </c>
      <c r="B17" s="29"/>
      <c r="C17" s="6">
        <v>2596574</v>
      </c>
      <c r="D17" s="6">
        <v>0</v>
      </c>
      <c r="E17" s="7">
        <v>3372008</v>
      </c>
      <c r="F17" s="8">
        <v>3372008</v>
      </c>
      <c r="G17" s="8">
        <v>1330</v>
      </c>
      <c r="H17" s="8">
        <v>-404502</v>
      </c>
      <c r="I17" s="8">
        <v>8752</v>
      </c>
      <c r="J17" s="8">
        <v>-394420</v>
      </c>
      <c r="K17" s="8">
        <v>17014</v>
      </c>
      <c r="L17" s="8">
        <v>162144</v>
      </c>
      <c r="M17" s="8">
        <v>1449</v>
      </c>
      <c r="N17" s="8">
        <v>180607</v>
      </c>
      <c r="O17" s="8">
        <v>1310</v>
      </c>
      <c r="P17" s="8">
        <v>3578</v>
      </c>
      <c r="Q17" s="8">
        <v>1449</v>
      </c>
      <c r="R17" s="8">
        <v>6337</v>
      </c>
      <c r="S17" s="8">
        <v>1449</v>
      </c>
      <c r="T17" s="8">
        <v>1449</v>
      </c>
      <c r="U17" s="8">
        <v>659700</v>
      </c>
      <c r="V17" s="8">
        <v>662598</v>
      </c>
      <c r="W17" s="8">
        <v>455122</v>
      </c>
      <c r="X17" s="8">
        <v>3372008</v>
      </c>
      <c r="Y17" s="8">
        <v>-2916886</v>
      </c>
      <c r="Z17" s="2">
        <v>-86.5</v>
      </c>
      <c r="AA17" s="6">
        <v>3372008</v>
      </c>
    </row>
    <row r="18" spans="1:27" ht="13.5">
      <c r="A18" s="25" t="s">
        <v>45</v>
      </c>
      <c r="B18" s="24"/>
      <c r="C18" s="6">
        <v>877055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-551577</v>
      </c>
      <c r="L18" s="8">
        <v>297350</v>
      </c>
      <c r="M18" s="8">
        <v>0</v>
      </c>
      <c r="N18" s="8">
        <v>-254227</v>
      </c>
      <c r="O18" s="8">
        <v>0</v>
      </c>
      <c r="P18" s="8">
        <v>-1299522</v>
      </c>
      <c r="Q18" s="8">
        <v>0</v>
      </c>
      <c r="R18" s="8">
        <v>-1299522</v>
      </c>
      <c r="S18" s="8">
        <v>0</v>
      </c>
      <c r="T18" s="8">
        <v>0</v>
      </c>
      <c r="U18" s="8">
        <v>760144</v>
      </c>
      <c r="V18" s="8">
        <v>760144</v>
      </c>
      <c r="W18" s="8">
        <v>-793605</v>
      </c>
      <c r="X18" s="8"/>
      <c r="Y18" s="8">
        <v>-793605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61794398</v>
      </c>
      <c r="D19" s="6">
        <v>0</v>
      </c>
      <c r="E19" s="7">
        <v>78153000</v>
      </c>
      <c r="F19" s="8">
        <v>78153000</v>
      </c>
      <c r="G19" s="8">
        <v>26766903</v>
      </c>
      <c r="H19" s="8">
        <v>-1383690</v>
      </c>
      <c r="I19" s="8">
        <v>1025</v>
      </c>
      <c r="J19" s="8">
        <v>25384238</v>
      </c>
      <c r="K19" s="8">
        <v>0</v>
      </c>
      <c r="L19" s="8">
        <v>0</v>
      </c>
      <c r="M19" s="8">
        <v>0</v>
      </c>
      <c r="N19" s="8">
        <v>0</v>
      </c>
      <c r="O19" s="8">
        <v>26089330</v>
      </c>
      <c r="P19" s="8">
        <v>4287000</v>
      </c>
      <c r="Q19" s="8">
        <v>0</v>
      </c>
      <c r="R19" s="8">
        <v>30376330</v>
      </c>
      <c r="S19" s="8">
        <v>0</v>
      </c>
      <c r="T19" s="8">
        <v>0</v>
      </c>
      <c r="U19" s="8">
        <v>831330</v>
      </c>
      <c r="V19" s="8">
        <v>831330</v>
      </c>
      <c r="W19" s="8">
        <v>56591898</v>
      </c>
      <c r="X19" s="8">
        <v>78153000</v>
      </c>
      <c r="Y19" s="8">
        <v>-21561102</v>
      </c>
      <c r="Z19" s="2">
        <v>-27.59</v>
      </c>
      <c r="AA19" s="6">
        <v>78153000</v>
      </c>
    </row>
    <row r="20" spans="1:27" ht="13.5">
      <c r="A20" s="23" t="s">
        <v>47</v>
      </c>
      <c r="B20" s="29"/>
      <c r="C20" s="6">
        <v>2062883</v>
      </c>
      <c r="D20" s="6">
        <v>0</v>
      </c>
      <c r="E20" s="7">
        <v>9390658</v>
      </c>
      <c r="F20" s="26">
        <v>9390658</v>
      </c>
      <c r="G20" s="26">
        <v>270135</v>
      </c>
      <c r="H20" s="26">
        <v>-287884</v>
      </c>
      <c r="I20" s="26">
        <v>66695</v>
      </c>
      <c r="J20" s="26">
        <v>48946</v>
      </c>
      <c r="K20" s="26">
        <v>142797</v>
      </c>
      <c r="L20" s="26">
        <v>139118</v>
      </c>
      <c r="M20" s="26">
        <v>80145</v>
      </c>
      <c r="N20" s="26">
        <v>362060</v>
      </c>
      <c r="O20" s="26">
        <v>1116165</v>
      </c>
      <c r="P20" s="26">
        <v>63132</v>
      </c>
      <c r="Q20" s="26">
        <v>80145</v>
      </c>
      <c r="R20" s="26">
        <v>1259442</v>
      </c>
      <c r="S20" s="26">
        <v>80145</v>
      </c>
      <c r="T20" s="26">
        <v>80145</v>
      </c>
      <c r="U20" s="26">
        <v>661347</v>
      </c>
      <c r="V20" s="26">
        <v>821637</v>
      </c>
      <c r="W20" s="26">
        <v>2492085</v>
      </c>
      <c r="X20" s="26">
        <v>9390658</v>
      </c>
      <c r="Y20" s="26">
        <v>-6898573</v>
      </c>
      <c r="Z20" s="27">
        <v>-73.46</v>
      </c>
      <c r="AA20" s="28">
        <v>9390658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287696029</v>
      </c>
      <c r="D22" s="33">
        <f>SUM(D5:D21)</f>
        <v>0</v>
      </c>
      <c r="E22" s="34">
        <f t="shared" si="0"/>
        <v>382010080</v>
      </c>
      <c r="F22" s="35">
        <f t="shared" si="0"/>
        <v>382010080</v>
      </c>
      <c r="G22" s="35">
        <f t="shared" si="0"/>
        <v>109815874</v>
      </c>
      <c r="H22" s="35">
        <f t="shared" si="0"/>
        <v>2315300</v>
      </c>
      <c r="I22" s="35">
        <f t="shared" si="0"/>
        <v>16517296</v>
      </c>
      <c r="J22" s="35">
        <f t="shared" si="0"/>
        <v>128648470</v>
      </c>
      <c r="K22" s="35">
        <f t="shared" si="0"/>
        <v>17204646</v>
      </c>
      <c r="L22" s="35">
        <f t="shared" si="0"/>
        <v>34129896</v>
      </c>
      <c r="M22" s="35">
        <f t="shared" si="0"/>
        <v>21095035</v>
      </c>
      <c r="N22" s="35">
        <f t="shared" si="0"/>
        <v>72429577</v>
      </c>
      <c r="O22" s="35">
        <f t="shared" si="0"/>
        <v>45197765</v>
      </c>
      <c r="P22" s="35">
        <f t="shared" si="0"/>
        <v>20281972</v>
      </c>
      <c r="Q22" s="35">
        <f t="shared" si="0"/>
        <v>21095035</v>
      </c>
      <c r="R22" s="35">
        <f t="shared" si="0"/>
        <v>86574772</v>
      </c>
      <c r="S22" s="35">
        <f t="shared" si="0"/>
        <v>21095035</v>
      </c>
      <c r="T22" s="35">
        <f t="shared" si="0"/>
        <v>21095035</v>
      </c>
      <c r="U22" s="35">
        <f t="shared" si="0"/>
        <v>30485656</v>
      </c>
      <c r="V22" s="35">
        <f t="shared" si="0"/>
        <v>72675726</v>
      </c>
      <c r="W22" s="35">
        <f t="shared" si="0"/>
        <v>360328545</v>
      </c>
      <c r="X22" s="35">
        <f t="shared" si="0"/>
        <v>382010080</v>
      </c>
      <c r="Y22" s="35">
        <f t="shared" si="0"/>
        <v>-21681535</v>
      </c>
      <c r="Z22" s="36">
        <f>+IF(X22&lt;&gt;0,+(Y22/X22)*100,0)</f>
        <v>-5.675644736913749</v>
      </c>
      <c r="AA22" s="33">
        <f>SUM(AA5:AA21)</f>
        <v>382010080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124835865</v>
      </c>
      <c r="D25" s="6">
        <v>0</v>
      </c>
      <c r="E25" s="7">
        <v>135188460</v>
      </c>
      <c r="F25" s="8">
        <v>135188460</v>
      </c>
      <c r="G25" s="8">
        <v>9909968</v>
      </c>
      <c r="H25" s="8">
        <v>10288086</v>
      </c>
      <c r="I25" s="8">
        <v>10533843</v>
      </c>
      <c r="J25" s="8">
        <v>30731897</v>
      </c>
      <c r="K25" s="8">
        <v>10347781</v>
      </c>
      <c r="L25" s="8">
        <v>15356784</v>
      </c>
      <c r="M25" s="8">
        <v>10987972</v>
      </c>
      <c r="N25" s="8">
        <v>36692537</v>
      </c>
      <c r="O25" s="8">
        <v>10687030</v>
      </c>
      <c r="P25" s="8">
        <v>10198829</v>
      </c>
      <c r="Q25" s="8">
        <v>10987972</v>
      </c>
      <c r="R25" s="8">
        <v>31873831</v>
      </c>
      <c r="S25" s="8">
        <v>10987972</v>
      </c>
      <c r="T25" s="8">
        <v>10987972</v>
      </c>
      <c r="U25" s="8">
        <v>10052033</v>
      </c>
      <c r="V25" s="8">
        <v>32027977</v>
      </c>
      <c r="W25" s="8">
        <v>131326242</v>
      </c>
      <c r="X25" s="8">
        <v>135188460</v>
      </c>
      <c r="Y25" s="8">
        <v>-3862218</v>
      </c>
      <c r="Z25" s="2">
        <v>-2.86</v>
      </c>
      <c r="AA25" s="6">
        <v>135188460</v>
      </c>
    </row>
    <row r="26" spans="1:27" ht="13.5">
      <c r="A26" s="25" t="s">
        <v>52</v>
      </c>
      <c r="B26" s="24"/>
      <c r="C26" s="6">
        <v>8336735</v>
      </c>
      <c r="D26" s="6">
        <v>0</v>
      </c>
      <c r="E26" s="7">
        <v>9313000</v>
      </c>
      <c r="F26" s="8">
        <v>9313000</v>
      </c>
      <c r="G26" s="8">
        <v>1346727</v>
      </c>
      <c r="H26" s="8">
        <v>703443</v>
      </c>
      <c r="I26" s="8">
        <v>699003</v>
      </c>
      <c r="J26" s="8">
        <v>2749173</v>
      </c>
      <c r="K26" s="8">
        <v>699003</v>
      </c>
      <c r="L26" s="8">
        <v>699003</v>
      </c>
      <c r="M26" s="8">
        <v>699052</v>
      </c>
      <c r="N26" s="8">
        <v>2097058</v>
      </c>
      <c r="O26" s="8">
        <v>699052</v>
      </c>
      <c r="P26" s="8">
        <v>699346</v>
      </c>
      <c r="Q26" s="8">
        <v>699052</v>
      </c>
      <c r="R26" s="8">
        <v>2097450</v>
      </c>
      <c r="S26" s="8">
        <v>699052</v>
      </c>
      <c r="T26" s="8">
        <v>699052</v>
      </c>
      <c r="U26" s="8">
        <v>718509</v>
      </c>
      <c r="V26" s="8">
        <v>2116613</v>
      </c>
      <c r="W26" s="8">
        <v>9060294</v>
      </c>
      <c r="X26" s="8">
        <v>9313000</v>
      </c>
      <c r="Y26" s="8">
        <v>-252706</v>
      </c>
      <c r="Z26" s="2">
        <v>-2.71</v>
      </c>
      <c r="AA26" s="6">
        <v>9313000</v>
      </c>
    </row>
    <row r="27" spans="1:27" ht="13.5">
      <c r="A27" s="25" t="s">
        <v>53</v>
      </c>
      <c r="B27" s="24"/>
      <c r="C27" s="6">
        <v>22509630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36729303</v>
      </c>
      <c r="D28" s="6">
        <v>0</v>
      </c>
      <c r="E28" s="7">
        <v>27081252</v>
      </c>
      <c r="F28" s="8">
        <v>27081252</v>
      </c>
      <c r="G28" s="8">
        <v>0</v>
      </c>
      <c r="H28" s="8">
        <v>0</v>
      </c>
      <c r="I28" s="8">
        <v>1875803</v>
      </c>
      <c r="J28" s="8">
        <v>1875803</v>
      </c>
      <c r="K28" s="8">
        <v>1875803</v>
      </c>
      <c r="L28" s="8">
        <v>1875803</v>
      </c>
      <c r="M28" s="8">
        <v>1875803</v>
      </c>
      <c r="N28" s="8">
        <v>5627409</v>
      </c>
      <c r="O28" s="8">
        <v>1875803</v>
      </c>
      <c r="P28" s="8">
        <v>1875803</v>
      </c>
      <c r="Q28" s="8">
        <v>1875803</v>
      </c>
      <c r="R28" s="8">
        <v>5627409</v>
      </c>
      <c r="S28" s="8">
        <v>1875803</v>
      </c>
      <c r="T28" s="8">
        <v>1875803</v>
      </c>
      <c r="U28" s="8">
        <v>1875803</v>
      </c>
      <c r="V28" s="8">
        <v>5627409</v>
      </c>
      <c r="W28" s="8">
        <v>18758030</v>
      </c>
      <c r="X28" s="8">
        <v>27081252</v>
      </c>
      <c r="Y28" s="8">
        <v>-8323222</v>
      </c>
      <c r="Z28" s="2">
        <v>-30.73</v>
      </c>
      <c r="AA28" s="6">
        <v>27081252</v>
      </c>
    </row>
    <row r="29" spans="1:27" ht="13.5">
      <c r="A29" s="25" t="s">
        <v>55</v>
      </c>
      <c r="B29" s="24"/>
      <c r="C29" s="6">
        <v>6337044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8392</v>
      </c>
      <c r="J29" s="8">
        <v>8392</v>
      </c>
      <c r="K29" s="8">
        <v>26088</v>
      </c>
      <c r="L29" s="8">
        <v>962651</v>
      </c>
      <c r="M29" s="8">
        <v>694372</v>
      </c>
      <c r="N29" s="8">
        <v>1683111</v>
      </c>
      <c r="O29" s="8">
        <v>2590113</v>
      </c>
      <c r="P29" s="8">
        <v>1060624</v>
      </c>
      <c r="Q29" s="8">
        <v>694372</v>
      </c>
      <c r="R29" s="8">
        <v>4345109</v>
      </c>
      <c r="S29" s="8">
        <v>694372</v>
      </c>
      <c r="T29" s="8">
        <v>694372</v>
      </c>
      <c r="U29" s="8">
        <v>55122</v>
      </c>
      <c r="V29" s="8">
        <v>1443866</v>
      </c>
      <c r="W29" s="8">
        <v>7480478</v>
      </c>
      <c r="X29" s="8"/>
      <c r="Y29" s="8">
        <v>7480478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67096416</v>
      </c>
      <c r="D30" s="6">
        <v>0</v>
      </c>
      <c r="E30" s="7">
        <v>79623733</v>
      </c>
      <c r="F30" s="8">
        <v>79623733</v>
      </c>
      <c r="G30" s="8">
        <v>0</v>
      </c>
      <c r="H30" s="8">
        <v>0</v>
      </c>
      <c r="I30" s="8">
        <v>0</v>
      </c>
      <c r="J30" s="8">
        <v>0</v>
      </c>
      <c r="K30" s="8">
        <v>120788</v>
      </c>
      <c r="L30" s="8">
        <v>1000000</v>
      </c>
      <c r="M30" s="8">
        <v>5918034</v>
      </c>
      <c r="N30" s="8">
        <v>7038822</v>
      </c>
      <c r="O30" s="8">
        <v>43927537</v>
      </c>
      <c r="P30" s="8">
        <v>4200570</v>
      </c>
      <c r="Q30" s="8">
        <v>5918034</v>
      </c>
      <c r="R30" s="8">
        <v>54046141</v>
      </c>
      <c r="S30" s="8">
        <v>5918034</v>
      </c>
      <c r="T30" s="8">
        <v>5918034</v>
      </c>
      <c r="U30" s="8">
        <v>3777296</v>
      </c>
      <c r="V30" s="8">
        <v>15613364</v>
      </c>
      <c r="W30" s="8">
        <v>76698327</v>
      </c>
      <c r="X30" s="8">
        <v>79623733</v>
      </c>
      <c r="Y30" s="8">
        <v>-2925406</v>
      </c>
      <c r="Z30" s="2">
        <v>-3.67</v>
      </c>
      <c r="AA30" s="6">
        <v>79623733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6469478</v>
      </c>
      <c r="D32" s="6">
        <v>0</v>
      </c>
      <c r="E32" s="7">
        <v>6340565</v>
      </c>
      <c r="F32" s="8">
        <v>6340565</v>
      </c>
      <c r="G32" s="8">
        <v>0</v>
      </c>
      <c r="H32" s="8">
        <v>0</v>
      </c>
      <c r="I32" s="8">
        <v>8619</v>
      </c>
      <c r="J32" s="8">
        <v>8619</v>
      </c>
      <c r="K32" s="8">
        <v>407961</v>
      </c>
      <c r="L32" s="8">
        <v>285468</v>
      </c>
      <c r="M32" s="8">
        <v>1124</v>
      </c>
      <c r="N32" s="8">
        <v>694553</v>
      </c>
      <c r="O32" s="8">
        <v>54756</v>
      </c>
      <c r="P32" s="8">
        <v>180022</v>
      </c>
      <c r="Q32" s="8">
        <v>1124</v>
      </c>
      <c r="R32" s="8">
        <v>235902</v>
      </c>
      <c r="S32" s="8">
        <v>1124</v>
      </c>
      <c r="T32" s="8">
        <v>1124</v>
      </c>
      <c r="U32" s="8">
        <v>707537</v>
      </c>
      <c r="V32" s="8">
        <v>709785</v>
      </c>
      <c r="W32" s="8">
        <v>1648859</v>
      </c>
      <c r="X32" s="8">
        <v>6340565</v>
      </c>
      <c r="Y32" s="8">
        <v>-4691706</v>
      </c>
      <c r="Z32" s="2">
        <v>-74</v>
      </c>
      <c r="AA32" s="6">
        <v>6340565</v>
      </c>
    </row>
    <row r="33" spans="1:27" ht="13.5">
      <c r="A33" s="25" t="s">
        <v>59</v>
      </c>
      <c r="B33" s="24"/>
      <c r="C33" s="6">
        <v>22093276</v>
      </c>
      <c r="D33" s="6">
        <v>0</v>
      </c>
      <c r="E33" s="7">
        <v>41862522</v>
      </c>
      <c r="F33" s="8">
        <v>41862522</v>
      </c>
      <c r="G33" s="8">
        <v>0</v>
      </c>
      <c r="H33" s="8">
        <v>0</v>
      </c>
      <c r="I33" s="8">
        <v>1615213</v>
      </c>
      <c r="J33" s="8">
        <v>1615213</v>
      </c>
      <c r="K33" s="8">
        <v>1713549</v>
      </c>
      <c r="L33" s="8">
        <v>1785531</v>
      </c>
      <c r="M33" s="8">
        <v>1593371</v>
      </c>
      <c r="N33" s="8">
        <v>5092451</v>
      </c>
      <c r="O33" s="8">
        <v>2065175</v>
      </c>
      <c r="P33" s="8">
        <v>1565444</v>
      </c>
      <c r="Q33" s="8">
        <v>1593371</v>
      </c>
      <c r="R33" s="8">
        <v>5223990</v>
      </c>
      <c r="S33" s="8">
        <v>1593371</v>
      </c>
      <c r="T33" s="8">
        <v>1593371</v>
      </c>
      <c r="U33" s="8">
        <v>1495212</v>
      </c>
      <c r="V33" s="8">
        <v>4681954</v>
      </c>
      <c r="W33" s="8">
        <v>16613608</v>
      </c>
      <c r="X33" s="8">
        <v>41862522</v>
      </c>
      <c r="Y33" s="8">
        <v>-25248914</v>
      </c>
      <c r="Z33" s="2">
        <v>-60.31</v>
      </c>
      <c r="AA33" s="6">
        <v>41862522</v>
      </c>
    </row>
    <row r="34" spans="1:27" ht="13.5">
      <c r="A34" s="25" t="s">
        <v>60</v>
      </c>
      <c r="B34" s="24"/>
      <c r="C34" s="6">
        <v>51624833</v>
      </c>
      <c r="D34" s="6">
        <v>0</v>
      </c>
      <c r="E34" s="7">
        <v>82600880</v>
      </c>
      <c r="F34" s="8">
        <v>82600880</v>
      </c>
      <c r="G34" s="8">
        <v>4961851</v>
      </c>
      <c r="H34" s="8">
        <v>6171523</v>
      </c>
      <c r="I34" s="8">
        <v>3120598</v>
      </c>
      <c r="J34" s="8">
        <v>14253972</v>
      </c>
      <c r="K34" s="8">
        <v>5363350</v>
      </c>
      <c r="L34" s="8">
        <v>4283420</v>
      </c>
      <c r="M34" s="8">
        <v>2596904</v>
      </c>
      <c r="N34" s="8">
        <v>12243674</v>
      </c>
      <c r="O34" s="8">
        <v>8208343</v>
      </c>
      <c r="P34" s="8">
        <v>5791162</v>
      </c>
      <c r="Q34" s="8">
        <v>2597908</v>
      </c>
      <c r="R34" s="8">
        <v>16597413</v>
      </c>
      <c r="S34" s="8">
        <v>2597908</v>
      </c>
      <c r="T34" s="8">
        <v>2597908</v>
      </c>
      <c r="U34" s="8">
        <v>9797450</v>
      </c>
      <c r="V34" s="8">
        <v>14993266</v>
      </c>
      <c r="W34" s="8">
        <v>58088325</v>
      </c>
      <c r="X34" s="8">
        <v>82600880</v>
      </c>
      <c r="Y34" s="8">
        <v>-24512555</v>
      </c>
      <c r="Z34" s="2">
        <v>-29.68</v>
      </c>
      <c r="AA34" s="6">
        <v>82600880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346032580</v>
      </c>
      <c r="D36" s="33">
        <f>SUM(D25:D35)</f>
        <v>0</v>
      </c>
      <c r="E36" s="34">
        <f t="shared" si="1"/>
        <v>382010412</v>
      </c>
      <c r="F36" s="35">
        <f t="shared" si="1"/>
        <v>382010412</v>
      </c>
      <c r="G36" s="35">
        <f t="shared" si="1"/>
        <v>16218546</v>
      </c>
      <c r="H36" s="35">
        <f t="shared" si="1"/>
        <v>17163052</v>
      </c>
      <c r="I36" s="35">
        <f t="shared" si="1"/>
        <v>17861471</v>
      </c>
      <c r="J36" s="35">
        <f t="shared" si="1"/>
        <v>51243069</v>
      </c>
      <c r="K36" s="35">
        <f t="shared" si="1"/>
        <v>20554323</v>
      </c>
      <c r="L36" s="35">
        <f t="shared" si="1"/>
        <v>26248660</v>
      </c>
      <c r="M36" s="35">
        <f t="shared" si="1"/>
        <v>24366632</v>
      </c>
      <c r="N36" s="35">
        <f t="shared" si="1"/>
        <v>71169615</v>
      </c>
      <c r="O36" s="35">
        <f t="shared" si="1"/>
        <v>70107809</v>
      </c>
      <c r="P36" s="35">
        <f t="shared" si="1"/>
        <v>25571800</v>
      </c>
      <c r="Q36" s="35">
        <f t="shared" si="1"/>
        <v>24367636</v>
      </c>
      <c r="R36" s="35">
        <f t="shared" si="1"/>
        <v>120047245</v>
      </c>
      <c r="S36" s="35">
        <f t="shared" si="1"/>
        <v>24367636</v>
      </c>
      <c r="T36" s="35">
        <f t="shared" si="1"/>
        <v>24367636</v>
      </c>
      <c r="U36" s="35">
        <f t="shared" si="1"/>
        <v>28478962</v>
      </c>
      <c r="V36" s="35">
        <f t="shared" si="1"/>
        <v>77214234</v>
      </c>
      <c r="W36" s="35">
        <f t="shared" si="1"/>
        <v>319674163</v>
      </c>
      <c r="X36" s="35">
        <f t="shared" si="1"/>
        <v>382010412</v>
      </c>
      <c r="Y36" s="35">
        <f t="shared" si="1"/>
        <v>-62336249</v>
      </c>
      <c r="Z36" s="36">
        <f>+IF(X36&lt;&gt;0,+(Y36/X36)*100,0)</f>
        <v>-16.317945019781295</v>
      </c>
      <c r="AA36" s="33">
        <f>SUM(AA25:AA35)</f>
        <v>382010412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-58336551</v>
      </c>
      <c r="D38" s="46">
        <f>+D22-D36</f>
        <v>0</v>
      </c>
      <c r="E38" s="47">
        <f t="shared" si="2"/>
        <v>-332</v>
      </c>
      <c r="F38" s="48">
        <f t="shared" si="2"/>
        <v>-332</v>
      </c>
      <c r="G38" s="48">
        <f t="shared" si="2"/>
        <v>93597328</v>
      </c>
      <c r="H38" s="48">
        <f t="shared" si="2"/>
        <v>-14847752</v>
      </c>
      <c r="I38" s="48">
        <f t="shared" si="2"/>
        <v>-1344175</v>
      </c>
      <c r="J38" s="48">
        <f t="shared" si="2"/>
        <v>77405401</v>
      </c>
      <c r="K38" s="48">
        <f t="shared" si="2"/>
        <v>-3349677</v>
      </c>
      <c r="L38" s="48">
        <f t="shared" si="2"/>
        <v>7881236</v>
      </c>
      <c r="M38" s="48">
        <f t="shared" si="2"/>
        <v>-3271597</v>
      </c>
      <c r="N38" s="48">
        <f t="shared" si="2"/>
        <v>1259962</v>
      </c>
      <c r="O38" s="48">
        <f t="shared" si="2"/>
        <v>-24910044</v>
      </c>
      <c r="P38" s="48">
        <f t="shared" si="2"/>
        <v>-5289828</v>
      </c>
      <c r="Q38" s="48">
        <f t="shared" si="2"/>
        <v>-3272601</v>
      </c>
      <c r="R38" s="48">
        <f t="shared" si="2"/>
        <v>-33472473</v>
      </c>
      <c r="S38" s="48">
        <f t="shared" si="2"/>
        <v>-3272601</v>
      </c>
      <c r="T38" s="48">
        <f t="shared" si="2"/>
        <v>-3272601</v>
      </c>
      <c r="U38" s="48">
        <f t="shared" si="2"/>
        <v>2006694</v>
      </c>
      <c r="V38" s="48">
        <f t="shared" si="2"/>
        <v>-4538508</v>
      </c>
      <c r="W38" s="48">
        <f t="shared" si="2"/>
        <v>40654382</v>
      </c>
      <c r="X38" s="48">
        <f>IF(F22=F36,0,X22-X36)</f>
        <v>-332</v>
      </c>
      <c r="Y38" s="48">
        <f t="shared" si="2"/>
        <v>40654714</v>
      </c>
      <c r="Z38" s="49">
        <f>+IF(X38&lt;&gt;0,+(Y38/X38)*100,0)</f>
        <v>-12245395.78313253</v>
      </c>
      <c r="AA38" s="46">
        <f>+AA22-AA36</f>
        <v>-332</v>
      </c>
    </row>
    <row r="39" spans="1:27" ht="13.5">
      <c r="A39" s="23" t="s">
        <v>64</v>
      </c>
      <c r="B39" s="29"/>
      <c r="C39" s="6">
        <v>32635540</v>
      </c>
      <c r="D39" s="6">
        <v>0</v>
      </c>
      <c r="E39" s="7">
        <v>65296000</v>
      </c>
      <c r="F39" s="8">
        <v>65296000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214500</v>
      </c>
      <c r="P39" s="8">
        <v>0</v>
      </c>
      <c r="Q39" s="8">
        <v>0</v>
      </c>
      <c r="R39" s="8">
        <v>214500</v>
      </c>
      <c r="S39" s="8">
        <v>0</v>
      </c>
      <c r="T39" s="8">
        <v>0</v>
      </c>
      <c r="U39" s="8">
        <v>0</v>
      </c>
      <c r="V39" s="8">
        <v>0</v>
      </c>
      <c r="W39" s="8">
        <v>214500</v>
      </c>
      <c r="X39" s="8">
        <v>65296000</v>
      </c>
      <c r="Y39" s="8">
        <v>-65081500</v>
      </c>
      <c r="Z39" s="2">
        <v>-99.67</v>
      </c>
      <c r="AA39" s="6">
        <v>65296000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-25701011</v>
      </c>
      <c r="D42" s="55">
        <f>SUM(D38:D41)</f>
        <v>0</v>
      </c>
      <c r="E42" s="56">
        <f t="shared" si="3"/>
        <v>65295668</v>
      </c>
      <c r="F42" s="57">
        <f t="shared" si="3"/>
        <v>65295668</v>
      </c>
      <c r="G42" s="57">
        <f t="shared" si="3"/>
        <v>93597328</v>
      </c>
      <c r="H42" s="57">
        <f t="shared" si="3"/>
        <v>-14847752</v>
      </c>
      <c r="I42" s="57">
        <f t="shared" si="3"/>
        <v>-1344175</v>
      </c>
      <c r="J42" s="57">
        <f t="shared" si="3"/>
        <v>77405401</v>
      </c>
      <c r="K42" s="57">
        <f t="shared" si="3"/>
        <v>-3349677</v>
      </c>
      <c r="L42" s="57">
        <f t="shared" si="3"/>
        <v>7881236</v>
      </c>
      <c r="M42" s="57">
        <f t="shared" si="3"/>
        <v>-3271597</v>
      </c>
      <c r="N42" s="57">
        <f t="shared" si="3"/>
        <v>1259962</v>
      </c>
      <c r="O42" s="57">
        <f t="shared" si="3"/>
        <v>-24695544</v>
      </c>
      <c r="P42" s="57">
        <f t="shared" si="3"/>
        <v>-5289828</v>
      </c>
      <c r="Q42" s="57">
        <f t="shared" si="3"/>
        <v>-3272601</v>
      </c>
      <c r="R42" s="57">
        <f t="shared" si="3"/>
        <v>-33257973</v>
      </c>
      <c r="S42" s="57">
        <f t="shared" si="3"/>
        <v>-3272601</v>
      </c>
      <c r="T42" s="57">
        <f t="shared" si="3"/>
        <v>-3272601</v>
      </c>
      <c r="U42" s="57">
        <f t="shared" si="3"/>
        <v>2006694</v>
      </c>
      <c r="V42" s="57">
        <f t="shared" si="3"/>
        <v>-4538508</v>
      </c>
      <c r="W42" s="57">
        <f t="shared" si="3"/>
        <v>40868882</v>
      </c>
      <c r="X42" s="57">
        <f t="shared" si="3"/>
        <v>65295668</v>
      </c>
      <c r="Y42" s="57">
        <f t="shared" si="3"/>
        <v>-24426786</v>
      </c>
      <c r="Z42" s="58">
        <f>+IF(X42&lt;&gt;0,+(Y42/X42)*100,0)</f>
        <v>-37.40950471630063</v>
      </c>
      <c r="AA42" s="55">
        <f>SUM(AA38:AA41)</f>
        <v>65295668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-25701011</v>
      </c>
      <c r="D44" s="63">
        <f>+D42-D43</f>
        <v>0</v>
      </c>
      <c r="E44" s="64">
        <f t="shared" si="4"/>
        <v>65295668</v>
      </c>
      <c r="F44" s="65">
        <f t="shared" si="4"/>
        <v>65295668</v>
      </c>
      <c r="G44" s="65">
        <f t="shared" si="4"/>
        <v>93597328</v>
      </c>
      <c r="H44" s="65">
        <f t="shared" si="4"/>
        <v>-14847752</v>
      </c>
      <c r="I44" s="65">
        <f t="shared" si="4"/>
        <v>-1344175</v>
      </c>
      <c r="J44" s="65">
        <f t="shared" si="4"/>
        <v>77405401</v>
      </c>
      <c r="K44" s="65">
        <f t="shared" si="4"/>
        <v>-3349677</v>
      </c>
      <c r="L44" s="65">
        <f t="shared" si="4"/>
        <v>7881236</v>
      </c>
      <c r="M44" s="65">
        <f t="shared" si="4"/>
        <v>-3271597</v>
      </c>
      <c r="N44" s="65">
        <f t="shared" si="4"/>
        <v>1259962</v>
      </c>
      <c r="O44" s="65">
        <f t="shared" si="4"/>
        <v>-24695544</v>
      </c>
      <c r="P44" s="65">
        <f t="shared" si="4"/>
        <v>-5289828</v>
      </c>
      <c r="Q44" s="65">
        <f t="shared" si="4"/>
        <v>-3272601</v>
      </c>
      <c r="R44" s="65">
        <f t="shared" si="4"/>
        <v>-33257973</v>
      </c>
      <c r="S44" s="65">
        <f t="shared" si="4"/>
        <v>-3272601</v>
      </c>
      <c r="T44" s="65">
        <f t="shared" si="4"/>
        <v>-3272601</v>
      </c>
      <c r="U44" s="65">
        <f t="shared" si="4"/>
        <v>2006694</v>
      </c>
      <c r="V44" s="65">
        <f t="shared" si="4"/>
        <v>-4538508</v>
      </c>
      <c r="W44" s="65">
        <f t="shared" si="4"/>
        <v>40868882</v>
      </c>
      <c r="X44" s="65">
        <f t="shared" si="4"/>
        <v>65295668</v>
      </c>
      <c r="Y44" s="65">
        <f t="shared" si="4"/>
        <v>-24426786</v>
      </c>
      <c r="Z44" s="66">
        <f>+IF(X44&lt;&gt;0,+(Y44/X44)*100,0)</f>
        <v>-37.40950471630063</v>
      </c>
      <c r="AA44" s="63">
        <f>+AA42-AA43</f>
        <v>65295668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-25701011</v>
      </c>
      <c r="D46" s="55">
        <f>SUM(D44:D45)</f>
        <v>0</v>
      </c>
      <c r="E46" s="56">
        <f t="shared" si="5"/>
        <v>65295668</v>
      </c>
      <c r="F46" s="57">
        <f t="shared" si="5"/>
        <v>65295668</v>
      </c>
      <c r="G46" s="57">
        <f t="shared" si="5"/>
        <v>93597328</v>
      </c>
      <c r="H46" s="57">
        <f t="shared" si="5"/>
        <v>-14847752</v>
      </c>
      <c r="I46" s="57">
        <f t="shared" si="5"/>
        <v>-1344175</v>
      </c>
      <c r="J46" s="57">
        <f t="shared" si="5"/>
        <v>77405401</v>
      </c>
      <c r="K46" s="57">
        <f t="shared" si="5"/>
        <v>-3349677</v>
      </c>
      <c r="L46" s="57">
        <f t="shared" si="5"/>
        <v>7881236</v>
      </c>
      <c r="M46" s="57">
        <f t="shared" si="5"/>
        <v>-3271597</v>
      </c>
      <c r="N46" s="57">
        <f t="shared" si="5"/>
        <v>1259962</v>
      </c>
      <c r="O46" s="57">
        <f t="shared" si="5"/>
        <v>-24695544</v>
      </c>
      <c r="P46" s="57">
        <f t="shared" si="5"/>
        <v>-5289828</v>
      </c>
      <c r="Q46" s="57">
        <f t="shared" si="5"/>
        <v>-3272601</v>
      </c>
      <c r="R46" s="57">
        <f t="shared" si="5"/>
        <v>-33257973</v>
      </c>
      <c r="S46" s="57">
        <f t="shared" si="5"/>
        <v>-3272601</v>
      </c>
      <c r="T46" s="57">
        <f t="shared" si="5"/>
        <v>-3272601</v>
      </c>
      <c r="U46" s="57">
        <f t="shared" si="5"/>
        <v>2006694</v>
      </c>
      <c r="V46" s="57">
        <f t="shared" si="5"/>
        <v>-4538508</v>
      </c>
      <c r="W46" s="57">
        <f t="shared" si="5"/>
        <v>40868882</v>
      </c>
      <c r="X46" s="57">
        <f t="shared" si="5"/>
        <v>65295668</v>
      </c>
      <c r="Y46" s="57">
        <f t="shared" si="5"/>
        <v>-24426786</v>
      </c>
      <c r="Z46" s="58">
        <f>+IF(X46&lt;&gt;0,+(Y46/X46)*100,0)</f>
        <v>-37.40950471630063</v>
      </c>
      <c r="AA46" s="55">
        <f>SUM(AA44:AA45)</f>
        <v>65295668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-25701011</v>
      </c>
      <c r="D48" s="71">
        <f>SUM(D46:D47)</f>
        <v>0</v>
      </c>
      <c r="E48" s="72">
        <f t="shared" si="6"/>
        <v>65295668</v>
      </c>
      <c r="F48" s="73">
        <f t="shared" si="6"/>
        <v>65295668</v>
      </c>
      <c r="G48" s="73">
        <f t="shared" si="6"/>
        <v>93597328</v>
      </c>
      <c r="H48" s="74">
        <f t="shared" si="6"/>
        <v>-14847752</v>
      </c>
      <c r="I48" s="74">
        <f t="shared" si="6"/>
        <v>-1344175</v>
      </c>
      <c r="J48" s="74">
        <f t="shared" si="6"/>
        <v>77405401</v>
      </c>
      <c r="K48" s="74">
        <f t="shared" si="6"/>
        <v>-3349677</v>
      </c>
      <c r="L48" s="74">
        <f t="shared" si="6"/>
        <v>7881236</v>
      </c>
      <c r="M48" s="73">
        <f t="shared" si="6"/>
        <v>-3271597</v>
      </c>
      <c r="N48" s="73">
        <f t="shared" si="6"/>
        <v>1259962</v>
      </c>
      <c r="O48" s="74">
        <f t="shared" si="6"/>
        <v>-24695544</v>
      </c>
      <c r="P48" s="74">
        <f t="shared" si="6"/>
        <v>-5289828</v>
      </c>
      <c r="Q48" s="74">
        <f t="shared" si="6"/>
        <v>-3272601</v>
      </c>
      <c r="R48" s="74">
        <f t="shared" si="6"/>
        <v>-33257973</v>
      </c>
      <c r="S48" s="74">
        <f t="shared" si="6"/>
        <v>-3272601</v>
      </c>
      <c r="T48" s="73">
        <f t="shared" si="6"/>
        <v>-3272601</v>
      </c>
      <c r="U48" s="73">
        <f t="shared" si="6"/>
        <v>2006694</v>
      </c>
      <c r="V48" s="74">
        <f t="shared" si="6"/>
        <v>-4538508</v>
      </c>
      <c r="W48" s="74">
        <f t="shared" si="6"/>
        <v>40868882</v>
      </c>
      <c r="X48" s="74">
        <f t="shared" si="6"/>
        <v>65295668</v>
      </c>
      <c r="Y48" s="74">
        <f t="shared" si="6"/>
        <v>-24426786</v>
      </c>
      <c r="Z48" s="75">
        <f>+IF(X48&lt;&gt;0,+(Y48/X48)*100,0)</f>
        <v>-37.40950471630063</v>
      </c>
      <c r="AA48" s="76">
        <f>SUM(AA46:AA47)</f>
        <v>65295668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11455176</v>
      </c>
      <c r="D5" s="6">
        <v>0</v>
      </c>
      <c r="E5" s="7">
        <v>12783120</v>
      </c>
      <c r="F5" s="8">
        <v>12783120</v>
      </c>
      <c r="G5" s="8">
        <v>12244072</v>
      </c>
      <c r="H5" s="8">
        <v>-120690</v>
      </c>
      <c r="I5" s="8">
        <v>23931</v>
      </c>
      <c r="J5" s="8">
        <v>12147313</v>
      </c>
      <c r="K5" s="8">
        <v>-128468</v>
      </c>
      <c r="L5" s="8">
        <v>-432565</v>
      </c>
      <c r="M5" s="8">
        <v>1369</v>
      </c>
      <c r="N5" s="8">
        <v>-559664</v>
      </c>
      <c r="O5" s="8">
        <v>-11324</v>
      </c>
      <c r="P5" s="8">
        <v>538</v>
      </c>
      <c r="Q5" s="8">
        <v>44508</v>
      </c>
      <c r="R5" s="8">
        <v>33722</v>
      </c>
      <c r="S5" s="8">
        <v>-795875</v>
      </c>
      <c r="T5" s="8">
        <v>62853</v>
      </c>
      <c r="U5" s="8">
        <v>310235</v>
      </c>
      <c r="V5" s="8">
        <v>-422787</v>
      </c>
      <c r="W5" s="8">
        <v>11198584</v>
      </c>
      <c r="X5" s="8">
        <v>12783120</v>
      </c>
      <c r="Y5" s="8">
        <v>-1584536</v>
      </c>
      <c r="Z5" s="2">
        <v>-12.4</v>
      </c>
      <c r="AA5" s="6">
        <v>12783120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51877405</v>
      </c>
      <c r="D7" s="6">
        <v>0</v>
      </c>
      <c r="E7" s="7">
        <v>63399640</v>
      </c>
      <c r="F7" s="8">
        <v>61877670</v>
      </c>
      <c r="G7" s="8">
        <v>5323906</v>
      </c>
      <c r="H7" s="8">
        <v>4856333</v>
      </c>
      <c r="I7" s="8">
        <v>5612826</v>
      </c>
      <c r="J7" s="8">
        <v>15793065</v>
      </c>
      <c r="K7" s="8">
        <v>5065091</v>
      </c>
      <c r="L7" s="8">
        <v>4187369</v>
      </c>
      <c r="M7" s="8">
        <v>4858427</v>
      </c>
      <c r="N7" s="8">
        <v>14110887</v>
      </c>
      <c r="O7" s="8">
        <v>4699827</v>
      </c>
      <c r="P7" s="8">
        <v>4881253</v>
      </c>
      <c r="Q7" s="8">
        <v>1255654</v>
      </c>
      <c r="R7" s="8">
        <v>10836734</v>
      </c>
      <c r="S7" s="8">
        <v>4911869</v>
      </c>
      <c r="T7" s="8">
        <v>4525052</v>
      </c>
      <c r="U7" s="8">
        <v>5603467</v>
      </c>
      <c r="V7" s="8">
        <v>15040388</v>
      </c>
      <c r="W7" s="8">
        <v>55781074</v>
      </c>
      <c r="X7" s="8">
        <v>63399640</v>
      </c>
      <c r="Y7" s="8">
        <v>-7618566</v>
      </c>
      <c r="Z7" s="2">
        <v>-12.02</v>
      </c>
      <c r="AA7" s="6">
        <v>61877670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4330508</v>
      </c>
      <c r="D10" s="6">
        <v>0</v>
      </c>
      <c r="E10" s="7">
        <v>9840000</v>
      </c>
      <c r="F10" s="26">
        <v>7713670</v>
      </c>
      <c r="G10" s="26">
        <v>541834</v>
      </c>
      <c r="H10" s="26">
        <v>417199</v>
      </c>
      <c r="I10" s="26">
        <v>423813</v>
      </c>
      <c r="J10" s="26">
        <v>1382846</v>
      </c>
      <c r="K10" s="26">
        <v>458924</v>
      </c>
      <c r="L10" s="26">
        <v>437111</v>
      </c>
      <c r="M10" s="26">
        <v>459096</v>
      </c>
      <c r="N10" s="26">
        <v>1355131</v>
      </c>
      <c r="O10" s="26">
        <v>429578</v>
      </c>
      <c r="P10" s="26">
        <v>415557</v>
      </c>
      <c r="Q10" s="26">
        <v>407170</v>
      </c>
      <c r="R10" s="26">
        <v>1252305</v>
      </c>
      <c r="S10" s="26">
        <v>397657</v>
      </c>
      <c r="T10" s="26">
        <v>393726</v>
      </c>
      <c r="U10" s="26">
        <v>389746</v>
      </c>
      <c r="V10" s="26">
        <v>1181129</v>
      </c>
      <c r="W10" s="26">
        <v>5171411</v>
      </c>
      <c r="X10" s="26">
        <v>9840000</v>
      </c>
      <c r="Y10" s="26">
        <v>-4668589</v>
      </c>
      <c r="Z10" s="27">
        <v>-47.45</v>
      </c>
      <c r="AA10" s="28">
        <v>7713670</v>
      </c>
    </row>
    <row r="11" spans="1:27" ht="13.5">
      <c r="A11" s="25" t="s">
        <v>38</v>
      </c>
      <c r="B11" s="29"/>
      <c r="C11" s="6">
        <v>-386505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2071521</v>
      </c>
      <c r="D12" s="6">
        <v>0</v>
      </c>
      <c r="E12" s="7">
        <v>2308770</v>
      </c>
      <c r="F12" s="8">
        <v>2208570</v>
      </c>
      <c r="G12" s="8">
        <v>150387</v>
      </c>
      <c r="H12" s="8">
        <v>159733</v>
      </c>
      <c r="I12" s="8">
        <v>146803</v>
      </c>
      <c r="J12" s="8">
        <v>456923</v>
      </c>
      <c r="K12" s="8">
        <v>202343</v>
      </c>
      <c r="L12" s="8">
        <v>156807</v>
      </c>
      <c r="M12" s="8">
        <v>167466</v>
      </c>
      <c r="N12" s="8">
        <v>526616</v>
      </c>
      <c r="O12" s="8">
        <v>139411</v>
      </c>
      <c r="P12" s="8">
        <v>175484</v>
      </c>
      <c r="Q12" s="8">
        <v>3565</v>
      </c>
      <c r="R12" s="8">
        <v>318460</v>
      </c>
      <c r="S12" s="8">
        <v>182772</v>
      </c>
      <c r="T12" s="8">
        <v>193195</v>
      </c>
      <c r="U12" s="8">
        <v>150898</v>
      </c>
      <c r="V12" s="8">
        <v>526865</v>
      </c>
      <c r="W12" s="8">
        <v>1828864</v>
      </c>
      <c r="X12" s="8">
        <v>2308770</v>
      </c>
      <c r="Y12" s="8">
        <v>-479906</v>
      </c>
      <c r="Z12" s="2">
        <v>-20.79</v>
      </c>
      <c r="AA12" s="6">
        <v>2208570</v>
      </c>
    </row>
    <row r="13" spans="1:27" ht="13.5">
      <c r="A13" s="23" t="s">
        <v>40</v>
      </c>
      <c r="B13" s="29"/>
      <c r="C13" s="6">
        <v>478002</v>
      </c>
      <c r="D13" s="6">
        <v>0</v>
      </c>
      <c r="E13" s="7">
        <v>223530</v>
      </c>
      <c r="F13" s="8">
        <v>600000</v>
      </c>
      <c r="G13" s="8">
        <v>11302</v>
      </c>
      <c r="H13" s="8">
        <v>23089</v>
      </c>
      <c r="I13" s="8">
        <v>39690</v>
      </c>
      <c r="J13" s="8">
        <v>74081</v>
      </c>
      <c r="K13" s="8">
        <v>11140</v>
      </c>
      <c r="L13" s="8">
        <v>23169</v>
      </c>
      <c r="M13" s="8">
        <v>143267</v>
      </c>
      <c r="N13" s="8">
        <v>177576</v>
      </c>
      <c r="O13" s="8">
        <v>12673</v>
      </c>
      <c r="P13" s="8">
        <v>12947</v>
      </c>
      <c r="Q13" s="8">
        <v>35735</v>
      </c>
      <c r="R13" s="8">
        <v>61355</v>
      </c>
      <c r="S13" s="8">
        <v>59888</v>
      </c>
      <c r="T13" s="8">
        <v>11311</v>
      </c>
      <c r="U13" s="8">
        <v>50512</v>
      </c>
      <c r="V13" s="8">
        <v>121711</v>
      </c>
      <c r="W13" s="8">
        <v>434723</v>
      </c>
      <c r="X13" s="8">
        <v>223530</v>
      </c>
      <c r="Y13" s="8">
        <v>211193</v>
      </c>
      <c r="Z13" s="2">
        <v>94.48</v>
      </c>
      <c r="AA13" s="6">
        <v>600000</v>
      </c>
    </row>
    <row r="14" spans="1:27" ht="13.5">
      <c r="A14" s="23" t="s">
        <v>41</v>
      </c>
      <c r="B14" s="29"/>
      <c r="C14" s="6">
        <v>346949</v>
      </c>
      <c r="D14" s="6">
        <v>0</v>
      </c>
      <c r="E14" s="7">
        <v>384850</v>
      </c>
      <c r="F14" s="8">
        <v>442000</v>
      </c>
      <c r="G14" s="8">
        <v>31382</v>
      </c>
      <c r="H14" s="8">
        <v>37393</v>
      </c>
      <c r="I14" s="8">
        <v>39428</v>
      </c>
      <c r="J14" s="8">
        <v>108203</v>
      </c>
      <c r="K14" s="8">
        <v>42818</v>
      </c>
      <c r="L14" s="8">
        <v>48046</v>
      </c>
      <c r="M14" s="8">
        <v>50164</v>
      </c>
      <c r="N14" s="8">
        <v>141028</v>
      </c>
      <c r="O14" s="8">
        <v>51874</v>
      </c>
      <c r="P14" s="8">
        <v>52174</v>
      </c>
      <c r="Q14" s="8">
        <v>51835</v>
      </c>
      <c r="R14" s="8">
        <v>155883</v>
      </c>
      <c r="S14" s="8">
        <v>53607</v>
      </c>
      <c r="T14" s="8">
        <v>52035</v>
      </c>
      <c r="U14" s="8">
        <v>51486</v>
      </c>
      <c r="V14" s="8">
        <v>157128</v>
      </c>
      <c r="W14" s="8">
        <v>562242</v>
      </c>
      <c r="X14" s="8">
        <v>384850</v>
      </c>
      <c r="Y14" s="8">
        <v>177392</v>
      </c>
      <c r="Z14" s="2">
        <v>46.09</v>
      </c>
      <c r="AA14" s="6">
        <v>442000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246349</v>
      </c>
      <c r="D16" s="6">
        <v>0</v>
      </c>
      <c r="E16" s="7">
        <v>231780</v>
      </c>
      <c r="F16" s="8">
        <v>231780</v>
      </c>
      <c r="G16" s="8">
        <v>39</v>
      </c>
      <c r="H16" s="8">
        <v>3054</v>
      </c>
      <c r="I16" s="8">
        <v>65</v>
      </c>
      <c r="J16" s="8">
        <v>3158</v>
      </c>
      <c r="K16" s="8">
        <v>2450</v>
      </c>
      <c r="L16" s="8">
        <v>74</v>
      </c>
      <c r="M16" s="8">
        <v>68</v>
      </c>
      <c r="N16" s="8">
        <v>2592</v>
      </c>
      <c r="O16" s="8">
        <v>0</v>
      </c>
      <c r="P16" s="8">
        <v>161207</v>
      </c>
      <c r="Q16" s="8">
        <v>80</v>
      </c>
      <c r="R16" s="8">
        <v>161287</v>
      </c>
      <c r="S16" s="8">
        <v>71749</v>
      </c>
      <c r="T16" s="8">
        <v>42192</v>
      </c>
      <c r="U16" s="8">
        <v>35692</v>
      </c>
      <c r="V16" s="8">
        <v>149633</v>
      </c>
      <c r="W16" s="8">
        <v>316670</v>
      </c>
      <c r="X16" s="8">
        <v>231780</v>
      </c>
      <c r="Y16" s="8">
        <v>84890</v>
      </c>
      <c r="Z16" s="2">
        <v>36.63</v>
      </c>
      <c r="AA16" s="6">
        <v>231780</v>
      </c>
    </row>
    <row r="17" spans="1:27" ht="13.5">
      <c r="A17" s="23" t="s">
        <v>44</v>
      </c>
      <c r="B17" s="29"/>
      <c r="C17" s="6">
        <v>2073733</v>
      </c>
      <c r="D17" s="6">
        <v>0</v>
      </c>
      <c r="E17" s="7">
        <v>3090000</v>
      </c>
      <c r="F17" s="8">
        <v>2152170</v>
      </c>
      <c r="G17" s="8">
        <v>174407</v>
      </c>
      <c r="H17" s="8">
        <v>130389</v>
      </c>
      <c r="I17" s="8">
        <v>141539</v>
      </c>
      <c r="J17" s="8">
        <v>446335</v>
      </c>
      <c r="K17" s="8">
        <v>157880</v>
      </c>
      <c r="L17" s="8">
        <v>115672</v>
      </c>
      <c r="M17" s="8">
        <v>169346</v>
      </c>
      <c r="N17" s="8">
        <v>442898</v>
      </c>
      <c r="O17" s="8">
        <v>132036</v>
      </c>
      <c r="P17" s="8">
        <v>159731</v>
      </c>
      <c r="Q17" s="8">
        <v>176050</v>
      </c>
      <c r="R17" s="8">
        <v>467817</v>
      </c>
      <c r="S17" s="8">
        <v>149708</v>
      </c>
      <c r="T17" s="8">
        <v>140532</v>
      </c>
      <c r="U17" s="8">
        <v>150942</v>
      </c>
      <c r="V17" s="8">
        <v>441182</v>
      </c>
      <c r="W17" s="8">
        <v>1798232</v>
      </c>
      <c r="X17" s="8">
        <v>3090000</v>
      </c>
      <c r="Y17" s="8">
        <v>-1291768</v>
      </c>
      <c r="Z17" s="2">
        <v>-41.8</v>
      </c>
      <c r="AA17" s="6">
        <v>2152170</v>
      </c>
    </row>
    <row r="18" spans="1:27" ht="13.5">
      <c r="A18" s="25" t="s">
        <v>45</v>
      </c>
      <c r="B18" s="24"/>
      <c r="C18" s="6">
        <v>4705050</v>
      </c>
      <c r="D18" s="6">
        <v>0</v>
      </c>
      <c r="E18" s="7">
        <v>2198700</v>
      </c>
      <c r="F18" s="8">
        <v>2010680</v>
      </c>
      <c r="G18" s="8">
        <v>187500</v>
      </c>
      <c r="H18" s="8">
        <v>122284</v>
      </c>
      <c r="I18" s="8">
        <v>133272</v>
      </c>
      <c r="J18" s="8">
        <v>443056</v>
      </c>
      <c r="K18" s="8">
        <v>177497</v>
      </c>
      <c r="L18" s="8">
        <v>95817</v>
      </c>
      <c r="M18" s="8">
        <v>153364</v>
      </c>
      <c r="N18" s="8">
        <v>426678</v>
      </c>
      <c r="O18" s="8">
        <v>137173</v>
      </c>
      <c r="P18" s="8">
        <v>137929</v>
      </c>
      <c r="Q18" s="8">
        <v>145414</v>
      </c>
      <c r="R18" s="8">
        <v>420516</v>
      </c>
      <c r="S18" s="8">
        <v>117855</v>
      </c>
      <c r="T18" s="8">
        <v>139848</v>
      </c>
      <c r="U18" s="8">
        <v>152881</v>
      </c>
      <c r="V18" s="8">
        <v>410584</v>
      </c>
      <c r="W18" s="8">
        <v>1700834</v>
      </c>
      <c r="X18" s="8">
        <v>2198700</v>
      </c>
      <c r="Y18" s="8">
        <v>-497866</v>
      </c>
      <c r="Z18" s="2">
        <v>-22.64</v>
      </c>
      <c r="AA18" s="6">
        <v>2010680</v>
      </c>
    </row>
    <row r="19" spans="1:27" ht="13.5">
      <c r="A19" s="23" t="s">
        <v>46</v>
      </c>
      <c r="B19" s="29"/>
      <c r="C19" s="6">
        <v>30499359</v>
      </c>
      <c r="D19" s="6">
        <v>0</v>
      </c>
      <c r="E19" s="7">
        <v>30682100</v>
      </c>
      <c r="F19" s="8">
        <v>30603730</v>
      </c>
      <c r="G19" s="8">
        <v>10111757</v>
      </c>
      <c r="H19" s="8">
        <v>96883</v>
      </c>
      <c r="I19" s="8">
        <v>185493</v>
      </c>
      <c r="J19" s="8">
        <v>10394133</v>
      </c>
      <c r="K19" s="8">
        <v>70708</v>
      </c>
      <c r="L19" s="8">
        <v>8516610</v>
      </c>
      <c r="M19" s="8">
        <v>658405</v>
      </c>
      <c r="N19" s="8">
        <v>9245723</v>
      </c>
      <c r="O19" s="8">
        <v>53976</v>
      </c>
      <c r="P19" s="8">
        <v>42417</v>
      </c>
      <c r="Q19" s="8">
        <v>79728</v>
      </c>
      <c r="R19" s="8">
        <v>176121</v>
      </c>
      <c r="S19" s="8">
        <v>579292</v>
      </c>
      <c r="T19" s="8">
        <v>744307</v>
      </c>
      <c r="U19" s="8">
        <v>6388718</v>
      </c>
      <c r="V19" s="8">
        <v>7712317</v>
      </c>
      <c r="W19" s="8">
        <v>27528294</v>
      </c>
      <c r="X19" s="8">
        <v>30682100</v>
      </c>
      <c r="Y19" s="8">
        <v>-3153806</v>
      </c>
      <c r="Z19" s="2">
        <v>-10.28</v>
      </c>
      <c r="AA19" s="6">
        <v>30603730</v>
      </c>
    </row>
    <row r="20" spans="1:27" ht="13.5">
      <c r="A20" s="23" t="s">
        <v>47</v>
      </c>
      <c r="B20" s="29"/>
      <c r="C20" s="6">
        <v>7333330</v>
      </c>
      <c r="D20" s="6">
        <v>0</v>
      </c>
      <c r="E20" s="7">
        <v>4858130</v>
      </c>
      <c r="F20" s="26">
        <v>4132740</v>
      </c>
      <c r="G20" s="26">
        <v>185657</v>
      </c>
      <c r="H20" s="26">
        <v>80281</v>
      </c>
      <c r="I20" s="26">
        <v>91097</v>
      </c>
      <c r="J20" s="26">
        <v>357035</v>
      </c>
      <c r="K20" s="26">
        <v>142666</v>
      </c>
      <c r="L20" s="26">
        <v>108687</v>
      </c>
      <c r="M20" s="26">
        <v>565940</v>
      </c>
      <c r="N20" s="26">
        <v>817293</v>
      </c>
      <c r="O20" s="26">
        <v>133714</v>
      </c>
      <c r="P20" s="26">
        <v>115267</v>
      </c>
      <c r="Q20" s="26">
        <v>80355</v>
      </c>
      <c r="R20" s="26">
        <v>329336</v>
      </c>
      <c r="S20" s="26">
        <v>235437</v>
      </c>
      <c r="T20" s="26">
        <v>100965</v>
      </c>
      <c r="U20" s="26">
        <v>224873</v>
      </c>
      <c r="V20" s="26">
        <v>561275</v>
      </c>
      <c r="W20" s="26">
        <v>2064939</v>
      </c>
      <c r="X20" s="26">
        <v>4858130</v>
      </c>
      <c r="Y20" s="26">
        <v>-2793191</v>
      </c>
      <c r="Z20" s="27">
        <v>-57.5</v>
      </c>
      <c r="AA20" s="28">
        <v>4132740</v>
      </c>
    </row>
    <row r="21" spans="1:27" ht="13.5">
      <c r="A21" s="23" t="s">
        <v>48</v>
      </c>
      <c r="B21" s="29"/>
      <c r="C21" s="6">
        <v>170352</v>
      </c>
      <c r="D21" s="6">
        <v>0</v>
      </c>
      <c r="E21" s="7">
        <v>34000</v>
      </c>
      <c r="F21" s="8">
        <v>66400</v>
      </c>
      <c r="G21" s="8">
        <v>2707</v>
      </c>
      <c r="H21" s="8">
        <v>22250</v>
      </c>
      <c r="I21" s="30">
        <v>0</v>
      </c>
      <c r="J21" s="8">
        <v>24957</v>
      </c>
      <c r="K21" s="8">
        <v>0</v>
      </c>
      <c r="L21" s="8">
        <v>0</v>
      </c>
      <c r="M21" s="8">
        <v>175</v>
      </c>
      <c r="N21" s="8">
        <v>175</v>
      </c>
      <c r="O21" s="8">
        <v>729</v>
      </c>
      <c r="P21" s="30">
        <v>1814</v>
      </c>
      <c r="Q21" s="8">
        <v>384698</v>
      </c>
      <c r="R21" s="8">
        <v>387241</v>
      </c>
      <c r="S21" s="8">
        <v>0</v>
      </c>
      <c r="T21" s="8">
        <v>0</v>
      </c>
      <c r="U21" s="8">
        <v>34316</v>
      </c>
      <c r="V21" s="8">
        <v>34316</v>
      </c>
      <c r="W21" s="30">
        <v>446689</v>
      </c>
      <c r="X21" s="8">
        <v>34000</v>
      </c>
      <c r="Y21" s="8">
        <v>412689</v>
      </c>
      <c r="Z21" s="2">
        <v>1213.79</v>
      </c>
      <c r="AA21" s="6">
        <v>66400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115201229</v>
      </c>
      <c r="D22" s="33">
        <f>SUM(D5:D21)</f>
        <v>0</v>
      </c>
      <c r="E22" s="34">
        <f t="shared" si="0"/>
        <v>130034620</v>
      </c>
      <c r="F22" s="35">
        <f t="shared" si="0"/>
        <v>124822530</v>
      </c>
      <c r="G22" s="35">
        <f t="shared" si="0"/>
        <v>28964950</v>
      </c>
      <c r="H22" s="35">
        <f t="shared" si="0"/>
        <v>5828198</v>
      </c>
      <c r="I22" s="35">
        <f t="shared" si="0"/>
        <v>6837957</v>
      </c>
      <c r="J22" s="35">
        <f t="shared" si="0"/>
        <v>41631105</v>
      </c>
      <c r="K22" s="35">
        <f t="shared" si="0"/>
        <v>6203049</v>
      </c>
      <c r="L22" s="35">
        <f t="shared" si="0"/>
        <v>13256797</v>
      </c>
      <c r="M22" s="35">
        <f t="shared" si="0"/>
        <v>7227087</v>
      </c>
      <c r="N22" s="35">
        <f t="shared" si="0"/>
        <v>26686933</v>
      </c>
      <c r="O22" s="35">
        <f t="shared" si="0"/>
        <v>5779667</v>
      </c>
      <c r="P22" s="35">
        <f t="shared" si="0"/>
        <v>6156318</v>
      </c>
      <c r="Q22" s="35">
        <f t="shared" si="0"/>
        <v>2664792</v>
      </c>
      <c r="R22" s="35">
        <f t="shared" si="0"/>
        <v>14600777</v>
      </c>
      <c r="S22" s="35">
        <f t="shared" si="0"/>
        <v>5963959</v>
      </c>
      <c r="T22" s="35">
        <f t="shared" si="0"/>
        <v>6406016</v>
      </c>
      <c r="U22" s="35">
        <f t="shared" si="0"/>
        <v>13543766</v>
      </c>
      <c r="V22" s="35">
        <f t="shared" si="0"/>
        <v>25913741</v>
      </c>
      <c r="W22" s="35">
        <f t="shared" si="0"/>
        <v>108832556</v>
      </c>
      <c r="X22" s="35">
        <f t="shared" si="0"/>
        <v>130034620</v>
      </c>
      <c r="Y22" s="35">
        <f t="shared" si="0"/>
        <v>-21202064</v>
      </c>
      <c r="Z22" s="36">
        <f>+IF(X22&lt;&gt;0,+(Y22/X22)*100,0)</f>
        <v>-16.30493786962272</v>
      </c>
      <c r="AA22" s="33">
        <f>SUM(AA5:AA21)</f>
        <v>124822530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41059963</v>
      </c>
      <c r="D25" s="6">
        <v>0</v>
      </c>
      <c r="E25" s="7">
        <v>50927100</v>
      </c>
      <c r="F25" s="8">
        <v>45314610</v>
      </c>
      <c r="G25" s="8">
        <v>3196265</v>
      </c>
      <c r="H25" s="8">
        <v>3181120</v>
      </c>
      <c r="I25" s="8">
        <v>3263611</v>
      </c>
      <c r="J25" s="8">
        <v>9640996</v>
      </c>
      <c r="K25" s="8">
        <v>3245779</v>
      </c>
      <c r="L25" s="8">
        <v>3303025</v>
      </c>
      <c r="M25" s="8">
        <v>3351948</v>
      </c>
      <c r="N25" s="8">
        <v>9900752</v>
      </c>
      <c r="O25" s="8">
        <v>3334120</v>
      </c>
      <c r="P25" s="8">
        <v>3419208</v>
      </c>
      <c r="Q25" s="8">
        <v>3505669</v>
      </c>
      <c r="R25" s="8">
        <v>10258997</v>
      </c>
      <c r="S25" s="8">
        <v>3372123</v>
      </c>
      <c r="T25" s="8">
        <v>3336045</v>
      </c>
      <c r="U25" s="8">
        <v>3377376</v>
      </c>
      <c r="V25" s="8">
        <v>10085544</v>
      </c>
      <c r="W25" s="8">
        <v>39886289</v>
      </c>
      <c r="X25" s="8">
        <v>50927100</v>
      </c>
      <c r="Y25" s="8">
        <v>-11040811</v>
      </c>
      <c r="Z25" s="2">
        <v>-21.68</v>
      </c>
      <c r="AA25" s="6">
        <v>45314610</v>
      </c>
    </row>
    <row r="26" spans="1:27" ht="13.5">
      <c r="A26" s="25" t="s">
        <v>52</v>
      </c>
      <c r="B26" s="24"/>
      <c r="C26" s="6">
        <v>3269323</v>
      </c>
      <c r="D26" s="6">
        <v>0</v>
      </c>
      <c r="E26" s="7">
        <v>3608490</v>
      </c>
      <c r="F26" s="8">
        <v>3608490</v>
      </c>
      <c r="G26" s="8">
        <v>286941</v>
      </c>
      <c r="H26" s="8">
        <v>263681</v>
      </c>
      <c r="I26" s="8">
        <v>273088</v>
      </c>
      <c r="J26" s="8">
        <v>823710</v>
      </c>
      <c r="K26" s="8">
        <v>268712</v>
      </c>
      <c r="L26" s="8">
        <v>269287</v>
      </c>
      <c r="M26" s="8">
        <v>264042</v>
      </c>
      <c r="N26" s="8">
        <v>802041</v>
      </c>
      <c r="O26" s="8">
        <v>264788</v>
      </c>
      <c r="P26" s="8">
        <v>270713</v>
      </c>
      <c r="Q26" s="8">
        <v>276755</v>
      </c>
      <c r="R26" s="8">
        <v>812256</v>
      </c>
      <c r="S26" s="8">
        <v>423822</v>
      </c>
      <c r="T26" s="8">
        <v>328406</v>
      </c>
      <c r="U26" s="8">
        <v>269397</v>
      </c>
      <c r="V26" s="8">
        <v>1021625</v>
      </c>
      <c r="W26" s="8">
        <v>3459632</v>
      </c>
      <c r="X26" s="8">
        <v>3608490</v>
      </c>
      <c r="Y26" s="8">
        <v>-148858</v>
      </c>
      <c r="Z26" s="2">
        <v>-4.13</v>
      </c>
      <c r="AA26" s="6">
        <v>3608490</v>
      </c>
    </row>
    <row r="27" spans="1:27" ht="13.5">
      <c r="A27" s="25" t="s">
        <v>53</v>
      </c>
      <c r="B27" s="24"/>
      <c r="C27" s="6">
        <v>4121301</v>
      </c>
      <c r="D27" s="6">
        <v>0</v>
      </c>
      <c r="E27" s="7">
        <v>350000</v>
      </c>
      <c r="F27" s="8">
        <v>350000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6757</v>
      </c>
      <c r="N27" s="8">
        <v>6757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6757</v>
      </c>
      <c r="X27" s="8">
        <v>350000</v>
      </c>
      <c r="Y27" s="8">
        <v>-343243</v>
      </c>
      <c r="Z27" s="2">
        <v>-98.07</v>
      </c>
      <c r="AA27" s="6">
        <v>350000</v>
      </c>
    </row>
    <row r="28" spans="1:27" ht="13.5">
      <c r="A28" s="25" t="s">
        <v>54</v>
      </c>
      <c r="B28" s="24"/>
      <c r="C28" s="6">
        <v>12142498</v>
      </c>
      <c r="D28" s="6">
        <v>0</v>
      </c>
      <c r="E28" s="7">
        <v>2160690</v>
      </c>
      <c r="F28" s="8">
        <v>2160690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2160690</v>
      </c>
      <c r="Y28" s="8">
        <v>-2160690</v>
      </c>
      <c r="Z28" s="2">
        <v>-100</v>
      </c>
      <c r="AA28" s="6">
        <v>2160690</v>
      </c>
    </row>
    <row r="29" spans="1:27" ht="13.5">
      <c r="A29" s="25" t="s">
        <v>55</v>
      </c>
      <c r="B29" s="24"/>
      <c r="C29" s="6">
        <v>4952037</v>
      </c>
      <c r="D29" s="6">
        <v>0</v>
      </c>
      <c r="E29" s="7">
        <v>443620</v>
      </c>
      <c r="F29" s="8">
        <v>627140</v>
      </c>
      <c r="G29" s="8">
        <v>22579</v>
      </c>
      <c r="H29" s="8">
        <v>23007</v>
      </c>
      <c r="I29" s="8">
        <v>121811</v>
      </c>
      <c r="J29" s="8">
        <v>167397</v>
      </c>
      <c r="K29" s="8">
        <v>21157</v>
      </c>
      <c r="L29" s="8">
        <v>21161</v>
      </c>
      <c r="M29" s="8">
        <v>13084</v>
      </c>
      <c r="N29" s="8">
        <v>55402</v>
      </c>
      <c r="O29" s="8">
        <v>19865</v>
      </c>
      <c r="P29" s="8">
        <v>19268</v>
      </c>
      <c r="Q29" s="8">
        <v>112643</v>
      </c>
      <c r="R29" s="8">
        <v>151776</v>
      </c>
      <c r="S29" s="8">
        <v>18042</v>
      </c>
      <c r="T29" s="8">
        <v>16867</v>
      </c>
      <c r="U29" s="8">
        <v>16806</v>
      </c>
      <c r="V29" s="8">
        <v>51715</v>
      </c>
      <c r="W29" s="8">
        <v>426290</v>
      </c>
      <c r="X29" s="8">
        <v>443620</v>
      </c>
      <c r="Y29" s="8">
        <v>-17330</v>
      </c>
      <c r="Z29" s="2">
        <v>-3.91</v>
      </c>
      <c r="AA29" s="6">
        <v>627140</v>
      </c>
    </row>
    <row r="30" spans="1:27" ht="13.5">
      <c r="A30" s="25" t="s">
        <v>56</v>
      </c>
      <c r="B30" s="24"/>
      <c r="C30" s="6">
        <v>45015920</v>
      </c>
      <c r="D30" s="6">
        <v>0</v>
      </c>
      <c r="E30" s="7">
        <v>45600000</v>
      </c>
      <c r="F30" s="8">
        <v>46417320</v>
      </c>
      <c r="G30" s="8">
        <v>1425452</v>
      </c>
      <c r="H30" s="8">
        <v>6534087</v>
      </c>
      <c r="I30" s="8">
        <v>5327994</v>
      </c>
      <c r="J30" s="8">
        <v>13287533</v>
      </c>
      <c r="K30" s="8">
        <v>3276562</v>
      </c>
      <c r="L30" s="8">
        <v>3368700</v>
      </c>
      <c r="M30" s="8">
        <v>3183032</v>
      </c>
      <c r="N30" s="8">
        <v>9828294</v>
      </c>
      <c r="O30" s="8">
        <v>3125900</v>
      </c>
      <c r="P30" s="8">
        <v>3329824</v>
      </c>
      <c r="Q30" s="8">
        <v>3011067</v>
      </c>
      <c r="R30" s="8">
        <v>9466791</v>
      </c>
      <c r="S30" s="8">
        <v>3186758</v>
      </c>
      <c r="T30" s="8">
        <v>3231704</v>
      </c>
      <c r="U30" s="8">
        <v>3987481</v>
      </c>
      <c r="V30" s="8">
        <v>10405943</v>
      </c>
      <c r="W30" s="8">
        <v>42988561</v>
      </c>
      <c r="X30" s="8">
        <v>45600000</v>
      </c>
      <c r="Y30" s="8">
        <v>-2611439</v>
      </c>
      <c r="Z30" s="2">
        <v>-5.73</v>
      </c>
      <c r="AA30" s="6">
        <v>46417320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29888</v>
      </c>
      <c r="H33" s="8">
        <v>31027</v>
      </c>
      <c r="I33" s="8">
        <v>30619</v>
      </c>
      <c r="J33" s="8">
        <v>91534</v>
      </c>
      <c r="K33" s="8">
        <v>0</v>
      </c>
      <c r="L33" s="8">
        <v>0</v>
      </c>
      <c r="M33" s="8">
        <v>66778</v>
      </c>
      <c r="N33" s="8">
        <v>66778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158312</v>
      </c>
      <c r="X33" s="8"/>
      <c r="Y33" s="8">
        <v>158312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25416309</v>
      </c>
      <c r="D34" s="6">
        <v>0</v>
      </c>
      <c r="E34" s="7">
        <v>26639720</v>
      </c>
      <c r="F34" s="8">
        <v>33683700</v>
      </c>
      <c r="G34" s="8">
        <v>2054536</v>
      </c>
      <c r="H34" s="8">
        <v>1871624</v>
      </c>
      <c r="I34" s="8">
        <v>2361633</v>
      </c>
      <c r="J34" s="8">
        <v>6287793</v>
      </c>
      <c r="K34" s="8">
        <v>2340387</v>
      </c>
      <c r="L34" s="8">
        <v>1975710</v>
      </c>
      <c r="M34" s="8">
        <v>2291640</v>
      </c>
      <c r="N34" s="8">
        <v>6607737</v>
      </c>
      <c r="O34" s="8">
        <v>2124835</v>
      </c>
      <c r="P34" s="8">
        <v>2364996</v>
      </c>
      <c r="Q34" s="8">
        <v>2138287</v>
      </c>
      <c r="R34" s="8">
        <v>6628118</v>
      </c>
      <c r="S34" s="8">
        <v>2262538</v>
      </c>
      <c r="T34" s="8">
        <v>2656204</v>
      </c>
      <c r="U34" s="8">
        <v>2383377</v>
      </c>
      <c r="V34" s="8">
        <v>7302119</v>
      </c>
      <c r="W34" s="8">
        <v>26825767</v>
      </c>
      <c r="X34" s="8">
        <v>26639720</v>
      </c>
      <c r="Y34" s="8">
        <v>186047</v>
      </c>
      <c r="Z34" s="2">
        <v>0.7</v>
      </c>
      <c r="AA34" s="6">
        <v>33683700</v>
      </c>
    </row>
    <row r="35" spans="1:27" ht="13.5">
      <c r="A35" s="23" t="s">
        <v>61</v>
      </c>
      <c r="B35" s="29"/>
      <c r="C35" s="6">
        <v>607510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136584861</v>
      </c>
      <c r="D36" s="33">
        <f>SUM(D25:D35)</f>
        <v>0</v>
      </c>
      <c r="E36" s="34">
        <f t="shared" si="1"/>
        <v>129729620</v>
      </c>
      <c r="F36" s="35">
        <f t="shared" si="1"/>
        <v>132161950</v>
      </c>
      <c r="G36" s="35">
        <f t="shared" si="1"/>
        <v>7015661</v>
      </c>
      <c r="H36" s="35">
        <f t="shared" si="1"/>
        <v>11904546</v>
      </c>
      <c r="I36" s="35">
        <f t="shared" si="1"/>
        <v>11378756</v>
      </c>
      <c r="J36" s="35">
        <f t="shared" si="1"/>
        <v>30298963</v>
      </c>
      <c r="K36" s="35">
        <f t="shared" si="1"/>
        <v>9152597</v>
      </c>
      <c r="L36" s="35">
        <f t="shared" si="1"/>
        <v>8937883</v>
      </c>
      <c r="M36" s="35">
        <f t="shared" si="1"/>
        <v>9177281</v>
      </c>
      <c r="N36" s="35">
        <f t="shared" si="1"/>
        <v>27267761</v>
      </c>
      <c r="O36" s="35">
        <f t="shared" si="1"/>
        <v>8869508</v>
      </c>
      <c r="P36" s="35">
        <f t="shared" si="1"/>
        <v>9404009</v>
      </c>
      <c r="Q36" s="35">
        <f t="shared" si="1"/>
        <v>9044421</v>
      </c>
      <c r="R36" s="35">
        <f t="shared" si="1"/>
        <v>27317938</v>
      </c>
      <c r="S36" s="35">
        <f t="shared" si="1"/>
        <v>9263283</v>
      </c>
      <c r="T36" s="35">
        <f t="shared" si="1"/>
        <v>9569226</v>
      </c>
      <c r="U36" s="35">
        <f t="shared" si="1"/>
        <v>10034437</v>
      </c>
      <c r="V36" s="35">
        <f t="shared" si="1"/>
        <v>28866946</v>
      </c>
      <c r="W36" s="35">
        <f t="shared" si="1"/>
        <v>113751608</v>
      </c>
      <c r="X36" s="35">
        <f t="shared" si="1"/>
        <v>129729620</v>
      </c>
      <c r="Y36" s="35">
        <f t="shared" si="1"/>
        <v>-15978012</v>
      </c>
      <c r="Z36" s="36">
        <f>+IF(X36&lt;&gt;0,+(Y36/X36)*100,0)</f>
        <v>-12.316394667617155</v>
      </c>
      <c r="AA36" s="33">
        <f>SUM(AA25:AA35)</f>
        <v>132161950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-21383632</v>
      </c>
      <c r="D38" s="46">
        <f>+D22-D36</f>
        <v>0</v>
      </c>
      <c r="E38" s="47">
        <f t="shared" si="2"/>
        <v>305000</v>
      </c>
      <c r="F38" s="48">
        <f t="shared" si="2"/>
        <v>-7339420</v>
      </c>
      <c r="G38" s="48">
        <f t="shared" si="2"/>
        <v>21949289</v>
      </c>
      <c r="H38" s="48">
        <f t="shared" si="2"/>
        <v>-6076348</v>
      </c>
      <c r="I38" s="48">
        <f t="shared" si="2"/>
        <v>-4540799</v>
      </c>
      <c r="J38" s="48">
        <f t="shared" si="2"/>
        <v>11332142</v>
      </c>
      <c r="K38" s="48">
        <f t="shared" si="2"/>
        <v>-2949548</v>
      </c>
      <c r="L38" s="48">
        <f t="shared" si="2"/>
        <v>4318914</v>
      </c>
      <c r="M38" s="48">
        <f t="shared" si="2"/>
        <v>-1950194</v>
      </c>
      <c r="N38" s="48">
        <f t="shared" si="2"/>
        <v>-580828</v>
      </c>
      <c r="O38" s="48">
        <f t="shared" si="2"/>
        <v>-3089841</v>
      </c>
      <c r="P38" s="48">
        <f t="shared" si="2"/>
        <v>-3247691</v>
      </c>
      <c r="Q38" s="48">
        <f t="shared" si="2"/>
        <v>-6379629</v>
      </c>
      <c r="R38" s="48">
        <f t="shared" si="2"/>
        <v>-12717161</v>
      </c>
      <c r="S38" s="48">
        <f t="shared" si="2"/>
        <v>-3299324</v>
      </c>
      <c r="T38" s="48">
        <f t="shared" si="2"/>
        <v>-3163210</v>
      </c>
      <c r="U38" s="48">
        <f t="shared" si="2"/>
        <v>3509329</v>
      </c>
      <c r="V38" s="48">
        <f t="shared" si="2"/>
        <v>-2953205</v>
      </c>
      <c r="W38" s="48">
        <f t="shared" si="2"/>
        <v>-4919052</v>
      </c>
      <c r="X38" s="48">
        <f>IF(F22=F36,0,X22-X36)</f>
        <v>305000</v>
      </c>
      <c r="Y38" s="48">
        <f t="shared" si="2"/>
        <v>-5224052</v>
      </c>
      <c r="Z38" s="49">
        <f>+IF(X38&lt;&gt;0,+(Y38/X38)*100,0)</f>
        <v>-1712.8039344262295</v>
      </c>
      <c r="AA38" s="46">
        <f>+AA22-AA36</f>
        <v>-7339420</v>
      </c>
    </row>
    <row r="39" spans="1:27" ht="13.5">
      <c r="A39" s="23" t="s">
        <v>64</v>
      </c>
      <c r="B39" s="29"/>
      <c r="C39" s="6">
        <v>10529115</v>
      </c>
      <c r="D39" s="6">
        <v>0</v>
      </c>
      <c r="E39" s="7">
        <v>10399290</v>
      </c>
      <c r="F39" s="8">
        <v>15995970</v>
      </c>
      <c r="G39" s="8">
        <v>0</v>
      </c>
      <c r="H39" s="8">
        <v>0</v>
      </c>
      <c r="I39" s="8">
        <v>603120</v>
      </c>
      <c r="J39" s="8">
        <v>603120</v>
      </c>
      <c r="K39" s="8">
        <v>0</v>
      </c>
      <c r="L39" s="8">
        <v>0</v>
      </c>
      <c r="M39" s="8">
        <v>2015158</v>
      </c>
      <c r="N39" s="8">
        <v>2015158</v>
      </c>
      <c r="O39" s="8">
        <v>0</v>
      </c>
      <c r="P39" s="8">
        <v>0</v>
      </c>
      <c r="Q39" s="8">
        <v>215688</v>
      </c>
      <c r="R39" s="8">
        <v>215688</v>
      </c>
      <c r="S39" s="8">
        <v>839777</v>
      </c>
      <c r="T39" s="8">
        <v>0</v>
      </c>
      <c r="U39" s="8">
        <v>482585</v>
      </c>
      <c r="V39" s="8">
        <v>1322362</v>
      </c>
      <c r="W39" s="8">
        <v>4156328</v>
      </c>
      <c r="X39" s="8">
        <v>10399290</v>
      </c>
      <c r="Y39" s="8">
        <v>-6242962</v>
      </c>
      <c r="Z39" s="2">
        <v>-60.03</v>
      </c>
      <c r="AA39" s="6">
        <v>15995970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-10854517</v>
      </c>
      <c r="D42" s="55">
        <f>SUM(D38:D41)</f>
        <v>0</v>
      </c>
      <c r="E42" s="56">
        <f t="shared" si="3"/>
        <v>10704290</v>
      </c>
      <c r="F42" s="57">
        <f t="shared" si="3"/>
        <v>8656550</v>
      </c>
      <c r="G42" s="57">
        <f t="shared" si="3"/>
        <v>21949289</v>
      </c>
      <c r="H42" s="57">
        <f t="shared" si="3"/>
        <v>-6076348</v>
      </c>
      <c r="I42" s="57">
        <f t="shared" si="3"/>
        <v>-3937679</v>
      </c>
      <c r="J42" s="57">
        <f t="shared" si="3"/>
        <v>11935262</v>
      </c>
      <c r="K42" s="57">
        <f t="shared" si="3"/>
        <v>-2949548</v>
      </c>
      <c r="L42" s="57">
        <f t="shared" si="3"/>
        <v>4318914</v>
      </c>
      <c r="M42" s="57">
        <f t="shared" si="3"/>
        <v>64964</v>
      </c>
      <c r="N42" s="57">
        <f t="shared" si="3"/>
        <v>1434330</v>
      </c>
      <c r="O42" s="57">
        <f t="shared" si="3"/>
        <v>-3089841</v>
      </c>
      <c r="P42" s="57">
        <f t="shared" si="3"/>
        <v>-3247691</v>
      </c>
      <c r="Q42" s="57">
        <f t="shared" si="3"/>
        <v>-6163941</v>
      </c>
      <c r="R42" s="57">
        <f t="shared" si="3"/>
        <v>-12501473</v>
      </c>
      <c r="S42" s="57">
        <f t="shared" si="3"/>
        <v>-2459547</v>
      </c>
      <c r="T42" s="57">
        <f t="shared" si="3"/>
        <v>-3163210</v>
      </c>
      <c r="U42" s="57">
        <f t="shared" si="3"/>
        <v>3991914</v>
      </c>
      <c r="V42" s="57">
        <f t="shared" si="3"/>
        <v>-1630843</v>
      </c>
      <c r="W42" s="57">
        <f t="shared" si="3"/>
        <v>-762724</v>
      </c>
      <c r="X42" s="57">
        <f t="shared" si="3"/>
        <v>10704290</v>
      </c>
      <c r="Y42" s="57">
        <f t="shared" si="3"/>
        <v>-11467014</v>
      </c>
      <c r="Z42" s="58">
        <f>+IF(X42&lt;&gt;0,+(Y42/X42)*100,0)</f>
        <v>-107.1254048610417</v>
      </c>
      <c r="AA42" s="55">
        <f>SUM(AA38:AA41)</f>
        <v>8656550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-10854517</v>
      </c>
      <c r="D44" s="63">
        <f>+D42-D43</f>
        <v>0</v>
      </c>
      <c r="E44" s="64">
        <f t="shared" si="4"/>
        <v>10704290</v>
      </c>
      <c r="F44" s="65">
        <f t="shared" si="4"/>
        <v>8656550</v>
      </c>
      <c r="G44" s="65">
        <f t="shared" si="4"/>
        <v>21949289</v>
      </c>
      <c r="H44" s="65">
        <f t="shared" si="4"/>
        <v>-6076348</v>
      </c>
      <c r="I44" s="65">
        <f t="shared" si="4"/>
        <v>-3937679</v>
      </c>
      <c r="J44" s="65">
        <f t="shared" si="4"/>
        <v>11935262</v>
      </c>
      <c r="K44" s="65">
        <f t="shared" si="4"/>
        <v>-2949548</v>
      </c>
      <c r="L44" s="65">
        <f t="shared" si="4"/>
        <v>4318914</v>
      </c>
      <c r="M44" s="65">
        <f t="shared" si="4"/>
        <v>64964</v>
      </c>
      <c r="N44" s="65">
        <f t="shared" si="4"/>
        <v>1434330</v>
      </c>
      <c r="O44" s="65">
        <f t="shared" si="4"/>
        <v>-3089841</v>
      </c>
      <c r="P44" s="65">
        <f t="shared" si="4"/>
        <v>-3247691</v>
      </c>
      <c r="Q44" s="65">
        <f t="shared" si="4"/>
        <v>-6163941</v>
      </c>
      <c r="R44" s="65">
        <f t="shared" si="4"/>
        <v>-12501473</v>
      </c>
      <c r="S44" s="65">
        <f t="shared" si="4"/>
        <v>-2459547</v>
      </c>
      <c r="T44" s="65">
        <f t="shared" si="4"/>
        <v>-3163210</v>
      </c>
      <c r="U44" s="65">
        <f t="shared" si="4"/>
        <v>3991914</v>
      </c>
      <c r="V44" s="65">
        <f t="shared" si="4"/>
        <v>-1630843</v>
      </c>
      <c r="W44" s="65">
        <f t="shared" si="4"/>
        <v>-762724</v>
      </c>
      <c r="X44" s="65">
        <f t="shared" si="4"/>
        <v>10704290</v>
      </c>
      <c r="Y44" s="65">
        <f t="shared" si="4"/>
        <v>-11467014</v>
      </c>
      <c r="Z44" s="66">
        <f>+IF(X44&lt;&gt;0,+(Y44/X44)*100,0)</f>
        <v>-107.1254048610417</v>
      </c>
      <c r="AA44" s="63">
        <f>+AA42-AA43</f>
        <v>8656550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-10854517</v>
      </c>
      <c r="D46" s="55">
        <f>SUM(D44:D45)</f>
        <v>0</v>
      </c>
      <c r="E46" s="56">
        <f t="shared" si="5"/>
        <v>10704290</v>
      </c>
      <c r="F46" s="57">
        <f t="shared" si="5"/>
        <v>8656550</v>
      </c>
      <c r="G46" s="57">
        <f t="shared" si="5"/>
        <v>21949289</v>
      </c>
      <c r="H46" s="57">
        <f t="shared" si="5"/>
        <v>-6076348</v>
      </c>
      <c r="I46" s="57">
        <f t="shared" si="5"/>
        <v>-3937679</v>
      </c>
      <c r="J46" s="57">
        <f t="shared" si="5"/>
        <v>11935262</v>
      </c>
      <c r="K46" s="57">
        <f t="shared" si="5"/>
        <v>-2949548</v>
      </c>
      <c r="L46" s="57">
        <f t="shared" si="5"/>
        <v>4318914</v>
      </c>
      <c r="M46" s="57">
        <f t="shared" si="5"/>
        <v>64964</v>
      </c>
      <c r="N46" s="57">
        <f t="shared" si="5"/>
        <v>1434330</v>
      </c>
      <c r="O46" s="57">
        <f t="shared" si="5"/>
        <v>-3089841</v>
      </c>
      <c r="P46" s="57">
        <f t="shared" si="5"/>
        <v>-3247691</v>
      </c>
      <c r="Q46" s="57">
        <f t="shared" si="5"/>
        <v>-6163941</v>
      </c>
      <c r="R46" s="57">
        <f t="shared" si="5"/>
        <v>-12501473</v>
      </c>
      <c r="S46" s="57">
        <f t="shared" si="5"/>
        <v>-2459547</v>
      </c>
      <c r="T46" s="57">
        <f t="shared" si="5"/>
        <v>-3163210</v>
      </c>
      <c r="U46" s="57">
        <f t="shared" si="5"/>
        <v>3991914</v>
      </c>
      <c r="V46" s="57">
        <f t="shared" si="5"/>
        <v>-1630843</v>
      </c>
      <c r="W46" s="57">
        <f t="shared" si="5"/>
        <v>-762724</v>
      </c>
      <c r="X46" s="57">
        <f t="shared" si="5"/>
        <v>10704290</v>
      </c>
      <c r="Y46" s="57">
        <f t="shared" si="5"/>
        <v>-11467014</v>
      </c>
      <c r="Z46" s="58">
        <f>+IF(X46&lt;&gt;0,+(Y46/X46)*100,0)</f>
        <v>-107.1254048610417</v>
      </c>
      <c r="AA46" s="55">
        <f>SUM(AA44:AA45)</f>
        <v>8656550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-10854517</v>
      </c>
      <c r="D48" s="71">
        <f>SUM(D46:D47)</f>
        <v>0</v>
      </c>
      <c r="E48" s="72">
        <f t="shared" si="6"/>
        <v>10704290</v>
      </c>
      <c r="F48" s="73">
        <f t="shared" si="6"/>
        <v>8656550</v>
      </c>
      <c r="G48" s="73">
        <f t="shared" si="6"/>
        <v>21949289</v>
      </c>
      <c r="H48" s="74">
        <f t="shared" si="6"/>
        <v>-6076348</v>
      </c>
      <c r="I48" s="74">
        <f t="shared" si="6"/>
        <v>-3937679</v>
      </c>
      <c r="J48" s="74">
        <f t="shared" si="6"/>
        <v>11935262</v>
      </c>
      <c r="K48" s="74">
        <f t="shared" si="6"/>
        <v>-2949548</v>
      </c>
      <c r="L48" s="74">
        <f t="shared" si="6"/>
        <v>4318914</v>
      </c>
      <c r="M48" s="73">
        <f t="shared" si="6"/>
        <v>64964</v>
      </c>
      <c r="N48" s="73">
        <f t="shared" si="6"/>
        <v>1434330</v>
      </c>
      <c r="O48" s="74">
        <f t="shared" si="6"/>
        <v>-3089841</v>
      </c>
      <c r="P48" s="74">
        <f t="shared" si="6"/>
        <v>-3247691</v>
      </c>
      <c r="Q48" s="74">
        <f t="shared" si="6"/>
        <v>-6163941</v>
      </c>
      <c r="R48" s="74">
        <f t="shared" si="6"/>
        <v>-12501473</v>
      </c>
      <c r="S48" s="74">
        <f t="shared" si="6"/>
        <v>-2459547</v>
      </c>
      <c r="T48" s="73">
        <f t="shared" si="6"/>
        <v>-3163210</v>
      </c>
      <c r="U48" s="73">
        <f t="shared" si="6"/>
        <v>3991914</v>
      </c>
      <c r="V48" s="74">
        <f t="shared" si="6"/>
        <v>-1630843</v>
      </c>
      <c r="W48" s="74">
        <f t="shared" si="6"/>
        <v>-762724</v>
      </c>
      <c r="X48" s="74">
        <f t="shared" si="6"/>
        <v>10704290</v>
      </c>
      <c r="Y48" s="74">
        <f t="shared" si="6"/>
        <v>-11467014</v>
      </c>
      <c r="Z48" s="75">
        <f>+IF(X48&lt;&gt;0,+(Y48/X48)*100,0)</f>
        <v>-107.1254048610417</v>
      </c>
      <c r="AA48" s="76">
        <f>SUM(AA46:AA47)</f>
        <v>8656550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22600235</v>
      </c>
      <c r="D5" s="6">
        <v>0</v>
      </c>
      <c r="E5" s="7">
        <v>30729031</v>
      </c>
      <c r="F5" s="8">
        <v>32729031</v>
      </c>
      <c r="G5" s="8">
        <v>1954507</v>
      </c>
      <c r="H5" s="8">
        <v>10803654</v>
      </c>
      <c r="I5" s="8">
        <v>1540219</v>
      </c>
      <c r="J5" s="8">
        <v>14298380</v>
      </c>
      <c r="K5" s="8">
        <v>1423475</v>
      </c>
      <c r="L5" s="8">
        <v>1538591</v>
      </c>
      <c r="M5" s="8">
        <v>1540292</v>
      </c>
      <c r="N5" s="8">
        <v>4502358</v>
      </c>
      <c r="O5" s="8">
        <v>1516130</v>
      </c>
      <c r="P5" s="8">
        <v>1557429</v>
      </c>
      <c r="Q5" s="8">
        <v>1541501</v>
      </c>
      <c r="R5" s="8">
        <v>4615060</v>
      </c>
      <c r="S5" s="8">
        <v>1196228</v>
      </c>
      <c r="T5" s="8">
        <v>51337</v>
      </c>
      <c r="U5" s="8">
        <v>-5551715</v>
      </c>
      <c r="V5" s="8">
        <v>-4304150</v>
      </c>
      <c r="W5" s="8">
        <v>19111648</v>
      </c>
      <c r="X5" s="8">
        <v>30729036</v>
      </c>
      <c r="Y5" s="8">
        <v>-11617388</v>
      </c>
      <c r="Z5" s="2">
        <v>-37.81</v>
      </c>
      <c r="AA5" s="6">
        <v>32729031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254645</v>
      </c>
      <c r="H6" s="8">
        <v>0</v>
      </c>
      <c r="I6" s="8">
        <v>0</v>
      </c>
      <c r="J6" s="8">
        <v>254645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254645</v>
      </c>
      <c r="X6" s="8"/>
      <c r="Y6" s="8">
        <v>254645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35752556</v>
      </c>
      <c r="D7" s="6">
        <v>0</v>
      </c>
      <c r="E7" s="7">
        <v>41500000</v>
      </c>
      <c r="F7" s="8">
        <v>41500000</v>
      </c>
      <c r="G7" s="8">
        <v>2475829</v>
      </c>
      <c r="H7" s="8">
        <v>3069364</v>
      </c>
      <c r="I7" s="8">
        <v>3217142</v>
      </c>
      <c r="J7" s="8">
        <v>8762335</v>
      </c>
      <c r="K7" s="8">
        <v>2893009</v>
      </c>
      <c r="L7" s="8">
        <v>3178753</v>
      </c>
      <c r="M7" s="8">
        <v>3464709</v>
      </c>
      <c r="N7" s="8">
        <v>9536471</v>
      </c>
      <c r="O7" s="8">
        <v>2822282</v>
      </c>
      <c r="P7" s="8">
        <v>4007834</v>
      </c>
      <c r="Q7" s="8">
        <v>2979163</v>
      </c>
      <c r="R7" s="8">
        <v>9809279</v>
      </c>
      <c r="S7" s="8">
        <v>3323621</v>
      </c>
      <c r="T7" s="8">
        <v>3076393</v>
      </c>
      <c r="U7" s="8">
        <v>2991904</v>
      </c>
      <c r="V7" s="8">
        <v>9391918</v>
      </c>
      <c r="W7" s="8">
        <v>37500003</v>
      </c>
      <c r="X7" s="8">
        <v>41499996</v>
      </c>
      <c r="Y7" s="8">
        <v>-3999993</v>
      </c>
      <c r="Z7" s="2">
        <v>-9.64</v>
      </c>
      <c r="AA7" s="6">
        <v>41500000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6609416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7190405</v>
      </c>
      <c r="F11" s="8">
        <v>7190405</v>
      </c>
      <c r="G11" s="8">
        <v>628015</v>
      </c>
      <c r="H11" s="8">
        <v>534203</v>
      </c>
      <c r="I11" s="8">
        <v>637014</v>
      </c>
      <c r="J11" s="8">
        <v>1799232</v>
      </c>
      <c r="K11" s="8">
        <v>471028</v>
      </c>
      <c r="L11" s="8">
        <v>595738</v>
      </c>
      <c r="M11" s="8">
        <v>628843</v>
      </c>
      <c r="N11" s="8">
        <v>1695609</v>
      </c>
      <c r="O11" s="8">
        <v>597698</v>
      </c>
      <c r="P11" s="8">
        <v>609237</v>
      </c>
      <c r="Q11" s="8">
        <v>621533</v>
      </c>
      <c r="R11" s="8">
        <v>1828468</v>
      </c>
      <c r="S11" s="8">
        <v>634042</v>
      </c>
      <c r="T11" s="8">
        <v>597832</v>
      </c>
      <c r="U11" s="8">
        <v>641070</v>
      </c>
      <c r="V11" s="8">
        <v>1872944</v>
      </c>
      <c r="W11" s="8">
        <v>7196253</v>
      </c>
      <c r="X11" s="8">
        <v>7190400</v>
      </c>
      <c r="Y11" s="8">
        <v>5853</v>
      </c>
      <c r="Z11" s="2">
        <v>0.08</v>
      </c>
      <c r="AA11" s="6">
        <v>7190405</v>
      </c>
    </row>
    <row r="12" spans="1:27" ht="13.5">
      <c r="A12" s="25" t="s">
        <v>39</v>
      </c>
      <c r="B12" s="29"/>
      <c r="C12" s="6">
        <v>565912</v>
      </c>
      <c r="D12" s="6">
        <v>0</v>
      </c>
      <c r="E12" s="7">
        <v>599165</v>
      </c>
      <c r="F12" s="8">
        <v>560945</v>
      </c>
      <c r="G12" s="8">
        <v>39125</v>
      </c>
      <c r="H12" s="8">
        <v>39749</v>
      </c>
      <c r="I12" s="8">
        <v>45320</v>
      </c>
      <c r="J12" s="8">
        <v>124194</v>
      </c>
      <c r="K12" s="8">
        <v>50902</v>
      </c>
      <c r="L12" s="8">
        <v>35398</v>
      </c>
      <c r="M12" s="8">
        <v>91372</v>
      </c>
      <c r="N12" s="8">
        <v>177672</v>
      </c>
      <c r="O12" s="8">
        <v>43435</v>
      </c>
      <c r="P12" s="8">
        <v>138900</v>
      </c>
      <c r="Q12" s="8">
        <v>45754</v>
      </c>
      <c r="R12" s="8">
        <v>228089</v>
      </c>
      <c r="S12" s="8">
        <v>49335</v>
      </c>
      <c r="T12" s="8">
        <v>67607</v>
      </c>
      <c r="U12" s="8">
        <v>50101</v>
      </c>
      <c r="V12" s="8">
        <v>167043</v>
      </c>
      <c r="W12" s="8">
        <v>696998</v>
      </c>
      <c r="X12" s="8">
        <v>599160</v>
      </c>
      <c r="Y12" s="8">
        <v>97838</v>
      </c>
      <c r="Z12" s="2">
        <v>16.33</v>
      </c>
      <c r="AA12" s="6">
        <v>560945</v>
      </c>
    </row>
    <row r="13" spans="1:27" ht="13.5">
      <c r="A13" s="23" t="s">
        <v>40</v>
      </c>
      <c r="B13" s="29"/>
      <c r="C13" s="6">
        <v>5414485</v>
      </c>
      <c r="D13" s="6">
        <v>0</v>
      </c>
      <c r="E13" s="7">
        <v>4200000</v>
      </c>
      <c r="F13" s="8">
        <v>4200000</v>
      </c>
      <c r="G13" s="8">
        <v>145034</v>
      </c>
      <c r="H13" s="8">
        <v>284812</v>
      </c>
      <c r="I13" s="8">
        <v>361238</v>
      </c>
      <c r="J13" s="8">
        <v>791084</v>
      </c>
      <c r="K13" s="8">
        <v>324702</v>
      </c>
      <c r="L13" s="8">
        <v>105129</v>
      </c>
      <c r="M13" s="8">
        <v>388754</v>
      </c>
      <c r="N13" s="8">
        <v>818585</v>
      </c>
      <c r="O13" s="8">
        <v>407814</v>
      </c>
      <c r="P13" s="8">
        <v>301240</v>
      </c>
      <c r="Q13" s="8">
        <v>259300</v>
      </c>
      <c r="R13" s="8">
        <v>968354</v>
      </c>
      <c r="S13" s="8">
        <v>225413</v>
      </c>
      <c r="T13" s="8">
        <v>288933</v>
      </c>
      <c r="U13" s="8">
        <v>417191</v>
      </c>
      <c r="V13" s="8">
        <v>931537</v>
      </c>
      <c r="W13" s="8">
        <v>3509560</v>
      </c>
      <c r="X13" s="8">
        <v>4200000</v>
      </c>
      <c r="Y13" s="8">
        <v>-690440</v>
      </c>
      <c r="Z13" s="2">
        <v>-16.44</v>
      </c>
      <c r="AA13" s="6">
        <v>4200000</v>
      </c>
    </row>
    <row r="14" spans="1:27" ht="13.5">
      <c r="A14" s="23" t="s">
        <v>41</v>
      </c>
      <c r="B14" s="29"/>
      <c r="C14" s="6">
        <v>2463681</v>
      </c>
      <c r="D14" s="6">
        <v>0</v>
      </c>
      <c r="E14" s="7">
        <v>1943340</v>
      </c>
      <c r="F14" s="8">
        <v>3943340</v>
      </c>
      <c r="G14" s="8">
        <v>7571</v>
      </c>
      <c r="H14" s="8">
        <v>252310</v>
      </c>
      <c r="I14" s="8">
        <v>277645</v>
      </c>
      <c r="J14" s="8">
        <v>537526</v>
      </c>
      <c r="K14" s="8">
        <v>306943</v>
      </c>
      <c r="L14" s="8">
        <v>364733</v>
      </c>
      <c r="M14" s="8">
        <v>382461</v>
      </c>
      <c r="N14" s="8">
        <v>1054137</v>
      </c>
      <c r="O14" s="8">
        <v>366502</v>
      </c>
      <c r="P14" s="8">
        <v>384274</v>
      </c>
      <c r="Q14" s="8">
        <v>385332</v>
      </c>
      <c r="R14" s="8">
        <v>1136108</v>
      </c>
      <c r="S14" s="8">
        <v>381471</v>
      </c>
      <c r="T14" s="8">
        <v>378188</v>
      </c>
      <c r="U14" s="8">
        <v>347238</v>
      </c>
      <c r="V14" s="8">
        <v>1106897</v>
      </c>
      <c r="W14" s="8">
        <v>3834668</v>
      </c>
      <c r="X14" s="8">
        <v>1943004</v>
      </c>
      <c r="Y14" s="8">
        <v>1891664</v>
      </c>
      <c r="Z14" s="2">
        <v>97.36</v>
      </c>
      <c r="AA14" s="6">
        <v>3943340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3672275</v>
      </c>
      <c r="D16" s="6">
        <v>0</v>
      </c>
      <c r="E16" s="7">
        <v>451050</v>
      </c>
      <c r="F16" s="8">
        <v>2201050</v>
      </c>
      <c r="G16" s="8">
        <v>97906</v>
      </c>
      <c r="H16" s="8">
        <v>101639</v>
      </c>
      <c r="I16" s="8">
        <v>193320</v>
      </c>
      <c r="J16" s="8">
        <v>392865</v>
      </c>
      <c r="K16" s="8">
        <v>212600</v>
      </c>
      <c r="L16" s="8">
        <v>243602</v>
      </c>
      <c r="M16" s="8">
        <v>149750</v>
      </c>
      <c r="N16" s="8">
        <v>605952</v>
      </c>
      <c r="O16" s="8">
        <v>201277</v>
      </c>
      <c r="P16" s="8">
        <v>149835</v>
      </c>
      <c r="Q16" s="8">
        <v>175430</v>
      </c>
      <c r="R16" s="8">
        <v>526542</v>
      </c>
      <c r="S16" s="8">
        <v>-169861</v>
      </c>
      <c r="T16" s="8">
        <v>53866</v>
      </c>
      <c r="U16" s="8">
        <v>-36781</v>
      </c>
      <c r="V16" s="8">
        <v>-152776</v>
      </c>
      <c r="W16" s="8">
        <v>1372583</v>
      </c>
      <c r="X16" s="8">
        <v>451056</v>
      </c>
      <c r="Y16" s="8">
        <v>921527</v>
      </c>
      <c r="Z16" s="2">
        <v>204.3</v>
      </c>
      <c r="AA16" s="6">
        <v>2201050</v>
      </c>
    </row>
    <row r="17" spans="1:27" ht="13.5">
      <c r="A17" s="23" t="s">
        <v>44</v>
      </c>
      <c r="B17" s="29"/>
      <c r="C17" s="6">
        <v>2188705</v>
      </c>
      <c r="D17" s="6">
        <v>0</v>
      </c>
      <c r="E17" s="7">
        <v>2704000</v>
      </c>
      <c r="F17" s="8">
        <v>1871999</v>
      </c>
      <c r="G17" s="8">
        <v>339093</v>
      </c>
      <c r="H17" s="8">
        <v>287179</v>
      </c>
      <c r="I17" s="8">
        <v>272945</v>
      </c>
      <c r="J17" s="8">
        <v>899217</v>
      </c>
      <c r="K17" s="8">
        <v>314895</v>
      </c>
      <c r="L17" s="8">
        <v>185202</v>
      </c>
      <c r="M17" s="8">
        <v>159450</v>
      </c>
      <c r="N17" s="8">
        <v>659547</v>
      </c>
      <c r="O17" s="8">
        <v>222169</v>
      </c>
      <c r="P17" s="8">
        <v>224849</v>
      </c>
      <c r="Q17" s="8">
        <v>172505</v>
      </c>
      <c r="R17" s="8">
        <v>619523</v>
      </c>
      <c r="S17" s="8">
        <v>172623</v>
      </c>
      <c r="T17" s="8">
        <v>186243</v>
      </c>
      <c r="U17" s="8">
        <v>203360</v>
      </c>
      <c r="V17" s="8">
        <v>562226</v>
      </c>
      <c r="W17" s="8">
        <v>2740513</v>
      </c>
      <c r="X17" s="8">
        <v>2703996</v>
      </c>
      <c r="Y17" s="8">
        <v>36517</v>
      </c>
      <c r="Z17" s="2">
        <v>1.35</v>
      </c>
      <c r="AA17" s="6">
        <v>1871999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138192216</v>
      </c>
      <c r="D19" s="6">
        <v>0</v>
      </c>
      <c r="E19" s="7">
        <v>166683297</v>
      </c>
      <c r="F19" s="8">
        <v>157385100</v>
      </c>
      <c r="G19" s="8">
        <v>52999000</v>
      </c>
      <c r="H19" s="8">
        <v>11390558</v>
      </c>
      <c r="I19" s="8">
        <v>0</v>
      </c>
      <c r="J19" s="8">
        <v>64389558</v>
      </c>
      <c r="K19" s="8">
        <v>7185239</v>
      </c>
      <c r="L19" s="8">
        <v>45478523</v>
      </c>
      <c r="M19" s="8">
        <v>-114035</v>
      </c>
      <c r="N19" s="8">
        <v>52549727</v>
      </c>
      <c r="O19" s="8">
        <v>2437367</v>
      </c>
      <c r="P19" s="8">
        <v>622114</v>
      </c>
      <c r="Q19" s="8">
        <v>40681252</v>
      </c>
      <c r="R19" s="8">
        <v>43740733</v>
      </c>
      <c r="S19" s="8">
        <v>687474</v>
      </c>
      <c r="T19" s="8">
        <v>562197</v>
      </c>
      <c r="U19" s="8">
        <v>1823021</v>
      </c>
      <c r="V19" s="8">
        <v>3072692</v>
      </c>
      <c r="W19" s="8">
        <v>163752710</v>
      </c>
      <c r="X19" s="8">
        <v>166683300</v>
      </c>
      <c r="Y19" s="8">
        <v>-2930590</v>
      </c>
      <c r="Z19" s="2">
        <v>-1.76</v>
      </c>
      <c r="AA19" s="6">
        <v>157385100</v>
      </c>
    </row>
    <row r="20" spans="1:27" ht="13.5">
      <c r="A20" s="23" t="s">
        <v>47</v>
      </c>
      <c r="B20" s="29"/>
      <c r="C20" s="6">
        <v>16038101</v>
      </c>
      <c r="D20" s="6">
        <v>0</v>
      </c>
      <c r="E20" s="7">
        <v>54911630</v>
      </c>
      <c r="F20" s="26">
        <v>56262647</v>
      </c>
      <c r="G20" s="26">
        <v>36180</v>
      </c>
      <c r="H20" s="26">
        <v>117623</v>
      </c>
      <c r="I20" s="26">
        <v>111111</v>
      </c>
      <c r="J20" s="26">
        <v>264914</v>
      </c>
      <c r="K20" s="26">
        <v>80513</v>
      </c>
      <c r="L20" s="26">
        <v>59147</v>
      </c>
      <c r="M20" s="26">
        <v>363772</v>
      </c>
      <c r="N20" s="26">
        <v>503432</v>
      </c>
      <c r="O20" s="26">
        <v>97777</v>
      </c>
      <c r="P20" s="26">
        <v>83541</v>
      </c>
      <c r="Q20" s="26">
        <v>87666</v>
      </c>
      <c r="R20" s="26">
        <v>268984</v>
      </c>
      <c r="S20" s="26">
        <v>77105</v>
      </c>
      <c r="T20" s="26">
        <v>71215</v>
      </c>
      <c r="U20" s="26">
        <v>117211</v>
      </c>
      <c r="V20" s="26">
        <v>265531</v>
      </c>
      <c r="W20" s="26">
        <v>1302861</v>
      </c>
      <c r="X20" s="26">
        <v>54911976</v>
      </c>
      <c r="Y20" s="26">
        <v>-53609115</v>
      </c>
      <c r="Z20" s="27">
        <v>-97.63</v>
      </c>
      <c r="AA20" s="28">
        <v>56262647</v>
      </c>
    </row>
    <row r="21" spans="1:27" ht="13.5">
      <c r="A21" s="23" t="s">
        <v>48</v>
      </c>
      <c r="B21" s="29"/>
      <c r="C21" s="6">
        <v>537386</v>
      </c>
      <c r="D21" s="6">
        <v>0</v>
      </c>
      <c r="E21" s="7">
        <v>38500</v>
      </c>
      <c r="F21" s="8">
        <v>38500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4982</v>
      </c>
      <c r="P21" s="30">
        <v>0</v>
      </c>
      <c r="Q21" s="8">
        <v>0</v>
      </c>
      <c r="R21" s="8">
        <v>4982</v>
      </c>
      <c r="S21" s="8">
        <v>0</v>
      </c>
      <c r="T21" s="8">
        <v>351500</v>
      </c>
      <c r="U21" s="8">
        <v>596000</v>
      </c>
      <c r="V21" s="8">
        <v>947500</v>
      </c>
      <c r="W21" s="30">
        <v>952482</v>
      </c>
      <c r="X21" s="8">
        <v>38496</v>
      </c>
      <c r="Y21" s="8">
        <v>913986</v>
      </c>
      <c r="Z21" s="2">
        <v>2374.24</v>
      </c>
      <c r="AA21" s="6">
        <v>38500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234034968</v>
      </c>
      <c r="D22" s="33">
        <f>SUM(D5:D21)</f>
        <v>0</v>
      </c>
      <c r="E22" s="34">
        <f t="shared" si="0"/>
        <v>310950418</v>
      </c>
      <c r="F22" s="35">
        <f t="shared" si="0"/>
        <v>307883017</v>
      </c>
      <c r="G22" s="35">
        <f t="shared" si="0"/>
        <v>58976905</v>
      </c>
      <c r="H22" s="35">
        <f t="shared" si="0"/>
        <v>26881091</v>
      </c>
      <c r="I22" s="35">
        <f t="shared" si="0"/>
        <v>6655954</v>
      </c>
      <c r="J22" s="35">
        <f t="shared" si="0"/>
        <v>92513950</v>
      </c>
      <c r="K22" s="35">
        <f t="shared" si="0"/>
        <v>13263306</v>
      </c>
      <c r="L22" s="35">
        <f t="shared" si="0"/>
        <v>51784816</v>
      </c>
      <c r="M22" s="35">
        <f t="shared" si="0"/>
        <v>7055368</v>
      </c>
      <c r="N22" s="35">
        <f t="shared" si="0"/>
        <v>72103490</v>
      </c>
      <c r="O22" s="35">
        <f t="shared" si="0"/>
        <v>8717433</v>
      </c>
      <c r="P22" s="35">
        <f t="shared" si="0"/>
        <v>8079253</v>
      </c>
      <c r="Q22" s="35">
        <f t="shared" si="0"/>
        <v>46949436</v>
      </c>
      <c r="R22" s="35">
        <f t="shared" si="0"/>
        <v>63746122</v>
      </c>
      <c r="S22" s="35">
        <f t="shared" si="0"/>
        <v>6577451</v>
      </c>
      <c r="T22" s="35">
        <f t="shared" si="0"/>
        <v>5685311</v>
      </c>
      <c r="U22" s="35">
        <f t="shared" si="0"/>
        <v>1598600</v>
      </c>
      <c r="V22" s="35">
        <f t="shared" si="0"/>
        <v>13861362</v>
      </c>
      <c r="W22" s="35">
        <f t="shared" si="0"/>
        <v>242224924</v>
      </c>
      <c r="X22" s="35">
        <f t="shared" si="0"/>
        <v>310950420</v>
      </c>
      <c r="Y22" s="35">
        <f t="shared" si="0"/>
        <v>-68725496</v>
      </c>
      <c r="Z22" s="36">
        <f>+IF(X22&lt;&gt;0,+(Y22/X22)*100,0)</f>
        <v>-22.101753713662774</v>
      </c>
      <c r="AA22" s="33">
        <f>SUM(AA5:AA21)</f>
        <v>307883017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69114693</v>
      </c>
      <c r="D25" s="6">
        <v>0</v>
      </c>
      <c r="E25" s="7">
        <v>90400000</v>
      </c>
      <c r="F25" s="8">
        <v>84506850</v>
      </c>
      <c r="G25" s="8">
        <v>6195548</v>
      </c>
      <c r="H25" s="8">
        <v>6881428</v>
      </c>
      <c r="I25" s="8">
        <v>6521781</v>
      </c>
      <c r="J25" s="8">
        <v>19598757</v>
      </c>
      <c r="K25" s="8">
        <v>6451631</v>
      </c>
      <c r="L25" s="8">
        <v>6394909</v>
      </c>
      <c r="M25" s="8">
        <v>6764434</v>
      </c>
      <c r="N25" s="8">
        <v>19610974</v>
      </c>
      <c r="O25" s="8">
        <v>6560408</v>
      </c>
      <c r="P25" s="8">
        <v>6291116</v>
      </c>
      <c r="Q25" s="8">
        <v>6294714</v>
      </c>
      <c r="R25" s="8">
        <v>19146238</v>
      </c>
      <c r="S25" s="8">
        <v>6347949</v>
      </c>
      <c r="T25" s="8">
        <v>6242686</v>
      </c>
      <c r="U25" s="8">
        <v>6464999</v>
      </c>
      <c r="V25" s="8">
        <v>19055634</v>
      </c>
      <c r="W25" s="8">
        <v>77411603</v>
      </c>
      <c r="X25" s="8">
        <v>90399996</v>
      </c>
      <c r="Y25" s="8">
        <v>-12988393</v>
      </c>
      <c r="Z25" s="2">
        <v>-14.37</v>
      </c>
      <c r="AA25" s="6">
        <v>84506850</v>
      </c>
    </row>
    <row r="26" spans="1:27" ht="13.5">
      <c r="A26" s="25" t="s">
        <v>52</v>
      </c>
      <c r="B26" s="24"/>
      <c r="C26" s="6">
        <v>14806549</v>
      </c>
      <c r="D26" s="6">
        <v>0</v>
      </c>
      <c r="E26" s="7">
        <v>17177312</v>
      </c>
      <c r="F26" s="8">
        <v>17177312</v>
      </c>
      <c r="G26" s="8">
        <v>1270312</v>
      </c>
      <c r="H26" s="8">
        <v>1272939</v>
      </c>
      <c r="I26" s="8">
        <v>1274390</v>
      </c>
      <c r="J26" s="8">
        <v>3817641</v>
      </c>
      <c r="K26" s="8">
        <v>1270312</v>
      </c>
      <c r="L26" s="8">
        <v>1270312</v>
      </c>
      <c r="M26" s="8">
        <v>1253853</v>
      </c>
      <c r="N26" s="8">
        <v>3794477</v>
      </c>
      <c r="O26" s="8">
        <v>1251732</v>
      </c>
      <c r="P26" s="8">
        <v>1074534</v>
      </c>
      <c r="Q26" s="8">
        <v>1269179</v>
      </c>
      <c r="R26" s="8">
        <v>3595445</v>
      </c>
      <c r="S26" s="8">
        <v>1958080</v>
      </c>
      <c r="T26" s="8">
        <v>1433502</v>
      </c>
      <c r="U26" s="8">
        <v>1316502</v>
      </c>
      <c r="V26" s="8">
        <v>4708084</v>
      </c>
      <c r="W26" s="8">
        <v>15915647</v>
      </c>
      <c r="X26" s="8">
        <v>17177316</v>
      </c>
      <c r="Y26" s="8">
        <v>-1261669</v>
      </c>
      <c r="Z26" s="2">
        <v>-7.34</v>
      </c>
      <c r="AA26" s="6">
        <v>17177312</v>
      </c>
    </row>
    <row r="27" spans="1:27" ht="13.5">
      <c r="A27" s="25" t="s">
        <v>53</v>
      </c>
      <c r="B27" s="24"/>
      <c r="C27" s="6">
        <v>27795334</v>
      </c>
      <c r="D27" s="6">
        <v>0</v>
      </c>
      <c r="E27" s="7">
        <v>4677597</v>
      </c>
      <c r="F27" s="8">
        <v>3948714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4293851</v>
      </c>
      <c r="V27" s="8">
        <v>4293851</v>
      </c>
      <c r="W27" s="8">
        <v>4293851</v>
      </c>
      <c r="X27" s="8">
        <v>4677600</v>
      </c>
      <c r="Y27" s="8">
        <v>-383749</v>
      </c>
      <c r="Z27" s="2">
        <v>-8.2</v>
      </c>
      <c r="AA27" s="6">
        <v>3948714</v>
      </c>
    </row>
    <row r="28" spans="1:27" ht="13.5">
      <c r="A28" s="25" t="s">
        <v>54</v>
      </c>
      <c r="B28" s="24"/>
      <c r="C28" s="6">
        <v>19062015</v>
      </c>
      <c r="D28" s="6">
        <v>0</v>
      </c>
      <c r="E28" s="7">
        <v>14065849</v>
      </c>
      <c r="F28" s="8">
        <v>14065850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14065848</v>
      </c>
      <c r="Y28" s="8">
        <v>-14065848</v>
      </c>
      <c r="Z28" s="2">
        <v>-100</v>
      </c>
      <c r="AA28" s="6">
        <v>14065850</v>
      </c>
    </row>
    <row r="29" spans="1:27" ht="13.5">
      <c r="A29" s="25" t="s">
        <v>55</v>
      </c>
      <c r="B29" s="24"/>
      <c r="C29" s="6">
        <v>1830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26146887</v>
      </c>
      <c r="D30" s="6">
        <v>0</v>
      </c>
      <c r="E30" s="7">
        <v>28000000</v>
      </c>
      <c r="F30" s="8">
        <v>28000000</v>
      </c>
      <c r="G30" s="8">
        <v>3557105</v>
      </c>
      <c r="H30" s="8">
        <v>3746364</v>
      </c>
      <c r="I30" s="8">
        <v>2977806</v>
      </c>
      <c r="J30" s="8">
        <v>10281275</v>
      </c>
      <c r="K30" s="8">
        <v>1962111</v>
      </c>
      <c r="L30" s="8">
        <v>2011196</v>
      </c>
      <c r="M30" s="8">
        <v>4997</v>
      </c>
      <c r="N30" s="8">
        <v>3978304</v>
      </c>
      <c r="O30" s="8">
        <v>3882993</v>
      </c>
      <c r="P30" s="8">
        <v>1973499</v>
      </c>
      <c r="Q30" s="8">
        <v>1855287</v>
      </c>
      <c r="R30" s="8">
        <v>7711779</v>
      </c>
      <c r="S30" s="8">
        <v>2156535</v>
      </c>
      <c r="T30" s="8">
        <v>2147751</v>
      </c>
      <c r="U30" s="8">
        <v>2992925</v>
      </c>
      <c r="V30" s="8">
        <v>7297211</v>
      </c>
      <c r="W30" s="8">
        <v>29268569</v>
      </c>
      <c r="X30" s="8">
        <v>27999996</v>
      </c>
      <c r="Y30" s="8">
        <v>1268573</v>
      </c>
      <c r="Z30" s="2">
        <v>4.53</v>
      </c>
      <c r="AA30" s="6">
        <v>28000000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12315000</v>
      </c>
      <c r="F31" s="8">
        <v>0</v>
      </c>
      <c r="G31" s="8">
        <v>47558</v>
      </c>
      <c r="H31" s="8">
        <v>186969</v>
      </c>
      <c r="I31" s="8">
        <v>273810</v>
      </c>
      <c r="J31" s="8">
        <v>508337</v>
      </c>
      <c r="K31" s="8">
        <v>287645</v>
      </c>
      <c r="L31" s="8">
        <v>0</v>
      </c>
      <c r="M31" s="8">
        <v>0</v>
      </c>
      <c r="N31" s="8">
        <v>287645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795982</v>
      </c>
      <c r="X31" s="8">
        <v>12315000</v>
      </c>
      <c r="Y31" s="8">
        <v>-11519018</v>
      </c>
      <c r="Z31" s="2">
        <v>-93.54</v>
      </c>
      <c r="AA31" s="6">
        <v>0</v>
      </c>
    </row>
    <row r="32" spans="1:27" ht="13.5">
      <c r="A32" s="25" t="s">
        <v>58</v>
      </c>
      <c r="B32" s="24"/>
      <c r="C32" s="6">
        <v>13388833</v>
      </c>
      <c r="D32" s="6">
        <v>0</v>
      </c>
      <c r="E32" s="7">
        <v>15986544</v>
      </c>
      <c r="F32" s="8">
        <v>15686544</v>
      </c>
      <c r="G32" s="8">
        <v>796825</v>
      </c>
      <c r="H32" s="8">
        <v>686119</v>
      </c>
      <c r="I32" s="8">
        <v>535692</v>
      </c>
      <c r="J32" s="8">
        <v>2018636</v>
      </c>
      <c r="K32" s="8">
        <v>1380962</v>
      </c>
      <c r="L32" s="8">
        <v>1895300</v>
      </c>
      <c r="M32" s="8">
        <v>278704</v>
      </c>
      <c r="N32" s="8">
        <v>3554966</v>
      </c>
      <c r="O32" s="8">
        <v>1439953</v>
      </c>
      <c r="P32" s="8">
        <v>1841437</v>
      </c>
      <c r="Q32" s="8">
        <v>1216942</v>
      </c>
      <c r="R32" s="8">
        <v>4498332</v>
      </c>
      <c r="S32" s="8">
        <v>1317820</v>
      </c>
      <c r="T32" s="8">
        <v>953253</v>
      </c>
      <c r="U32" s="8">
        <v>880802</v>
      </c>
      <c r="V32" s="8">
        <v>3151875</v>
      </c>
      <c r="W32" s="8">
        <v>13223809</v>
      </c>
      <c r="X32" s="8">
        <v>15986544</v>
      </c>
      <c r="Y32" s="8">
        <v>-2762735</v>
      </c>
      <c r="Z32" s="2">
        <v>-17.28</v>
      </c>
      <c r="AA32" s="6">
        <v>15686544</v>
      </c>
    </row>
    <row r="33" spans="1:27" ht="13.5">
      <c r="A33" s="25" t="s">
        <v>59</v>
      </c>
      <c r="B33" s="24"/>
      <c r="C33" s="6">
        <v>32778392</v>
      </c>
      <c r="D33" s="6">
        <v>0</v>
      </c>
      <c r="E33" s="7">
        <v>27144247</v>
      </c>
      <c r="F33" s="8">
        <v>31470088</v>
      </c>
      <c r="G33" s="8">
        <v>1321585</v>
      </c>
      <c r="H33" s="8">
        <v>693128</v>
      </c>
      <c r="I33" s="8">
        <v>1741367</v>
      </c>
      <c r="J33" s="8">
        <v>3756080</v>
      </c>
      <c r="K33" s="8">
        <v>3211448</v>
      </c>
      <c r="L33" s="8">
        <v>1987427</v>
      </c>
      <c r="M33" s="8">
        <v>3162391</v>
      </c>
      <c r="N33" s="8">
        <v>8361266</v>
      </c>
      <c r="O33" s="8">
        <v>2052729</v>
      </c>
      <c r="P33" s="8">
        <v>1842154</v>
      </c>
      <c r="Q33" s="8">
        <v>1643023</v>
      </c>
      <c r="R33" s="8">
        <v>5537906</v>
      </c>
      <c r="S33" s="8">
        <v>1394620</v>
      </c>
      <c r="T33" s="8">
        <v>836042</v>
      </c>
      <c r="U33" s="8">
        <v>2615308</v>
      </c>
      <c r="V33" s="8">
        <v>4845970</v>
      </c>
      <c r="W33" s="8">
        <v>22501222</v>
      </c>
      <c r="X33" s="8">
        <v>27144252</v>
      </c>
      <c r="Y33" s="8">
        <v>-4643030</v>
      </c>
      <c r="Z33" s="2">
        <v>-17.11</v>
      </c>
      <c r="AA33" s="6">
        <v>31470088</v>
      </c>
    </row>
    <row r="34" spans="1:27" ht="13.5">
      <c r="A34" s="25" t="s">
        <v>60</v>
      </c>
      <c r="B34" s="24"/>
      <c r="C34" s="6">
        <v>46394056</v>
      </c>
      <c r="D34" s="6">
        <v>0</v>
      </c>
      <c r="E34" s="7">
        <v>48113696</v>
      </c>
      <c r="F34" s="8">
        <v>69394591</v>
      </c>
      <c r="G34" s="8">
        <v>1883013</v>
      </c>
      <c r="H34" s="8">
        <v>2953966</v>
      </c>
      <c r="I34" s="8">
        <v>4434774</v>
      </c>
      <c r="J34" s="8">
        <v>9271753</v>
      </c>
      <c r="K34" s="8">
        <v>4439310</v>
      </c>
      <c r="L34" s="8">
        <v>4433826</v>
      </c>
      <c r="M34" s="8">
        <v>5564433</v>
      </c>
      <c r="N34" s="8">
        <v>14437569</v>
      </c>
      <c r="O34" s="8">
        <v>6244208</v>
      </c>
      <c r="P34" s="8">
        <v>4676291</v>
      </c>
      <c r="Q34" s="8">
        <v>4892506</v>
      </c>
      <c r="R34" s="8">
        <v>15813005</v>
      </c>
      <c r="S34" s="8">
        <v>4392555</v>
      </c>
      <c r="T34" s="8">
        <v>3637021</v>
      </c>
      <c r="U34" s="8">
        <v>663779</v>
      </c>
      <c r="V34" s="8">
        <v>8693355</v>
      </c>
      <c r="W34" s="8">
        <v>48215682</v>
      </c>
      <c r="X34" s="8">
        <v>48113700</v>
      </c>
      <c r="Y34" s="8">
        <v>101982</v>
      </c>
      <c r="Z34" s="2">
        <v>0.21</v>
      </c>
      <c r="AA34" s="6">
        <v>69394591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249488589</v>
      </c>
      <c r="D36" s="33">
        <f>SUM(D25:D35)</f>
        <v>0</v>
      </c>
      <c r="E36" s="34">
        <f t="shared" si="1"/>
        <v>257880245</v>
      </c>
      <c r="F36" s="35">
        <f t="shared" si="1"/>
        <v>264249949</v>
      </c>
      <c r="G36" s="35">
        <f t="shared" si="1"/>
        <v>15071946</v>
      </c>
      <c r="H36" s="35">
        <f t="shared" si="1"/>
        <v>16420913</v>
      </c>
      <c r="I36" s="35">
        <f t="shared" si="1"/>
        <v>17759620</v>
      </c>
      <c r="J36" s="35">
        <f t="shared" si="1"/>
        <v>49252479</v>
      </c>
      <c r="K36" s="35">
        <f t="shared" si="1"/>
        <v>19003419</v>
      </c>
      <c r="L36" s="35">
        <f t="shared" si="1"/>
        <v>17992970</v>
      </c>
      <c r="M36" s="35">
        <f t="shared" si="1"/>
        <v>17028812</v>
      </c>
      <c r="N36" s="35">
        <f t="shared" si="1"/>
        <v>54025201</v>
      </c>
      <c r="O36" s="35">
        <f t="shared" si="1"/>
        <v>21432023</v>
      </c>
      <c r="P36" s="35">
        <f t="shared" si="1"/>
        <v>17699031</v>
      </c>
      <c r="Q36" s="35">
        <f t="shared" si="1"/>
        <v>17171651</v>
      </c>
      <c r="R36" s="35">
        <f t="shared" si="1"/>
        <v>56302705</v>
      </c>
      <c r="S36" s="35">
        <f t="shared" si="1"/>
        <v>17567559</v>
      </c>
      <c r="T36" s="35">
        <f t="shared" si="1"/>
        <v>15250255</v>
      </c>
      <c r="U36" s="35">
        <f t="shared" si="1"/>
        <v>19228166</v>
      </c>
      <c r="V36" s="35">
        <f t="shared" si="1"/>
        <v>52045980</v>
      </c>
      <c r="W36" s="35">
        <f t="shared" si="1"/>
        <v>211626365</v>
      </c>
      <c r="X36" s="35">
        <f t="shared" si="1"/>
        <v>257880252</v>
      </c>
      <c r="Y36" s="35">
        <f t="shared" si="1"/>
        <v>-46253887</v>
      </c>
      <c r="Z36" s="36">
        <f>+IF(X36&lt;&gt;0,+(Y36/X36)*100,0)</f>
        <v>-17.936188072284033</v>
      </c>
      <c r="AA36" s="33">
        <f>SUM(AA25:AA35)</f>
        <v>264249949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-15453621</v>
      </c>
      <c r="D38" s="46">
        <f>+D22-D36</f>
        <v>0</v>
      </c>
      <c r="E38" s="47">
        <f t="shared" si="2"/>
        <v>53070173</v>
      </c>
      <c r="F38" s="48">
        <f t="shared" si="2"/>
        <v>43633068</v>
      </c>
      <c r="G38" s="48">
        <f t="shared" si="2"/>
        <v>43904959</v>
      </c>
      <c r="H38" s="48">
        <f t="shared" si="2"/>
        <v>10460178</v>
      </c>
      <c r="I38" s="48">
        <f t="shared" si="2"/>
        <v>-11103666</v>
      </c>
      <c r="J38" s="48">
        <f t="shared" si="2"/>
        <v>43261471</v>
      </c>
      <c r="K38" s="48">
        <f t="shared" si="2"/>
        <v>-5740113</v>
      </c>
      <c r="L38" s="48">
        <f t="shared" si="2"/>
        <v>33791846</v>
      </c>
      <c r="M38" s="48">
        <f t="shared" si="2"/>
        <v>-9973444</v>
      </c>
      <c r="N38" s="48">
        <f t="shared" si="2"/>
        <v>18078289</v>
      </c>
      <c r="O38" s="48">
        <f t="shared" si="2"/>
        <v>-12714590</v>
      </c>
      <c r="P38" s="48">
        <f t="shared" si="2"/>
        <v>-9619778</v>
      </c>
      <c r="Q38" s="48">
        <f t="shared" si="2"/>
        <v>29777785</v>
      </c>
      <c r="R38" s="48">
        <f t="shared" si="2"/>
        <v>7443417</v>
      </c>
      <c r="S38" s="48">
        <f t="shared" si="2"/>
        <v>-10990108</v>
      </c>
      <c r="T38" s="48">
        <f t="shared" si="2"/>
        <v>-9564944</v>
      </c>
      <c r="U38" s="48">
        <f t="shared" si="2"/>
        <v>-17629566</v>
      </c>
      <c r="V38" s="48">
        <f t="shared" si="2"/>
        <v>-38184618</v>
      </c>
      <c r="W38" s="48">
        <f t="shared" si="2"/>
        <v>30598559</v>
      </c>
      <c r="X38" s="48">
        <f>IF(F22=F36,0,X22-X36)</f>
        <v>53070168</v>
      </c>
      <c r="Y38" s="48">
        <f t="shared" si="2"/>
        <v>-22471609</v>
      </c>
      <c r="Z38" s="49">
        <f>+IF(X38&lt;&gt;0,+(Y38/X38)*100,0)</f>
        <v>-42.34320305901424</v>
      </c>
      <c r="AA38" s="46">
        <f>+AA22-AA36</f>
        <v>43633068</v>
      </c>
    </row>
    <row r="39" spans="1:27" ht="13.5">
      <c r="A39" s="23" t="s">
        <v>64</v>
      </c>
      <c r="B39" s="29"/>
      <c r="C39" s="6">
        <v>60418665</v>
      </c>
      <c r="D39" s="6">
        <v>0</v>
      </c>
      <c r="E39" s="7">
        <v>64511000</v>
      </c>
      <c r="F39" s="8">
        <v>71469835</v>
      </c>
      <c r="G39" s="8">
        <v>3613000</v>
      </c>
      <c r="H39" s="8">
        <v>0</v>
      </c>
      <c r="I39" s="8">
        <v>0</v>
      </c>
      <c r="J39" s="8">
        <v>3613000</v>
      </c>
      <c r="K39" s="8">
        <v>0</v>
      </c>
      <c r="L39" s="8">
        <v>0</v>
      </c>
      <c r="M39" s="8">
        <v>0</v>
      </c>
      <c r="N39" s="8">
        <v>0</v>
      </c>
      <c r="O39" s="8">
        <v>14432122</v>
      </c>
      <c r="P39" s="8">
        <v>926589</v>
      </c>
      <c r="Q39" s="8">
        <v>5117630</v>
      </c>
      <c r="R39" s="8">
        <v>20476341</v>
      </c>
      <c r="S39" s="8">
        <v>4527525</v>
      </c>
      <c r="T39" s="8">
        <v>3880464</v>
      </c>
      <c r="U39" s="8">
        <v>22918164</v>
      </c>
      <c r="V39" s="8">
        <v>31326153</v>
      </c>
      <c r="W39" s="8">
        <v>55415494</v>
      </c>
      <c r="X39" s="8">
        <v>64511000</v>
      </c>
      <c r="Y39" s="8">
        <v>-9095506</v>
      </c>
      <c r="Z39" s="2">
        <v>-14.1</v>
      </c>
      <c r="AA39" s="6">
        <v>71469835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44965044</v>
      </c>
      <c r="D42" s="55">
        <f>SUM(D38:D41)</f>
        <v>0</v>
      </c>
      <c r="E42" s="56">
        <f t="shared" si="3"/>
        <v>117581173</v>
      </c>
      <c r="F42" s="57">
        <f t="shared" si="3"/>
        <v>115102903</v>
      </c>
      <c r="G42" s="57">
        <f t="shared" si="3"/>
        <v>47517959</v>
      </c>
      <c r="H42" s="57">
        <f t="shared" si="3"/>
        <v>10460178</v>
      </c>
      <c r="I42" s="57">
        <f t="shared" si="3"/>
        <v>-11103666</v>
      </c>
      <c r="J42" s="57">
        <f t="shared" si="3"/>
        <v>46874471</v>
      </c>
      <c r="K42" s="57">
        <f t="shared" si="3"/>
        <v>-5740113</v>
      </c>
      <c r="L42" s="57">
        <f t="shared" si="3"/>
        <v>33791846</v>
      </c>
      <c r="M42" s="57">
        <f t="shared" si="3"/>
        <v>-9973444</v>
      </c>
      <c r="N42" s="57">
        <f t="shared" si="3"/>
        <v>18078289</v>
      </c>
      <c r="O42" s="57">
        <f t="shared" si="3"/>
        <v>1717532</v>
      </c>
      <c r="P42" s="57">
        <f t="shared" si="3"/>
        <v>-8693189</v>
      </c>
      <c r="Q42" s="57">
        <f t="shared" si="3"/>
        <v>34895415</v>
      </c>
      <c r="R42" s="57">
        <f t="shared" si="3"/>
        <v>27919758</v>
      </c>
      <c r="S42" s="57">
        <f t="shared" si="3"/>
        <v>-6462583</v>
      </c>
      <c r="T42" s="57">
        <f t="shared" si="3"/>
        <v>-5684480</v>
      </c>
      <c r="U42" s="57">
        <f t="shared" si="3"/>
        <v>5288598</v>
      </c>
      <c r="V42" s="57">
        <f t="shared" si="3"/>
        <v>-6858465</v>
      </c>
      <c r="W42" s="57">
        <f t="shared" si="3"/>
        <v>86014053</v>
      </c>
      <c r="X42" s="57">
        <f t="shared" si="3"/>
        <v>117581168</v>
      </c>
      <c r="Y42" s="57">
        <f t="shared" si="3"/>
        <v>-31567115</v>
      </c>
      <c r="Z42" s="58">
        <f>+IF(X42&lt;&gt;0,+(Y42/X42)*100,0)</f>
        <v>-26.847084050058083</v>
      </c>
      <c r="AA42" s="55">
        <f>SUM(AA38:AA41)</f>
        <v>115102903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44965044</v>
      </c>
      <c r="D44" s="63">
        <f>+D42-D43</f>
        <v>0</v>
      </c>
      <c r="E44" s="64">
        <f t="shared" si="4"/>
        <v>117581173</v>
      </c>
      <c r="F44" s="65">
        <f t="shared" si="4"/>
        <v>115102903</v>
      </c>
      <c r="G44" s="65">
        <f t="shared" si="4"/>
        <v>47517959</v>
      </c>
      <c r="H44" s="65">
        <f t="shared" si="4"/>
        <v>10460178</v>
      </c>
      <c r="I44" s="65">
        <f t="shared" si="4"/>
        <v>-11103666</v>
      </c>
      <c r="J44" s="65">
        <f t="shared" si="4"/>
        <v>46874471</v>
      </c>
      <c r="K44" s="65">
        <f t="shared" si="4"/>
        <v>-5740113</v>
      </c>
      <c r="L44" s="65">
        <f t="shared" si="4"/>
        <v>33791846</v>
      </c>
      <c r="M44" s="65">
        <f t="shared" si="4"/>
        <v>-9973444</v>
      </c>
      <c r="N44" s="65">
        <f t="shared" si="4"/>
        <v>18078289</v>
      </c>
      <c r="O44" s="65">
        <f t="shared" si="4"/>
        <v>1717532</v>
      </c>
      <c r="P44" s="65">
        <f t="shared" si="4"/>
        <v>-8693189</v>
      </c>
      <c r="Q44" s="65">
        <f t="shared" si="4"/>
        <v>34895415</v>
      </c>
      <c r="R44" s="65">
        <f t="shared" si="4"/>
        <v>27919758</v>
      </c>
      <c r="S44" s="65">
        <f t="shared" si="4"/>
        <v>-6462583</v>
      </c>
      <c r="T44" s="65">
        <f t="shared" si="4"/>
        <v>-5684480</v>
      </c>
      <c r="U44" s="65">
        <f t="shared" si="4"/>
        <v>5288598</v>
      </c>
      <c r="V44" s="65">
        <f t="shared" si="4"/>
        <v>-6858465</v>
      </c>
      <c r="W44" s="65">
        <f t="shared" si="4"/>
        <v>86014053</v>
      </c>
      <c r="X44" s="65">
        <f t="shared" si="4"/>
        <v>117581168</v>
      </c>
      <c r="Y44" s="65">
        <f t="shared" si="4"/>
        <v>-31567115</v>
      </c>
      <c r="Z44" s="66">
        <f>+IF(X44&lt;&gt;0,+(Y44/X44)*100,0)</f>
        <v>-26.847084050058083</v>
      </c>
      <c r="AA44" s="63">
        <f>+AA42-AA43</f>
        <v>115102903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44965044</v>
      </c>
      <c r="D46" s="55">
        <f>SUM(D44:D45)</f>
        <v>0</v>
      </c>
      <c r="E46" s="56">
        <f t="shared" si="5"/>
        <v>117581173</v>
      </c>
      <c r="F46" s="57">
        <f t="shared" si="5"/>
        <v>115102903</v>
      </c>
      <c r="G46" s="57">
        <f t="shared" si="5"/>
        <v>47517959</v>
      </c>
      <c r="H46" s="57">
        <f t="shared" si="5"/>
        <v>10460178</v>
      </c>
      <c r="I46" s="57">
        <f t="shared" si="5"/>
        <v>-11103666</v>
      </c>
      <c r="J46" s="57">
        <f t="shared" si="5"/>
        <v>46874471</v>
      </c>
      <c r="K46" s="57">
        <f t="shared" si="5"/>
        <v>-5740113</v>
      </c>
      <c r="L46" s="57">
        <f t="shared" si="5"/>
        <v>33791846</v>
      </c>
      <c r="M46" s="57">
        <f t="shared" si="5"/>
        <v>-9973444</v>
      </c>
      <c r="N46" s="57">
        <f t="shared" si="5"/>
        <v>18078289</v>
      </c>
      <c r="O46" s="57">
        <f t="shared" si="5"/>
        <v>1717532</v>
      </c>
      <c r="P46" s="57">
        <f t="shared" si="5"/>
        <v>-8693189</v>
      </c>
      <c r="Q46" s="57">
        <f t="shared" si="5"/>
        <v>34895415</v>
      </c>
      <c r="R46" s="57">
        <f t="shared" si="5"/>
        <v>27919758</v>
      </c>
      <c r="S46" s="57">
        <f t="shared" si="5"/>
        <v>-6462583</v>
      </c>
      <c r="T46" s="57">
        <f t="shared" si="5"/>
        <v>-5684480</v>
      </c>
      <c r="U46" s="57">
        <f t="shared" si="5"/>
        <v>5288598</v>
      </c>
      <c r="V46" s="57">
        <f t="shared" si="5"/>
        <v>-6858465</v>
      </c>
      <c r="W46" s="57">
        <f t="shared" si="5"/>
        <v>86014053</v>
      </c>
      <c r="X46" s="57">
        <f t="shared" si="5"/>
        <v>117581168</v>
      </c>
      <c r="Y46" s="57">
        <f t="shared" si="5"/>
        <v>-31567115</v>
      </c>
      <c r="Z46" s="58">
        <f>+IF(X46&lt;&gt;0,+(Y46/X46)*100,0)</f>
        <v>-26.847084050058083</v>
      </c>
      <c r="AA46" s="55">
        <f>SUM(AA44:AA45)</f>
        <v>115102903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44965044</v>
      </c>
      <c r="D48" s="71">
        <f>SUM(D46:D47)</f>
        <v>0</v>
      </c>
      <c r="E48" s="72">
        <f t="shared" si="6"/>
        <v>117581173</v>
      </c>
      <c r="F48" s="73">
        <f t="shared" si="6"/>
        <v>115102903</v>
      </c>
      <c r="G48" s="73">
        <f t="shared" si="6"/>
        <v>47517959</v>
      </c>
      <c r="H48" s="74">
        <f t="shared" si="6"/>
        <v>10460178</v>
      </c>
      <c r="I48" s="74">
        <f t="shared" si="6"/>
        <v>-11103666</v>
      </c>
      <c r="J48" s="74">
        <f t="shared" si="6"/>
        <v>46874471</v>
      </c>
      <c r="K48" s="74">
        <f t="shared" si="6"/>
        <v>-5740113</v>
      </c>
      <c r="L48" s="74">
        <f t="shared" si="6"/>
        <v>33791846</v>
      </c>
      <c r="M48" s="73">
        <f t="shared" si="6"/>
        <v>-9973444</v>
      </c>
      <c r="N48" s="73">
        <f t="shared" si="6"/>
        <v>18078289</v>
      </c>
      <c r="O48" s="74">
        <f t="shared" si="6"/>
        <v>1717532</v>
      </c>
      <c r="P48" s="74">
        <f t="shared" si="6"/>
        <v>-8693189</v>
      </c>
      <c r="Q48" s="74">
        <f t="shared" si="6"/>
        <v>34895415</v>
      </c>
      <c r="R48" s="74">
        <f t="shared" si="6"/>
        <v>27919758</v>
      </c>
      <c r="S48" s="74">
        <f t="shared" si="6"/>
        <v>-6462583</v>
      </c>
      <c r="T48" s="73">
        <f t="shared" si="6"/>
        <v>-5684480</v>
      </c>
      <c r="U48" s="73">
        <f t="shared" si="6"/>
        <v>5288598</v>
      </c>
      <c r="V48" s="74">
        <f t="shared" si="6"/>
        <v>-6858465</v>
      </c>
      <c r="W48" s="74">
        <f t="shared" si="6"/>
        <v>86014053</v>
      </c>
      <c r="X48" s="74">
        <f t="shared" si="6"/>
        <v>117581168</v>
      </c>
      <c r="Y48" s="74">
        <f t="shared" si="6"/>
        <v>-31567115</v>
      </c>
      <c r="Z48" s="75">
        <f>+IF(X48&lt;&gt;0,+(Y48/X48)*100,0)</f>
        <v>-26.847084050058083</v>
      </c>
      <c r="AA48" s="76">
        <f>SUM(AA46:AA47)</f>
        <v>115102903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4365455</v>
      </c>
      <c r="D5" s="6">
        <v>0</v>
      </c>
      <c r="E5" s="7">
        <v>5843820</v>
      </c>
      <c r="F5" s="8">
        <v>5843820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524329</v>
      </c>
      <c r="M5" s="8">
        <v>0</v>
      </c>
      <c r="N5" s="8">
        <v>524329</v>
      </c>
      <c r="O5" s="8">
        <v>0</v>
      </c>
      <c r="P5" s="8">
        <v>1699352</v>
      </c>
      <c r="Q5" s="8">
        <v>0</v>
      </c>
      <c r="R5" s="8">
        <v>1699352</v>
      </c>
      <c r="S5" s="8">
        <v>566451</v>
      </c>
      <c r="T5" s="8">
        <v>566451</v>
      </c>
      <c r="U5" s="8">
        <v>566441</v>
      </c>
      <c r="V5" s="8">
        <v>1699343</v>
      </c>
      <c r="W5" s="8">
        <v>3923024</v>
      </c>
      <c r="X5" s="8">
        <v>5843820</v>
      </c>
      <c r="Y5" s="8">
        <v>-1920796</v>
      </c>
      <c r="Z5" s="2">
        <v>-32.87</v>
      </c>
      <c r="AA5" s="6">
        <v>5843820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764933</v>
      </c>
      <c r="D10" s="6">
        <v>0</v>
      </c>
      <c r="E10" s="7">
        <v>770573</v>
      </c>
      <c r="F10" s="26">
        <v>770573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84956</v>
      </c>
      <c r="M10" s="26">
        <v>0</v>
      </c>
      <c r="N10" s="26">
        <v>84956</v>
      </c>
      <c r="O10" s="26">
        <v>0</v>
      </c>
      <c r="P10" s="26">
        <v>254867</v>
      </c>
      <c r="Q10" s="26">
        <v>0</v>
      </c>
      <c r="R10" s="26">
        <v>254867</v>
      </c>
      <c r="S10" s="26">
        <v>-13308</v>
      </c>
      <c r="T10" s="26">
        <v>84616</v>
      </c>
      <c r="U10" s="26">
        <v>84616</v>
      </c>
      <c r="V10" s="26">
        <v>155924</v>
      </c>
      <c r="W10" s="26">
        <v>495747</v>
      </c>
      <c r="X10" s="26">
        <v>770568</v>
      </c>
      <c r="Y10" s="26">
        <v>-274821</v>
      </c>
      <c r="Z10" s="27">
        <v>-35.66</v>
      </c>
      <c r="AA10" s="28">
        <v>770573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761979</v>
      </c>
      <c r="D12" s="6">
        <v>0</v>
      </c>
      <c r="E12" s="7">
        <v>770425</v>
      </c>
      <c r="F12" s="8">
        <v>770425</v>
      </c>
      <c r="G12" s="8">
        <v>5000</v>
      </c>
      <c r="H12" s="8">
        <v>113646</v>
      </c>
      <c r="I12" s="8">
        <v>111701</v>
      </c>
      <c r="J12" s="8">
        <v>230347</v>
      </c>
      <c r="K12" s="8">
        <v>82058</v>
      </c>
      <c r="L12" s="8">
        <v>166263</v>
      </c>
      <c r="M12" s="8">
        <v>82058</v>
      </c>
      <c r="N12" s="8">
        <v>330379</v>
      </c>
      <c r="O12" s="8">
        <v>0</v>
      </c>
      <c r="P12" s="8">
        <v>146669</v>
      </c>
      <c r="Q12" s="8">
        <v>0</v>
      </c>
      <c r="R12" s="8">
        <v>146669</v>
      </c>
      <c r="S12" s="8">
        <v>1221</v>
      </c>
      <c r="T12" s="8">
        <v>107165</v>
      </c>
      <c r="U12" s="8">
        <v>69651</v>
      </c>
      <c r="V12" s="8">
        <v>178037</v>
      </c>
      <c r="W12" s="8">
        <v>885432</v>
      </c>
      <c r="X12" s="8">
        <v>770436</v>
      </c>
      <c r="Y12" s="8">
        <v>114996</v>
      </c>
      <c r="Z12" s="2">
        <v>14.93</v>
      </c>
      <c r="AA12" s="6">
        <v>770425</v>
      </c>
    </row>
    <row r="13" spans="1:27" ht="13.5">
      <c r="A13" s="23" t="s">
        <v>40</v>
      </c>
      <c r="B13" s="29"/>
      <c r="C13" s="6">
        <v>6022423</v>
      </c>
      <c r="D13" s="6">
        <v>0</v>
      </c>
      <c r="E13" s="7">
        <v>4000000</v>
      </c>
      <c r="F13" s="8">
        <v>4000000</v>
      </c>
      <c r="G13" s="8">
        <v>0</v>
      </c>
      <c r="H13" s="8">
        <v>108220</v>
      </c>
      <c r="I13" s="8">
        <v>58883</v>
      </c>
      <c r="J13" s="8">
        <v>167103</v>
      </c>
      <c r="K13" s="8">
        <v>1991607</v>
      </c>
      <c r="L13" s="8">
        <v>99960</v>
      </c>
      <c r="M13" s="8">
        <v>1991607</v>
      </c>
      <c r="N13" s="8">
        <v>4083174</v>
      </c>
      <c r="O13" s="8">
        <v>0</v>
      </c>
      <c r="P13" s="8">
        <v>2093017</v>
      </c>
      <c r="Q13" s="8">
        <v>0</v>
      </c>
      <c r="R13" s="8">
        <v>2093017</v>
      </c>
      <c r="S13" s="8">
        <v>0</v>
      </c>
      <c r="T13" s="8">
        <v>121639</v>
      </c>
      <c r="U13" s="8">
        <v>0</v>
      </c>
      <c r="V13" s="8">
        <v>121639</v>
      </c>
      <c r="W13" s="8">
        <v>6464933</v>
      </c>
      <c r="X13" s="8">
        <v>3999996</v>
      </c>
      <c r="Y13" s="8">
        <v>2464937</v>
      </c>
      <c r="Z13" s="2">
        <v>61.62</v>
      </c>
      <c r="AA13" s="6">
        <v>4000000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626813</v>
      </c>
      <c r="D16" s="6">
        <v>0</v>
      </c>
      <c r="E16" s="7">
        <v>919476</v>
      </c>
      <c r="F16" s="8">
        <v>919476</v>
      </c>
      <c r="G16" s="8">
        <v>0</v>
      </c>
      <c r="H16" s="8">
        <v>44050</v>
      </c>
      <c r="I16" s="8">
        <v>4900</v>
      </c>
      <c r="J16" s="8">
        <v>48950</v>
      </c>
      <c r="K16" s="8">
        <v>12600</v>
      </c>
      <c r="L16" s="8">
        <v>8000</v>
      </c>
      <c r="M16" s="8">
        <v>12600</v>
      </c>
      <c r="N16" s="8">
        <v>33200</v>
      </c>
      <c r="O16" s="8">
        <v>0</v>
      </c>
      <c r="P16" s="8">
        <v>61367</v>
      </c>
      <c r="Q16" s="8">
        <v>0</v>
      </c>
      <c r="R16" s="8">
        <v>61367</v>
      </c>
      <c r="S16" s="8">
        <v>97300</v>
      </c>
      <c r="T16" s="8">
        <v>43047</v>
      </c>
      <c r="U16" s="8">
        <v>95345</v>
      </c>
      <c r="V16" s="8">
        <v>235692</v>
      </c>
      <c r="W16" s="8">
        <v>379209</v>
      </c>
      <c r="X16" s="8">
        <v>919476</v>
      </c>
      <c r="Y16" s="8">
        <v>-540267</v>
      </c>
      <c r="Z16" s="2">
        <v>-58.76</v>
      </c>
      <c r="AA16" s="6">
        <v>919476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1672704</v>
      </c>
      <c r="F17" s="8">
        <v>1672704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1672704</v>
      </c>
      <c r="Y17" s="8">
        <v>-1672704</v>
      </c>
      <c r="Z17" s="2">
        <v>-100</v>
      </c>
      <c r="AA17" s="6">
        <v>1672704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2161080</v>
      </c>
      <c r="F18" s="8">
        <v>2161080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2161080</v>
      </c>
    </row>
    <row r="19" spans="1:27" ht="13.5">
      <c r="A19" s="23" t="s">
        <v>46</v>
      </c>
      <c r="B19" s="29"/>
      <c r="C19" s="6">
        <v>161824371</v>
      </c>
      <c r="D19" s="6">
        <v>0</v>
      </c>
      <c r="E19" s="7">
        <v>219029920</v>
      </c>
      <c r="F19" s="8">
        <v>219029920</v>
      </c>
      <c r="G19" s="8">
        <v>0</v>
      </c>
      <c r="H19" s="8">
        <v>66942000</v>
      </c>
      <c r="I19" s="8">
        <v>587347</v>
      </c>
      <c r="J19" s="8">
        <v>67529347</v>
      </c>
      <c r="K19" s="8">
        <v>1000000</v>
      </c>
      <c r="L19" s="8">
        <v>0</v>
      </c>
      <c r="M19" s="8">
        <v>1000000</v>
      </c>
      <c r="N19" s="8">
        <v>2000000</v>
      </c>
      <c r="O19" s="8">
        <v>0</v>
      </c>
      <c r="P19" s="8">
        <v>55238000</v>
      </c>
      <c r="Q19" s="8">
        <v>0</v>
      </c>
      <c r="R19" s="8">
        <v>55238000</v>
      </c>
      <c r="S19" s="8">
        <v>0</v>
      </c>
      <c r="T19" s="8">
        <v>0</v>
      </c>
      <c r="U19" s="8">
        <v>287051</v>
      </c>
      <c r="V19" s="8">
        <v>287051</v>
      </c>
      <c r="W19" s="8">
        <v>125054398</v>
      </c>
      <c r="X19" s="8">
        <v>169025064</v>
      </c>
      <c r="Y19" s="8">
        <v>-43970666</v>
      </c>
      <c r="Z19" s="2">
        <v>-26.01</v>
      </c>
      <c r="AA19" s="6">
        <v>219029920</v>
      </c>
    </row>
    <row r="20" spans="1:27" ht="13.5">
      <c r="A20" s="23" t="s">
        <v>47</v>
      </c>
      <c r="B20" s="29"/>
      <c r="C20" s="6">
        <v>1572836</v>
      </c>
      <c r="D20" s="6">
        <v>0</v>
      </c>
      <c r="E20" s="7">
        <v>10821470</v>
      </c>
      <c r="F20" s="26">
        <v>10821470</v>
      </c>
      <c r="G20" s="26">
        <v>0</v>
      </c>
      <c r="H20" s="26">
        <v>2135801</v>
      </c>
      <c r="I20" s="26">
        <v>-449823</v>
      </c>
      <c r="J20" s="26">
        <v>1685978</v>
      </c>
      <c r="K20" s="26">
        <v>857536</v>
      </c>
      <c r="L20" s="26">
        <v>151847</v>
      </c>
      <c r="M20" s="26">
        <v>857536</v>
      </c>
      <c r="N20" s="26">
        <v>1866919</v>
      </c>
      <c r="O20" s="26">
        <v>0</v>
      </c>
      <c r="P20" s="26">
        <v>730031</v>
      </c>
      <c r="Q20" s="26">
        <v>33150</v>
      </c>
      <c r="R20" s="26">
        <v>763181</v>
      </c>
      <c r="S20" s="26">
        <v>-280522</v>
      </c>
      <c r="T20" s="26">
        <v>111528</v>
      </c>
      <c r="U20" s="26">
        <v>5261964</v>
      </c>
      <c r="V20" s="26">
        <v>5092970</v>
      </c>
      <c r="W20" s="26">
        <v>9409048</v>
      </c>
      <c r="X20" s="26">
        <v>10721472</v>
      </c>
      <c r="Y20" s="26">
        <v>-1312424</v>
      </c>
      <c r="Z20" s="27">
        <v>-12.24</v>
      </c>
      <c r="AA20" s="28">
        <v>10821470</v>
      </c>
    </row>
    <row r="21" spans="1:27" ht="13.5">
      <c r="A21" s="23" t="s">
        <v>48</v>
      </c>
      <c r="B21" s="29"/>
      <c r="C21" s="6">
        <v>198452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99996</v>
      </c>
      <c r="Y21" s="8">
        <v>-99996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176137262</v>
      </c>
      <c r="D22" s="33">
        <f>SUM(D5:D21)</f>
        <v>0</v>
      </c>
      <c r="E22" s="34">
        <f t="shared" si="0"/>
        <v>245989468</v>
      </c>
      <c r="F22" s="35">
        <f t="shared" si="0"/>
        <v>245989468</v>
      </c>
      <c r="G22" s="35">
        <f t="shared" si="0"/>
        <v>5000</v>
      </c>
      <c r="H22" s="35">
        <f t="shared" si="0"/>
        <v>69343717</v>
      </c>
      <c r="I22" s="35">
        <f t="shared" si="0"/>
        <v>313008</v>
      </c>
      <c r="J22" s="35">
        <f t="shared" si="0"/>
        <v>69661725</v>
      </c>
      <c r="K22" s="35">
        <f t="shared" si="0"/>
        <v>3943801</v>
      </c>
      <c r="L22" s="35">
        <f t="shared" si="0"/>
        <v>1035355</v>
      </c>
      <c r="M22" s="35">
        <f t="shared" si="0"/>
        <v>3943801</v>
      </c>
      <c r="N22" s="35">
        <f t="shared" si="0"/>
        <v>8922957</v>
      </c>
      <c r="O22" s="35">
        <f t="shared" si="0"/>
        <v>0</v>
      </c>
      <c r="P22" s="35">
        <f t="shared" si="0"/>
        <v>60223303</v>
      </c>
      <c r="Q22" s="35">
        <f t="shared" si="0"/>
        <v>33150</v>
      </c>
      <c r="R22" s="35">
        <f t="shared" si="0"/>
        <v>60256453</v>
      </c>
      <c r="S22" s="35">
        <f t="shared" si="0"/>
        <v>371142</v>
      </c>
      <c r="T22" s="35">
        <f t="shared" si="0"/>
        <v>1034446</v>
      </c>
      <c r="U22" s="35">
        <f t="shared" si="0"/>
        <v>6365068</v>
      </c>
      <c r="V22" s="35">
        <f t="shared" si="0"/>
        <v>7770656</v>
      </c>
      <c r="W22" s="35">
        <f t="shared" si="0"/>
        <v>146611791</v>
      </c>
      <c r="X22" s="35">
        <f t="shared" si="0"/>
        <v>193823532</v>
      </c>
      <c r="Y22" s="35">
        <f t="shared" si="0"/>
        <v>-47211741</v>
      </c>
      <c r="Z22" s="36">
        <f>+IF(X22&lt;&gt;0,+(Y22/X22)*100,0)</f>
        <v>-24.358105805233183</v>
      </c>
      <c r="AA22" s="33">
        <f>SUM(AA5:AA21)</f>
        <v>245989468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37401466</v>
      </c>
      <c r="D25" s="6">
        <v>0</v>
      </c>
      <c r="E25" s="7">
        <v>70484652</v>
      </c>
      <c r="F25" s="8">
        <v>70484652</v>
      </c>
      <c r="G25" s="8">
        <v>3364731</v>
      </c>
      <c r="H25" s="8">
        <v>3302283</v>
      </c>
      <c r="I25" s="8">
        <v>3373491</v>
      </c>
      <c r="J25" s="8">
        <v>10040505</v>
      </c>
      <c r="K25" s="8">
        <v>3470220</v>
      </c>
      <c r="L25" s="8">
        <v>3422960</v>
      </c>
      <c r="M25" s="8">
        <v>3470220</v>
      </c>
      <c r="N25" s="8">
        <v>10363400</v>
      </c>
      <c r="O25" s="8">
        <v>2088</v>
      </c>
      <c r="P25" s="8">
        <v>1566</v>
      </c>
      <c r="Q25" s="8">
        <v>14618315</v>
      </c>
      <c r="R25" s="8">
        <v>14621969</v>
      </c>
      <c r="S25" s="8">
        <v>14639488</v>
      </c>
      <c r="T25" s="8">
        <v>7165337</v>
      </c>
      <c r="U25" s="8">
        <v>1566</v>
      </c>
      <c r="V25" s="8">
        <v>21806391</v>
      </c>
      <c r="W25" s="8">
        <v>56832265</v>
      </c>
      <c r="X25" s="8">
        <v>66033600</v>
      </c>
      <c r="Y25" s="8">
        <v>-9201335</v>
      </c>
      <c r="Z25" s="2">
        <v>-13.93</v>
      </c>
      <c r="AA25" s="6">
        <v>70484652</v>
      </c>
    </row>
    <row r="26" spans="1:27" ht="13.5">
      <c r="A26" s="25" t="s">
        <v>52</v>
      </c>
      <c r="B26" s="24"/>
      <c r="C26" s="6">
        <v>15059697</v>
      </c>
      <c r="D26" s="6">
        <v>0</v>
      </c>
      <c r="E26" s="7">
        <v>20132759</v>
      </c>
      <c r="F26" s="8">
        <v>20132759</v>
      </c>
      <c r="G26" s="8">
        <v>1736184</v>
      </c>
      <c r="H26" s="8">
        <v>1729975</v>
      </c>
      <c r="I26" s="8">
        <v>1506590</v>
      </c>
      <c r="J26" s="8">
        <v>4972749</v>
      </c>
      <c r="K26" s="8">
        <v>1695562</v>
      </c>
      <c r="L26" s="8">
        <v>1502550</v>
      </c>
      <c r="M26" s="8">
        <v>1695562</v>
      </c>
      <c r="N26" s="8">
        <v>4893674</v>
      </c>
      <c r="O26" s="8">
        <v>372687</v>
      </c>
      <c r="P26" s="8">
        <v>188391</v>
      </c>
      <c r="Q26" s="8">
        <v>7367389</v>
      </c>
      <c r="R26" s="8">
        <v>7928467</v>
      </c>
      <c r="S26" s="8">
        <v>7766639</v>
      </c>
      <c r="T26" s="8">
        <v>4138926</v>
      </c>
      <c r="U26" s="8">
        <v>0</v>
      </c>
      <c r="V26" s="8">
        <v>11905565</v>
      </c>
      <c r="W26" s="8">
        <v>29700455</v>
      </c>
      <c r="X26" s="8">
        <v>20132772</v>
      </c>
      <c r="Y26" s="8">
        <v>9567683</v>
      </c>
      <c r="Z26" s="2">
        <v>47.52</v>
      </c>
      <c r="AA26" s="6">
        <v>20132759</v>
      </c>
    </row>
    <row r="27" spans="1:27" ht="13.5">
      <c r="A27" s="25" t="s">
        <v>53</v>
      </c>
      <c r="B27" s="24"/>
      <c r="C27" s="6">
        <v>963238</v>
      </c>
      <c r="D27" s="6">
        <v>0</v>
      </c>
      <c r="E27" s="7">
        <v>1010344</v>
      </c>
      <c r="F27" s="8">
        <v>1010344</v>
      </c>
      <c r="G27" s="8">
        <v>834560</v>
      </c>
      <c r="H27" s="8">
        <v>12018</v>
      </c>
      <c r="I27" s="8">
        <v>0</v>
      </c>
      <c r="J27" s="8">
        <v>846578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846578</v>
      </c>
      <c r="X27" s="8">
        <v>1010340</v>
      </c>
      <c r="Y27" s="8">
        <v>-163762</v>
      </c>
      <c r="Z27" s="2">
        <v>-16.21</v>
      </c>
      <c r="AA27" s="6">
        <v>1010344</v>
      </c>
    </row>
    <row r="28" spans="1:27" ht="13.5">
      <c r="A28" s="25" t="s">
        <v>54</v>
      </c>
      <c r="B28" s="24"/>
      <c r="C28" s="6">
        <v>33618096</v>
      </c>
      <c r="D28" s="6">
        <v>0</v>
      </c>
      <c r="E28" s="7">
        <v>33467014</v>
      </c>
      <c r="F28" s="8">
        <v>33467014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33467004</v>
      </c>
      <c r="Y28" s="8">
        <v>-33467004</v>
      </c>
      <c r="Z28" s="2">
        <v>-100</v>
      </c>
      <c r="AA28" s="6">
        <v>33467014</v>
      </c>
    </row>
    <row r="29" spans="1:27" ht="13.5">
      <c r="A29" s="25" t="s">
        <v>55</v>
      </c>
      <c r="B29" s="24"/>
      <c r="C29" s="6">
        <v>25319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51996929</v>
      </c>
      <c r="D34" s="6">
        <v>0</v>
      </c>
      <c r="E34" s="7">
        <v>89497934</v>
      </c>
      <c r="F34" s="8">
        <v>89497934</v>
      </c>
      <c r="G34" s="8">
        <v>2884086</v>
      </c>
      <c r="H34" s="8">
        <v>2408567</v>
      </c>
      <c r="I34" s="8">
        <v>2002227</v>
      </c>
      <c r="J34" s="8">
        <v>7294880</v>
      </c>
      <c r="K34" s="8">
        <v>5730575</v>
      </c>
      <c r="L34" s="8">
        <v>2288654</v>
      </c>
      <c r="M34" s="8">
        <v>5730575</v>
      </c>
      <c r="N34" s="8">
        <v>13749804</v>
      </c>
      <c r="O34" s="8">
        <v>5085012</v>
      </c>
      <c r="P34" s="8">
        <v>6567646</v>
      </c>
      <c r="Q34" s="8">
        <v>4720560</v>
      </c>
      <c r="R34" s="8">
        <v>16373218</v>
      </c>
      <c r="S34" s="8">
        <v>8900345</v>
      </c>
      <c r="T34" s="8">
        <v>11219177</v>
      </c>
      <c r="U34" s="8">
        <v>12902517</v>
      </c>
      <c r="V34" s="8">
        <v>33022039</v>
      </c>
      <c r="W34" s="8">
        <v>70439941</v>
      </c>
      <c r="X34" s="8">
        <v>80783832</v>
      </c>
      <c r="Y34" s="8">
        <v>-10343891</v>
      </c>
      <c r="Z34" s="2">
        <v>-12.8</v>
      </c>
      <c r="AA34" s="6">
        <v>89497934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139064745</v>
      </c>
      <c r="D36" s="33">
        <f>SUM(D25:D35)</f>
        <v>0</v>
      </c>
      <c r="E36" s="34">
        <f t="shared" si="1"/>
        <v>214592703</v>
      </c>
      <c r="F36" s="35">
        <f t="shared" si="1"/>
        <v>214592703</v>
      </c>
      <c r="G36" s="35">
        <f t="shared" si="1"/>
        <v>8819561</v>
      </c>
      <c r="H36" s="35">
        <f t="shared" si="1"/>
        <v>7452843</v>
      </c>
      <c r="I36" s="35">
        <f t="shared" si="1"/>
        <v>6882308</v>
      </c>
      <c r="J36" s="35">
        <f t="shared" si="1"/>
        <v>23154712</v>
      </c>
      <c r="K36" s="35">
        <f t="shared" si="1"/>
        <v>10896357</v>
      </c>
      <c r="L36" s="35">
        <f t="shared" si="1"/>
        <v>7214164</v>
      </c>
      <c r="M36" s="35">
        <f t="shared" si="1"/>
        <v>10896357</v>
      </c>
      <c r="N36" s="35">
        <f t="shared" si="1"/>
        <v>29006878</v>
      </c>
      <c r="O36" s="35">
        <f t="shared" si="1"/>
        <v>5459787</v>
      </c>
      <c r="P36" s="35">
        <f t="shared" si="1"/>
        <v>6757603</v>
      </c>
      <c r="Q36" s="35">
        <f t="shared" si="1"/>
        <v>26706264</v>
      </c>
      <c r="R36" s="35">
        <f t="shared" si="1"/>
        <v>38923654</v>
      </c>
      <c r="S36" s="35">
        <f t="shared" si="1"/>
        <v>31306472</v>
      </c>
      <c r="T36" s="35">
        <f t="shared" si="1"/>
        <v>22523440</v>
      </c>
      <c r="U36" s="35">
        <f t="shared" si="1"/>
        <v>12904083</v>
      </c>
      <c r="V36" s="35">
        <f t="shared" si="1"/>
        <v>66733995</v>
      </c>
      <c r="W36" s="35">
        <f t="shared" si="1"/>
        <v>157819239</v>
      </c>
      <c r="X36" s="35">
        <f t="shared" si="1"/>
        <v>201427548</v>
      </c>
      <c r="Y36" s="35">
        <f t="shared" si="1"/>
        <v>-43608309</v>
      </c>
      <c r="Z36" s="36">
        <f>+IF(X36&lt;&gt;0,+(Y36/X36)*100,0)</f>
        <v>-21.649625104903723</v>
      </c>
      <c r="AA36" s="33">
        <f>SUM(AA25:AA35)</f>
        <v>214592703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37072517</v>
      </c>
      <c r="D38" s="46">
        <f>+D22-D36</f>
        <v>0</v>
      </c>
      <c r="E38" s="47">
        <f t="shared" si="2"/>
        <v>31396765</v>
      </c>
      <c r="F38" s="48">
        <f t="shared" si="2"/>
        <v>31396765</v>
      </c>
      <c r="G38" s="48">
        <f t="shared" si="2"/>
        <v>-8814561</v>
      </c>
      <c r="H38" s="48">
        <f t="shared" si="2"/>
        <v>61890874</v>
      </c>
      <c r="I38" s="48">
        <f t="shared" si="2"/>
        <v>-6569300</v>
      </c>
      <c r="J38" s="48">
        <f t="shared" si="2"/>
        <v>46507013</v>
      </c>
      <c r="K38" s="48">
        <f t="shared" si="2"/>
        <v>-6952556</v>
      </c>
      <c r="L38" s="48">
        <f t="shared" si="2"/>
        <v>-6178809</v>
      </c>
      <c r="M38" s="48">
        <f t="shared" si="2"/>
        <v>-6952556</v>
      </c>
      <c r="N38" s="48">
        <f t="shared" si="2"/>
        <v>-20083921</v>
      </c>
      <c r="O38" s="48">
        <f t="shared" si="2"/>
        <v>-5459787</v>
      </c>
      <c r="P38" s="48">
        <f t="shared" si="2"/>
        <v>53465700</v>
      </c>
      <c r="Q38" s="48">
        <f t="shared" si="2"/>
        <v>-26673114</v>
      </c>
      <c r="R38" s="48">
        <f t="shared" si="2"/>
        <v>21332799</v>
      </c>
      <c r="S38" s="48">
        <f t="shared" si="2"/>
        <v>-30935330</v>
      </c>
      <c r="T38" s="48">
        <f t="shared" si="2"/>
        <v>-21488994</v>
      </c>
      <c r="U38" s="48">
        <f t="shared" si="2"/>
        <v>-6539015</v>
      </c>
      <c r="V38" s="48">
        <f t="shared" si="2"/>
        <v>-58963339</v>
      </c>
      <c r="W38" s="48">
        <f t="shared" si="2"/>
        <v>-11207448</v>
      </c>
      <c r="X38" s="48">
        <f>IF(F22=F36,0,X22-X36)</f>
        <v>-7604016</v>
      </c>
      <c r="Y38" s="48">
        <f t="shared" si="2"/>
        <v>-3603432</v>
      </c>
      <c r="Z38" s="49">
        <f>+IF(X38&lt;&gt;0,+(Y38/X38)*100,0)</f>
        <v>47.388537846317</v>
      </c>
      <c r="AA38" s="46">
        <f>+AA22-AA36</f>
        <v>31396765</v>
      </c>
    </row>
    <row r="39" spans="1:27" ht="13.5">
      <c r="A39" s="23" t="s">
        <v>64</v>
      </c>
      <c r="B39" s="29"/>
      <c r="C39" s="6">
        <v>21545379</v>
      </c>
      <c r="D39" s="6">
        <v>0</v>
      </c>
      <c r="E39" s="7">
        <v>2000000</v>
      </c>
      <c r="F39" s="8">
        <v>2000000</v>
      </c>
      <c r="G39" s="8">
        <v>0</v>
      </c>
      <c r="H39" s="8">
        <v>15014000</v>
      </c>
      <c r="I39" s="8">
        <v>0</v>
      </c>
      <c r="J39" s="8">
        <v>15014000</v>
      </c>
      <c r="K39" s="8">
        <v>0</v>
      </c>
      <c r="L39" s="8">
        <v>17791000</v>
      </c>
      <c r="M39" s="8">
        <v>0</v>
      </c>
      <c r="N39" s="8">
        <v>17791000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32805000</v>
      </c>
      <c r="X39" s="8">
        <v>53865924</v>
      </c>
      <c r="Y39" s="8">
        <v>-21060924</v>
      </c>
      <c r="Z39" s="2">
        <v>-39.1</v>
      </c>
      <c r="AA39" s="6">
        <v>2000000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58617896</v>
      </c>
      <c r="D42" s="55">
        <f>SUM(D38:D41)</f>
        <v>0</v>
      </c>
      <c r="E42" s="56">
        <f t="shared" si="3"/>
        <v>33396765</v>
      </c>
      <c r="F42" s="57">
        <f t="shared" si="3"/>
        <v>33396765</v>
      </c>
      <c r="G42" s="57">
        <f t="shared" si="3"/>
        <v>-8814561</v>
      </c>
      <c r="H42" s="57">
        <f t="shared" si="3"/>
        <v>76904874</v>
      </c>
      <c r="I42" s="57">
        <f t="shared" si="3"/>
        <v>-6569300</v>
      </c>
      <c r="J42" s="57">
        <f t="shared" si="3"/>
        <v>61521013</v>
      </c>
      <c r="K42" s="57">
        <f t="shared" si="3"/>
        <v>-6952556</v>
      </c>
      <c r="L42" s="57">
        <f t="shared" si="3"/>
        <v>11612191</v>
      </c>
      <c r="M42" s="57">
        <f t="shared" si="3"/>
        <v>-6952556</v>
      </c>
      <c r="N42" s="57">
        <f t="shared" si="3"/>
        <v>-2292921</v>
      </c>
      <c r="O42" s="57">
        <f t="shared" si="3"/>
        <v>-5459787</v>
      </c>
      <c r="P42" s="57">
        <f t="shared" si="3"/>
        <v>53465700</v>
      </c>
      <c r="Q42" s="57">
        <f t="shared" si="3"/>
        <v>-26673114</v>
      </c>
      <c r="R42" s="57">
        <f t="shared" si="3"/>
        <v>21332799</v>
      </c>
      <c r="S42" s="57">
        <f t="shared" si="3"/>
        <v>-30935330</v>
      </c>
      <c r="T42" s="57">
        <f t="shared" si="3"/>
        <v>-21488994</v>
      </c>
      <c r="U42" s="57">
        <f t="shared" si="3"/>
        <v>-6539015</v>
      </c>
      <c r="V42" s="57">
        <f t="shared" si="3"/>
        <v>-58963339</v>
      </c>
      <c r="W42" s="57">
        <f t="shared" si="3"/>
        <v>21597552</v>
      </c>
      <c r="X42" s="57">
        <f t="shared" si="3"/>
        <v>46261908</v>
      </c>
      <c r="Y42" s="57">
        <f t="shared" si="3"/>
        <v>-24664356</v>
      </c>
      <c r="Z42" s="58">
        <f>+IF(X42&lt;&gt;0,+(Y42/X42)*100,0)</f>
        <v>-53.31461037015593</v>
      </c>
      <c r="AA42" s="55">
        <f>SUM(AA38:AA41)</f>
        <v>33396765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58617896</v>
      </c>
      <c r="D44" s="63">
        <f>+D42-D43</f>
        <v>0</v>
      </c>
      <c r="E44" s="64">
        <f t="shared" si="4"/>
        <v>33396765</v>
      </c>
      <c r="F44" s="65">
        <f t="shared" si="4"/>
        <v>33396765</v>
      </c>
      <c r="G44" s="65">
        <f t="shared" si="4"/>
        <v>-8814561</v>
      </c>
      <c r="H44" s="65">
        <f t="shared" si="4"/>
        <v>76904874</v>
      </c>
      <c r="I44" s="65">
        <f t="shared" si="4"/>
        <v>-6569300</v>
      </c>
      <c r="J44" s="65">
        <f t="shared" si="4"/>
        <v>61521013</v>
      </c>
      <c r="K44" s="65">
        <f t="shared" si="4"/>
        <v>-6952556</v>
      </c>
      <c r="L44" s="65">
        <f t="shared" si="4"/>
        <v>11612191</v>
      </c>
      <c r="M44" s="65">
        <f t="shared" si="4"/>
        <v>-6952556</v>
      </c>
      <c r="N44" s="65">
        <f t="shared" si="4"/>
        <v>-2292921</v>
      </c>
      <c r="O44" s="65">
        <f t="shared" si="4"/>
        <v>-5459787</v>
      </c>
      <c r="P44" s="65">
        <f t="shared" si="4"/>
        <v>53465700</v>
      </c>
      <c r="Q44" s="65">
        <f t="shared" si="4"/>
        <v>-26673114</v>
      </c>
      <c r="R44" s="65">
        <f t="shared" si="4"/>
        <v>21332799</v>
      </c>
      <c r="S44" s="65">
        <f t="shared" si="4"/>
        <v>-30935330</v>
      </c>
      <c r="T44" s="65">
        <f t="shared" si="4"/>
        <v>-21488994</v>
      </c>
      <c r="U44" s="65">
        <f t="shared" si="4"/>
        <v>-6539015</v>
      </c>
      <c r="V44" s="65">
        <f t="shared" si="4"/>
        <v>-58963339</v>
      </c>
      <c r="W44" s="65">
        <f t="shared" si="4"/>
        <v>21597552</v>
      </c>
      <c r="X44" s="65">
        <f t="shared" si="4"/>
        <v>46261908</v>
      </c>
      <c r="Y44" s="65">
        <f t="shared" si="4"/>
        <v>-24664356</v>
      </c>
      <c r="Z44" s="66">
        <f>+IF(X44&lt;&gt;0,+(Y44/X44)*100,0)</f>
        <v>-53.31461037015593</v>
      </c>
      <c r="AA44" s="63">
        <f>+AA42-AA43</f>
        <v>33396765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58617896</v>
      </c>
      <c r="D46" s="55">
        <f>SUM(D44:D45)</f>
        <v>0</v>
      </c>
      <c r="E46" s="56">
        <f t="shared" si="5"/>
        <v>33396765</v>
      </c>
      <c r="F46" s="57">
        <f t="shared" si="5"/>
        <v>33396765</v>
      </c>
      <c r="G46" s="57">
        <f t="shared" si="5"/>
        <v>-8814561</v>
      </c>
      <c r="H46" s="57">
        <f t="shared" si="5"/>
        <v>76904874</v>
      </c>
      <c r="I46" s="57">
        <f t="shared" si="5"/>
        <v>-6569300</v>
      </c>
      <c r="J46" s="57">
        <f t="shared" si="5"/>
        <v>61521013</v>
      </c>
      <c r="K46" s="57">
        <f t="shared" si="5"/>
        <v>-6952556</v>
      </c>
      <c r="L46" s="57">
        <f t="shared" si="5"/>
        <v>11612191</v>
      </c>
      <c r="M46" s="57">
        <f t="shared" si="5"/>
        <v>-6952556</v>
      </c>
      <c r="N46" s="57">
        <f t="shared" si="5"/>
        <v>-2292921</v>
      </c>
      <c r="O46" s="57">
        <f t="shared" si="5"/>
        <v>-5459787</v>
      </c>
      <c r="P46" s="57">
        <f t="shared" si="5"/>
        <v>53465700</v>
      </c>
      <c r="Q46" s="57">
        <f t="shared" si="5"/>
        <v>-26673114</v>
      </c>
      <c r="R46" s="57">
        <f t="shared" si="5"/>
        <v>21332799</v>
      </c>
      <c r="S46" s="57">
        <f t="shared" si="5"/>
        <v>-30935330</v>
      </c>
      <c r="T46" s="57">
        <f t="shared" si="5"/>
        <v>-21488994</v>
      </c>
      <c r="U46" s="57">
        <f t="shared" si="5"/>
        <v>-6539015</v>
      </c>
      <c r="V46" s="57">
        <f t="shared" si="5"/>
        <v>-58963339</v>
      </c>
      <c r="W46" s="57">
        <f t="shared" si="5"/>
        <v>21597552</v>
      </c>
      <c r="X46" s="57">
        <f t="shared" si="5"/>
        <v>46261908</v>
      </c>
      <c r="Y46" s="57">
        <f t="shared" si="5"/>
        <v>-24664356</v>
      </c>
      <c r="Z46" s="58">
        <f>+IF(X46&lt;&gt;0,+(Y46/X46)*100,0)</f>
        <v>-53.31461037015593</v>
      </c>
      <c r="AA46" s="55">
        <f>SUM(AA44:AA45)</f>
        <v>33396765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58617896</v>
      </c>
      <c r="D48" s="71">
        <f>SUM(D46:D47)</f>
        <v>0</v>
      </c>
      <c r="E48" s="72">
        <f t="shared" si="6"/>
        <v>33396765</v>
      </c>
      <c r="F48" s="73">
        <f t="shared" si="6"/>
        <v>33396765</v>
      </c>
      <c r="G48" s="73">
        <f t="shared" si="6"/>
        <v>-8814561</v>
      </c>
      <c r="H48" s="74">
        <f t="shared" si="6"/>
        <v>76904874</v>
      </c>
      <c r="I48" s="74">
        <f t="shared" si="6"/>
        <v>-6569300</v>
      </c>
      <c r="J48" s="74">
        <f t="shared" si="6"/>
        <v>61521013</v>
      </c>
      <c r="K48" s="74">
        <f t="shared" si="6"/>
        <v>-6952556</v>
      </c>
      <c r="L48" s="74">
        <f t="shared" si="6"/>
        <v>11612191</v>
      </c>
      <c r="M48" s="73">
        <f t="shared" si="6"/>
        <v>-6952556</v>
      </c>
      <c r="N48" s="73">
        <f t="shared" si="6"/>
        <v>-2292921</v>
      </c>
      <c r="O48" s="74">
        <f t="shared" si="6"/>
        <v>-5459787</v>
      </c>
      <c r="P48" s="74">
        <f t="shared" si="6"/>
        <v>53465700</v>
      </c>
      <c r="Q48" s="74">
        <f t="shared" si="6"/>
        <v>-26673114</v>
      </c>
      <c r="R48" s="74">
        <f t="shared" si="6"/>
        <v>21332799</v>
      </c>
      <c r="S48" s="74">
        <f t="shared" si="6"/>
        <v>-30935330</v>
      </c>
      <c r="T48" s="73">
        <f t="shared" si="6"/>
        <v>-21488994</v>
      </c>
      <c r="U48" s="73">
        <f t="shared" si="6"/>
        <v>-6539015</v>
      </c>
      <c r="V48" s="74">
        <f t="shared" si="6"/>
        <v>-58963339</v>
      </c>
      <c r="W48" s="74">
        <f t="shared" si="6"/>
        <v>21597552</v>
      </c>
      <c r="X48" s="74">
        <f t="shared" si="6"/>
        <v>46261908</v>
      </c>
      <c r="Y48" s="74">
        <f t="shared" si="6"/>
        <v>-24664356</v>
      </c>
      <c r="Z48" s="75">
        <f>+IF(X48&lt;&gt;0,+(Y48/X48)*100,0)</f>
        <v>-53.31461037015593</v>
      </c>
      <c r="AA48" s="76">
        <f>SUM(AA46:AA47)</f>
        <v>33396765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9974852</v>
      </c>
      <c r="D5" s="6">
        <v>0</v>
      </c>
      <c r="E5" s="7">
        <v>15000000</v>
      </c>
      <c r="F5" s="8">
        <v>15000000</v>
      </c>
      <c r="G5" s="8">
        <v>2485238</v>
      </c>
      <c r="H5" s="8">
        <v>766028</v>
      </c>
      <c r="I5" s="8">
        <v>766028</v>
      </c>
      <c r="J5" s="8">
        <v>4017294</v>
      </c>
      <c r="K5" s="8">
        <v>690295</v>
      </c>
      <c r="L5" s="8">
        <v>684249</v>
      </c>
      <c r="M5" s="8">
        <v>1208320</v>
      </c>
      <c r="N5" s="8">
        <v>2582864</v>
      </c>
      <c r="O5" s="8">
        <v>1193900</v>
      </c>
      <c r="P5" s="8">
        <v>1473208</v>
      </c>
      <c r="Q5" s="8">
        <v>1179500</v>
      </c>
      <c r="R5" s="8">
        <v>3846608</v>
      </c>
      <c r="S5" s="8">
        <v>3687812</v>
      </c>
      <c r="T5" s="8">
        <v>544386</v>
      </c>
      <c r="U5" s="8">
        <v>1453207</v>
      </c>
      <c r="V5" s="8">
        <v>5685405</v>
      </c>
      <c r="W5" s="8">
        <v>16132171</v>
      </c>
      <c r="X5" s="8">
        <v>15000000</v>
      </c>
      <c r="Y5" s="8">
        <v>1132171</v>
      </c>
      <c r="Z5" s="2">
        <v>7.55</v>
      </c>
      <c r="AA5" s="6">
        <v>15000000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17575697</v>
      </c>
      <c r="D7" s="6">
        <v>0</v>
      </c>
      <c r="E7" s="7">
        <v>33327582</v>
      </c>
      <c r="F7" s="8">
        <v>20711939</v>
      </c>
      <c r="G7" s="8">
        <v>1936179</v>
      </c>
      <c r="H7" s="8">
        <v>1072191</v>
      </c>
      <c r="I7" s="8">
        <v>1475704</v>
      </c>
      <c r="J7" s="8">
        <v>4484074</v>
      </c>
      <c r="K7" s="8">
        <v>1188936</v>
      </c>
      <c r="L7" s="8">
        <v>2479545</v>
      </c>
      <c r="M7" s="8">
        <v>980700</v>
      </c>
      <c r="N7" s="8">
        <v>4649181</v>
      </c>
      <c r="O7" s="8">
        <v>1594195</v>
      </c>
      <c r="P7" s="8">
        <v>1104874</v>
      </c>
      <c r="Q7" s="8">
        <v>953244</v>
      </c>
      <c r="R7" s="8">
        <v>3652313</v>
      </c>
      <c r="S7" s="8">
        <v>2180582</v>
      </c>
      <c r="T7" s="8">
        <v>1419462</v>
      </c>
      <c r="U7" s="8">
        <v>1388333</v>
      </c>
      <c r="V7" s="8">
        <v>4988377</v>
      </c>
      <c r="W7" s="8">
        <v>17773945</v>
      </c>
      <c r="X7" s="8">
        <v>33327588</v>
      </c>
      <c r="Y7" s="8">
        <v>-15553643</v>
      </c>
      <c r="Z7" s="2">
        <v>-46.67</v>
      </c>
      <c r="AA7" s="6">
        <v>20711939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1035005</v>
      </c>
      <c r="D10" s="6">
        <v>0</v>
      </c>
      <c r="E10" s="7">
        <v>1200000</v>
      </c>
      <c r="F10" s="26">
        <v>1200000</v>
      </c>
      <c r="G10" s="26">
        <v>89727</v>
      </c>
      <c r="H10" s="26">
        <v>85107</v>
      </c>
      <c r="I10" s="26">
        <v>90199</v>
      </c>
      <c r="J10" s="26">
        <v>265033</v>
      </c>
      <c r="K10" s="26">
        <v>85910</v>
      </c>
      <c r="L10" s="26">
        <v>85692</v>
      </c>
      <c r="M10" s="26">
        <v>85910</v>
      </c>
      <c r="N10" s="26">
        <v>257512</v>
      </c>
      <c r="O10" s="26">
        <v>85037</v>
      </c>
      <c r="P10" s="26">
        <v>84818</v>
      </c>
      <c r="Q10" s="26">
        <v>83696</v>
      </c>
      <c r="R10" s="26">
        <v>253551</v>
      </c>
      <c r="S10" s="26">
        <v>84278</v>
      </c>
      <c r="T10" s="26">
        <v>84059</v>
      </c>
      <c r="U10" s="26">
        <v>88423</v>
      </c>
      <c r="V10" s="26">
        <v>256760</v>
      </c>
      <c r="W10" s="26">
        <v>1032856</v>
      </c>
      <c r="X10" s="26">
        <v>1200000</v>
      </c>
      <c r="Y10" s="26">
        <v>-167144</v>
      </c>
      <c r="Z10" s="27">
        <v>-13.93</v>
      </c>
      <c r="AA10" s="28">
        <v>1200000</v>
      </c>
    </row>
    <row r="11" spans="1:27" ht="13.5">
      <c r="A11" s="25" t="s">
        <v>38</v>
      </c>
      <c r="B11" s="29"/>
      <c r="C11" s="6">
        <v>76107</v>
      </c>
      <c r="D11" s="6">
        <v>0</v>
      </c>
      <c r="E11" s="7">
        <v>11194</v>
      </c>
      <c r="F11" s="8">
        <v>11194</v>
      </c>
      <c r="G11" s="8">
        <v>474</v>
      </c>
      <c r="H11" s="8">
        <v>949</v>
      </c>
      <c r="I11" s="8">
        <v>0</v>
      </c>
      <c r="J11" s="8">
        <v>1423</v>
      </c>
      <c r="K11" s="8">
        <v>474</v>
      </c>
      <c r="L11" s="8">
        <v>1898</v>
      </c>
      <c r="M11" s="8">
        <v>474</v>
      </c>
      <c r="N11" s="8">
        <v>2846</v>
      </c>
      <c r="O11" s="8">
        <v>0</v>
      </c>
      <c r="P11" s="8">
        <v>712</v>
      </c>
      <c r="Q11" s="8">
        <v>1897</v>
      </c>
      <c r="R11" s="8">
        <v>2609</v>
      </c>
      <c r="S11" s="8">
        <v>2846</v>
      </c>
      <c r="T11" s="8">
        <v>0</v>
      </c>
      <c r="U11" s="8">
        <v>474</v>
      </c>
      <c r="V11" s="8">
        <v>3320</v>
      </c>
      <c r="W11" s="8">
        <v>10198</v>
      </c>
      <c r="X11" s="8">
        <v>11196</v>
      </c>
      <c r="Y11" s="8">
        <v>-998</v>
      </c>
      <c r="Z11" s="2">
        <v>-8.91</v>
      </c>
      <c r="AA11" s="6">
        <v>11194</v>
      </c>
    </row>
    <row r="12" spans="1:27" ht="13.5">
      <c r="A12" s="25" t="s">
        <v>39</v>
      </c>
      <c r="B12" s="29"/>
      <c r="C12" s="6">
        <v>809069</v>
      </c>
      <c r="D12" s="6">
        <v>0</v>
      </c>
      <c r="E12" s="7">
        <v>729107</v>
      </c>
      <c r="F12" s="8">
        <v>779107</v>
      </c>
      <c r="G12" s="8">
        <v>53951</v>
      </c>
      <c r="H12" s="8">
        <v>25681</v>
      </c>
      <c r="I12" s="8">
        <v>56945</v>
      </c>
      <c r="J12" s="8">
        <v>136577</v>
      </c>
      <c r="K12" s="8">
        <v>53559</v>
      </c>
      <c r="L12" s="8">
        <v>108556</v>
      </c>
      <c r="M12" s="8">
        <v>51960</v>
      </c>
      <c r="N12" s="8">
        <v>214075</v>
      </c>
      <c r="O12" s="8">
        <v>87348</v>
      </c>
      <c r="P12" s="8">
        <v>12953</v>
      </c>
      <c r="Q12" s="8">
        <v>52106</v>
      </c>
      <c r="R12" s="8">
        <v>152407</v>
      </c>
      <c r="S12" s="8">
        <v>13962</v>
      </c>
      <c r="T12" s="8">
        <v>57536</v>
      </c>
      <c r="U12" s="8">
        <v>73856</v>
      </c>
      <c r="V12" s="8">
        <v>145354</v>
      </c>
      <c r="W12" s="8">
        <v>648413</v>
      </c>
      <c r="X12" s="8">
        <v>729108</v>
      </c>
      <c r="Y12" s="8">
        <v>-80695</v>
      </c>
      <c r="Z12" s="2">
        <v>-11.07</v>
      </c>
      <c r="AA12" s="6">
        <v>779107</v>
      </c>
    </row>
    <row r="13" spans="1:27" ht="13.5">
      <c r="A13" s="23" t="s">
        <v>40</v>
      </c>
      <c r="B13" s="29"/>
      <c r="C13" s="6">
        <v>5718084</v>
      </c>
      <c r="D13" s="6">
        <v>0</v>
      </c>
      <c r="E13" s="7">
        <v>5026268</v>
      </c>
      <c r="F13" s="8">
        <v>7026268</v>
      </c>
      <c r="G13" s="8">
        <v>481931</v>
      </c>
      <c r="H13" s="8">
        <v>568306</v>
      </c>
      <c r="I13" s="8">
        <v>611799</v>
      </c>
      <c r="J13" s="8">
        <v>1662036</v>
      </c>
      <c r="K13" s="8">
        <v>405113</v>
      </c>
      <c r="L13" s="8">
        <v>329837</v>
      </c>
      <c r="M13" s="8">
        <v>1184789</v>
      </c>
      <c r="N13" s="8">
        <v>1919739</v>
      </c>
      <c r="O13" s="8">
        <v>676673</v>
      </c>
      <c r="P13" s="8">
        <v>530818</v>
      </c>
      <c r="Q13" s="8">
        <v>381809</v>
      </c>
      <c r="R13" s="8">
        <v>1589300</v>
      </c>
      <c r="S13" s="8">
        <v>511981</v>
      </c>
      <c r="T13" s="8">
        <v>1337270</v>
      </c>
      <c r="U13" s="8">
        <v>589004</v>
      </c>
      <c r="V13" s="8">
        <v>2438255</v>
      </c>
      <c r="W13" s="8">
        <v>7609330</v>
      </c>
      <c r="X13" s="8">
        <v>5026272</v>
      </c>
      <c r="Y13" s="8">
        <v>2583058</v>
      </c>
      <c r="Z13" s="2">
        <v>51.39</v>
      </c>
      <c r="AA13" s="6">
        <v>7026268</v>
      </c>
    </row>
    <row r="14" spans="1:27" ht="13.5">
      <c r="A14" s="23" t="s">
        <v>41</v>
      </c>
      <c r="B14" s="29"/>
      <c r="C14" s="6">
        <v>495264</v>
      </c>
      <c r="D14" s="6">
        <v>0</v>
      </c>
      <c r="E14" s="7">
        <v>97342</v>
      </c>
      <c r="F14" s="8">
        <v>117342</v>
      </c>
      <c r="G14" s="8">
        <v>85747</v>
      </c>
      <c r="H14" s="8">
        <v>98546</v>
      </c>
      <c r="I14" s="8">
        <v>0</v>
      </c>
      <c r="J14" s="8">
        <v>184293</v>
      </c>
      <c r="K14" s="8">
        <v>99543</v>
      </c>
      <c r="L14" s="8">
        <v>102674</v>
      </c>
      <c r="M14" s="8">
        <v>108189</v>
      </c>
      <c r="N14" s="8">
        <v>310406</v>
      </c>
      <c r="O14" s="8">
        <v>101130</v>
      </c>
      <c r="P14" s="8">
        <v>0</v>
      </c>
      <c r="Q14" s="8">
        <v>0</v>
      </c>
      <c r="R14" s="8">
        <v>101130</v>
      </c>
      <c r="S14" s="8">
        <v>99370</v>
      </c>
      <c r="T14" s="8">
        <v>142056</v>
      </c>
      <c r="U14" s="8">
        <v>130958</v>
      </c>
      <c r="V14" s="8">
        <v>372384</v>
      </c>
      <c r="W14" s="8">
        <v>968213</v>
      </c>
      <c r="X14" s="8">
        <v>97344</v>
      </c>
      <c r="Y14" s="8">
        <v>870869</v>
      </c>
      <c r="Z14" s="2">
        <v>894.63</v>
      </c>
      <c r="AA14" s="6">
        <v>117342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356259</v>
      </c>
      <c r="D16" s="6">
        <v>0</v>
      </c>
      <c r="E16" s="7">
        <v>527401</v>
      </c>
      <c r="F16" s="8">
        <v>1327401</v>
      </c>
      <c r="G16" s="8">
        <v>77828</v>
      </c>
      <c r="H16" s="8">
        <v>104877</v>
      </c>
      <c r="I16" s="8">
        <v>72783</v>
      </c>
      <c r="J16" s="8">
        <v>255488</v>
      </c>
      <c r="K16" s="8">
        <v>89061</v>
      </c>
      <c r="L16" s="8">
        <v>59606</v>
      </c>
      <c r="M16" s="8">
        <v>101018</v>
      </c>
      <c r="N16" s="8">
        <v>249685</v>
      </c>
      <c r="O16" s="8">
        <v>144452</v>
      </c>
      <c r="P16" s="8">
        <v>46965</v>
      </c>
      <c r="Q16" s="8">
        <v>64751</v>
      </c>
      <c r="R16" s="8">
        <v>256168</v>
      </c>
      <c r="S16" s="8">
        <v>26526</v>
      </c>
      <c r="T16" s="8">
        <v>44971</v>
      </c>
      <c r="U16" s="8">
        <v>40421</v>
      </c>
      <c r="V16" s="8">
        <v>111918</v>
      </c>
      <c r="W16" s="8">
        <v>873259</v>
      </c>
      <c r="X16" s="8">
        <v>527400</v>
      </c>
      <c r="Y16" s="8">
        <v>345859</v>
      </c>
      <c r="Z16" s="2">
        <v>65.58</v>
      </c>
      <c r="AA16" s="6">
        <v>1327401</v>
      </c>
    </row>
    <row r="17" spans="1:27" ht="13.5">
      <c r="A17" s="23" t="s">
        <v>44</v>
      </c>
      <c r="B17" s="29"/>
      <c r="C17" s="6">
        <v>1203029</v>
      </c>
      <c r="D17" s="6">
        <v>0</v>
      </c>
      <c r="E17" s="7">
        <v>2333303</v>
      </c>
      <c r="F17" s="8">
        <v>2333303</v>
      </c>
      <c r="G17" s="8">
        <v>123374</v>
      </c>
      <c r="H17" s="8">
        <v>102324</v>
      </c>
      <c r="I17" s="8">
        <v>97959</v>
      </c>
      <c r="J17" s="8">
        <v>323657</v>
      </c>
      <c r="K17" s="8">
        <v>110977</v>
      </c>
      <c r="L17" s="8">
        <v>105903</v>
      </c>
      <c r="M17" s="8">
        <v>71379</v>
      </c>
      <c r="N17" s="8">
        <v>288259</v>
      </c>
      <c r="O17" s="8">
        <v>101432</v>
      </c>
      <c r="P17" s="8">
        <v>164830</v>
      </c>
      <c r="Q17" s="8">
        <v>96271</v>
      </c>
      <c r="R17" s="8">
        <v>362533</v>
      </c>
      <c r="S17" s="8">
        <v>116503</v>
      </c>
      <c r="T17" s="8">
        <v>110355</v>
      </c>
      <c r="U17" s="8">
        <v>96869</v>
      </c>
      <c r="V17" s="8">
        <v>323727</v>
      </c>
      <c r="W17" s="8">
        <v>1298176</v>
      </c>
      <c r="X17" s="8">
        <v>2333304</v>
      </c>
      <c r="Y17" s="8">
        <v>-1035128</v>
      </c>
      <c r="Z17" s="2">
        <v>-44.36</v>
      </c>
      <c r="AA17" s="6">
        <v>2333303</v>
      </c>
    </row>
    <row r="18" spans="1:27" ht="13.5">
      <c r="A18" s="25" t="s">
        <v>45</v>
      </c>
      <c r="B18" s="24"/>
      <c r="C18" s="6">
        <v>618040</v>
      </c>
      <c r="D18" s="6">
        <v>0</v>
      </c>
      <c r="E18" s="7">
        <v>848631</v>
      </c>
      <c r="F18" s="8">
        <v>878631</v>
      </c>
      <c r="G18" s="8">
        <v>80739</v>
      </c>
      <c r="H18" s="8">
        <v>33348</v>
      </c>
      <c r="I18" s="8">
        <v>50878</v>
      </c>
      <c r="J18" s="8">
        <v>164965</v>
      </c>
      <c r="K18" s="8">
        <v>52458</v>
      </c>
      <c r="L18" s="8">
        <v>49894</v>
      </c>
      <c r="M18" s="8">
        <v>75228</v>
      </c>
      <c r="N18" s="8">
        <v>177580</v>
      </c>
      <c r="O18" s="8">
        <v>35571</v>
      </c>
      <c r="P18" s="8">
        <v>33011</v>
      </c>
      <c r="Q18" s="8">
        <v>53562</v>
      </c>
      <c r="R18" s="8">
        <v>122144</v>
      </c>
      <c r="S18" s="8">
        <v>40587</v>
      </c>
      <c r="T18" s="8">
        <v>69940</v>
      </c>
      <c r="U18" s="8">
        <v>49624</v>
      </c>
      <c r="V18" s="8">
        <v>160151</v>
      </c>
      <c r="W18" s="8">
        <v>624840</v>
      </c>
      <c r="X18" s="8">
        <v>848628</v>
      </c>
      <c r="Y18" s="8">
        <v>-223788</v>
      </c>
      <c r="Z18" s="2">
        <v>-26.37</v>
      </c>
      <c r="AA18" s="6">
        <v>878631</v>
      </c>
    </row>
    <row r="19" spans="1:27" ht="13.5">
      <c r="A19" s="23" t="s">
        <v>46</v>
      </c>
      <c r="B19" s="29"/>
      <c r="C19" s="6">
        <v>131849307</v>
      </c>
      <c r="D19" s="6">
        <v>0</v>
      </c>
      <c r="E19" s="7">
        <v>151396600</v>
      </c>
      <c r="F19" s="8">
        <v>154686800</v>
      </c>
      <c r="G19" s="8">
        <v>57768872</v>
      </c>
      <c r="H19" s="8">
        <v>371963</v>
      </c>
      <c r="I19" s="8">
        <v>470259</v>
      </c>
      <c r="J19" s="8">
        <v>58611094</v>
      </c>
      <c r="K19" s="8">
        <v>816713</v>
      </c>
      <c r="L19" s="8">
        <v>48057877</v>
      </c>
      <c r="M19" s="8">
        <v>320633</v>
      </c>
      <c r="N19" s="8">
        <v>49195223</v>
      </c>
      <c r="O19" s="8">
        <v>477925</v>
      </c>
      <c r="P19" s="8">
        <v>1206831</v>
      </c>
      <c r="Q19" s="8">
        <v>39709095</v>
      </c>
      <c r="R19" s="8">
        <v>41393851</v>
      </c>
      <c r="S19" s="8">
        <v>258356</v>
      </c>
      <c r="T19" s="8">
        <v>537707</v>
      </c>
      <c r="U19" s="8">
        <v>1495943</v>
      </c>
      <c r="V19" s="8">
        <v>2292006</v>
      </c>
      <c r="W19" s="8">
        <v>151492174</v>
      </c>
      <c r="X19" s="8">
        <v>151396600</v>
      </c>
      <c r="Y19" s="8">
        <v>95574</v>
      </c>
      <c r="Z19" s="2">
        <v>0.06</v>
      </c>
      <c r="AA19" s="6">
        <v>154686800</v>
      </c>
    </row>
    <row r="20" spans="1:27" ht="13.5">
      <c r="A20" s="23" t="s">
        <v>47</v>
      </c>
      <c r="B20" s="29"/>
      <c r="C20" s="6">
        <v>1914357</v>
      </c>
      <c r="D20" s="6">
        <v>0</v>
      </c>
      <c r="E20" s="7">
        <v>96999750</v>
      </c>
      <c r="F20" s="26">
        <v>133643523</v>
      </c>
      <c r="G20" s="26">
        <v>-894474</v>
      </c>
      <c r="H20" s="26">
        <v>1614106</v>
      </c>
      <c r="I20" s="26">
        <v>22618</v>
      </c>
      <c r="J20" s="26">
        <v>742250</v>
      </c>
      <c r="K20" s="26">
        <v>37729</v>
      </c>
      <c r="L20" s="26">
        <v>138225</v>
      </c>
      <c r="M20" s="26">
        <v>25422</v>
      </c>
      <c r="N20" s="26">
        <v>201376</v>
      </c>
      <c r="O20" s="26">
        <v>55804</v>
      </c>
      <c r="P20" s="26">
        <v>75104</v>
      </c>
      <c r="Q20" s="26">
        <v>100770</v>
      </c>
      <c r="R20" s="26">
        <v>231678</v>
      </c>
      <c r="S20" s="26">
        <v>62410</v>
      </c>
      <c r="T20" s="26">
        <v>61539</v>
      </c>
      <c r="U20" s="26">
        <v>42890</v>
      </c>
      <c r="V20" s="26">
        <v>166839</v>
      </c>
      <c r="W20" s="26">
        <v>1342143</v>
      </c>
      <c r="X20" s="26">
        <v>96999757</v>
      </c>
      <c r="Y20" s="26">
        <v>-95657614</v>
      </c>
      <c r="Z20" s="27">
        <v>-98.62</v>
      </c>
      <c r="AA20" s="28">
        <v>133643523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171625070</v>
      </c>
      <c r="D22" s="33">
        <f>SUM(D5:D21)</f>
        <v>0</v>
      </c>
      <c r="E22" s="34">
        <f t="shared" si="0"/>
        <v>307497178</v>
      </c>
      <c r="F22" s="35">
        <f t="shared" si="0"/>
        <v>337715508</v>
      </c>
      <c r="G22" s="35">
        <f t="shared" si="0"/>
        <v>62289586</v>
      </c>
      <c r="H22" s="35">
        <f t="shared" si="0"/>
        <v>4843426</v>
      </c>
      <c r="I22" s="35">
        <f t="shared" si="0"/>
        <v>3715172</v>
      </c>
      <c r="J22" s="35">
        <f t="shared" si="0"/>
        <v>70848184</v>
      </c>
      <c r="K22" s="35">
        <f t="shared" si="0"/>
        <v>3630768</v>
      </c>
      <c r="L22" s="35">
        <f t="shared" si="0"/>
        <v>52203956</v>
      </c>
      <c r="M22" s="35">
        <f t="shared" si="0"/>
        <v>4214022</v>
      </c>
      <c r="N22" s="35">
        <f t="shared" si="0"/>
        <v>60048746</v>
      </c>
      <c r="O22" s="35">
        <f t="shared" si="0"/>
        <v>4553467</v>
      </c>
      <c r="P22" s="35">
        <f t="shared" si="0"/>
        <v>4734124</v>
      </c>
      <c r="Q22" s="35">
        <f t="shared" si="0"/>
        <v>42676701</v>
      </c>
      <c r="R22" s="35">
        <f t="shared" si="0"/>
        <v>51964292</v>
      </c>
      <c r="S22" s="35">
        <f t="shared" si="0"/>
        <v>7085213</v>
      </c>
      <c r="T22" s="35">
        <f t="shared" si="0"/>
        <v>4409281</v>
      </c>
      <c r="U22" s="35">
        <f t="shared" si="0"/>
        <v>5450002</v>
      </c>
      <c r="V22" s="35">
        <f t="shared" si="0"/>
        <v>16944496</v>
      </c>
      <c r="W22" s="35">
        <f t="shared" si="0"/>
        <v>199805718</v>
      </c>
      <c r="X22" s="35">
        <f t="shared" si="0"/>
        <v>307497197</v>
      </c>
      <c r="Y22" s="35">
        <f t="shared" si="0"/>
        <v>-107691479</v>
      </c>
      <c r="Z22" s="36">
        <f>+IF(X22&lt;&gt;0,+(Y22/X22)*100,0)</f>
        <v>-35.02193842762085</v>
      </c>
      <c r="AA22" s="33">
        <f>SUM(AA5:AA21)</f>
        <v>337715508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51289943</v>
      </c>
      <c r="D25" s="6">
        <v>0</v>
      </c>
      <c r="E25" s="7">
        <v>73042316</v>
      </c>
      <c r="F25" s="8">
        <v>66277579</v>
      </c>
      <c r="G25" s="8">
        <v>5071843</v>
      </c>
      <c r="H25" s="8">
        <v>4465718</v>
      </c>
      <c r="I25" s="8">
        <v>4933688</v>
      </c>
      <c r="J25" s="8">
        <v>14471249</v>
      </c>
      <c r="K25" s="8">
        <v>4253906</v>
      </c>
      <c r="L25" s="8">
        <v>4369969</v>
      </c>
      <c r="M25" s="8">
        <v>4778692</v>
      </c>
      <c r="N25" s="8">
        <v>13402567</v>
      </c>
      <c r="O25" s="8">
        <v>4613906</v>
      </c>
      <c r="P25" s="8">
        <v>4524995</v>
      </c>
      <c r="Q25" s="8">
        <v>4631535</v>
      </c>
      <c r="R25" s="8">
        <v>13770436</v>
      </c>
      <c r="S25" s="8">
        <v>4700551</v>
      </c>
      <c r="T25" s="8">
        <v>4821691</v>
      </c>
      <c r="U25" s="8">
        <v>5062908</v>
      </c>
      <c r="V25" s="8">
        <v>14585150</v>
      </c>
      <c r="W25" s="8">
        <v>56229402</v>
      </c>
      <c r="X25" s="8">
        <v>73042311</v>
      </c>
      <c r="Y25" s="8">
        <v>-16812909</v>
      </c>
      <c r="Z25" s="2">
        <v>-23.02</v>
      </c>
      <c r="AA25" s="6">
        <v>66277579</v>
      </c>
    </row>
    <row r="26" spans="1:27" ht="13.5">
      <c r="A26" s="25" t="s">
        <v>52</v>
      </c>
      <c r="B26" s="24"/>
      <c r="C26" s="6">
        <v>16338321</v>
      </c>
      <c r="D26" s="6">
        <v>0</v>
      </c>
      <c r="E26" s="7">
        <v>18466288</v>
      </c>
      <c r="F26" s="8">
        <v>18466288</v>
      </c>
      <c r="G26" s="8">
        <v>1348176</v>
      </c>
      <c r="H26" s="8">
        <v>1366440</v>
      </c>
      <c r="I26" s="8">
        <v>1368881</v>
      </c>
      <c r="J26" s="8">
        <v>4083497</v>
      </c>
      <c r="K26" s="8">
        <v>1464054</v>
      </c>
      <c r="L26" s="8">
        <v>1421644</v>
      </c>
      <c r="M26" s="8">
        <v>1429191</v>
      </c>
      <c r="N26" s="8">
        <v>4314889</v>
      </c>
      <c r="O26" s="8">
        <v>1429190</v>
      </c>
      <c r="P26" s="8">
        <v>1429191</v>
      </c>
      <c r="Q26" s="8">
        <v>1429190</v>
      </c>
      <c r="R26" s="8">
        <v>4287571</v>
      </c>
      <c r="S26" s="8">
        <v>2204196</v>
      </c>
      <c r="T26" s="8">
        <v>1505119</v>
      </c>
      <c r="U26" s="8">
        <v>1500168</v>
      </c>
      <c r="V26" s="8">
        <v>5209483</v>
      </c>
      <c r="W26" s="8">
        <v>17895440</v>
      </c>
      <c r="X26" s="8">
        <v>18466284</v>
      </c>
      <c r="Y26" s="8">
        <v>-570844</v>
      </c>
      <c r="Z26" s="2">
        <v>-3.09</v>
      </c>
      <c r="AA26" s="6">
        <v>18466288</v>
      </c>
    </row>
    <row r="27" spans="1:27" ht="13.5">
      <c r="A27" s="25" t="s">
        <v>53</v>
      </c>
      <c r="B27" s="24"/>
      <c r="C27" s="6">
        <v>3070843</v>
      </c>
      <c r="D27" s="6">
        <v>0</v>
      </c>
      <c r="E27" s="7">
        <v>4035962</v>
      </c>
      <c r="F27" s="8">
        <v>4035962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4035960</v>
      </c>
      <c r="Y27" s="8">
        <v>-4035960</v>
      </c>
      <c r="Z27" s="2">
        <v>-100</v>
      </c>
      <c r="AA27" s="6">
        <v>4035962</v>
      </c>
    </row>
    <row r="28" spans="1:27" ht="13.5">
      <c r="A28" s="25" t="s">
        <v>54</v>
      </c>
      <c r="B28" s="24"/>
      <c r="C28" s="6">
        <v>19047263</v>
      </c>
      <c r="D28" s="6">
        <v>0</v>
      </c>
      <c r="E28" s="7">
        <v>30067523</v>
      </c>
      <c r="F28" s="8">
        <v>30067523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30067524</v>
      </c>
      <c r="Y28" s="8">
        <v>-30067524</v>
      </c>
      <c r="Z28" s="2">
        <v>-100</v>
      </c>
      <c r="AA28" s="6">
        <v>30067523</v>
      </c>
    </row>
    <row r="29" spans="1:27" ht="13.5">
      <c r="A29" s="25" t="s">
        <v>55</v>
      </c>
      <c r="B29" s="24"/>
      <c r="C29" s="6">
        <v>430605</v>
      </c>
      <c r="D29" s="6">
        <v>0</v>
      </c>
      <c r="E29" s="7">
        <v>1350000</v>
      </c>
      <c r="F29" s="8">
        <v>1350000</v>
      </c>
      <c r="G29" s="8">
        <v>0</v>
      </c>
      <c r="H29" s="8">
        <v>9870</v>
      </c>
      <c r="I29" s="8">
        <v>0</v>
      </c>
      <c r="J29" s="8">
        <v>9870</v>
      </c>
      <c r="K29" s="8">
        <v>235853</v>
      </c>
      <c r="L29" s="8">
        <v>0</v>
      </c>
      <c r="M29" s="8">
        <v>243894</v>
      </c>
      <c r="N29" s="8">
        <v>479747</v>
      </c>
      <c r="O29" s="8">
        <v>0</v>
      </c>
      <c r="P29" s="8">
        <v>0</v>
      </c>
      <c r="Q29" s="8">
        <v>20897</v>
      </c>
      <c r="R29" s="8">
        <v>20897</v>
      </c>
      <c r="S29" s="8">
        <v>17151</v>
      </c>
      <c r="T29" s="8">
        <v>580</v>
      </c>
      <c r="U29" s="8">
        <v>20170</v>
      </c>
      <c r="V29" s="8">
        <v>37901</v>
      </c>
      <c r="W29" s="8">
        <v>548415</v>
      </c>
      <c r="X29" s="8">
        <v>1350000</v>
      </c>
      <c r="Y29" s="8">
        <v>-801585</v>
      </c>
      <c r="Z29" s="2">
        <v>-59.38</v>
      </c>
      <c r="AA29" s="6">
        <v>1350000</v>
      </c>
    </row>
    <row r="30" spans="1:27" ht="13.5">
      <c r="A30" s="25" t="s">
        <v>56</v>
      </c>
      <c r="B30" s="24"/>
      <c r="C30" s="6">
        <v>20811676</v>
      </c>
      <c r="D30" s="6">
        <v>0</v>
      </c>
      <c r="E30" s="7">
        <v>22152300</v>
      </c>
      <c r="F30" s="8">
        <v>20470688</v>
      </c>
      <c r="G30" s="8">
        <v>0</v>
      </c>
      <c r="H30" s="8">
        <v>2566626</v>
      </c>
      <c r="I30" s="8">
        <v>4541824</v>
      </c>
      <c r="J30" s="8">
        <v>7108450</v>
      </c>
      <c r="K30" s="8">
        <v>1560248</v>
      </c>
      <c r="L30" s="8">
        <v>1791799</v>
      </c>
      <c r="M30" s="8">
        <v>1656657</v>
      </c>
      <c r="N30" s="8">
        <v>5008704</v>
      </c>
      <c r="O30" s="8">
        <v>0</v>
      </c>
      <c r="P30" s="8">
        <v>3452501</v>
      </c>
      <c r="Q30" s="8">
        <v>1581865</v>
      </c>
      <c r="R30" s="8">
        <v>5034366</v>
      </c>
      <c r="S30" s="8">
        <v>1686869</v>
      </c>
      <c r="T30" s="8">
        <v>0</v>
      </c>
      <c r="U30" s="8">
        <v>3473772</v>
      </c>
      <c r="V30" s="8">
        <v>5160641</v>
      </c>
      <c r="W30" s="8">
        <v>22312161</v>
      </c>
      <c r="X30" s="8">
        <v>22152300</v>
      </c>
      <c r="Y30" s="8">
        <v>159861</v>
      </c>
      <c r="Z30" s="2">
        <v>0.72</v>
      </c>
      <c r="AA30" s="6">
        <v>20470688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788132</v>
      </c>
      <c r="D33" s="6">
        <v>0</v>
      </c>
      <c r="E33" s="7">
        <v>3500000</v>
      </c>
      <c r="F33" s="8">
        <v>3500000</v>
      </c>
      <c r="G33" s="8">
        <v>58343</v>
      </c>
      <c r="H33" s="8">
        <v>308998</v>
      </c>
      <c r="I33" s="8">
        <v>27000</v>
      </c>
      <c r="J33" s="8">
        <v>394341</v>
      </c>
      <c r="K33" s="8">
        <v>380285</v>
      </c>
      <c r="L33" s="8">
        <v>5000</v>
      </c>
      <c r="M33" s="8">
        <v>329750</v>
      </c>
      <c r="N33" s="8">
        <v>715035</v>
      </c>
      <c r="O33" s="8">
        <v>0</v>
      </c>
      <c r="P33" s="8">
        <v>889604</v>
      </c>
      <c r="Q33" s="8">
        <v>-119650</v>
      </c>
      <c r="R33" s="8">
        <v>769954</v>
      </c>
      <c r="S33" s="8">
        <v>-146584</v>
      </c>
      <c r="T33" s="8">
        <v>133242</v>
      </c>
      <c r="U33" s="8">
        <v>334845</v>
      </c>
      <c r="V33" s="8">
        <v>321503</v>
      </c>
      <c r="W33" s="8">
        <v>2200833</v>
      </c>
      <c r="X33" s="8">
        <v>3500004</v>
      </c>
      <c r="Y33" s="8">
        <v>-1299171</v>
      </c>
      <c r="Z33" s="2">
        <v>-37.12</v>
      </c>
      <c r="AA33" s="6">
        <v>3500000</v>
      </c>
    </row>
    <row r="34" spans="1:27" ht="13.5">
      <c r="A34" s="25" t="s">
        <v>60</v>
      </c>
      <c r="B34" s="24"/>
      <c r="C34" s="6">
        <v>77518954</v>
      </c>
      <c r="D34" s="6">
        <v>0</v>
      </c>
      <c r="E34" s="7">
        <v>255918244</v>
      </c>
      <c r="F34" s="8">
        <v>294898820</v>
      </c>
      <c r="G34" s="8">
        <v>6890213</v>
      </c>
      <c r="H34" s="8">
        <v>12934859</v>
      </c>
      <c r="I34" s="8">
        <v>10690172</v>
      </c>
      <c r="J34" s="8">
        <v>30515244</v>
      </c>
      <c r="K34" s="8">
        <v>15380153</v>
      </c>
      <c r="L34" s="8">
        <v>8994467</v>
      </c>
      <c r="M34" s="8">
        <v>9936687</v>
      </c>
      <c r="N34" s="8">
        <v>34311307</v>
      </c>
      <c r="O34" s="8">
        <v>5504347</v>
      </c>
      <c r="P34" s="8">
        <v>13938678</v>
      </c>
      <c r="Q34" s="8">
        <v>25812458</v>
      </c>
      <c r="R34" s="8">
        <v>45255483</v>
      </c>
      <c r="S34" s="8">
        <v>20818597</v>
      </c>
      <c r="T34" s="8">
        <v>33443214</v>
      </c>
      <c r="U34" s="8">
        <v>41345849</v>
      </c>
      <c r="V34" s="8">
        <v>95607660</v>
      </c>
      <c r="W34" s="8">
        <v>205689694</v>
      </c>
      <c r="X34" s="8">
        <v>255918241</v>
      </c>
      <c r="Y34" s="8">
        <v>-50228547</v>
      </c>
      <c r="Z34" s="2">
        <v>-19.63</v>
      </c>
      <c r="AA34" s="6">
        <v>294898820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189295737</v>
      </c>
      <c r="D36" s="33">
        <f>SUM(D25:D35)</f>
        <v>0</v>
      </c>
      <c r="E36" s="34">
        <f t="shared" si="1"/>
        <v>408532633</v>
      </c>
      <c r="F36" s="35">
        <f t="shared" si="1"/>
        <v>439066860</v>
      </c>
      <c r="G36" s="35">
        <f t="shared" si="1"/>
        <v>13368575</v>
      </c>
      <c r="H36" s="35">
        <f t="shared" si="1"/>
        <v>21652511</v>
      </c>
      <c r="I36" s="35">
        <f t="shared" si="1"/>
        <v>21561565</v>
      </c>
      <c r="J36" s="35">
        <f t="shared" si="1"/>
        <v>56582651</v>
      </c>
      <c r="K36" s="35">
        <f t="shared" si="1"/>
        <v>23274499</v>
      </c>
      <c r="L36" s="35">
        <f t="shared" si="1"/>
        <v>16582879</v>
      </c>
      <c r="M36" s="35">
        <f t="shared" si="1"/>
        <v>18374871</v>
      </c>
      <c r="N36" s="35">
        <f t="shared" si="1"/>
        <v>58232249</v>
      </c>
      <c r="O36" s="35">
        <f t="shared" si="1"/>
        <v>11547443</v>
      </c>
      <c r="P36" s="35">
        <f t="shared" si="1"/>
        <v>24234969</v>
      </c>
      <c r="Q36" s="35">
        <f t="shared" si="1"/>
        <v>33356295</v>
      </c>
      <c r="R36" s="35">
        <f t="shared" si="1"/>
        <v>69138707</v>
      </c>
      <c r="S36" s="35">
        <f t="shared" si="1"/>
        <v>29280780</v>
      </c>
      <c r="T36" s="35">
        <f t="shared" si="1"/>
        <v>39903846</v>
      </c>
      <c r="U36" s="35">
        <f t="shared" si="1"/>
        <v>51737712</v>
      </c>
      <c r="V36" s="35">
        <f t="shared" si="1"/>
        <v>120922338</v>
      </c>
      <c r="W36" s="35">
        <f t="shared" si="1"/>
        <v>304875945</v>
      </c>
      <c r="X36" s="35">
        <f t="shared" si="1"/>
        <v>408532624</v>
      </c>
      <c r="Y36" s="35">
        <f t="shared" si="1"/>
        <v>-103656679</v>
      </c>
      <c r="Z36" s="36">
        <f>+IF(X36&lt;&gt;0,+(Y36/X36)*100,0)</f>
        <v>-25.372925663826546</v>
      </c>
      <c r="AA36" s="33">
        <f>SUM(AA25:AA35)</f>
        <v>439066860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-17670667</v>
      </c>
      <c r="D38" s="46">
        <f>+D22-D36</f>
        <v>0</v>
      </c>
      <c r="E38" s="47">
        <f t="shared" si="2"/>
        <v>-101035455</v>
      </c>
      <c r="F38" s="48">
        <f t="shared" si="2"/>
        <v>-101351352</v>
      </c>
      <c r="G38" s="48">
        <f t="shared" si="2"/>
        <v>48921011</v>
      </c>
      <c r="H38" s="48">
        <f t="shared" si="2"/>
        <v>-16809085</v>
      </c>
      <c r="I38" s="48">
        <f t="shared" si="2"/>
        <v>-17846393</v>
      </c>
      <c r="J38" s="48">
        <f t="shared" si="2"/>
        <v>14265533</v>
      </c>
      <c r="K38" s="48">
        <f t="shared" si="2"/>
        <v>-19643731</v>
      </c>
      <c r="L38" s="48">
        <f t="shared" si="2"/>
        <v>35621077</v>
      </c>
      <c r="M38" s="48">
        <f t="shared" si="2"/>
        <v>-14160849</v>
      </c>
      <c r="N38" s="48">
        <f t="shared" si="2"/>
        <v>1816497</v>
      </c>
      <c r="O38" s="48">
        <f t="shared" si="2"/>
        <v>-6993976</v>
      </c>
      <c r="P38" s="48">
        <f t="shared" si="2"/>
        <v>-19500845</v>
      </c>
      <c r="Q38" s="48">
        <f t="shared" si="2"/>
        <v>9320406</v>
      </c>
      <c r="R38" s="48">
        <f t="shared" si="2"/>
        <v>-17174415</v>
      </c>
      <c r="S38" s="48">
        <f t="shared" si="2"/>
        <v>-22195567</v>
      </c>
      <c r="T38" s="48">
        <f t="shared" si="2"/>
        <v>-35494565</v>
      </c>
      <c r="U38" s="48">
        <f t="shared" si="2"/>
        <v>-46287710</v>
      </c>
      <c r="V38" s="48">
        <f t="shared" si="2"/>
        <v>-103977842</v>
      </c>
      <c r="W38" s="48">
        <f t="shared" si="2"/>
        <v>-105070227</v>
      </c>
      <c r="X38" s="48">
        <f>IF(F22=F36,0,X22-X36)</f>
        <v>-101035427</v>
      </c>
      <c r="Y38" s="48">
        <f t="shared" si="2"/>
        <v>-4034800</v>
      </c>
      <c r="Z38" s="49">
        <f>+IF(X38&lt;&gt;0,+(Y38/X38)*100,0)</f>
        <v>3.993450732880062</v>
      </c>
      <c r="AA38" s="46">
        <f>+AA22-AA36</f>
        <v>-101351352</v>
      </c>
    </row>
    <row r="39" spans="1:27" ht="13.5">
      <c r="A39" s="23" t="s">
        <v>64</v>
      </c>
      <c r="B39" s="29"/>
      <c r="C39" s="6">
        <v>62052378</v>
      </c>
      <c r="D39" s="6">
        <v>0</v>
      </c>
      <c r="E39" s="7">
        <v>67142400</v>
      </c>
      <c r="F39" s="8">
        <v>67247868</v>
      </c>
      <c r="G39" s="8">
        <v>2190384</v>
      </c>
      <c r="H39" s="8">
        <v>5691533</v>
      </c>
      <c r="I39" s="8">
        <v>3662912</v>
      </c>
      <c r="J39" s="8">
        <v>11544829</v>
      </c>
      <c r="K39" s="8">
        <v>4147669</v>
      </c>
      <c r="L39" s="8">
        <v>3071128</v>
      </c>
      <c r="M39" s="8">
        <v>4171860</v>
      </c>
      <c r="N39" s="8">
        <v>11390657</v>
      </c>
      <c r="O39" s="8">
        <v>2243180</v>
      </c>
      <c r="P39" s="8">
        <v>6210733</v>
      </c>
      <c r="Q39" s="8">
        <v>15622542</v>
      </c>
      <c r="R39" s="8">
        <v>24076455</v>
      </c>
      <c r="S39" s="8">
        <v>7048815</v>
      </c>
      <c r="T39" s="8">
        <v>13227124</v>
      </c>
      <c r="U39" s="8">
        <v>318446</v>
      </c>
      <c r="V39" s="8">
        <v>20594385</v>
      </c>
      <c r="W39" s="8">
        <v>67606326</v>
      </c>
      <c r="X39" s="8">
        <v>67142400</v>
      </c>
      <c r="Y39" s="8">
        <v>463926</v>
      </c>
      <c r="Z39" s="2">
        <v>0.69</v>
      </c>
      <c r="AA39" s="6">
        <v>67247868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44381711</v>
      </c>
      <c r="D42" s="55">
        <f>SUM(D38:D41)</f>
        <v>0</v>
      </c>
      <c r="E42" s="56">
        <f t="shared" si="3"/>
        <v>-33893055</v>
      </c>
      <c r="F42" s="57">
        <f t="shared" si="3"/>
        <v>-34103484</v>
      </c>
      <c r="G42" s="57">
        <f t="shared" si="3"/>
        <v>51111395</v>
      </c>
      <c r="H42" s="57">
        <f t="shared" si="3"/>
        <v>-11117552</v>
      </c>
      <c r="I42" s="57">
        <f t="shared" si="3"/>
        <v>-14183481</v>
      </c>
      <c r="J42" s="57">
        <f t="shared" si="3"/>
        <v>25810362</v>
      </c>
      <c r="K42" s="57">
        <f t="shared" si="3"/>
        <v>-15496062</v>
      </c>
      <c r="L42" s="57">
        <f t="shared" si="3"/>
        <v>38692205</v>
      </c>
      <c r="M42" s="57">
        <f t="shared" si="3"/>
        <v>-9988989</v>
      </c>
      <c r="N42" s="57">
        <f t="shared" si="3"/>
        <v>13207154</v>
      </c>
      <c r="O42" s="57">
        <f t="shared" si="3"/>
        <v>-4750796</v>
      </c>
      <c r="P42" s="57">
        <f t="shared" si="3"/>
        <v>-13290112</v>
      </c>
      <c r="Q42" s="57">
        <f t="shared" si="3"/>
        <v>24942948</v>
      </c>
      <c r="R42" s="57">
        <f t="shared" si="3"/>
        <v>6902040</v>
      </c>
      <c r="S42" s="57">
        <f t="shared" si="3"/>
        <v>-15146752</v>
      </c>
      <c r="T42" s="57">
        <f t="shared" si="3"/>
        <v>-22267441</v>
      </c>
      <c r="U42" s="57">
        <f t="shared" si="3"/>
        <v>-45969264</v>
      </c>
      <c r="V42" s="57">
        <f t="shared" si="3"/>
        <v>-83383457</v>
      </c>
      <c r="W42" s="57">
        <f t="shared" si="3"/>
        <v>-37463901</v>
      </c>
      <c r="X42" s="57">
        <f t="shared" si="3"/>
        <v>-33893027</v>
      </c>
      <c r="Y42" s="57">
        <f t="shared" si="3"/>
        <v>-3570874</v>
      </c>
      <c r="Z42" s="58">
        <f>+IF(X42&lt;&gt;0,+(Y42/X42)*100,0)</f>
        <v>10.535718748284124</v>
      </c>
      <c r="AA42" s="55">
        <f>SUM(AA38:AA41)</f>
        <v>-34103484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44381711</v>
      </c>
      <c r="D44" s="63">
        <f>+D42-D43</f>
        <v>0</v>
      </c>
      <c r="E44" s="64">
        <f t="shared" si="4"/>
        <v>-33893055</v>
      </c>
      <c r="F44" s="65">
        <f t="shared" si="4"/>
        <v>-34103484</v>
      </c>
      <c r="G44" s="65">
        <f t="shared" si="4"/>
        <v>51111395</v>
      </c>
      <c r="H44" s="65">
        <f t="shared" si="4"/>
        <v>-11117552</v>
      </c>
      <c r="I44" s="65">
        <f t="shared" si="4"/>
        <v>-14183481</v>
      </c>
      <c r="J44" s="65">
        <f t="shared" si="4"/>
        <v>25810362</v>
      </c>
      <c r="K44" s="65">
        <f t="shared" si="4"/>
        <v>-15496062</v>
      </c>
      <c r="L44" s="65">
        <f t="shared" si="4"/>
        <v>38692205</v>
      </c>
      <c r="M44" s="65">
        <f t="shared" si="4"/>
        <v>-9988989</v>
      </c>
      <c r="N44" s="65">
        <f t="shared" si="4"/>
        <v>13207154</v>
      </c>
      <c r="O44" s="65">
        <f t="shared" si="4"/>
        <v>-4750796</v>
      </c>
      <c r="P44" s="65">
        <f t="shared" si="4"/>
        <v>-13290112</v>
      </c>
      <c r="Q44" s="65">
        <f t="shared" si="4"/>
        <v>24942948</v>
      </c>
      <c r="R44" s="65">
        <f t="shared" si="4"/>
        <v>6902040</v>
      </c>
      <c r="S44" s="65">
        <f t="shared" si="4"/>
        <v>-15146752</v>
      </c>
      <c r="T44" s="65">
        <f t="shared" si="4"/>
        <v>-22267441</v>
      </c>
      <c r="U44" s="65">
        <f t="shared" si="4"/>
        <v>-45969264</v>
      </c>
      <c r="V44" s="65">
        <f t="shared" si="4"/>
        <v>-83383457</v>
      </c>
      <c r="W44" s="65">
        <f t="shared" si="4"/>
        <v>-37463901</v>
      </c>
      <c r="X44" s="65">
        <f t="shared" si="4"/>
        <v>-33893027</v>
      </c>
      <c r="Y44" s="65">
        <f t="shared" si="4"/>
        <v>-3570874</v>
      </c>
      <c r="Z44" s="66">
        <f>+IF(X44&lt;&gt;0,+(Y44/X44)*100,0)</f>
        <v>10.535718748284124</v>
      </c>
      <c r="AA44" s="63">
        <f>+AA42-AA43</f>
        <v>-34103484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44381711</v>
      </c>
      <c r="D46" s="55">
        <f>SUM(D44:D45)</f>
        <v>0</v>
      </c>
      <c r="E46" s="56">
        <f t="shared" si="5"/>
        <v>-33893055</v>
      </c>
      <c r="F46" s="57">
        <f t="shared" si="5"/>
        <v>-34103484</v>
      </c>
      <c r="G46" s="57">
        <f t="shared" si="5"/>
        <v>51111395</v>
      </c>
      <c r="H46" s="57">
        <f t="shared" si="5"/>
        <v>-11117552</v>
      </c>
      <c r="I46" s="57">
        <f t="shared" si="5"/>
        <v>-14183481</v>
      </c>
      <c r="J46" s="57">
        <f t="shared" si="5"/>
        <v>25810362</v>
      </c>
      <c r="K46" s="57">
        <f t="shared" si="5"/>
        <v>-15496062</v>
      </c>
      <c r="L46" s="57">
        <f t="shared" si="5"/>
        <v>38692205</v>
      </c>
      <c r="M46" s="57">
        <f t="shared" si="5"/>
        <v>-9988989</v>
      </c>
      <c r="N46" s="57">
        <f t="shared" si="5"/>
        <v>13207154</v>
      </c>
      <c r="O46" s="57">
        <f t="shared" si="5"/>
        <v>-4750796</v>
      </c>
      <c r="P46" s="57">
        <f t="shared" si="5"/>
        <v>-13290112</v>
      </c>
      <c r="Q46" s="57">
        <f t="shared" si="5"/>
        <v>24942948</v>
      </c>
      <c r="R46" s="57">
        <f t="shared" si="5"/>
        <v>6902040</v>
      </c>
      <c r="S46" s="57">
        <f t="shared" si="5"/>
        <v>-15146752</v>
      </c>
      <c r="T46" s="57">
        <f t="shared" si="5"/>
        <v>-22267441</v>
      </c>
      <c r="U46" s="57">
        <f t="shared" si="5"/>
        <v>-45969264</v>
      </c>
      <c r="V46" s="57">
        <f t="shared" si="5"/>
        <v>-83383457</v>
      </c>
      <c r="W46" s="57">
        <f t="shared" si="5"/>
        <v>-37463901</v>
      </c>
      <c r="X46" s="57">
        <f t="shared" si="5"/>
        <v>-33893027</v>
      </c>
      <c r="Y46" s="57">
        <f t="shared" si="5"/>
        <v>-3570874</v>
      </c>
      <c r="Z46" s="58">
        <f>+IF(X46&lt;&gt;0,+(Y46/X46)*100,0)</f>
        <v>10.535718748284124</v>
      </c>
      <c r="AA46" s="55">
        <f>SUM(AA44:AA45)</f>
        <v>-34103484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44381711</v>
      </c>
      <c r="D48" s="71">
        <f>SUM(D46:D47)</f>
        <v>0</v>
      </c>
      <c r="E48" s="72">
        <f t="shared" si="6"/>
        <v>-33893055</v>
      </c>
      <c r="F48" s="73">
        <f t="shared" si="6"/>
        <v>-34103484</v>
      </c>
      <c r="G48" s="73">
        <f t="shared" si="6"/>
        <v>51111395</v>
      </c>
      <c r="H48" s="74">
        <f t="shared" si="6"/>
        <v>-11117552</v>
      </c>
      <c r="I48" s="74">
        <f t="shared" si="6"/>
        <v>-14183481</v>
      </c>
      <c r="J48" s="74">
        <f t="shared" si="6"/>
        <v>25810362</v>
      </c>
      <c r="K48" s="74">
        <f t="shared" si="6"/>
        <v>-15496062</v>
      </c>
      <c r="L48" s="74">
        <f t="shared" si="6"/>
        <v>38692205</v>
      </c>
      <c r="M48" s="73">
        <f t="shared" si="6"/>
        <v>-9988989</v>
      </c>
      <c r="N48" s="73">
        <f t="shared" si="6"/>
        <v>13207154</v>
      </c>
      <c r="O48" s="74">
        <f t="shared" si="6"/>
        <v>-4750796</v>
      </c>
      <c r="P48" s="74">
        <f t="shared" si="6"/>
        <v>-13290112</v>
      </c>
      <c r="Q48" s="74">
        <f t="shared" si="6"/>
        <v>24942948</v>
      </c>
      <c r="R48" s="74">
        <f t="shared" si="6"/>
        <v>6902040</v>
      </c>
      <c r="S48" s="74">
        <f t="shared" si="6"/>
        <v>-15146752</v>
      </c>
      <c r="T48" s="73">
        <f t="shared" si="6"/>
        <v>-22267441</v>
      </c>
      <c r="U48" s="73">
        <f t="shared" si="6"/>
        <v>-45969264</v>
      </c>
      <c r="V48" s="74">
        <f t="shared" si="6"/>
        <v>-83383457</v>
      </c>
      <c r="W48" s="74">
        <f t="shared" si="6"/>
        <v>-37463901</v>
      </c>
      <c r="X48" s="74">
        <f t="shared" si="6"/>
        <v>-33893027</v>
      </c>
      <c r="Y48" s="74">
        <f t="shared" si="6"/>
        <v>-3570874</v>
      </c>
      <c r="Z48" s="75">
        <f>+IF(X48&lt;&gt;0,+(Y48/X48)*100,0)</f>
        <v>10.535718748284124</v>
      </c>
      <c r="AA48" s="76">
        <f>SUM(AA46:AA47)</f>
        <v>-34103484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7608225</v>
      </c>
      <c r="D5" s="6">
        <v>0</v>
      </c>
      <c r="E5" s="7">
        <v>7970738</v>
      </c>
      <c r="F5" s="8">
        <v>7970738</v>
      </c>
      <c r="G5" s="8">
        <v>7596717</v>
      </c>
      <c r="H5" s="8">
        <v>-350941</v>
      </c>
      <c r="I5" s="8">
        <v>2819</v>
      </c>
      <c r="J5" s="8">
        <v>7248595</v>
      </c>
      <c r="K5" s="8">
        <v>0</v>
      </c>
      <c r="L5" s="8">
        <v>-36445</v>
      </c>
      <c r="M5" s="8">
        <v>0</v>
      </c>
      <c r="N5" s="8">
        <v>-36445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7212150</v>
      </c>
      <c r="X5" s="8">
        <v>7970738</v>
      </c>
      <c r="Y5" s="8">
        <v>-758588</v>
      </c>
      <c r="Z5" s="2">
        <v>-9.52</v>
      </c>
      <c r="AA5" s="6">
        <v>7970738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568072</v>
      </c>
      <c r="D10" s="6">
        <v>0</v>
      </c>
      <c r="E10" s="7">
        <v>571785</v>
      </c>
      <c r="F10" s="26">
        <v>571785</v>
      </c>
      <c r="G10" s="26">
        <v>47597</v>
      </c>
      <c r="H10" s="26">
        <v>47346</v>
      </c>
      <c r="I10" s="26">
        <v>47772</v>
      </c>
      <c r="J10" s="26">
        <v>142715</v>
      </c>
      <c r="K10" s="26">
        <v>47793</v>
      </c>
      <c r="L10" s="26">
        <v>47793</v>
      </c>
      <c r="M10" s="26">
        <v>47793</v>
      </c>
      <c r="N10" s="26">
        <v>143379</v>
      </c>
      <c r="O10" s="26">
        <v>47793</v>
      </c>
      <c r="P10" s="26">
        <v>47793</v>
      </c>
      <c r="Q10" s="26">
        <v>47793</v>
      </c>
      <c r="R10" s="26">
        <v>143379</v>
      </c>
      <c r="S10" s="26">
        <v>47793</v>
      </c>
      <c r="T10" s="26">
        <v>0</v>
      </c>
      <c r="U10" s="26">
        <v>0</v>
      </c>
      <c r="V10" s="26">
        <v>47793</v>
      </c>
      <c r="W10" s="26">
        <v>477266</v>
      </c>
      <c r="X10" s="26">
        <v>571785</v>
      </c>
      <c r="Y10" s="26">
        <v>-94519</v>
      </c>
      <c r="Z10" s="27">
        <v>-16.53</v>
      </c>
      <c r="AA10" s="28">
        <v>571785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69764</v>
      </c>
      <c r="D12" s="6">
        <v>0</v>
      </c>
      <c r="E12" s="7">
        <v>44352</v>
      </c>
      <c r="F12" s="8">
        <v>44352</v>
      </c>
      <c r="G12" s="8">
        <v>1842</v>
      </c>
      <c r="H12" s="8">
        <v>5263</v>
      </c>
      <c r="I12" s="8">
        <v>6281</v>
      </c>
      <c r="J12" s="8">
        <v>13386</v>
      </c>
      <c r="K12" s="8">
        <v>2281</v>
      </c>
      <c r="L12" s="8">
        <v>2421</v>
      </c>
      <c r="M12" s="8">
        <v>3000</v>
      </c>
      <c r="N12" s="8">
        <v>7702</v>
      </c>
      <c r="O12" s="8">
        <v>2368</v>
      </c>
      <c r="P12" s="8">
        <v>4790</v>
      </c>
      <c r="Q12" s="8">
        <v>2895</v>
      </c>
      <c r="R12" s="8">
        <v>10053</v>
      </c>
      <c r="S12" s="8">
        <v>4649</v>
      </c>
      <c r="T12" s="8">
        <v>5263</v>
      </c>
      <c r="U12" s="8">
        <v>0</v>
      </c>
      <c r="V12" s="8">
        <v>9912</v>
      </c>
      <c r="W12" s="8">
        <v>41053</v>
      </c>
      <c r="X12" s="8">
        <v>44352</v>
      </c>
      <c r="Y12" s="8">
        <v>-3299</v>
      </c>
      <c r="Z12" s="2">
        <v>-7.44</v>
      </c>
      <c r="AA12" s="6">
        <v>44352</v>
      </c>
    </row>
    <row r="13" spans="1:27" ht="13.5">
      <c r="A13" s="23" t="s">
        <v>40</v>
      </c>
      <c r="B13" s="29"/>
      <c r="C13" s="6">
        <v>1412762</v>
      </c>
      <c r="D13" s="6">
        <v>0</v>
      </c>
      <c r="E13" s="7">
        <v>1817376</v>
      </c>
      <c r="F13" s="8">
        <v>1817376</v>
      </c>
      <c r="G13" s="8">
        <v>75592</v>
      </c>
      <c r="H13" s="8">
        <v>93102</v>
      </c>
      <c r="I13" s="8">
        <v>75741</v>
      </c>
      <c r="J13" s="8">
        <v>244435</v>
      </c>
      <c r="K13" s="8">
        <v>45359</v>
      </c>
      <c r="L13" s="8">
        <v>43768</v>
      </c>
      <c r="M13" s="8">
        <v>140104</v>
      </c>
      <c r="N13" s="8">
        <v>229231</v>
      </c>
      <c r="O13" s="8">
        <v>95752</v>
      </c>
      <c r="P13" s="8">
        <v>73005</v>
      </c>
      <c r="Q13" s="8">
        <v>145816</v>
      </c>
      <c r="R13" s="8">
        <v>314573</v>
      </c>
      <c r="S13" s="8">
        <v>192387</v>
      </c>
      <c r="T13" s="8">
        <v>140775</v>
      </c>
      <c r="U13" s="8">
        <v>0</v>
      </c>
      <c r="V13" s="8">
        <v>333162</v>
      </c>
      <c r="W13" s="8">
        <v>1121401</v>
      </c>
      <c r="X13" s="8">
        <v>1817377</v>
      </c>
      <c r="Y13" s="8">
        <v>-695976</v>
      </c>
      <c r="Z13" s="2">
        <v>-38.3</v>
      </c>
      <c r="AA13" s="6">
        <v>1817376</v>
      </c>
    </row>
    <row r="14" spans="1:27" ht="13.5">
      <c r="A14" s="23" t="s">
        <v>41</v>
      </c>
      <c r="B14" s="29"/>
      <c r="C14" s="6">
        <v>744952</v>
      </c>
      <c r="D14" s="6">
        <v>0</v>
      </c>
      <c r="E14" s="7">
        <v>791238</v>
      </c>
      <c r="F14" s="8">
        <v>791238</v>
      </c>
      <c r="G14" s="8">
        <v>63988</v>
      </c>
      <c r="H14" s="8">
        <v>64236</v>
      </c>
      <c r="I14" s="8">
        <v>49890</v>
      </c>
      <c r="J14" s="8">
        <v>178114</v>
      </c>
      <c r="K14" s="8">
        <v>65415</v>
      </c>
      <c r="L14" s="8">
        <v>66111</v>
      </c>
      <c r="M14" s="8">
        <v>66593</v>
      </c>
      <c r="N14" s="8">
        <v>198119</v>
      </c>
      <c r="O14" s="8">
        <v>66717</v>
      </c>
      <c r="P14" s="8">
        <v>67125</v>
      </c>
      <c r="Q14" s="8">
        <v>67233</v>
      </c>
      <c r="R14" s="8">
        <v>201075</v>
      </c>
      <c r="S14" s="8">
        <v>0</v>
      </c>
      <c r="T14" s="8">
        <v>0</v>
      </c>
      <c r="U14" s="8">
        <v>0</v>
      </c>
      <c r="V14" s="8">
        <v>0</v>
      </c>
      <c r="W14" s="8">
        <v>577308</v>
      </c>
      <c r="X14" s="8">
        <v>791239</v>
      </c>
      <c r="Y14" s="8">
        <v>-213931</v>
      </c>
      <c r="Z14" s="2">
        <v>-27.04</v>
      </c>
      <c r="AA14" s="6">
        <v>791238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183379</v>
      </c>
      <c r="D16" s="6">
        <v>0</v>
      </c>
      <c r="E16" s="7">
        <v>163680</v>
      </c>
      <c r="F16" s="8">
        <v>163680</v>
      </c>
      <c r="G16" s="8">
        <v>8500</v>
      </c>
      <c r="H16" s="8">
        <v>9500</v>
      </c>
      <c r="I16" s="8">
        <v>12700</v>
      </c>
      <c r="J16" s="8">
        <v>30700</v>
      </c>
      <c r="K16" s="8">
        <v>3000</v>
      </c>
      <c r="L16" s="8">
        <v>4700</v>
      </c>
      <c r="M16" s="8">
        <v>41900</v>
      </c>
      <c r="N16" s="8">
        <v>49600</v>
      </c>
      <c r="O16" s="8">
        <v>23635</v>
      </c>
      <c r="P16" s="8">
        <v>13385</v>
      </c>
      <c r="Q16" s="8">
        <v>18085</v>
      </c>
      <c r="R16" s="8">
        <v>55105</v>
      </c>
      <c r="S16" s="8">
        <v>20885</v>
      </c>
      <c r="T16" s="8">
        <v>22035</v>
      </c>
      <c r="U16" s="8">
        <v>0</v>
      </c>
      <c r="V16" s="8">
        <v>42920</v>
      </c>
      <c r="W16" s="8">
        <v>178325</v>
      </c>
      <c r="X16" s="8">
        <v>163679</v>
      </c>
      <c r="Y16" s="8">
        <v>14646</v>
      </c>
      <c r="Z16" s="2">
        <v>8.95</v>
      </c>
      <c r="AA16" s="6">
        <v>163680</v>
      </c>
    </row>
    <row r="17" spans="1:27" ht="13.5">
      <c r="A17" s="23" t="s">
        <v>44</v>
      </c>
      <c r="B17" s="29"/>
      <c r="C17" s="6">
        <v>1141491</v>
      </c>
      <c r="D17" s="6">
        <v>0</v>
      </c>
      <c r="E17" s="7">
        <v>1330560</v>
      </c>
      <c r="F17" s="8">
        <v>1330560</v>
      </c>
      <c r="G17" s="8">
        <v>87814</v>
      </c>
      <c r="H17" s="8">
        <v>117487</v>
      </c>
      <c r="I17" s="8">
        <v>129531</v>
      </c>
      <c r="J17" s="8">
        <v>334832</v>
      </c>
      <c r="K17" s="8">
        <v>94746</v>
      </c>
      <c r="L17" s="8">
        <v>79555</v>
      </c>
      <c r="M17" s="8">
        <v>40495</v>
      </c>
      <c r="N17" s="8">
        <v>214796</v>
      </c>
      <c r="O17" s="8">
        <v>130637</v>
      </c>
      <c r="P17" s="8">
        <v>162838</v>
      </c>
      <c r="Q17" s="8">
        <v>142245</v>
      </c>
      <c r="R17" s="8">
        <v>435720</v>
      </c>
      <c r="S17" s="8">
        <v>128632</v>
      </c>
      <c r="T17" s="8">
        <v>59439</v>
      </c>
      <c r="U17" s="8">
        <v>0</v>
      </c>
      <c r="V17" s="8">
        <v>188071</v>
      </c>
      <c r="W17" s="8">
        <v>1173419</v>
      </c>
      <c r="X17" s="8">
        <v>1330560</v>
      </c>
      <c r="Y17" s="8">
        <v>-157141</v>
      </c>
      <c r="Z17" s="2">
        <v>-11.81</v>
      </c>
      <c r="AA17" s="6">
        <v>1330560</v>
      </c>
    </row>
    <row r="18" spans="1:27" ht="13.5">
      <c r="A18" s="25" t="s">
        <v>45</v>
      </c>
      <c r="B18" s="24"/>
      <c r="C18" s="6">
        <v>12350</v>
      </c>
      <c r="D18" s="6">
        <v>0</v>
      </c>
      <c r="E18" s="7">
        <v>792000</v>
      </c>
      <c r="F18" s="8">
        <v>792000</v>
      </c>
      <c r="G18" s="8">
        <v>105567</v>
      </c>
      <c r="H18" s="8">
        <v>69414</v>
      </c>
      <c r="I18" s="8">
        <v>76249</v>
      </c>
      <c r="J18" s="8">
        <v>251230</v>
      </c>
      <c r="K18" s="8">
        <v>61825</v>
      </c>
      <c r="L18" s="8">
        <v>61629</v>
      </c>
      <c r="M18" s="8">
        <v>58822</v>
      </c>
      <c r="N18" s="8">
        <v>182276</v>
      </c>
      <c r="O18" s="8">
        <v>59615</v>
      </c>
      <c r="P18" s="8">
        <v>57625</v>
      </c>
      <c r="Q18" s="8">
        <v>61515</v>
      </c>
      <c r="R18" s="8">
        <v>178755</v>
      </c>
      <c r="S18" s="8">
        <v>58505</v>
      </c>
      <c r="T18" s="8">
        <v>61111</v>
      </c>
      <c r="U18" s="8">
        <v>0</v>
      </c>
      <c r="V18" s="8">
        <v>119616</v>
      </c>
      <c r="W18" s="8">
        <v>731877</v>
      </c>
      <c r="X18" s="8">
        <v>792000</v>
      </c>
      <c r="Y18" s="8">
        <v>-60123</v>
      </c>
      <c r="Z18" s="2">
        <v>-7.59</v>
      </c>
      <c r="AA18" s="6">
        <v>792000</v>
      </c>
    </row>
    <row r="19" spans="1:27" ht="13.5">
      <c r="A19" s="23" t="s">
        <v>46</v>
      </c>
      <c r="B19" s="29"/>
      <c r="C19" s="6">
        <v>126674924</v>
      </c>
      <c r="D19" s="6">
        <v>0</v>
      </c>
      <c r="E19" s="7">
        <v>136020000</v>
      </c>
      <c r="F19" s="8">
        <v>136020000</v>
      </c>
      <c r="G19" s="8">
        <v>46880186</v>
      </c>
      <c r="H19" s="8">
        <v>488000</v>
      </c>
      <c r="I19" s="8">
        <v>166900</v>
      </c>
      <c r="J19" s="8">
        <v>47535086</v>
      </c>
      <c r="K19" s="8">
        <v>615104</v>
      </c>
      <c r="L19" s="8">
        <v>44372087</v>
      </c>
      <c r="M19" s="8">
        <v>1405902</v>
      </c>
      <c r="N19" s="8">
        <v>46393093</v>
      </c>
      <c r="O19" s="8">
        <v>57568</v>
      </c>
      <c r="P19" s="8">
        <v>1295486</v>
      </c>
      <c r="Q19" s="8">
        <v>34639001</v>
      </c>
      <c r="R19" s="8">
        <v>35992055</v>
      </c>
      <c r="S19" s="8">
        <v>86065</v>
      </c>
      <c r="T19" s="8">
        <v>0</v>
      </c>
      <c r="U19" s="8">
        <v>0</v>
      </c>
      <c r="V19" s="8">
        <v>86065</v>
      </c>
      <c r="W19" s="8">
        <v>130006299</v>
      </c>
      <c r="X19" s="8">
        <v>136020000</v>
      </c>
      <c r="Y19" s="8">
        <v>-6013701</v>
      </c>
      <c r="Z19" s="2">
        <v>-4.42</v>
      </c>
      <c r="AA19" s="6">
        <v>136020000</v>
      </c>
    </row>
    <row r="20" spans="1:27" ht="13.5">
      <c r="A20" s="23" t="s">
        <v>47</v>
      </c>
      <c r="B20" s="29"/>
      <c r="C20" s="6">
        <v>1919978</v>
      </c>
      <c r="D20" s="6">
        <v>0</v>
      </c>
      <c r="E20" s="7">
        <v>12661779</v>
      </c>
      <c r="F20" s="26">
        <v>12661779</v>
      </c>
      <c r="G20" s="26">
        <v>48784</v>
      </c>
      <c r="H20" s="26">
        <v>1291279</v>
      </c>
      <c r="I20" s="26">
        <v>57583</v>
      </c>
      <c r="J20" s="26">
        <v>1397646</v>
      </c>
      <c r="K20" s="26">
        <v>650532</v>
      </c>
      <c r="L20" s="26">
        <v>41251</v>
      </c>
      <c r="M20" s="26">
        <v>45494</v>
      </c>
      <c r="N20" s="26">
        <v>737277</v>
      </c>
      <c r="O20" s="26">
        <v>226577</v>
      </c>
      <c r="P20" s="26">
        <v>26610</v>
      </c>
      <c r="Q20" s="26">
        <v>400697</v>
      </c>
      <c r="R20" s="26">
        <v>653884</v>
      </c>
      <c r="S20" s="26">
        <v>624258</v>
      </c>
      <c r="T20" s="26">
        <v>33538</v>
      </c>
      <c r="U20" s="26">
        <v>0</v>
      </c>
      <c r="V20" s="26">
        <v>657796</v>
      </c>
      <c r="W20" s="26">
        <v>3446603</v>
      </c>
      <c r="X20" s="26">
        <v>12661781</v>
      </c>
      <c r="Y20" s="26">
        <v>-9215178</v>
      </c>
      <c r="Z20" s="27">
        <v>-72.78</v>
      </c>
      <c r="AA20" s="28">
        <v>12661779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140335897</v>
      </c>
      <c r="D22" s="33">
        <f>SUM(D5:D21)</f>
        <v>0</v>
      </c>
      <c r="E22" s="34">
        <f t="shared" si="0"/>
        <v>162163508</v>
      </c>
      <c r="F22" s="35">
        <f t="shared" si="0"/>
        <v>162163508</v>
      </c>
      <c r="G22" s="35">
        <f t="shared" si="0"/>
        <v>54916587</v>
      </c>
      <c r="H22" s="35">
        <f t="shared" si="0"/>
        <v>1834686</v>
      </c>
      <c r="I22" s="35">
        <f t="shared" si="0"/>
        <v>625466</v>
      </c>
      <c r="J22" s="35">
        <f t="shared" si="0"/>
        <v>57376739</v>
      </c>
      <c r="K22" s="35">
        <f t="shared" si="0"/>
        <v>1586055</v>
      </c>
      <c r="L22" s="35">
        <f t="shared" si="0"/>
        <v>44682870</v>
      </c>
      <c r="M22" s="35">
        <f t="shared" si="0"/>
        <v>1850103</v>
      </c>
      <c r="N22" s="35">
        <f t="shared" si="0"/>
        <v>48119028</v>
      </c>
      <c r="O22" s="35">
        <f t="shared" si="0"/>
        <v>710662</v>
      </c>
      <c r="P22" s="35">
        <f t="shared" si="0"/>
        <v>1748657</v>
      </c>
      <c r="Q22" s="35">
        <f t="shared" si="0"/>
        <v>35525280</v>
      </c>
      <c r="R22" s="35">
        <f t="shared" si="0"/>
        <v>37984599</v>
      </c>
      <c r="S22" s="35">
        <f t="shared" si="0"/>
        <v>1163174</v>
      </c>
      <c r="T22" s="35">
        <f t="shared" si="0"/>
        <v>322161</v>
      </c>
      <c r="U22" s="35">
        <f t="shared" si="0"/>
        <v>0</v>
      </c>
      <c r="V22" s="35">
        <f t="shared" si="0"/>
        <v>1485335</v>
      </c>
      <c r="W22" s="35">
        <f t="shared" si="0"/>
        <v>144965701</v>
      </c>
      <c r="X22" s="35">
        <f t="shared" si="0"/>
        <v>162163511</v>
      </c>
      <c r="Y22" s="35">
        <f t="shared" si="0"/>
        <v>-17197810</v>
      </c>
      <c r="Z22" s="36">
        <f>+IF(X22&lt;&gt;0,+(Y22/X22)*100,0)</f>
        <v>-10.605227954148083</v>
      </c>
      <c r="AA22" s="33">
        <f>SUM(AA5:AA21)</f>
        <v>162163508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60980840</v>
      </c>
      <c r="D25" s="6">
        <v>0</v>
      </c>
      <c r="E25" s="7">
        <v>72378856</v>
      </c>
      <c r="F25" s="8">
        <v>72378856</v>
      </c>
      <c r="G25" s="8">
        <v>5083804</v>
      </c>
      <c r="H25" s="8">
        <v>5082935</v>
      </c>
      <c r="I25" s="8">
        <v>5225203</v>
      </c>
      <c r="J25" s="8">
        <v>15391942</v>
      </c>
      <c r="K25" s="8">
        <v>5247933</v>
      </c>
      <c r="L25" s="8">
        <v>5423695</v>
      </c>
      <c r="M25" s="8">
        <v>5400081</v>
      </c>
      <c r="N25" s="8">
        <v>16071709</v>
      </c>
      <c r="O25" s="8">
        <v>5454547</v>
      </c>
      <c r="P25" s="8">
        <v>1398706</v>
      </c>
      <c r="Q25" s="8">
        <v>5586644</v>
      </c>
      <c r="R25" s="8">
        <v>12439897</v>
      </c>
      <c r="S25" s="8">
        <v>5463393</v>
      </c>
      <c r="T25" s="8">
        <v>5437732</v>
      </c>
      <c r="U25" s="8">
        <v>0</v>
      </c>
      <c r="V25" s="8">
        <v>10901125</v>
      </c>
      <c r="W25" s="8">
        <v>54804673</v>
      </c>
      <c r="X25" s="8">
        <v>72378852</v>
      </c>
      <c r="Y25" s="8">
        <v>-17574179</v>
      </c>
      <c r="Z25" s="2">
        <v>-24.28</v>
      </c>
      <c r="AA25" s="6">
        <v>72378856</v>
      </c>
    </row>
    <row r="26" spans="1:27" ht="13.5">
      <c r="A26" s="25" t="s">
        <v>52</v>
      </c>
      <c r="B26" s="24"/>
      <c r="C26" s="6">
        <v>13630791</v>
      </c>
      <c r="D26" s="6">
        <v>0</v>
      </c>
      <c r="E26" s="7">
        <v>21981986</v>
      </c>
      <c r="F26" s="8">
        <v>21981986</v>
      </c>
      <c r="G26" s="8">
        <v>1713135</v>
      </c>
      <c r="H26" s="8">
        <v>1715155</v>
      </c>
      <c r="I26" s="8">
        <v>1214195</v>
      </c>
      <c r="J26" s="8">
        <v>4642485</v>
      </c>
      <c r="K26" s="8">
        <v>1732042</v>
      </c>
      <c r="L26" s="8">
        <v>1729331</v>
      </c>
      <c r="M26" s="8">
        <v>1699065</v>
      </c>
      <c r="N26" s="8">
        <v>5160438</v>
      </c>
      <c r="O26" s="8">
        <v>1699105</v>
      </c>
      <c r="P26" s="8">
        <v>1695045</v>
      </c>
      <c r="Q26" s="8">
        <v>1687935</v>
      </c>
      <c r="R26" s="8">
        <v>5082085</v>
      </c>
      <c r="S26" s="8">
        <v>2915168</v>
      </c>
      <c r="T26" s="8">
        <v>1769258</v>
      </c>
      <c r="U26" s="8">
        <v>0</v>
      </c>
      <c r="V26" s="8">
        <v>4684426</v>
      </c>
      <c r="W26" s="8">
        <v>19569434</v>
      </c>
      <c r="X26" s="8">
        <v>21981988</v>
      </c>
      <c r="Y26" s="8">
        <v>-2412554</v>
      </c>
      <c r="Z26" s="2">
        <v>-10.98</v>
      </c>
      <c r="AA26" s="6">
        <v>21981986</v>
      </c>
    </row>
    <row r="27" spans="1:27" ht="13.5">
      <c r="A27" s="25" t="s">
        <v>53</v>
      </c>
      <c r="B27" s="24"/>
      <c r="C27" s="6">
        <v>1719939</v>
      </c>
      <c r="D27" s="6">
        <v>0</v>
      </c>
      <c r="E27" s="7">
        <v>800000</v>
      </c>
      <c r="F27" s="8">
        <v>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800000</v>
      </c>
      <c r="Y27" s="8">
        <v>-800000</v>
      </c>
      <c r="Z27" s="2">
        <v>-100</v>
      </c>
      <c r="AA27" s="6">
        <v>800000</v>
      </c>
    </row>
    <row r="28" spans="1:27" ht="13.5">
      <c r="A28" s="25" t="s">
        <v>54</v>
      </c>
      <c r="B28" s="24"/>
      <c r="C28" s="6">
        <v>15779890</v>
      </c>
      <c r="D28" s="6">
        <v>0</v>
      </c>
      <c r="E28" s="7">
        <v>6369987</v>
      </c>
      <c r="F28" s="8">
        <v>6369987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6369987</v>
      </c>
      <c r="Y28" s="8">
        <v>-6369987</v>
      </c>
      <c r="Z28" s="2">
        <v>-100</v>
      </c>
      <c r="AA28" s="6">
        <v>6369987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2788135</v>
      </c>
      <c r="D32" s="6">
        <v>0</v>
      </c>
      <c r="E32" s="7">
        <v>9523220</v>
      </c>
      <c r="F32" s="8">
        <v>9523220</v>
      </c>
      <c r="G32" s="8">
        <v>0</v>
      </c>
      <c r="H32" s="8">
        <v>0</v>
      </c>
      <c r="I32" s="8">
        <v>0</v>
      </c>
      <c r="J32" s="8">
        <v>0</v>
      </c>
      <c r="K32" s="8">
        <v>1126268</v>
      </c>
      <c r="L32" s="8">
        <v>1599487</v>
      </c>
      <c r="M32" s="8">
        <v>1289181</v>
      </c>
      <c r="N32" s="8">
        <v>4014936</v>
      </c>
      <c r="O32" s="8">
        <v>187549</v>
      </c>
      <c r="P32" s="8">
        <v>1179572</v>
      </c>
      <c r="Q32" s="8">
        <v>3249</v>
      </c>
      <c r="R32" s="8">
        <v>1370370</v>
      </c>
      <c r="S32" s="8">
        <v>637944</v>
      </c>
      <c r="T32" s="8">
        <v>222327</v>
      </c>
      <c r="U32" s="8">
        <v>0</v>
      </c>
      <c r="V32" s="8">
        <v>860271</v>
      </c>
      <c r="W32" s="8">
        <v>6245577</v>
      </c>
      <c r="X32" s="8">
        <v>9523220</v>
      </c>
      <c r="Y32" s="8">
        <v>-3277643</v>
      </c>
      <c r="Z32" s="2">
        <v>-34.42</v>
      </c>
      <c r="AA32" s="6">
        <v>9523220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87460893</v>
      </c>
      <c r="D34" s="6">
        <v>0</v>
      </c>
      <c r="E34" s="7">
        <v>37063685</v>
      </c>
      <c r="F34" s="8">
        <v>37063685</v>
      </c>
      <c r="G34" s="8">
        <v>12844921</v>
      </c>
      <c r="H34" s="8">
        <v>5785635</v>
      </c>
      <c r="I34" s="8">
        <v>4751081</v>
      </c>
      <c r="J34" s="8">
        <v>23381637</v>
      </c>
      <c r="K34" s="8">
        <v>2198861</v>
      </c>
      <c r="L34" s="8">
        <v>2366110</v>
      </c>
      <c r="M34" s="8">
        <v>2009199</v>
      </c>
      <c r="N34" s="8">
        <v>6574170</v>
      </c>
      <c r="O34" s="8">
        <v>4196101</v>
      </c>
      <c r="P34" s="8">
        <v>1067440</v>
      </c>
      <c r="Q34" s="8">
        <v>1093562</v>
      </c>
      <c r="R34" s="8">
        <v>6357103</v>
      </c>
      <c r="S34" s="8">
        <v>2130496</v>
      </c>
      <c r="T34" s="8">
        <v>3430901</v>
      </c>
      <c r="U34" s="8">
        <v>0</v>
      </c>
      <c r="V34" s="8">
        <v>5561397</v>
      </c>
      <c r="W34" s="8">
        <v>41874307</v>
      </c>
      <c r="X34" s="8">
        <v>37063685</v>
      </c>
      <c r="Y34" s="8">
        <v>4810622</v>
      </c>
      <c r="Z34" s="2">
        <v>12.98</v>
      </c>
      <c r="AA34" s="6">
        <v>37063685</v>
      </c>
    </row>
    <row r="35" spans="1:27" ht="13.5">
      <c r="A35" s="23" t="s">
        <v>61</v>
      </c>
      <c r="B35" s="29"/>
      <c r="C35" s="6">
        <v>161053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182521541</v>
      </c>
      <c r="D36" s="33">
        <f>SUM(D25:D35)</f>
        <v>0</v>
      </c>
      <c r="E36" s="34">
        <f t="shared" si="1"/>
        <v>148117734</v>
      </c>
      <c r="F36" s="35">
        <f t="shared" si="1"/>
        <v>148117734</v>
      </c>
      <c r="G36" s="35">
        <f t="shared" si="1"/>
        <v>19641860</v>
      </c>
      <c r="H36" s="35">
        <f t="shared" si="1"/>
        <v>12583725</v>
      </c>
      <c r="I36" s="35">
        <f t="shared" si="1"/>
        <v>11190479</v>
      </c>
      <c r="J36" s="35">
        <f t="shared" si="1"/>
        <v>43416064</v>
      </c>
      <c r="K36" s="35">
        <f t="shared" si="1"/>
        <v>10305104</v>
      </c>
      <c r="L36" s="35">
        <f t="shared" si="1"/>
        <v>11118623</v>
      </c>
      <c r="M36" s="35">
        <f t="shared" si="1"/>
        <v>10397526</v>
      </c>
      <c r="N36" s="35">
        <f t="shared" si="1"/>
        <v>31821253</v>
      </c>
      <c r="O36" s="35">
        <f t="shared" si="1"/>
        <v>11537302</v>
      </c>
      <c r="P36" s="35">
        <f t="shared" si="1"/>
        <v>5340763</v>
      </c>
      <c r="Q36" s="35">
        <f t="shared" si="1"/>
        <v>8371390</v>
      </c>
      <c r="R36" s="35">
        <f t="shared" si="1"/>
        <v>25249455</v>
      </c>
      <c r="S36" s="35">
        <f t="shared" si="1"/>
        <v>11147001</v>
      </c>
      <c r="T36" s="35">
        <f t="shared" si="1"/>
        <v>10860218</v>
      </c>
      <c r="U36" s="35">
        <f t="shared" si="1"/>
        <v>0</v>
      </c>
      <c r="V36" s="35">
        <f t="shared" si="1"/>
        <v>22007219</v>
      </c>
      <c r="W36" s="35">
        <f t="shared" si="1"/>
        <v>122493991</v>
      </c>
      <c r="X36" s="35">
        <f t="shared" si="1"/>
        <v>148117732</v>
      </c>
      <c r="Y36" s="35">
        <f t="shared" si="1"/>
        <v>-25623741</v>
      </c>
      <c r="Z36" s="36">
        <f>+IF(X36&lt;&gt;0,+(Y36/X36)*100,0)</f>
        <v>-17.29957693384071</v>
      </c>
      <c r="AA36" s="33">
        <f>SUM(AA25:AA35)</f>
        <v>148117734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-42185644</v>
      </c>
      <c r="D38" s="46">
        <f>+D22-D36</f>
        <v>0</v>
      </c>
      <c r="E38" s="47">
        <f t="shared" si="2"/>
        <v>14045774</v>
      </c>
      <c r="F38" s="48">
        <f t="shared" si="2"/>
        <v>14045774</v>
      </c>
      <c r="G38" s="48">
        <f t="shared" si="2"/>
        <v>35274727</v>
      </c>
      <c r="H38" s="48">
        <f t="shared" si="2"/>
        <v>-10749039</v>
      </c>
      <c r="I38" s="48">
        <f t="shared" si="2"/>
        <v>-10565013</v>
      </c>
      <c r="J38" s="48">
        <f t="shared" si="2"/>
        <v>13960675</v>
      </c>
      <c r="K38" s="48">
        <f t="shared" si="2"/>
        <v>-8719049</v>
      </c>
      <c r="L38" s="48">
        <f t="shared" si="2"/>
        <v>33564247</v>
      </c>
      <c r="M38" s="48">
        <f t="shared" si="2"/>
        <v>-8547423</v>
      </c>
      <c r="N38" s="48">
        <f t="shared" si="2"/>
        <v>16297775</v>
      </c>
      <c r="O38" s="48">
        <f t="shared" si="2"/>
        <v>-10826640</v>
      </c>
      <c r="P38" s="48">
        <f t="shared" si="2"/>
        <v>-3592106</v>
      </c>
      <c r="Q38" s="48">
        <f t="shared" si="2"/>
        <v>27153890</v>
      </c>
      <c r="R38" s="48">
        <f t="shared" si="2"/>
        <v>12735144</v>
      </c>
      <c r="S38" s="48">
        <f t="shared" si="2"/>
        <v>-9983827</v>
      </c>
      <c r="T38" s="48">
        <f t="shared" si="2"/>
        <v>-10538057</v>
      </c>
      <c r="U38" s="48">
        <f t="shared" si="2"/>
        <v>0</v>
      </c>
      <c r="V38" s="48">
        <f t="shared" si="2"/>
        <v>-20521884</v>
      </c>
      <c r="W38" s="48">
        <f t="shared" si="2"/>
        <v>22471710</v>
      </c>
      <c r="X38" s="48">
        <f>IF(F22=F36,0,X22-X36)</f>
        <v>14045779</v>
      </c>
      <c r="Y38" s="48">
        <f t="shared" si="2"/>
        <v>8425931</v>
      </c>
      <c r="Z38" s="49">
        <f>+IF(X38&lt;&gt;0,+(Y38/X38)*100,0)</f>
        <v>59.98906148245676</v>
      </c>
      <c r="AA38" s="46">
        <f>+AA22-AA36</f>
        <v>14045774</v>
      </c>
    </row>
    <row r="39" spans="1:27" ht="13.5">
      <c r="A39" s="23" t="s">
        <v>64</v>
      </c>
      <c r="B39" s="29"/>
      <c r="C39" s="6">
        <v>33289835</v>
      </c>
      <c r="D39" s="6">
        <v>0</v>
      </c>
      <c r="E39" s="7">
        <v>40675000</v>
      </c>
      <c r="F39" s="8">
        <v>40675000</v>
      </c>
      <c r="G39" s="8">
        <v>0</v>
      </c>
      <c r="H39" s="8">
        <v>0</v>
      </c>
      <c r="I39" s="8">
        <v>0</v>
      </c>
      <c r="J39" s="8">
        <v>0</v>
      </c>
      <c r="K39" s="8">
        <v>661239</v>
      </c>
      <c r="L39" s="8">
        <v>6105229</v>
      </c>
      <c r="M39" s="8">
        <v>8222748</v>
      </c>
      <c r="N39" s="8">
        <v>14989216</v>
      </c>
      <c r="O39" s="8">
        <v>1807907</v>
      </c>
      <c r="P39" s="8">
        <v>2307020</v>
      </c>
      <c r="Q39" s="8">
        <v>0</v>
      </c>
      <c r="R39" s="8">
        <v>4114927</v>
      </c>
      <c r="S39" s="8">
        <v>2161465</v>
      </c>
      <c r="T39" s="8">
        <v>0</v>
      </c>
      <c r="U39" s="8">
        <v>0</v>
      </c>
      <c r="V39" s="8">
        <v>2161465</v>
      </c>
      <c r="W39" s="8">
        <v>21265608</v>
      </c>
      <c r="X39" s="8">
        <v>40675001</v>
      </c>
      <c r="Y39" s="8">
        <v>-19409393</v>
      </c>
      <c r="Z39" s="2">
        <v>-47.72</v>
      </c>
      <c r="AA39" s="6">
        <v>40675000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-8895809</v>
      </c>
      <c r="D42" s="55">
        <f>SUM(D38:D41)</f>
        <v>0</v>
      </c>
      <c r="E42" s="56">
        <f t="shared" si="3"/>
        <v>54720774</v>
      </c>
      <c r="F42" s="57">
        <f t="shared" si="3"/>
        <v>54720774</v>
      </c>
      <c r="G42" s="57">
        <f t="shared" si="3"/>
        <v>35274727</v>
      </c>
      <c r="H42" s="57">
        <f t="shared" si="3"/>
        <v>-10749039</v>
      </c>
      <c r="I42" s="57">
        <f t="shared" si="3"/>
        <v>-10565013</v>
      </c>
      <c r="J42" s="57">
        <f t="shared" si="3"/>
        <v>13960675</v>
      </c>
      <c r="K42" s="57">
        <f t="shared" si="3"/>
        <v>-8057810</v>
      </c>
      <c r="L42" s="57">
        <f t="shared" si="3"/>
        <v>39669476</v>
      </c>
      <c r="M42" s="57">
        <f t="shared" si="3"/>
        <v>-324675</v>
      </c>
      <c r="N42" s="57">
        <f t="shared" si="3"/>
        <v>31286991</v>
      </c>
      <c r="O42" s="57">
        <f t="shared" si="3"/>
        <v>-9018733</v>
      </c>
      <c r="P42" s="57">
        <f t="shared" si="3"/>
        <v>-1285086</v>
      </c>
      <c r="Q42" s="57">
        <f t="shared" si="3"/>
        <v>27153890</v>
      </c>
      <c r="R42" s="57">
        <f t="shared" si="3"/>
        <v>16850071</v>
      </c>
      <c r="S42" s="57">
        <f t="shared" si="3"/>
        <v>-7822362</v>
      </c>
      <c r="T42" s="57">
        <f t="shared" si="3"/>
        <v>-10538057</v>
      </c>
      <c r="U42" s="57">
        <f t="shared" si="3"/>
        <v>0</v>
      </c>
      <c r="V42" s="57">
        <f t="shared" si="3"/>
        <v>-18360419</v>
      </c>
      <c r="W42" s="57">
        <f t="shared" si="3"/>
        <v>43737318</v>
      </c>
      <c r="X42" s="57">
        <f t="shared" si="3"/>
        <v>54720780</v>
      </c>
      <c r="Y42" s="57">
        <f t="shared" si="3"/>
        <v>-10983462</v>
      </c>
      <c r="Z42" s="58">
        <f>+IF(X42&lt;&gt;0,+(Y42/X42)*100,0)</f>
        <v>-20.071830116456674</v>
      </c>
      <c r="AA42" s="55">
        <f>SUM(AA38:AA41)</f>
        <v>54720774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-8895809</v>
      </c>
      <c r="D44" s="63">
        <f>+D42-D43</f>
        <v>0</v>
      </c>
      <c r="E44" s="64">
        <f t="shared" si="4"/>
        <v>54720774</v>
      </c>
      <c r="F44" s="65">
        <f t="shared" si="4"/>
        <v>54720774</v>
      </c>
      <c r="G44" s="65">
        <f t="shared" si="4"/>
        <v>35274727</v>
      </c>
      <c r="H44" s="65">
        <f t="shared" si="4"/>
        <v>-10749039</v>
      </c>
      <c r="I44" s="65">
        <f t="shared" si="4"/>
        <v>-10565013</v>
      </c>
      <c r="J44" s="65">
        <f t="shared" si="4"/>
        <v>13960675</v>
      </c>
      <c r="K44" s="65">
        <f t="shared" si="4"/>
        <v>-8057810</v>
      </c>
      <c r="L44" s="65">
        <f t="shared" si="4"/>
        <v>39669476</v>
      </c>
      <c r="M44" s="65">
        <f t="shared" si="4"/>
        <v>-324675</v>
      </c>
      <c r="N44" s="65">
        <f t="shared" si="4"/>
        <v>31286991</v>
      </c>
      <c r="O44" s="65">
        <f t="shared" si="4"/>
        <v>-9018733</v>
      </c>
      <c r="P44" s="65">
        <f t="shared" si="4"/>
        <v>-1285086</v>
      </c>
      <c r="Q44" s="65">
        <f t="shared" si="4"/>
        <v>27153890</v>
      </c>
      <c r="R44" s="65">
        <f t="shared" si="4"/>
        <v>16850071</v>
      </c>
      <c r="S44" s="65">
        <f t="shared" si="4"/>
        <v>-7822362</v>
      </c>
      <c r="T44" s="65">
        <f t="shared" si="4"/>
        <v>-10538057</v>
      </c>
      <c r="U44" s="65">
        <f t="shared" si="4"/>
        <v>0</v>
      </c>
      <c r="V44" s="65">
        <f t="shared" si="4"/>
        <v>-18360419</v>
      </c>
      <c r="W44" s="65">
        <f t="shared" si="4"/>
        <v>43737318</v>
      </c>
      <c r="X44" s="65">
        <f t="shared" si="4"/>
        <v>54720780</v>
      </c>
      <c r="Y44" s="65">
        <f t="shared" si="4"/>
        <v>-10983462</v>
      </c>
      <c r="Z44" s="66">
        <f>+IF(X44&lt;&gt;0,+(Y44/X44)*100,0)</f>
        <v>-20.071830116456674</v>
      </c>
      <c r="AA44" s="63">
        <f>+AA42-AA43</f>
        <v>54720774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-8895809</v>
      </c>
      <c r="D46" s="55">
        <f>SUM(D44:D45)</f>
        <v>0</v>
      </c>
      <c r="E46" s="56">
        <f t="shared" si="5"/>
        <v>54720774</v>
      </c>
      <c r="F46" s="57">
        <f t="shared" si="5"/>
        <v>54720774</v>
      </c>
      <c r="G46" s="57">
        <f t="shared" si="5"/>
        <v>35274727</v>
      </c>
      <c r="H46" s="57">
        <f t="shared" si="5"/>
        <v>-10749039</v>
      </c>
      <c r="I46" s="57">
        <f t="shared" si="5"/>
        <v>-10565013</v>
      </c>
      <c r="J46" s="57">
        <f t="shared" si="5"/>
        <v>13960675</v>
      </c>
      <c r="K46" s="57">
        <f t="shared" si="5"/>
        <v>-8057810</v>
      </c>
      <c r="L46" s="57">
        <f t="shared" si="5"/>
        <v>39669476</v>
      </c>
      <c r="M46" s="57">
        <f t="shared" si="5"/>
        <v>-324675</v>
      </c>
      <c r="N46" s="57">
        <f t="shared" si="5"/>
        <v>31286991</v>
      </c>
      <c r="O46" s="57">
        <f t="shared" si="5"/>
        <v>-9018733</v>
      </c>
      <c r="P46" s="57">
        <f t="shared" si="5"/>
        <v>-1285086</v>
      </c>
      <c r="Q46" s="57">
        <f t="shared" si="5"/>
        <v>27153890</v>
      </c>
      <c r="R46" s="57">
        <f t="shared" si="5"/>
        <v>16850071</v>
      </c>
      <c r="S46" s="57">
        <f t="shared" si="5"/>
        <v>-7822362</v>
      </c>
      <c r="T46" s="57">
        <f t="shared" si="5"/>
        <v>-10538057</v>
      </c>
      <c r="U46" s="57">
        <f t="shared" si="5"/>
        <v>0</v>
      </c>
      <c r="V46" s="57">
        <f t="shared" si="5"/>
        <v>-18360419</v>
      </c>
      <c r="W46" s="57">
        <f t="shared" si="5"/>
        <v>43737318</v>
      </c>
      <c r="X46" s="57">
        <f t="shared" si="5"/>
        <v>54720780</v>
      </c>
      <c r="Y46" s="57">
        <f t="shared" si="5"/>
        <v>-10983462</v>
      </c>
      <c r="Z46" s="58">
        <f>+IF(X46&lt;&gt;0,+(Y46/X46)*100,0)</f>
        <v>-20.071830116456674</v>
      </c>
      <c r="AA46" s="55">
        <f>SUM(AA44:AA45)</f>
        <v>54720774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-8895809</v>
      </c>
      <c r="D48" s="71">
        <f>SUM(D46:D47)</f>
        <v>0</v>
      </c>
      <c r="E48" s="72">
        <f t="shared" si="6"/>
        <v>54720774</v>
      </c>
      <c r="F48" s="73">
        <f t="shared" si="6"/>
        <v>54720774</v>
      </c>
      <c r="G48" s="73">
        <f t="shared" si="6"/>
        <v>35274727</v>
      </c>
      <c r="H48" s="74">
        <f t="shared" si="6"/>
        <v>-10749039</v>
      </c>
      <c r="I48" s="74">
        <f t="shared" si="6"/>
        <v>-10565013</v>
      </c>
      <c r="J48" s="74">
        <f t="shared" si="6"/>
        <v>13960675</v>
      </c>
      <c r="K48" s="74">
        <f t="shared" si="6"/>
        <v>-8057810</v>
      </c>
      <c r="L48" s="74">
        <f t="shared" si="6"/>
        <v>39669476</v>
      </c>
      <c r="M48" s="73">
        <f t="shared" si="6"/>
        <v>-324675</v>
      </c>
      <c r="N48" s="73">
        <f t="shared" si="6"/>
        <v>31286991</v>
      </c>
      <c r="O48" s="74">
        <f t="shared" si="6"/>
        <v>-9018733</v>
      </c>
      <c r="P48" s="74">
        <f t="shared" si="6"/>
        <v>-1285086</v>
      </c>
      <c r="Q48" s="74">
        <f t="shared" si="6"/>
        <v>27153890</v>
      </c>
      <c r="R48" s="74">
        <f t="shared" si="6"/>
        <v>16850071</v>
      </c>
      <c r="S48" s="74">
        <f t="shared" si="6"/>
        <v>-7822362</v>
      </c>
      <c r="T48" s="73">
        <f t="shared" si="6"/>
        <v>-10538057</v>
      </c>
      <c r="U48" s="73">
        <f t="shared" si="6"/>
        <v>0</v>
      </c>
      <c r="V48" s="74">
        <f t="shared" si="6"/>
        <v>-18360419</v>
      </c>
      <c r="W48" s="74">
        <f t="shared" si="6"/>
        <v>43737318</v>
      </c>
      <c r="X48" s="74">
        <f t="shared" si="6"/>
        <v>54720780</v>
      </c>
      <c r="Y48" s="74">
        <f t="shared" si="6"/>
        <v>-10983462</v>
      </c>
      <c r="Z48" s="75">
        <f>+IF(X48&lt;&gt;0,+(Y48/X48)*100,0)</f>
        <v>-20.071830116456674</v>
      </c>
      <c r="AA48" s="76">
        <f>SUM(AA46:AA47)</f>
        <v>54720774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12531380</v>
      </c>
      <c r="D5" s="6">
        <v>0</v>
      </c>
      <c r="E5" s="7">
        <v>11790792</v>
      </c>
      <c r="F5" s="8">
        <v>14300000</v>
      </c>
      <c r="G5" s="8">
        <v>1355857</v>
      </c>
      <c r="H5" s="8">
        <v>1437765</v>
      </c>
      <c r="I5" s="8">
        <v>1355182</v>
      </c>
      <c r="J5" s="8">
        <v>4148804</v>
      </c>
      <c r="K5" s="8">
        <v>1361931</v>
      </c>
      <c r="L5" s="8">
        <v>1409010</v>
      </c>
      <c r="M5" s="8">
        <v>1573972</v>
      </c>
      <c r="N5" s="8">
        <v>4344913</v>
      </c>
      <c r="O5" s="8">
        <v>1444009</v>
      </c>
      <c r="P5" s="8">
        <v>1467594</v>
      </c>
      <c r="Q5" s="8">
        <v>34293</v>
      </c>
      <c r="R5" s="8">
        <v>2945896</v>
      </c>
      <c r="S5" s="8">
        <v>1284425</v>
      </c>
      <c r="T5" s="8">
        <v>-4032014</v>
      </c>
      <c r="U5" s="8">
        <v>4603360</v>
      </c>
      <c r="V5" s="8">
        <v>1855771</v>
      </c>
      <c r="W5" s="8">
        <v>13295384</v>
      </c>
      <c r="X5" s="8">
        <v>11790792</v>
      </c>
      <c r="Y5" s="8">
        <v>1504592</v>
      </c>
      <c r="Z5" s="2">
        <v>12.76</v>
      </c>
      <c r="AA5" s="6">
        <v>14300000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20869085</v>
      </c>
      <c r="D7" s="6">
        <v>0</v>
      </c>
      <c r="E7" s="7">
        <v>30452016</v>
      </c>
      <c r="F7" s="8">
        <v>23285720</v>
      </c>
      <c r="G7" s="8">
        <v>2788870</v>
      </c>
      <c r="H7" s="8">
        <v>1898075</v>
      </c>
      <c r="I7" s="8">
        <v>2812761</v>
      </c>
      <c r="J7" s="8">
        <v>7499706</v>
      </c>
      <c r="K7" s="8">
        <v>2574588</v>
      </c>
      <c r="L7" s="8">
        <v>2410375</v>
      </c>
      <c r="M7" s="8">
        <v>2216025</v>
      </c>
      <c r="N7" s="8">
        <v>7200988</v>
      </c>
      <c r="O7" s="8">
        <v>-160544</v>
      </c>
      <c r="P7" s="8">
        <v>2134423</v>
      </c>
      <c r="Q7" s="8">
        <v>2557029</v>
      </c>
      <c r="R7" s="8">
        <v>4530908</v>
      </c>
      <c r="S7" s="8">
        <v>1637483</v>
      </c>
      <c r="T7" s="8">
        <v>2682114</v>
      </c>
      <c r="U7" s="8">
        <v>3823482</v>
      </c>
      <c r="V7" s="8">
        <v>8143079</v>
      </c>
      <c r="W7" s="8">
        <v>27374681</v>
      </c>
      <c r="X7" s="8">
        <v>30452016</v>
      </c>
      <c r="Y7" s="8">
        <v>-3077335</v>
      </c>
      <c r="Z7" s="2">
        <v>-10.11</v>
      </c>
      <c r="AA7" s="6">
        <v>23285720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6667890</v>
      </c>
      <c r="D10" s="6">
        <v>0</v>
      </c>
      <c r="E10" s="7">
        <v>7171632</v>
      </c>
      <c r="F10" s="26">
        <v>8171632</v>
      </c>
      <c r="G10" s="26">
        <v>665432</v>
      </c>
      <c r="H10" s="26">
        <v>665508</v>
      </c>
      <c r="I10" s="26">
        <v>667245</v>
      </c>
      <c r="J10" s="26">
        <v>1998185</v>
      </c>
      <c r="K10" s="26">
        <v>667353</v>
      </c>
      <c r="L10" s="26">
        <v>667669</v>
      </c>
      <c r="M10" s="26">
        <v>663852</v>
      </c>
      <c r="N10" s="26">
        <v>1998874</v>
      </c>
      <c r="O10" s="26">
        <v>667669</v>
      </c>
      <c r="P10" s="26">
        <v>667669</v>
      </c>
      <c r="Q10" s="26">
        <v>668000</v>
      </c>
      <c r="R10" s="26">
        <v>2003338</v>
      </c>
      <c r="S10" s="26">
        <v>667950</v>
      </c>
      <c r="T10" s="26">
        <v>667620</v>
      </c>
      <c r="U10" s="26">
        <v>667051</v>
      </c>
      <c r="V10" s="26">
        <v>2002621</v>
      </c>
      <c r="W10" s="26">
        <v>8003018</v>
      </c>
      <c r="X10" s="26">
        <v>7174128</v>
      </c>
      <c r="Y10" s="26">
        <v>828890</v>
      </c>
      <c r="Z10" s="27">
        <v>11.55</v>
      </c>
      <c r="AA10" s="28">
        <v>8171632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2496</v>
      </c>
      <c r="F11" s="8">
        <v>2496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2496</v>
      </c>
    </row>
    <row r="12" spans="1:27" ht="13.5">
      <c r="A12" s="25" t="s">
        <v>39</v>
      </c>
      <c r="B12" s="29"/>
      <c r="C12" s="6">
        <v>697037</v>
      </c>
      <c r="D12" s="6">
        <v>0</v>
      </c>
      <c r="E12" s="7">
        <v>389664</v>
      </c>
      <c r="F12" s="8">
        <v>597504</v>
      </c>
      <c r="G12" s="8">
        <v>282035</v>
      </c>
      <c r="H12" s="8">
        <v>7639</v>
      </c>
      <c r="I12" s="8">
        <v>8083</v>
      </c>
      <c r="J12" s="8">
        <v>297757</v>
      </c>
      <c r="K12" s="8">
        <v>30241</v>
      </c>
      <c r="L12" s="8">
        <v>15452</v>
      </c>
      <c r="M12" s="8">
        <v>9802</v>
      </c>
      <c r="N12" s="8">
        <v>55495</v>
      </c>
      <c r="O12" s="8">
        <v>10734</v>
      </c>
      <c r="P12" s="8">
        <v>15179</v>
      </c>
      <c r="Q12" s="8">
        <v>273636</v>
      </c>
      <c r="R12" s="8">
        <v>299549</v>
      </c>
      <c r="S12" s="8">
        <v>44237</v>
      </c>
      <c r="T12" s="8">
        <v>50546</v>
      </c>
      <c r="U12" s="8">
        <v>60615</v>
      </c>
      <c r="V12" s="8">
        <v>155398</v>
      </c>
      <c r="W12" s="8">
        <v>808199</v>
      </c>
      <c r="X12" s="8">
        <v>389664</v>
      </c>
      <c r="Y12" s="8">
        <v>418535</v>
      </c>
      <c r="Z12" s="2">
        <v>107.41</v>
      </c>
      <c r="AA12" s="6">
        <v>597504</v>
      </c>
    </row>
    <row r="13" spans="1:27" ht="13.5">
      <c r="A13" s="23" t="s">
        <v>40</v>
      </c>
      <c r="B13" s="29"/>
      <c r="C13" s="6">
        <v>6603763</v>
      </c>
      <c r="D13" s="6">
        <v>0</v>
      </c>
      <c r="E13" s="7">
        <v>5000004</v>
      </c>
      <c r="F13" s="8">
        <v>6000000</v>
      </c>
      <c r="G13" s="8">
        <v>0</v>
      </c>
      <c r="H13" s="8">
        <v>199579</v>
      </c>
      <c r="I13" s="8">
        <v>100623</v>
      </c>
      <c r="J13" s="8">
        <v>300202</v>
      </c>
      <c r="K13" s="8">
        <v>730413</v>
      </c>
      <c r="L13" s="8">
        <v>36494</v>
      </c>
      <c r="M13" s="8">
        <v>1820239</v>
      </c>
      <c r="N13" s="8">
        <v>2587146</v>
      </c>
      <c r="O13" s="8">
        <v>1127904</v>
      </c>
      <c r="P13" s="8">
        <v>1322044</v>
      </c>
      <c r="Q13" s="8">
        <v>1282304</v>
      </c>
      <c r="R13" s="8">
        <v>3732252</v>
      </c>
      <c r="S13" s="8">
        <v>11675</v>
      </c>
      <c r="T13" s="8">
        <v>1125870</v>
      </c>
      <c r="U13" s="8">
        <v>1162853</v>
      </c>
      <c r="V13" s="8">
        <v>2300398</v>
      </c>
      <c r="W13" s="8">
        <v>8919998</v>
      </c>
      <c r="X13" s="8">
        <v>5000004</v>
      </c>
      <c r="Y13" s="8">
        <v>3919994</v>
      </c>
      <c r="Z13" s="2">
        <v>78.4</v>
      </c>
      <c r="AA13" s="6">
        <v>6000000</v>
      </c>
    </row>
    <row r="14" spans="1:27" ht="13.5">
      <c r="A14" s="23" t="s">
        <v>41</v>
      </c>
      <c r="B14" s="29"/>
      <c r="C14" s="6">
        <v>1829364</v>
      </c>
      <c r="D14" s="6">
        <v>0</v>
      </c>
      <c r="E14" s="7">
        <v>1500000</v>
      </c>
      <c r="F14" s="8">
        <v>1500000</v>
      </c>
      <c r="G14" s="8">
        <v>169258</v>
      </c>
      <c r="H14" s="8">
        <v>202253</v>
      </c>
      <c r="I14" s="8">
        <v>205325</v>
      </c>
      <c r="J14" s="8">
        <v>576836</v>
      </c>
      <c r="K14" s="8">
        <v>170383</v>
      </c>
      <c r="L14" s="8">
        <v>139204</v>
      </c>
      <c r="M14" s="8">
        <v>142744</v>
      </c>
      <c r="N14" s="8">
        <v>452331</v>
      </c>
      <c r="O14" s="8">
        <v>150610</v>
      </c>
      <c r="P14" s="8">
        <v>205031</v>
      </c>
      <c r="Q14" s="8">
        <v>220673</v>
      </c>
      <c r="R14" s="8">
        <v>576314</v>
      </c>
      <c r="S14" s="8">
        <v>196371</v>
      </c>
      <c r="T14" s="8">
        <v>200673</v>
      </c>
      <c r="U14" s="8">
        <v>184525</v>
      </c>
      <c r="V14" s="8">
        <v>581569</v>
      </c>
      <c r="W14" s="8">
        <v>2187050</v>
      </c>
      <c r="X14" s="8">
        <v>1500000</v>
      </c>
      <c r="Y14" s="8">
        <v>687050</v>
      </c>
      <c r="Z14" s="2">
        <v>45.8</v>
      </c>
      <c r="AA14" s="6">
        <v>1500000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37581</v>
      </c>
      <c r="D16" s="6">
        <v>0</v>
      </c>
      <c r="E16" s="7">
        <v>569352</v>
      </c>
      <c r="F16" s="8">
        <v>302352</v>
      </c>
      <c r="G16" s="8">
        <v>3008</v>
      </c>
      <c r="H16" s="8">
        <v>5927</v>
      </c>
      <c r="I16" s="8">
        <v>3228</v>
      </c>
      <c r="J16" s="8">
        <v>12163</v>
      </c>
      <c r="K16" s="8">
        <v>3203</v>
      </c>
      <c r="L16" s="8">
        <v>4998</v>
      </c>
      <c r="M16" s="8">
        <v>2975</v>
      </c>
      <c r="N16" s="8">
        <v>11176</v>
      </c>
      <c r="O16" s="8">
        <v>3569</v>
      </c>
      <c r="P16" s="8">
        <v>4616</v>
      </c>
      <c r="Q16" s="8">
        <v>4126</v>
      </c>
      <c r="R16" s="8">
        <v>12311</v>
      </c>
      <c r="S16" s="8">
        <v>1931</v>
      </c>
      <c r="T16" s="8">
        <v>2750</v>
      </c>
      <c r="U16" s="8">
        <v>765</v>
      </c>
      <c r="V16" s="8">
        <v>5446</v>
      </c>
      <c r="W16" s="8">
        <v>41096</v>
      </c>
      <c r="X16" s="8">
        <v>569352</v>
      </c>
      <c r="Y16" s="8">
        <v>-528256</v>
      </c>
      <c r="Z16" s="2">
        <v>-92.78</v>
      </c>
      <c r="AA16" s="6">
        <v>302352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504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504</v>
      </c>
      <c r="Y17" s="8">
        <v>-504</v>
      </c>
      <c r="Z17" s="2">
        <v>-100</v>
      </c>
      <c r="AA17" s="6">
        <v>0</v>
      </c>
    </row>
    <row r="18" spans="1:27" ht="13.5">
      <c r="A18" s="25" t="s">
        <v>45</v>
      </c>
      <c r="B18" s="24"/>
      <c r="C18" s="6">
        <v>2098461</v>
      </c>
      <c r="D18" s="6">
        <v>0</v>
      </c>
      <c r="E18" s="7">
        <v>2670000</v>
      </c>
      <c r="F18" s="8">
        <v>2870000</v>
      </c>
      <c r="G18" s="8">
        <v>210728</v>
      </c>
      <c r="H18" s="8">
        <v>186027</v>
      </c>
      <c r="I18" s="8">
        <v>280388</v>
      </c>
      <c r="J18" s="8">
        <v>677143</v>
      </c>
      <c r="K18" s="8">
        <v>204430</v>
      </c>
      <c r="L18" s="8">
        <v>185054</v>
      </c>
      <c r="M18" s="8">
        <v>92596</v>
      </c>
      <c r="N18" s="8">
        <v>482080</v>
      </c>
      <c r="O18" s="8">
        <v>343753</v>
      </c>
      <c r="P18" s="8">
        <v>151446</v>
      </c>
      <c r="Q18" s="8">
        <v>299553</v>
      </c>
      <c r="R18" s="8">
        <v>794752</v>
      </c>
      <c r="S18" s="8">
        <v>144485</v>
      </c>
      <c r="T18" s="8">
        <v>314975</v>
      </c>
      <c r="U18" s="8">
        <v>189312</v>
      </c>
      <c r="V18" s="8">
        <v>648772</v>
      </c>
      <c r="W18" s="8">
        <v>2602747</v>
      </c>
      <c r="X18" s="8">
        <v>2670000</v>
      </c>
      <c r="Y18" s="8">
        <v>-67253</v>
      </c>
      <c r="Z18" s="2">
        <v>-2.52</v>
      </c>
      <c r="AA18" s="6">
        <v>2870000</v>
      </c>
    </row>
    <row r="19" spans="1:27" ht="13.5">
      <c r="A19" s="23" t="s">
        <v>46</v>
      </c>
      <c r="B19" s="29"/>
      <c r="C19" s="6">
        <v>109977847</v>
      </c>
      <c r="D19" s="6">
        <v>0</v>
      </c>
      <c r="E19" s="7">
        <v>115320852</v>
      </c>
      <c r="F19" s="8">
        <v>114292000</v>
      </c>
      <c r="G19" s="8">
        <v>41714000</v>
      </c>
      <c r="H19" s="8">
        <v>917333</v>
      </c>
      <c r="I19" s="8">
        <v>16667</v>
      </c>
      <c r="J19" s="8">
        <v>42648000</v>
      </c>
      <c r="K19" s="8">
        <v>1105000</v>
      </c>
      <c r="L19" s="8">
        <v>-934000</v>
      </c>
      <c r="M19" s="8">
        <v>36062000</v>
      </c>
      <c r="N19" s="8">
        <v>36233000</v>
      </c>
      <c r="O19" s="8">
        <v>457797</v>
      </c>
      <c r="P19" s="8">
        <v>0</v>
      </c>
      <c r="Q19" s="8">
        <v>28542000</v>
      </c>
      <c r="R19" s="8">
        <v>28999797</v>
      </c>
      <c r="S19" s="8">
        <v>102971</v>
      </c>
      <c r="T19" s="8">
        <v>2021510</v>
      </c>
      <c r="U19" s="8">
        <v>26664</v>
      </c>
      <c r="V19" s="8">
        <v>2151145</v>
      </c>
      <c r="W19" s="8">
        <v>110031942</v>
      </c>
      <c r="X19" s="8">
        <v>115320852</v>
      </c>
      <c r="Y19" s="8">
        <v>-5288910</v>
      </c>
      <c r="Z19" s="2">
        <v>-4.59</v>
      </c>
      <c r="AA19" s="6">
        <v>114292000</v>
      </c>
    </row>
    <row r="20" spans="1:27" ht="13.5">
      <c r="A20" s="23" t="s">
        <v>47</v>
      </c>
      <c r="B20" s="29"/>
      <c r="C20" s="6">
        <v>1442804</v>
      </c>
      <c r="D20" s="6">
        <v>0</v>
      </c>
      <c r="E20" s="7">
        <v>39223179</v>
      </c>
      <c r="F20" s="26">
        <v>44523000</v>
      </c>
      <c r="G20" s="26">
        <v>227214</v>
      </c>
      <c r="H20" s="26">
        <v>545079</v>
      </c>
      <c r="I20" s="26">
        <v>65835</v>
      </c>
      <c r="J20" s="26">
        <v>838128</v>
      </c>
      <c r="K20" s="26">
        <v>289583</v>
      </c>
      <c r="L20" s="26">
        <v>93499</v>
      </c>
      <c r="M20" s="26">
        <v>63866</v>
      </c>
      <c r="N20" s="26">
        <v>446948</v>
      </c>
      <c r="O20" s="26">
        <v>40572</v>
      </c>
      <c r="P20" s="26">
        <v>49505</v>
      </c>
      <c r="Q20" s="26">
        <v>45521</v>
      </c>
      <c r="R20" s="26">
        <v>135598</v>
      </c>
      <c r="S20" s="26">
        <v>38024</v>
      </c>
      <c r="T20" s="26">
        <v>6485</v>
      </c>
      <c r="U20" s="26">
        <v>164473</v>
      </c>
      <c r="V20" s="26">
        <v>208982</v>
      </c>
      <c r="W20" s="26">
        <v>1629656</v>
      </c>
      <c r="X20" s="26">
        <v>39223176</v>
      </c>
      <c r="Y20" s="26">
        <v>-37593520</v>
      </c>
      <c r="Z20" s="27">
        <v>-95.85</v>
      </c>
      <c r="AA20" s="28">
        <v>44523000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162755212</v>
      </c>
      <c r="D22" s="33">
        <f>SUM(D5:D21)</f>
        <v>0</v>
      </c>
      <c r="E22" s="34">
        <f t="shared" si="0"/>
        <v>214090491</v>
      </c>
      <c r="F22" s="35">
        <f t="shared" si="0"/>
        <v>215844704</v>
      </c>
      <c r="G22" s="35">
        <f t="shared" si="0"/>
        <v>47416402</v>
      </c>
      <c r="H22" s="35">
        <f t="shared" si="0"/>
        <v>6065185</v>
      </c>
      <c r="I22" s="35">
        <f t="shared" si="0"/>
        <v>5515337</v>
      </c>
      <c r="J22" s="35">
        <f t="shared" si="0"/>
        <v>58996924</v>
      </c>
      <c r="K22" s="35">
        <f t="shared" si="0"/>
        <v>7137125</v>
      </c>
      <c r="L22" s="35">
        <f t="shared" si="0"/>
        <v>4027755</v>
      </c>
      <c r="M22" s="35">
        <f t="shared" si="0"/>
        <v>42648071</v>
      </c>
      <c r="N22" s="35">
        <f t="shared" si="0"/>
        <v>53812951</v>
      </c>
      <c r="O22" s="35">
        <f t="shared" si="0"/>
        <v>4086073</v>
      </c>
      <c r="P22" s="35">
        <f t="shared" si="0"/>
        <v>6017507</v>
      </c>
      <c r="Q22" s="35">
        <f t="shared" si="0"/>
        <v>33927135</v>
      </c>
      <c r="R22" s="35">
        <f t="shared" si="0"/>
        <v>44030715</v>
      </c>
      <c r="S22" s="35">
        <f t="shared" si="0"/>
        <v>4129552</v>
      </c>
      <c r="T22" s="35">
        <f t="shared" si="0"/>
        <v>3040529</v>
      </c>
      <c r="U22" s="35">
        <f t="shared" si="0"/>
        <v>10883100</v>
      </c>
      <c r="V22" s="35">
        <f t="shared" si="0"/>
        <v>18053181</v>
      </c>
      <c r="W22" s="35">
        <f t="shared" si="0"/>
        <v>174893771</v>
      </c>
      <c r="X22" s="35">
        <f t="shared" si="0"/>
        <v>214090488</v>
      </c>
      <c r="Y22" s="35">
        <f t="shared" si="0"/>
        <v>-39196717</v>
      </c>
      <c r="Z22" s="36">
        <f>+IF(X22&lt;&gt;0,+(Y22/X22)*100,0)</f>
        <v>-18.308481318422704</v>
      </c>
      <c r="AA22" s="33">
        <f>SUM(AA5:AA21)</f>
        <v>215844704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56328496</v>
      </c>
      <c r="D25" s="6">
        <v>0</v>
      </c>
      <c r="E25" s="7">
        <v>67512252</v>
      </c>
      <c r="F25" s="8">
        <v>70101000</v>
      </c>
      <c r="G25" s="8">
        <v>4889302</v>
      </c>
      <c r="H25" s="8">
        <v>518862</v>
      </c>
      <c r="I25" s="8">
        <v>4581142</v>
      </c>
      <c r="J25" s="8">
        <v>9989306</v>
      </c>
      <c r="K25" s="8">
        <v>9938226</v>
      </c>
      <c r="L25" s="8">
        <v>7998935</v>
      </c>
      <c r="M25" s="8">
        <v>5371491</v>
      </c>
      <c r="N25" s="8">
        <v>23308652</v>
      </c>
      <c r="O25" s="8">
        <v>5570041</v>
      </c>
      <c r="P25" s="8">
        <v>5001661</v>
      </c>
      <c r="Q25" s="8">
        <v>6292588</v>
      </c>
      <c r="R25" s="8">
        <v>16864290</v>
      </c>
      <c r="S25" s="8">
        <v>5887025</v>
      </c>
      <c r="T25" s="8">
        <v>7057689</v>
      </c>
      <c r="U25" s="8">
        <v>5964000</v>
      </c>
      <c r="V25" s="8">
        <v>18908714</v>
      </c>
      <c r="W25" s="8">
        <v>69070962</v>
      </c>
      <c r="X25" s="8">
        <v>67512252</v>
      </c>
      <c r="Y25" s="8">
        <v>1558710</v>
      </c>
      <c r="Z25" s="2">
        <v>2.31</v>
      </c>
      <c r="AA25" s="6">
        <v>70101000</v>
      </c>
    </row>
    <row r="26" spans="1:27" ht="13.5">
      <c r="A26" s="25" t="s">
        <v>52</v>
      </c>
      <c r="B26" s="24"/>
      <c r="C26" s="6">
        <v>10816366</v>
      </c>
      <c r="D26" s="6">
        <v>0</v>
      </c>
      <c r="E26" s="7">
        <v>12025704</v>
      </c>
      <c r="F26" s="8">
        <v>13228274</v>
      </c>
      <c r="G26" s="8">
        <v>949088</v>
      </c>
      <c r="H26" s="8">
        <v>0</v>
      </c>
      <c r="I26" s="8">
        <v>1053619</v>
      </c>
      <c r="J26" s="8">
        <v>2002707</v>
      </c>
      <c r="K26" s="8">
        <v>1952468</v>
      </c>
      <c r="L26" s="8">
        <v>1006842</v>
      </c>
      <c r="M26" s="8">
        <v>1035744</v>
      </c>
      <c r="N26" s="8">
        <v>3995054</v>
      </c>
      <c r="O26" s="8">
        <v>1002566</v>
      </c>
      <c r="P26" s="8">
        <v>959420</v>
      </c>
      <c r="Q26" s="8">
        <v>1081366</v>
      </c>
      <c r="R26" s="8">
        <v>3043352</v>
      </c>
      <c r="S26" s="8">
        <v>1775257</v>
      </c>
      <c r="T26" s="8">
        <v>1124001</v>
      </c>
      <c r="U26" s="8">
        <v>1196292</v>
      </c>
      <c r="V26" s="8">
        <v>4095550</v>
      </c>
      <c r="W26" s="8">
        <v>13136663</v>
      </c>
      <c r="X26" s="8">
        <v>12025704</v>
      </c>
      <c r="Y26" s="8">
        <v>1110959</v>
      </c>
      <c r="Z26" s="2">
        <v>9.24</v>
      </c>
      <c r="AA26" s="6">
        <v>13228274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5725716</v>
      </c>
      <c r="F27" s="8">
        <v>5725716</v>
      </c>
      <c r="G27" s="8">
        <v>0</v>
      </c>
      <c r="H27" s="8">
        <v>0</v>
      </c>
      <c r="I27" s="8">
        <v>1431429</v>
      </c>
      <c r="J27" s="8">
        <v>1431429</v>
      </c>
      <c r="K27" s="8">
        <v>477143</v>
      </c>
      <c r="L27" s="8">
        <v>477143</v>
      </c>
      <c r="M27" s="8">
        <v>477143</v>
      </c>
      <c r="N27" s="8">
        <v>1431429</v>
      </c>
      <c r="O27" s="8">
        <v>477143</v>
      </c>
      <c r="P27" s="8">
        <v>477143</v>
      </c>
      <c r="Q27" s="8">
        <v>-477000</v>
      </c>
      <c r="R27" s="8">
        <v>477286</v>
      </c>
      <c r="S27" s="8">
        <v>0</v>
      </c>
      <c r="T27" s="8">
        <v>0</v>
      </c>
      <c r="U27" s="8">
        <v>0</v>
      </c>
      <c r="V27" s="8">
        <v>0</v>
      </c>
      <c r="W27" s="8">
        <v>3340144</v>
      </c>
      <c r="X27" s="8">
        <v>5725716</v>
      </c>
      <c r="Y27" s="8">
        <v>-2385572</v>
      </c>
      <c r="Z27" s="2">
        <v>-41.66</v>
      </c>
      <c r="AA27" s="6">
        <v>5725716</v>
      </c>
    </row>
    <row r="28" spans="1:27" ht="13.5">
      <c r="A28" s="25" t="s">
        <v>54</v>
      </c>
      <c r="B28" s="24"/>
      <c r="C28" s="6">
        <v>2521749</v>
      </c>
      <c r="D28" s="6">
        <v>0</v>
      </c>
      <c r="E28" s="7">
        <v>36320220</v>
      </c>
      <c r="F28" s="8">
        <v>26320220</v>
      </c>
      <c r="G28" s="8">
        <v>0</v>
      </c>
      <c r="H28" s="8">
        <v>240</v>
      </c>
      <c r="I28" s="8">
        <v>9080055</v>
      </c>
      <c r="J28" s="8">
        <v>9080295</v>
      </c>
      <c r="K28" s="8">
        <v>3026685</v>
      </c>
      <c r="L28" s="8">
        <v>3026685</v>
      </c>
      <c r="M28" s="8">
        <v>3227086</v>
      </c>
      <c r="N28" s="8">
        <v>9280456</v>
      </c>
      <c r="O28" s="8">
        <v>3026685</v>
      </c>
      <c r="P28" s="8">
        <v>2617068</v>
      </c>
      <c r="Q28" s="8">
        <v>0</v>
      </c>
      <c r="R28" s="8">
        <v>5643753</v>
      </c>
      <c r="S28" s="8">
        <v>-1776565</v>
      </c>
      <c r="T28" s="8">
        <v>-40</v>
      </c>
      <c r="U28" s="8">
        <v>0</v>
      </c>
      <c r="V28" s="8">
        <v>-1776605</v>
      </c>
      <c r="W28" s="8">
        <v>22227899</v>
      </c>
      <c r="X28" s="8">
        <v>36320220</v>
      </c>
      <c r="Y28" s="8">
        <v>-14092321</v>
      </c>
      <c r="Z28" s="2">
        <v>-38.8</v>
      </c>
      <c r="AA28" s="6">
        <v>26320220</v>
      </c>
    </row>
    <row r="29" spans="1:27" ht="13.5">
      <c r="A29" s="25" t="s">
        <v>55</v>
      </c>
      <c r="B29" s="24"/>
      <c r="C29" s="6">
        <v>14974918</v>
      </c>
      <c r="D29" s="6">
        <v>0</v>
      </c>
      <c r="E29" s="7">
        <v>7119252</v>
      </c>
      <c r="F29" s="8">
        <v>23044000</v>
      </c>
      <c r="G29" s="8">
        <v>2734328</v>
      </c>
      <c r="H29" s="8">
        <v>2641106</v>
      </c>
      <c r="I29" s="8">
        <v>0</v>
      </c>
      <c r="J29" s="8">
        <v>5375434</v>
      </c>
      <c r="K29" s="8">
        <v>2617068</v>
      </c>
      <c r="L29" s="8">
        <v>2617068</v>
      </c>
      <c r="M29" s="8">
        <v>0</v>
      </c>
      <c r="N29" s="8">
        <v>5234136</v>
      </c>
      <c r="O29" s="8">
        <v>3587612</v>
      </c>
      <c r="P29" s="8">
        <v>5632</v>
      </c>
      <c r="Q29" s="8">
        <v>0</v>
      </c>
      <c r="R29" s="8">
        <v>3593244</v>
      </c>
      <c r="S29" s="8">
        <v>850017</v>
      </c>
      <c r="T29" s="8">
        <v>5341398</v>
      </c>
      <c r="U29" s="8">
        <v>0</v>
      </c>
      <c r="V29" s="8">
        <v>6191415</v>
      </c>
      <c r="W29" s="8">
        <v>20394229</v>
      </c>
      <c r="X29" s="8">
        <v>7119252</v>
      </c>
      <c r="Y29" s="8">
        <v>13274977</v>
      </c>
      <c r="Z29" s="2">
        <v>186.47</v>
      </c>
      <c r="AA29" s="6">
        <v>23044000</v>
      </c>
    </row>
    <row r="30" spans="1:27" ht="13.5">
      <c r="A30" s="25" t="s">
        <v>56</v>
      </c>
      <c r="B30" s="24"/>
      <c r="C30" s="6">
        <v>15369819</v>
      </c>
      <c r="D30" s="6">
        <v>0</v>
      </c>
      <c r="E30" s="7">
        <v>21753096</v>
      </c>
      <c r="F30" s="8">
        <v>21753096</v>
      </c>
      <c r="G30" s="8">
        <v>39086</v>
      </c>
      <c r="H30" s="8">
        <v>2507849</v>
      </c>
      <c r="I30" s="8">
        <v>2584562</v>
      </c>
      <c r="J30" s="8">
        <v>5131497</v>
      </c>
      <c r="K30" s="8">
        <v>1615421</v>
      </c>
      <c r="L30" s="8">
        <v>1478166</v>
      </c>
      <c r="M30" s="8">
        <v>1532143</v>
      </c>
      <c r="N30" s="8">
        <v>4625730</v>
      </c>
      <c r="O30" s="8">
        <v>1379289</v>
      </c>
      <c r="P30" s="8">
        <v>1407181</v>
      </c>
      <c r="Q30" s="8">
        <v>1462850</v>
      </c>
      <c r="R30" s="8">
        <v>4249320</v>
      </c>
      <c r="S30" s="8">
        <v>1363272</v>
      </c>
      <c r="T30" s="8">
        <v>1469793</v>
      </c>
      <c r="U30" s="8">
        <v>0</v>
      </c>
      <c r="V30" s="8">
        <v>2833065</v>
      </c>
      <c r="W30" s="8">
        <v>16839612</v>
      </c>
      <c r="X30" s="8">
        <v>21753096</v>
      </c>
      <c r="Y30" s="8">
        <v>-4913484</v>
      </c>
      <c r="Z30" s="2">
        <v>-22.59</v>
      </c>
      <c r="AA30" s="6">
        <v>21753096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1108619</v>
      </c>
      <c r="D32" s="6">
        <v>0</v>
      </c>
      <c r="E32" s="7">
        <v>1514916</v>
      </c>
      <c r="F32" s="8">
        <v>2038000</v>
      </c>
      <c r="G32" s="8">
        <v>22645</v>
      </c>
      <c r="H32" s="8">
        <v>35749</v>
      </c>
      <c r="I32" s="8">
        <v>91460</v>
      </c>
      <c r="J32" s="8">
        <v>149854</v>
      </c>
      <c r="K32" s="8">
        <v>81570</v>
      </c>
      <c r="L32" s="8">
        <v>96314</v>
      </c>
      <c r="M32" s="8">
        <v>72401</v>
      </c>
      <c r="N32" s="8">
        <v>250285</v>
      </c>
      <c r="O32" s="8">
        <v>68621</v>
      </c>
      <c r="P32" s="8">
        <v>126477</v>
      </c>
      <c r="Q32" s="8">
        <v>70407</v>
      </c>
      <c r="R32" s="8">
        <v>265505</v>
      </c>
      <c r="S32" s="8">
        <v>46410</v>
      </c>
      <c r="T32" s="8">
        <v>90186</v>
      </c>
      <c r="U32" s="8">
        <v>128625</v>
      </c>
      <c r="V32" s="8">
        <v>265221</v>
      </c>
      <c r="W32" s="8">
        <v>930865</v>
      </c>
      <c r="X32" s="8">
        <v>1514916</v>
      </c>
      <c r="Y32" s="8">
        <v>-584051</v>
      </c>
      <c r="Z32" s="2">
        <v>-38.55</v>
      </c>
      <c r="AA32" s="6">
        <v>2038000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47032327</v>
      </c>
      <c r="D34" s="6">
        <v>0</v>
      </c>
      <c r="E34" s="7">
        <v>62119320</v>
      </c>
      <c r="F34" s="8">
        <v>53634398</v>
      </c>
      <c r="G34" s="8">
        <v>2205312</v>
      </c>
      <c r="H34" s="8">
        <v>4089427</v>
      </c>
      <c r="I34" s="8">
        <v>3907496</v>
      </c>
      <c r="J34" s="8">
        <v>10202235</v>
      </c>
      <c r="K34" s="8">
        <v>6118854</v>
      </c>
      <c r="L34" s="8">
        <v>3954072</v>
      </c>
      <c r="M34" s="8">
        <v>6442919</v>
      </c>
      <c r="N34" s="8">
        <v>16515845</v>
      </c>
      <c r="O34" s="8">
        <v>7140079</v>
      </c>
      <c r="P34" s="8">
        <v>5332375</v>
      </c>
      <c r="Q34" s="8">
        <v>5319990</v>
      </c>
      <c r="R34" s="8">
        <v>17792444</v>
      </c>
      <c r="S34" s="8">
        <v>4159664</v>
      </c>
      <c r="T34" s="8">
        <v>7368097</v>
      </c>
      <c r="U34" s="8">
        <v>7400927</v>
      </c>
      <c r="V34" s="8">
        <v>18928688</v>
      </c>
      <c r="W34" s="8">
        <v>63439212</v>
      </c>
      <c r="X34" s="8">
        <v>62119320</v>
      </c>
      <c r="Y34" s="8">
        <v>1319892</v>
      </c>
      <c r="Z34" s="2">
        <v>2.12</v>
      </c>
      <c r="AA34" s="6">
        <v>53634398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148152294</v>
      </c>
      <c r="D36" s="33">
        <f>SUM(D25:D35)</f>
        <v>0</v>
      </c>
      <c r="E36" s="34">
        <f t="shared" si="1"/>
        <v>214090476</v>
      </c>
      <c r="F36" s="35">
        <f t="shared" si="1"/>
        <v>215844704</v>
      </c>
      <c r="G36" s="35">
        <f t="shared" si="1"/>
        <v>10839761</v>
      </c>
      <c r="H36" s="35">
        <f t="shared" si="1"/>
        <v>9793233</v>
      </c>
      <c r="I36" s="35">
        <f t="shared" si="1"/>
        <v>22729763</v>
      </c>
      <c r="J36" s="35">
        <f t="shared" si="1"/>
        <v>43362757</v>
      </c>
      <c r="K36" s="35">
        <f t="shared" si="1"/>
        <v>25827435</v>
      </c>
      <c r="L36" s="35">
        <f t="shared" si="1"/>
        <v>20655225</v>
      </c>
      <c r="M36" s="35">
        <f t="shared" si="1"/>
        <v>18158927</v>
      </c>
      <c r="N36" s="35">
        <f t="shared" si="1"/>
        <v>64641587</v>
      </c>
      <c r="O36" s="35">
        <f t="shared" si="1"/>
        <v>22252036</v>
      </c>
      <c r="P36" s="35">
        <f t="shared" si="1"/>
        <v>15926957</v>
      </c>
      <c r="Q36" s="35">
        <f t="shared" si="1"/>
        <v>13750201</v>
      </c>
      <c r="R36" s="35">
        <f t="shared" si="1"/>
        <v>51929194</v>
      </c>
      <c r="S36" s="35">
        <f t="shared" si="1"/>
        <v>12305080</v>
      </c>
      <c r="T36" s="35">
        <f t="shared" si="1"/>
        <v>22451124</v>
      </c>
      <c r="U36" s="35">
        <f t="shared" si="1"/>
        <v>14689844</v>
      </c>
      <c r="V36" s="35">
        <f t="shared" si="1"/>
        <v>49446048</v>
      </c>
      <c r="W36" s="35">
        <f t="shared" si="1"/>
        <v>209379586</v>
      </c>
      <c r="X36" s="35">
        <f t="shared" si="1"/>
        <v>214090476</v>
      </c>
      <c r="Y36" s="35">
        <f t="shared" si="1"/>
        <v>-4710890</v>
      </c>
      <c r="Z36" s="36">
        <f>+IF(X36&lt;&gt;0,+(Y36/X36)*100,0)</f>
        <v>-2.200420162548473</v>
      </c>
      <c r="AA36" s="33">
        <f>SUM(AA25:AA35)</f>
        <v>215844704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14602918</v>
      </c>
      <c r="D38" s="46">
        <f>+D22-D36</f>
        <v>0</v>
      </c>
      <c r="E38" s="47">
        <f t="shared" si="2"/>
        <v>15</v>
      </c>
      <c r="F38" s="48">
        <f t="shared" si="2"/>
        <v>0</v>
      </c>
      <c r="G38" s="48">
        <f t="shared" si="2"/>
        <v>36576641</v>
      </c>
      <c r="H38" s="48">
        <f t="shared" si="2"/>
        <v>-3728048</v>
      </c>
      <c r="I38" s="48">
        <f t="shared" si="2"/>
        <v>-17214426</v>
      </c>
      <c r="J38" s="48">
        <f t="shared" si="2"/>
        <v>15634167</v>
      </c>
      <c r="K38" s="48">
        <f t="shared" si="2"/>
        <v>-18690310</v>
      </c>
      <c r="L38" s="48">
        <f t="shared" si="2"/>
        <v>-16627470</v>
      </c>
      <c r="M38" s="48">
        <f t="shared" si="2"/>
        <v>24489144</v>
      </c>
      <c r="N38" s="48">
        <f t="shared" si="2"/>
        <v>-10828636</v>
      </c>
      <c r="O38" s="48">
        <f t="shared" si="2"/>
        <v>-18165963</v>
      </c>
      <c r="P38" s="48">
        <f t="shared" si="2"/>
        <v>-9909450</v>
      </c>
      <c r="Q38" s="48">
        <f t="shared" si="2"/>
        <v>20176934</v>
      </c>
      <c r="R38" s="48">
        <f t="shared" si="2"/>
        <v>-7898479</v>
      </c>
      <c r="S38" s="48">
        <f t="shared" si="2"/>
        <v>-8175528</v>
      </c>
      <c r="T38" s="48">
        <f t="shared" si="2"/>
        <v>-19410595</v>
      </c>
      <c r="U38" s="48">
        <f t="shared" si="2"/>
        <v>-3806744</v>
      </c>
      <c r="V38" s="48">
        <f t="shared" si="2"/>
        <v>-31392867</v>
      </c>
      <c r="W38" s="48">
        <f t="shared" si="2"/>
        <v>-34485815</v>
      </c>
      <c r="X38" s="48">
        <f>IF(F22=F36,0,X22-X36)</f>
        <v>0</v>
      </c>
      <c r="Y38" s="48">
        <f t="shared" si="2"/>
        <v>-34485827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6719758</v>
      </c>
      <c r="D39" s="6">
        <v>0</v>
      </c>
      <c r="E39" s="7">
        <v>29673000</v>
      </c>
      <c r="F39" s="8">
        <v>34673000</v>
      </c>
      <c r="G39" s="8">
        <v>8411000</v>
      </c>
      <c r="H39" s="8">
        <v>0</v>
      </c>
      <c r="I39" s="8">
        <v>0</v>
      </c>
      <c r="J39" s="8">
        <v>8411000</v>
      </c>
      <c r="K39" s="8">
        <v>0</v>
      </c>
      <c r="L39" s="8">
        <v>0</v>
      </c>
      <c r="M39" s="8">
        <v>0</v>
      </c>
      <c r="N39" s="8">
        <v>0</v>
      </c>
      <c r="O39" s="8">
        <v>-3245255</v>
      </c>
      <c r="P39" s="8">
        <v>0</v>
      </c>
      <c r="Q39" s="8">
        <v>0</v>
      </c>
      <c r="R39" s="8">
        <v>-3245255</v>
      </c>
      <c r="S39" s="8">
        <v>144467</v>
      </c>
      <c r="T39" s="8">
        <v>11351543</v>
      </c>
      <c r="U39" s="8">
        <v>7012230</v>
      </c>
      <c r="V39" s="8">
        <v>18508240</v>
      </c>
      <c r="W39" s="8">
        <v>23673985</v>
      </c>
      <c r="X39" s="8">
        <v>29673000</v>
      </c>
      <c r="Y39" s="8">
        <v>-5999015</v>
      </c>
      <c r="Z39" s="2">
        <v>-20.22</v>
      </c>
      <c r="AA39" s="6">
        <v>34673000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21322676</v>
      </c>
      <c r="D42" s="55">
        <f>SUM(D38:D41)</f>
        <v>0</v>
      </c>
      <c r="E42" s="56">
        <f t="shared" si="3"/>
        <v>29673015</v>
      </c>
      <c r="F42" s="57">
        <f t="shared" si="3"/>
        <v>34673000</v>
      </c>
      <c r="G42" s="57">
        <f t="shared" si="3"/>
        <v>44987641</v>
      </c>
      <c r="H42" s="57">
        <f t="shared" si="3"/>
        <v>-3728048</v>
      </c>
      <c r="I42" s="57">
        <f t="shared" si="3"/>
        <v>-17214426</v>
      </c>
      <c r="J42" s="57">
        <f t="shared" si="3"/>
        <v>24045167</v>
      </c>
      <c r="K42" s="57">
        <f t="shared" si="3"/>
        <v>-18690310</v>
      </c>
      <c r="L42" s="57">
        <f t="shared" si="3"/>
        <v>-16627470</v>
      </c>
      <c r="M42" s="57">
        <f t="shared" si="3"/>
        <v>24489144</v>
      </c>
      <c r="N42" s="57">
        <f t="shared" si="3"/>
        <v>-10828636</v>
      </c>
      <c r="O42" s="57">
        <f t="shared" si="3"/>
        <v>-21411218</v>
      </c>
      <c r="P42" s="57">
        <f t="shared" si="3"/>
        <v>-9909450</v>
      </c>
      <c r="Q42" s="57">
        <f t="shared" si="3"/>
        <v>20176934</v>
      </c>
      <c r="R42" s="57">
        <f t="shared" si="3"/>
        <v>-11143734</v>
      </c>
      <c r="S42" s="57">
        <f t="shared" si="3"/>
        <v>-8031061</v>
      </c>
      <c r="T42" s="57">
        <f t="shared" si="3"/>
        <v>-8059052</v>
      </c>
      <c r="U42" s="57">
        <f t="shared" si="3"/>
        <v>3205486</v>
      </c>
      <c r="V42" s="57">
        <f t="shared" si="3"/>
        <v>-12884627</v>
      </c>
      <c r="W42" s="57">
        <f t="shared" si="3"/>
        <v>-10811830</v>
      </c>
      <c r="X42" s="57">
        <f t="shared" si="3"/>
        <v>29673000</v>
      </c>
      <c r="Y42" s="57">
        <f t="shared" si="3"/>
        <v>-40484842</v>
      </c>
      <c r="Z42" s="58">
        <f>+IF(X42&lt;&gt;0,+(Y42/X42)*100,0)</f>
        <v>-136.43663262898932</v>
      </c>
      <c r="AA42" s="55">
        <f>SUM(AA38:AA41)</f>
        <v>34673000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21322676</v>
      </c>
      <c r="D44" s="63">
        <f>+D42-D43</f>
        <v>0</v>
      </c>
      <c r="E44" s="64">
        <f t="shared" si="4"/>
        <v>29673015</v>
      </c>
      <c r="F44" s="65">
        <f t="shared" si="4"/>
        <v>34673000</v>
      </c>
      <c r="G44" s="65">
        <f t="shared" si="4"/>
        <v>44987641</v>
      </c>
      <c r="H44" s="65">
        <f t="shared" si="4"/>
        <v>-3728048</v>
      </c>
      <c r="I44" s="65">
        <f t="shared" si="4"/>
        <v>-17214426</v>
      </c>
      <c r="J44" s="65">
        <f t="shared" si="4"/>
        <v>24045167</v>
      </c>
      <c r="K44" s="65">
        <f t="shared" si="4"/>
        <v>-18690310</v>
      </c>
      <c r="L44" s="65">
        <f t="shared" si="4"/>
        <v>-16627470</v>
      </c>
      <c r="M44" s="65">
        <f t="shared" si="4"/>
        <v>24489144</v>
      </c>
      <c r="N44" s="65">
        <f t="shared" si="4"/>
        <v>-10828636</v>
      </c>
      <c r="O44" s="65">
        <f t="shared" si="4"/>
        <v>-21411218</v>
      </c>
      <c r="P44" s="65">
        <f t="shared" si="4"/>
        <v>-9909450</v>
      </c>
      <c r="Q44" s="65">
        <f t="shared" si="4"/>
        <v>20176934</v>
      </c>
      <c r="R44" s="65">
        <f t="shared" si="4"/>
        <v>-11143734</v>
      </c>
      <c r="S44" s="65">
        <f t="shared" si="4"/>
        <v>-8031061</v>
      </c>
      <c r="T44" s="65">
        <f t="shared" si="4"/>
        <v>-8059052</v>
      </c>
      <c r="U44" s="65">
        <f t="shared" si="4"/>
        <v>3205486</v>
      </c>
      <c r="V44" s="65">
        <f t="shared" si="4"/>
        <v>-12884627</v>
      </c>
      <c r="W44" s="65">
        <f t="shared" si="4"/>
        <v>-10811830</v>
      </c>
      <c r="X44" s="65">
        <f t="shared" si="4"/>
        <v>29673000</v>
      </c>
      <c r="Y44" s="65">
        <f t="shared" si="4"/>
        <v>-40484842</v>
      </c>
      <c r="Z44" s="66">
        <f>+IF(X44&lt;&gt;0,+(Y44/X44)*100,0)</f>
        <v>-136.43663262898932</v>
      </c>
      <c r="AA44" s="63">
        <f>+AA42-AA43</f>
        <v>34673000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21322676</v>
      </c>
      <c r="D46" s="55">
        <f>SUM(D44:D45)</f>
        <v>0</v>
      </c>
      <c r="E46" s="56">
        <f t="shared" si="5"/>
        <v>29673015</v>
      </c>
      <c r="F46" s="57">
        <f t="shared" si="5"/>
        <v>34673000</v>
      </c>
      <c r="G46" s="57">
        <f t="shared" si="5"/>
        <v>44987641</v>
      </c>
      <c r="H46" s="57">
        <f t="shared" si="5"/>
        <v>-3728048</v>
      </c>
      <c r="I46" s="57">
        <f t="shared" si="5"/>
        <v>-17214426</v>
      </c>
      <c r="J46" s="57">
        <f t="shared" si="5"/>
        <v>24045167</v>
      </c>
      <c r="K46" s="57">
        <f t="shared" si="5"/>
        <v>-18690310</v>
      </c>
      <c r="L46" s="57">
        <f t="shared" si="5"/>
        <v>-16627470</v>
      </c>
      <c r="M46" s="57">
        <f t="shared" si="5"/>
        <v>24489144</v>
      </c>
      <c r="N46" s="57">
        <f t="shared" si="5"/>
        <v>-10828636</v>
      </c>
      <c r="O46" s="57">
        <f t="shared" si="5"/>
        <v>-21411218</v>
      </c>
      <c r="P46" s="57">
        <f t="shared" si="5"/>
        <v>-9909450</v>
      </c>
      <c r="Q46" s="57">
        <f t="shared" si="5"/>
        <v>20176934</v>
      </c>
      <c r="R46" s="57">
        <f t="shared" si="5"/>
        <v>-11143734</v>
      </c>
      <c r="S46" s="57">
        <f t="shared" si="5"/>
        <v>-8031061</v>
      </c>
      <c r="T46" s="57">
        <f t="shared" si="5"/>
        <v>-8059052</v>
      </c>
      <c r="U46" s="57">
        <f t="shared" si="5"/>
        <v>3205486</v>
      </c>
      <c r="V46" s="57">
        <f t="shared" si="5"/>
        <v>-12884627</v>
      </c>
      <c r="W46" s="57">
        <f t="shared" si="5"/>
        <v>-10811830</v>
      </c>
      <c r="X46" s="57">
        <f t="shared" si="5"/>
        <v>29673000</v>
      </c>
      <c r="Y46" s="57">
        <f t="shared" si="5"/>
        <v>-40484842</v>
      </c>
      <c r="Z46" s="58">
        <f>+IF(X46&lt;&gt;0,+(Y46/X46)*100,0)</f>
        <v>-136.43663262898932</v>
      </c>
      <c r="AA46" s="55">
        <f>SUM(AA44:AA45)</f>
        <v>34673000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21322676</v>
      </c>
      <c r="D48" s="71">
        <f>SUM(D46:D47)</f>
        <v>0</v>
      </c>
      <c r="E48" s="72">
        <f t="shared" si="6"/>
        <v>29673015</v>
      </c>
      <c r="F48" s="73">
        <f t="shared" si="6"/>
        <v>34673000</v>
      </c>
      <c r="G48" s="73">
        <f t="shared" si="6"/>
        <v>44987641</v>
      </c>
      <c r="H48" s="74">
        <f t="shared" si="6"/>
        <v>-3728048</v>
      </c>
      <c r="I48" s="74">
        <f t="shared" si="6"/>
        <v>-17214426</v>
      </c>
      <c r="J48" s="74">
        <f t="shared" si="6"/>
        <v>24045167</v>
      </c>
      <c r="K48" s="74">
        <f t="shared" si="6"/>
        <v>-18690310</v>
      </c>
      <c r="L48" s="74">
        <f t="shared" si="6"/>
        <v>-16627470</v>
      </c>
      <c r="M48" s="73">
        <f t="shared" si="6"/>
        <v>24489144</v>
      </c>
      <c r="N48" s="73">
        <f t="shared" si="6"/>
        <v>-10828636</v>
      </c>
      <c r="O48" s="74">
        <f t="shared" si="6"/>
        <v>-21411218</v>
      </c>
      <c r="P48" s="74">
        <f t="shared" si="6"/>
        <v>-9909450</v>
      </c>
      <c r="Q48" s="74">
        <f t="shared" si="6"/>
        <v>20176934</v>
      </c>
      <c r="R48" s="74">
        <f t="shared" si="6"/>
        <v>-11143734</v>
      </c>
      <c r="S48" s="74">
        <f t="shared" si="6"/>
        <v>-8031061</v>
      </c>
      <c r="T48" s="73">
        <f t="shared" si="6"/>
        <v>-8059052</v>
      </c>
      <c r="U48" s="73">
        <f t="shared" si="6"/>
        <v>3205486</v>
      </c>
      <c r="V48" s="74">
        <f t="shared" si="6"/>
        <v>-12884627</v>
      </c>
      <c r="W48" s="74">
        <f t="shared" si="6"/>
        <v>-10811830</v>
      </c>
      <c r="X48" s="74">
        <f t="shared" si="6"/>
        <v>29673000</v>
      </c>
      <c r="Y48" s="74">
        <f t="shared" si="6"/>
        <v>-40484842</v>
      </c>
      <c r="Z48" s="75">
        <f>+IF(X48&lt;&gt;0,+(Y48/X48)*100,0)</f>
        <v>-136.43663262898932</v>
      </c>
      <c r="AA48" s="76">
        <f>SUM(AA46:AA47)</f>
        <v>34673000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11713236</v>
      </c>
      <c r="D5" s="6">
        <v>0</v>
      </c>
      <c r="E5" s="7">
        <v>17561070</v>
      </c>
      <c r="F5" s="8">
        <v>17561070</v>
      </c>
      <c r="G5" s="8">
        <v>0</v>
      </c>
      <c r="H5" s="8">
        <v>19471428</v>
      </c>
      <c r="I5" s="8">
        <v>0</v>
      </c>
      <c r="J5" s="8">
        <v>19471428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463786</v>
      </c>
      <c r="R5" s="8">
        <v>463786</v>
      </c>
      <c r="S5" s="8">
        <v>0</v>
      </c>
      <c r="T5" s="8">
        <v>0</v>
      </c>
      <c r="U5" s="8">
        <v>0</v>
      </c>
      <c r="V5" s="8">
        <v>0</v>
      </c>
      <c r="W5" s="8">
        <v>19935214</v>
      </c>
      <c r="X5" s="8">
        <v>17561076</v>
      </c>
      <c r="Y5" s="8">
        <v>2374138</v>
      </c>
      <c r="Z5" s="2">
        <v>13.52</v>
      </c>
      <c r="AA5" s="6">
        <v>17561070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3470257</v>
      </c>
      <c r="D10" s="6">
        <v>0</v>
      </c>
      <c r="E10" s="7">
        <v>4099866</v>
      </c>
      <c r="F10" s="26">
        <v>0</v>
      </c>
      <c r="G10" s="26">
        <v>0</v>
      </c>
      <c r="H10" s="26">
        <v>271932</v>
      </c>
      <c r="I10" s="26">
        <v>0</v>
      </c>
      <c r="J10" s="26">
        <v>271932</v>
      </c>
      <c r="K10" s="26">
        <v>300116</v>
      </c>
      <c r="L10" s="26">
        <v>300296</v>
      </c>
      <c r="M10" s="26">
        <v>299955</v>
      </c>
      <c r="N10" s="26">
        <v>900367</v>
      </c>
      <c r="O10" s="26">
        <v>601711</v>
      </c>
      <c r="P10" s="26">
        <v>300967</v>
      </c>
      <c r="Q10" s="26">
        <v>278747</v>
      </c>
      <c r="R10" s="26">
        <v>1181425</v>
      </c>
      <c r="S10" s="26">
        <v>301058</v>
      </c>
      <c r="T10" s="26">
        <v>0</v>
      </c>
      <c r="U10" s="26">
        <v>0</v>
      </c>
      <c r="V10" s="26">
        <v>301058</v>
      </c>
      <c r="W10" s="26">
        <v>2654782</v>
      </c>
      <c r="X10" s="26">
        <v>4099872</v>
      </c>
      <c r="Y10" s="26">
        <v>-1445090</v>
      </c>
      <c r="Z10" s="27">
        <v>-35.25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4099866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301012</v>
      </c>
      <c r="V11" s="8">
        <v>301012</v>
      </c>
      <c r="W11" s="8">
        <v>301012</v>
      </c>
      <c r="X11" s="8"/>
      <c r="Y11" s="8">
        <v>301012</v>
      </c>
      <c r="Z11" s="2">
        <v>0</v>
      </c>
      <c r="AA11" s="6">
        <v>4099866</v>
      </c>
    </row>
    <row r="12" spans="1:27" ht="13.5">
      <c r="A12" s="25" t="s">
        <v>39</v>
      </c>
      <c r="B12" s="29"/>
      <c r="C12" s="6">
        <v>2152823</v>
      </c>
      <c r="D12" s="6">
        <v>0</v>
      </c>
      <c r="E12" s="7">
        <v>2139000</v>
      </c>
      <c r="F12" s="8">
        <v>2139319</v>
      </c>
      <c r="G12" s="8">
        <v>0</v>
      </c>
      <c r="H12" s="8">
        <v>190047</v>
      </c>
      <c r="I12" s="8">
        <v>0</v>
      </c>
      <c r="J12" s="8">
        <v>190047</v>
      </c>
      <c r="K12" s="8">
        <v>192520</v>
      </c>
      <c r="L12" s="8">
        <v>184891</v>
      </c>
      <c r="M12" s="8">
        <v>195860</v>
      </c>
      <c r="N12" s="8">
        <v>573271</v>
      </c>
      <c r="O12" s="8">
        <v>373742</v>
      </c>
      <c r="P12" s="8">
        <v>201056</v>
      </c>
      <c r="Q12" s="8">
        <v>51006</v>
      </c>
      <c r="R12" s="8">
        <v>625804</v>
      </c>
      <c r="S12" s="8">
        <v>195244</v>
      </c>
      <c r="T12" s="8">
        <v>0</v>
      </c>
      <c r="U12" s="8">
        <v>196534</v>
      </c>
      <c r="V12" s="8">
        <v>391778</v>
      </c>
      <c r="W12" s="8">
        <v>1780900</v>
      </c>
      <c r="X12" s="8">
        <v>2139324</v>
      </c>
      <c r="Y12" s="8">
        <v>-358424</v>
      </c>
      <c r="Z12" s="2">
        <v>-16.75</v>
      </c>
      <c r="AA12" s="6">
        <v>2139319</v>
      </c>
    </row>
    <row r="13" spans="1:27" ht="13.5">
      <c r="A13" s="23" t="s">
        <v>40</v>
      </c>
      <c r="B13" s="29"/>
      <c r="C13" s="6">
        <v>4461675</v>
      </c>
      <c r="D13" s="6">
        <v>0</v>
      </c>
      <c r="E13" s="7">
        <v>4000000</v>
      </c>
      <c r="F13" s="8">
        <v>4000000</v>
      </c>
      <c r="G13" s="8">
        <v>0</v>
      </c>
      <c r="H13" s="8">
        <v>505491</v>
      </c>
      <c r="I13" s="8">
        <v>0</v>
      </c>
      <c r="J13" s="8">
        <v>505491</v>
      </c>
      <c r="K13" s="8">
        <v>10671</v>
      </c>
      <c r="L13" s="8">
        <v>414138</v>
      </c>
      <c r="M13" s="8">
        <v>778499</v>
      </c>
      <c r="N13" s="8">
        <v>1203308</v>
      </c>
      <c r="O13" s="8">
        <v>427934</v>
      </c>
      <c r="P13" s="8">
        <v>357998</v>
      </c>
      <c r="Q13" s="8">
        <v>338676</v>
      </c>
      <c r="R13" s="8">
        <v>1124608</v>
      </c>
      <c r="S13" s="8">
        <v>483118</v>
      </c>
      <c r="T13" s="8">
        <v>380936</v>
      </c>
      <c r="U13" s="8">
        <v>4304</v>
      </c>
      <c r="V13" s="8">
        <v>868358</v>
      </c>
      <c r="W13" s="8">
        <v>3701765</v>
      </c>
      <c r="X13" s="8">
        <v>3999996</v>
      </c>
      <c r="Y13" s="8">
        <v>-298231</v>
      </c>
      <c r="Z13" s="2">
        <v>-7.46</v>
      </c>
      <c r="AA13" s="6">
        <v>4000000</v>
      </c>
    </row>
    <row r="14" spans="1:27" ht="13.5">
      <c r="A14" s="23" t="s">
        <v>41</v>
      </c>
      <c r="B14" s="29"/>
      <c r="C14" s="6">
        <v>2911929</v>
      </c>
      <c r="D14" s="6">
        <v>0</v>
      </c>
      <c r="E14" s="7">
        <v>2625000</v>
      </c>
      <c r="F14" s="8">
        <v>2624671</v>
      </c>
      <c r="G14" s="8">
        <v>0</v>
      </c>
      <c r="H14" s="8">
        <v>242086</v>
      </c>
      <c r="I14" s="8">
        <v>0</v>
      </c>
      <c r="J14" s="8">
        <v>242086</v>
      </c>
      <c r="K14" s="8">
        <v>292269</v>
      </c>
      <c r="L14" s="8">
        <v>302166</v>
      </c>
      <c r="M14" s="8">
        <v>310234</v>
      </c>
      <c r="N14" s="8">
        <v>904669</v>
      </c>
      <c r="O14" s="8">
        <v>634138</v>
      </c>
      <c r="P14" s="8">
        <v>314072</v>
      </c>
      <c r="Q14" s="8">
        <v>320637</v>
      </c>
      <c r="R14" s="8">
        <v>1268847</v>
      </c>
      <c r="S14" s="8">
        <v>327787</v>
      </c>
      <c r="T14" s="8">
        <v>0</v>
      </c>
      <c r="U14" s="8">
        <v>331575</v>
      </c>
      <c r="V14" s="8">
        <v>659362</v>
      </c>
      <c r="W14" s="8">
        <v>3074964</v>
      </c>
      <c r="X14" s="8">
        <v>2624676</v>
      </c>
      <c r="Y14" s="8">
        <v>450288</v>
      </c>
      <c r="Z14" s="2">
        <v>17.16</v>
      </c>
      <c r="AA14" s="6">
        <v>2624671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1372010</v>
      </c>
      <c r="D16" s="6">
        <v>0</v>
      </c>
      <c r="E16" s="7">
        <v>1646010</v>
      </c>
      <c r="F16" s="8">
        <v>1646009</v>
      </c>
      <c r="G16" s="8">
        <v>0</v>
      </c>
      <c r="H16" s="8">
        <v>135450</v>
      </c>
      <c r="I16" s="8">
        <v>0</v>
      </c>
      <c r="J16" s="8">
        <v>135450</v>
      </c>
      <c r="K16" s="8">
        <v>110800</v>
      </c>
      <c r="L16" s="8">
        <v>11950</v>
      </c>
      <c r="M16" s="8">
        <v>249050</v>
      </c>
      <c r="N16" s="8">
        <v>371800</v>
      </c>
      <c r="O16" s="8">
        <v>217900</v>
      </c>
      <c r="P16" s="8">
        <v>84250</v>
      </c>
      <c r="Q16" s="8">
        <v>223400</v>
      </c>
      <c r="R16" s="8">
        <v>525550</v>
      </c>
      <c r="S16" s="8">
        <v>4750</v>
      </c>
      <c r="T16" s="8">
        <v>167907</v>
      </c>
      <c r="U16" s="8">
        <v>185650</v>
      </c>
      <c r="V16" s="8">
        <v>358307</v>
      </c>
      <c r="W16" s="8">
        <v>1391107</v>
      </c>
      <c r="X16" s="8">
        <v>1646004</v>
      </c>
      <c r="Y16" s="8">
        <v>-254897</v>
      </c>
      <c r="Z16" s="2">
        <v>-15.49</v>
      </c>
      <c r="AA16" s="6">
        <v>1646009</v>
      </c>
    </row>
    <row r="17" spans="1:27" ht="13.5">
      <c r="A17" s="23" t="s">
        <v>44</v>
      </c>
      <c r="B17" s="29"/>
      <c r="C17" s="6">
        <v>3227339</v>
      </c>
      <c r="D17" s="6">
        <v>0</v>
      </c>
      <c r="E17" s="7">
        <v>3739000</v>
      </c>
      <c r="F17" s="8">
        <v>820000</v>
      </c>
      <c r="G17" s="8">
        <v>0</v>
      </c>
      <c r="H17" s="8">
        <v>490974</v>
      </c>
      <c r="I17" s="8">
        <v>0</v>
      </c>
      <c r="J17" s="8">
        <v>490974</v>
      </c>
      <c r="K17" s="8">
        <v>379541</v>
      </c>
      <c r="L17" s="8">
        <v>34184</v>
      </c>
      <c r="M17" s="8">
        <v>411718</v>
      </c>
      <c r="N17" s="8">
        <v>825443</v>
      </c>
      <c r="O17" s="8">
        <v>273176</v>
      </c>
      <c r="P17" s="8">
        <v>263075</v>
      </c>
      <c r="Q17" s="8">
        <v>377543</v>
      </c>
      <c r="R17" s="8">
        <v>913794</v>
      </c>
      <c r="S17" s="8">
        <v>239299</v>
      </c>
      <c r="T17" s="8">
        <v>248309</v>
      </c>
      <c r="U17" s="8">
        <v>282933</v>
      </c>
      <c r="V17" s="8">
        <v>770541</v>
      </c>
      <c r="W17" s="8">
        <v>3000752</v>
      </c>
      <c r="X17" s="8">
        <v>3739128</v>
      </c>
      <c r="Y17" s="8">
        <v>-738376</v>
      </c>
      <c r="Z17" s="2">
        <v>-19.75</v>
      </c>
      <c r="AA17" s="6">
        <v>820000</v>
      </c>
    </row>
    <row r="18" spans="1:27" ht="13.5">
      <c r="A18" s="25" t="s">
        <v>45</v>
      </c>
      <c r="B18" s="24"/>
      <c r="C18" s="6">
        <v>664600</v>
      </c>
      <c r="D18" s="6">
        <v>0</v>
      </c>
      <c r="E18" s="7">
        <v>820000</v>
      </c>
      <c r="F18" s="8">
        <v>3739127</v>
      </c>
      <c r="G18" s="8">
        <v>0</v>
      </c>
      <c r="H18" s="8">
        <v>88665</v>
      </c>
      <c r="I18" s="8">
        <v>0</v>
      </c>
      <c r="J18" s="8">
        <v>88665</v>
      </c>
      <c r="K18" s="8">
        <v>60651</v>
      </c>
      <c r="L18" s="8">
        <v>0</v>
      </c>
      <c r="M18" s="8">
        <v>104259</v>
      </c>
      <c r="N18" s="8">
        <v>164910</v>
      </c>
      <c r="O18" s="8">
        <v>83586</v>
      </c>
      <c r="P18" s="8">
        <v>40904</v>
      </c>
      <c r="Q18" s="8">
        <v>103593</v>
      </c>
      <c r="R18" s="8">
        <v>228083</v>
      </c>
      <c r="S18" s="8">
        <v>49059</v>
      </c>
      <c r="T18" s="8">
        <v>81975</v>
      </c>
      <c r="U18" s="8">
        <v>50665</v>
      </c>
      <c r="V18" s="8">
        <v>181699</v>
      </c>
      <c r="W18" s="8">
        <v>663357</v>
      </c>
      <c r="X18" s="8">
        <v>819996</v>
      </c>
      <c r="Y18" s="8">
        <v>-156639</v>
      </c>
      <c r="Z18" s="2">
        <v>-19.1</v>
      </c>
      <c r="AA18" s="6">
        <v>3739127</v>
      </c>
    </row>
    <row r="19" spans="1:27" ht="13.5">
      <c r="A19" s="23" t="s">
        <v>46</v>
      </c>
      <c r="B19" s="29"/>
      <c r="C19" s="6">
        <v>169877366</v>
      </c>
      <c r="D19" s="6">
        <v>0</v>
      </c>
      <c r="E19" s="7">
        <v>176592825</v>
      </c>
      <c r="F19" s="8">
        <v>191241090</v>
      </c>
      <c r="G19" s="8">
        <v>0</v>
      </c>
      <c r="H19" s="8">
        <v>75685000</v>
      </c>
      <c r="I19" s="8">
        <v>0</v>
      </c>
      <c r="J19" s="8">
        <v>75685000</v>
      </c>
      <c r="K19" s="8">
        <v>0</v>
      </c>
      <c r="L19" s="8">
        <v>0</v>
      </c>
      <c r="M19" s="8">
        <v>0</v>
      </c>
      <c r="N19" s="8">
        <v>0</v>
      </c>
      <c r="O19" s="8">
        <v>444223</v>
      </c>
      <c r="P19" s="8">
        <v>0</v>
      </c>
      <c r="Q19" s="8">
        <v>51786000</v>
      </c>
      <c r="R19" s="8">
        <v>52230223</v>
      </c>
      <c r="S19" s="8">
        <v>0</v>
      </c>
      <c r="T19" s="8">
        <v>105766</v>
      </c>
      <c r="U19" s="8">
        <v>294128</v>
      </c>
      <c r="V19" s="8">
        <v>399894</v>
      </c>
      <c r="W19" s="8">
        <v>128315117</v>
      </c>
      <c r="X19" s="8">
        <v>176592825</v>
      </c>
      <c r="Y19" s="8">
        <v>-48277708</v>
      </c>
      <c r="Z19" s="2">
        <v>-27.34</v>
      </c>
      <c r="AA19" s="6">
        <v>191241090</v>
      </c>
    </row>
    <row r="20" spans="1:27" ht="13.5">
      <c r="A20" s="23" t="s">
        <v>47</v>
      </c>
      <c r="B20" s="29"/>
      <c r="C20" s="6">
        <v>298780</v>
      </c>
      <c r="D20" s="6">
        <v>0</v>
      </c>
      <c r="E20" s="7">
        <v>681289</v>
      </c>
      <c r="F20" s="26">
        <v>681292</v>
      </c>
      <c r="G20" s="26">
        <v>0</v>
      </c>
      <c r="H20" s="26">
        <v>30498</v>
      </c>
      <c r="I20" s="26">
        <v>0</v>
      </c>
      <c r="J20" s="26">
        <v>30498</v>
      </c>
      <c r="K20" s="26">
        <v>565497</v>
      </c>
      <c r="L20" s="26">
        <v>840</v>
      </c>
      <c r="M20" s="26">
        <v>19918</v>
      </c>
      <c r="N20" s="26">
        <v>586255</v>
      </c>
      <c r="O20" s="26">
        <v>1418050</v>
      </c>
      <c r="P20" s="26">
        <v>28936</v>
      </c>
      <c r="Q20" s="26">
        <v>38160</v>
      </c>
      <c r="R20" s="26">
        <v>1485146</v>
      </c>
      <c r="S20" s="26">
        <v>1798549</v>
      </c>
      <c r="T20" s="26">
        <v>39662</v>
      </c>
      <c r="U20" s="26">
        <v>94137</v>
      </c>
      <c r="V20" s="26">
        <v>1932348</v>
      </c>
      <c r="W20" s="26">
        <v>4034247</v>
      </c>
      <c r="X20" s="26">
        <v>681288</v>
      </c>
      <c r="Y20" s="26">
        <v>3352959</v>
      </c>
      <c r="Z20" s="27">
        <v>492.15</v>
      </c>
      <c r="AA20" s="28">
        <v>681292</v>
      </c>
    </row>
    <row r="21" spans="1:27" ht="13.5">
      <c r="A21" s="23" t="s">
        <v>48</v>
      </c>
      <c r="B21" s="29"/>
      <c r="C21" s="6">
        <v>59116</v>
      </c>
      <c r="D21" s="6">
        <v>0</v>
      </c>
      <c r="E21" s="7">
        <v>590000</v>
      </c>
      <c r="F21" s="8">
        <v>590240</v>
      </c>
      <c r="G21" s="8">
        <v>0</v>
      </c>
      <c r="H21" s="8">
        <v>0</v>
      </c>
      <c r="I21" s="30">
        <v>0</v>
      </c>
      <c r="J21" s="8">
        <v>0</v>
      </c>
      <c r="K21" s="8">
        <v>642443</v>
      </c>
      <c r="L21" s="8">
        <v>0</v>
      </c>
      <c r="M21" s="8">
        <v>0</v>
      </c>
      <c r="N21" s="8">
        <v>642443</v>
      </c>
      <c r="O21" s="8">
        <v>0</v>
      </c>
      <c r="P21" s="30">
        <v>0</v>
      </c>
      <c r="Q21" s="8">
        <v>0</v>
      </c>
      <c r="R21" s="8">
        <v>0</v>
      </c>
      <c r="S21" s="8">
        <v>105829</v>
      </c>
      <c r="T21" s="8">
        <v>79040</v>
      </c>
      <c r="U21" s="8">
        <v>0</v>
      </c>
      <c r="V21" s="8">
        <v>184869</v>
      </c>
      <c r="W21" s="30">
        <v>827312</v>
      </c>
      <c r="X21" s="8">
        <v>590244</v>
      </c>
      <c r="Y21" s="8">
        <v>237068</v>
      </c>
      <c r="Z21" s="2">
        <v>40.16</v>
      </c>
      <c r="AA21" s="6">
        <v>590240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200209131</v>
      </c>
      <c r="D22" s="33">
        <f>SUM(D5:D21)</f>
        <v>0</v>
      </c>
      <c r="E22" s="34">
        <f t="shared" si="0"/>
        <v>214494060</v>
      </c>
      <c r="F22" s="35">
        <f t="shared" si="0"/>
        <v>229142684</v>
      </c>
      <c r="G22" s="35">
        <f t="shared" si="0"/>
        <v>0</v>
      </c>
      <c r="H22" s="35">
        <f t="shared" si="0"/>
        <v>97111571</v>
      </c>
      <c r="I22" s="35">
        <f t="shared" si="0"/>
        <v>0</v>
      </c>
      <c r="J22" s="35">
        <f t="shared" si="0"/>
        <v>97111571</v>
      </c>
      <c r="K22" s="35">
        <f t="shared" si="0"/>
        <v>2554508</v>
      </c>
      <c r="L22" s="35">
        <f t="shared" si="0"/>
        <v>1248465</v>
      </c>
      <c r="M22" s="35">
        <f t="shared" si="0"/>
        <v>2369493</v>
      </c>
      <c r="N22" s="35">
        <f t="shared" si="0"/>
        <v>6172466</v>
      </c>
      <c r="O22" s="35">
        <f t="shared" si="0"/>
        <v>4474460</v>
      </c>
      <c r="P22" s="35">
        <f t="shared" si="0"/>
        <v>1591258</v>
      </c>
      <c r="Q22" s="35">
        <f t="shared" si="0"/>
        <v>53981548</v>
      </c>
      <c r="R22" s="35">
        <f t="shared" si="0"/>
        <v>60047266</v>
      </c>
      <c r="S22" s="35">
        <f t="shared" si="0"/>
        <v>3504693</v>
      </c>
      <c r="T22" s="35">
        <f t="shared" si="0"/>
        <v>1103595</v>
      </c>
      <c r="U22" s="35">
        <f t="shared" si="0"/>
        <v>1740938</v>
      </c>
      <c r="V22" s="35">
        <f t="shared" si="0"/>
        <v>6349226</v>
      </c>
      <c r="W22" s="35">
        <f t="shared" si="0"/>
        <v>169680529</v>
      </c>
      <c r="X22" s="35">
        <f t="shared" si="0"/>
        <v>214494429</v>
      </c>
      <c r="Y22" s="35">
        <f t="shared" si="0"/>
        <v>-44813900</v>
      </c>
      <c r="Z22" s="36">
        <f>+IF(X22&lt;&gt;0,+(Y22/X22)*100,0)</f>
        <v>-20.8928037007432</v>
      </c>
      <c r="AA22" s="33">
        <f>SUM(AA5:AA21)</f>
        <v>229142684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101590177</v>
      </c>
      <c r="D25" s="6">
        <v>0</v>
      </c>
      <c r="E25" s="7">
        <v>121324826</v>
      </c>
      <c r="F25" s="8">
        <v>130456446</v>
      </c>
      <c r="G25" s="8">
        <v>0</v>
      </c>
      <c r="H25" s="8">
        <v>14430905</v>
      </c>
      <c r="I25" s="8">
        <v>0</v>
      </c>
      <c r="J25" s="8">
        <v>14430905</v>
      </c>
      <c r="K25" s="8">
        <v>13595179</v>
      </c>
      <c r="L25" s="8">
        <v>13512970</v>
      </c>
      <c r="M25" s="8">
        <v>14660862</v>
      </c>
      <c r="N25" s="8">
        <v>41769011</v>
      </c>
      <c r="O25" s="8">
        <v>13625146</v>
      </c>
      <c r="P25" s="8">
        <v>13905907</v>
      </c>
      <c r="Q25" s="8">
        <v>14139563</v>
      </c>
      <c r="R25" s="8">
        <v>41670616</v>
      </c>
      <c r="S25" s="8">
        <v>13046893</v>
      </c>
      <c r="T25" s="8">
        <v>17213901</v>
      </c>
      <c r="U25" s="8">
        <v>14428530</v>
      </c>
      <c r="V25" s="8">
        <v>44689324</v>
      </c>
      <c r="W25" s="8">
        <v>142559856</v>
      </c>
      <c r="X25" s="8">
        <v>121325064</v>
      </c>
      <c r="Y25" s="8">
        <v>21234792</v>
      </c>
      <c r="Z25" s="2">
        <v>17.5</v>
      </c>
      <c r="AA25" s="6">
        <v>130456446</v>
      </c>
    </row>
    <row r="26" spans="1:27" ht="13.5">
      <c r="A26" s="25" t="s">
        <v>52</v>
      </c>
      <c r="B26" s="24"/>
      <c r="C26" s="6">
        <v>21643604</v>
      </c>
      <c r="D26" s="6">
        <v>0</v>
      </c>
      <c r="E26" s="7">
        <v>23006655</v>
      </c>
      <c r="F26" s="8">
        <v>22689407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1876051</v>
      </c>
      <c r="M26" s="8">
        <v>1705370</v>
      </c>
      <c r="N26" s="8">
        <v>3581421</v>
      </c>
      <c r="O26" s="8">
        <v>1684308</v>
      </c>
      <c r="P26" s="8">
        <v>1762166</v>
      </c>
      <c r="Q26" s="8">
        <v>1751241</v>
      </c>
      <c r="R26" s="8">
        <v>5197715</v>
      </c>
      <c r="S26" s="8">
        <v>0</v>
      </c>
      <c r="T26" s="8">
        <v>0</v>
      </c>
      <c r="U26" s="8">
        <v>0</v>
      </c>
      <c r="V26" s="8">
        <v>0</v>
      </c>
      <c r="W26" s="8">
        <v>8779136</v>
      </c>
      <c r="X26" s="8">
        <v>23006652</v>
      </c>
      <c r="Y26" s="8">
        <v>-14227516</v>
      </c>
      <c r="Z26" s="2">
        <v>-61.84</v>
      </c>
      <c r="AA26" s="6">
        <v>22689407</v>
      </c>
    </row>
    <row r="27" spans="1:27" ht="13.5">
      <c r="A27" s="25" t="s">
        <v>53</v>
      </c>
      <c r="B27" s="24"/>
      <c r="C27" s="6">
        <v>8777493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3000000</v>
      </c>
      <c r="Y27" s="8">
        <v>-3000000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34642369</v>
      </c>
      <c r="F28" s="8">
        <v>34642369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34642368</v>
      </c>
      <c r="Y28" s="8">
        <v>-34642368</v>
      </c>
      <c r="Z28" s="2">
        <v>-100</v>
      </c>
      <c r="AA28" s="6">
        <v>34642369</v>
      </c>
    </row>
    <row r="29" spans="1:27" ht="13.5">
      <c r="A29" s="25" t="s">
        <v>55</v>
      </c>
      <c r="B29" s="24"/>
      <c r="C29" s="6">
        <v>2390780</v>
      </c>
      <c r="D29" s="6">
        <v>0</v>
      </c>
      <c r="E29" s="7">
        <v>2657783</v>
      </c>
      <c r="F29" s="8">
        <v>2502969</v>
      </c>
      <c r="G29" s="8">
        <v>0</v>
      </c>
      <c r="H29" s="8">
        <v>112674</v>
      </c>
      <c r="I29" s="8">
        <v>0</v>
      </c>
      <c r="J29" s="8">
        <v>112674</v>
      </c>
      <c r="K29" s="8">
        <v>174661</v>
      </c>
      <c r="L29" s="8">
        <v>158154</v>
      </c>
      <c r="M29" s="8">
        <v>211983</v>
      </c>
      <c r="N29" s="8">
        <v>544798</v>
      </c>
      <c r="O29" s="8">
        <v>81193</v>
      </c>
      <c r="P29" s="8">
        <v>171830</v>
      </c>
      <c r="Q29" s="8">
        <v>1652042</v>
      </c>
      <c r="R29" s="8">
        <v>1905065</v>
      </c>
      <c r="S29" s="8">
        <v>68928</v>
      </c>
      <c r="T29" s="8">
        <v>146869</v>
      </c>
      <c r="U29" s="8">
        <v>192714</v>
      </c>
      <c r="V29" s="8">
        <v>408511</v>
      </c>
      <c r="W29" s="8">
        <v>2971048</v>
      </c>
      <c r="X29" s="8">
        <v>2657784</v>
      </c>
      <c r="Y29" s="8">
        <v>313264</v>
      </c>
      <c r="Z29" s="2">
        <v>11.79</v>
      </c>
      <c r="AA29" s="6">
        <v>2502969</v>
      </c>
    </row>
    <row r="30" spans="1:27" ht="13.5">
      <c r="A30" s="25" t="s">
        <v>56</v>
      </c>
      <c r="B30" s="24"/>
      <c r="C30" s="6">
        <v>4357609</v>
      </c>
      <c r="D30" s="6">
        <v>0</v>
      </c>
      <c r="E30" s="7">
        <v>4216000</v>
      </c>
      <c r="F30" s="8">
        <v>5512000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1635682</v>
      </c>
      <c r="N30" s="8">
        <v>1635682</v>
      </c>
      <c r="O30" s="8">
        <v>939</v>
      </c>
      <c r="P30" s="8">
        <v>1419305</v>
      </c>
      <c r="Q30" s="8">
        <v>280223</v>
      </c>
      <c r="R30" s="8">
        <v>1700467</v>
      </c>
      <c r="S30" s="8">
        <v>1814767</v>
      </c>
      <c r="T30" s="8">
        <v>0</v>
      </c>
      <c r="U30" s="8">
        <v>1268008</v>
      </c>
      <c r="V30" s="8">
        <v>3082775</v>
      </c>
      <c r="W30" s="8">
        <v>6418924</v>
      </c>
      <c r="X30" s="8">
        <v>4215996</v>
      </c>
      <c r="Y30" s="8">
        <v>2202928</v>
      </c>
      <c r="Z30" s="2">
        <v>52.25</v>
      </c>
      <c r="AA30" s="6">
        <v>5512000</v>
      </c>
    </row>
    <row r="31" spans="1:27" ht="13.5">
      <c r="A31" s="25" t="s">
        <v>57</v>
      </c>
      <c r="B31" s="24"/>
      <c r="C31" s="6">
        <v>5851417</v>
      </c>
      <c r="D31" s="6">
        <v>0</v>
      </c>
      <c r="E31" s="7">
        <v>6694043</v>
      </c>
      <c r="F31" s="8">
        <v>5181682</v>
      </c>
      <c r="G31" s="8">
        <v>0</v>
      </c>
      <c r="H31" s="8">
        <v>15448</v>
      </c>
      <c r="I31" s="8">
        <v>0</v>
      </c>
      <c r="J31" s="8">
        <v>15448</v>
      </c>
      <c r="K31" s="8">
        <v>251124</v>
      </c>
      <c r="L31" s="8">
        <v>129215</v>
      </c>
      <c r="M31" s="8">
        <v>715049</v>
      </c>
      <c r="N31" s="8">
        <v>1095388</v>
      </c>
      <c r="O31" s="8">
        <v>366940</v>
      </c>
      <c r="P31" s="8">
        <v>264677</v>
      </c>
      <c r="Q31" s="8">
        <v>456464</v>
      </c>
      <c r="R31" s="8">
        <v>1088081</v>
      </c>
      <c r="S31" s="8">
        <v>241215</v>
      </c>
      <c r="T31" s="8">
        <v>297196</v>
      </c>
      <c r="U31" s="8">
        <v>172617</v>
      </c>
      <c r="V31" s="8">
        <v>711028</v>
      </c>
      <c r="W31" s="8">
        <v>2909945</v>
      </c>
      <c r="X31" s="8">
        <v>6694044</v>
      </c>
      <c r="Y31" s="8">
        <v>-3784099</v>
      </c>
      <c r="Z31" s="2">
        <v>-56.53</v>
      </c>
      <c r="AA31" s="6">
        <v>5181682</v>
      </c>
    </row>
    <row r="32" spans="1:27" ht="13.5">
      <c r="A32" s="25" t="s">
        <v>58</v>
      </c>
      <c r="B32" s="24"/>
      <c r="C32" s="6">
        <v>7836285</v>
      </c>
      <c r="D32" s="6">
        <v>0</v>
      </c>
      <c r="E32" s="7">
        <v>6157523</v>
      </c>
      <c r="F32" s="8">
        <v>8587394</v>
      </c>
      <c r="G32" s="8">
        <v>0</v>
      </c>
      <c r="H32" s="8">
        <v>0</v>
      </c>
      <c r="I32" s="8">
        <v>0</v>
      </c>
      <c r="J32" s="8">
        <v>0</v>
      </c>
      <c r="K32" s="8">
        <v>98032</v>
      </c>
      <c r="L32" s="8">
        <v>416974</v>
      </c>
      <c r="M32" s="8">
        <v>3049425</v>
      </c>
      <c r="N32" s="8">
        <v>3564431</v>
      </c>
      <c r="O32" s="8">
        <v>79743</v>
      </c>
      <c r="P32" s="8">
        <v>159983</v>
      </c>
      <c r="Q32" s="8">
        <v>89339</v>
      </c>
      <c r="R32" s="8">
        <v>329065</v>
      </c>
      <c r="S32" s="8">
        <v>539114</v>
      </c>
      <c r="T32" s="8">
        <v>672786</v>
      </c>
      <c r="U32" s="8">
        <v>449932</v>
      </c>
      <c r="V32" s="8">
        <v>1661832</v>
      </c>
      <c r="W32" s="8">
        <v>5555328</v>
      </c>
      <c r="X32" s="8">
        <v>6158124</v>
      </c>
      <c r="Y32" s="8">
        <v>-602796</v>
      </c>
      <c r="Z32" s="2">
        <v>-9.79</v>
      </c>
      <c r="AA32" s="6">
        <v>8587394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28519436</v>
      </c>
      <c r="D34" s="6">
        <v>0</v>
      </c>
      <c r="E34" s="7">
        <v>50383791</v>
      </c>
      <c r="F34" s="8">
        <v>54212968</v>
      </c>
      <c r="G34" s="8">
        <v>0</v>
      </c>
      <c r="H34" s="8">
        <v>194618</v>
      </c>
      <c r="I34" s="8">
        <v>0</v>
      </c>
      <c r="J34" s="8">
        <v>194618</v>
      </c>
      <c r="K34" s="8">
        <v>3537716</v>
      </c>
      <c r="L34" s="8">
        <v>1829953</v>
      </c>
      <c r="M34" s="8">
        <v>5162141</v>
      </c>
      <c r="N34" s="8">
        <v>10529810</v>
      </c>
      <c r="O34" s="8">
        <v>2088289</v>
      </c>
      <c r="P34" s="8">
        <v>4701607</v>
      </c>
      <c r="Q34" s="8">
        <v>2915932</v>
      </c>
      <c r="R34" s="8">
        <v>9705828</v>
      </c>
      <c r="S34" s="8">
        <v>2419032</v>
      </c>
      <c r="T34" s="8">
        <v>3492840</v>
      </c>
      <c r="U34" s="8">
        <v>2058977</v>
      </c>
      <c r="V34" s="8">
        <v>7970849</v>
      </c>
      <c r="W34" s="8">
        <v>28401105</v>
      </c>
      <c r="X34" s="8">
        <v>50382480</v>
      </c>
      <c r="Y34" s="8">
        <v>-21981375</v>
      </c>
      <c r="Z34" s="2">
        <v>-43.63</v>
      </c>
      <c r="AA34" s="6">
        <v>54212968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21379</v>
      </c>
      <c r="V35" s="8">
        <v>21379</v>
      </c>
      <c r="W35" s="8">
        <v>21379</v>
      </c>
      <c r="X35" s="8"/>
      <c r="Y35" s="8">
        <v>21379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180966801</v>
      </c>
      <c r="D36" s="33">
        <f>SUM(D25:D35)</f>
        <v>0</v>
      </c>
      <c r="E36" s="34">
        <f t="shared" si="1"/>
        <v>252082990</v>
      </c>
      <c r="F36" s="35">
        <f t="shared" si="1"/>
        <v>266785235</v>
      </c>
      <c r="G36" s="35">
        <f t="shared" si="1"/>
        <v>0</v>
      </c>
      <c r="H36" s="35">
        <f t="shared" si="1"/>
        <v>14753645</v>
      </c>
      <c r="I36" s="35">
        <f t="shared" si="1"/>
        <v>0</v>
      </c>
      <c r="J36" s="35">
        <f t="shared" si="1"/>
        <v>14753645</v>
      </c>
      <c r="K36" s="35">
        <f t="shared" si="1"/>
        <v>17656712</v>
      </c>
      <c r="L36" s="35">
        <f t="shared" si="1"/>
        <v>17923317</v>
      </c>
      <c r="M36" s="35">
        <f t="shared" si="1"/>
        <v>27140512</v>
      </c>
      <c r="N36" s="35">
        <f t="shared" si="1"/>
        <v>62720541</v>
      </c>
      <c r="O36" s="35">
        <f t="shared" si="1"/>
        <v>17926558</v>
      </c>
      <c r="P36" s="35">
        <f t="shared" si="1"/>
        <v>22385475</v>
      </c>
      <c r="Q36" s="35">
        <f t="shared" si="1"/>
        <v>21284804</v>
      </c>
      <c r="R36" s="35">
        <f t="shared" si="1"/>
        <v>61596837</v>
      </c>
      <c r="S36" s="35">
        <f t="shared" si="1"/>
        <v>18129949</v>
      </c>
      <c r="T36" s="35">
        <f t="shared" si="1"/>
        <v>21823592</v>
      </c>
      <c r="U36" s="35">
        <f t="shared" si="1"/>
        <v>18592157</v>
      </c>
      <c r="V36" s="35">
        <f t="shared" si="1"/>
        <v>58545698</v>
      </c>
      <c r="W36" s="35">
        <f t="shared" si="1"/>
        <v>197616721</v>
      </c>
      <c r="X36" s="35">
        <f t="shared" si="1"/>
        <v>252082512</v>
      </c>
      <c r="Y36" s="35">
        <f t="shared" si="1"/>
        <v>-54465791</v>
      </c>
      <c r="Z36" s="36">
        <f>+IF(X36&lt;&gt;0,+(Y36/X36)*100,0)</f>
        <v>-21.606334595713644</v>
      </c>
      <c r="AA36" s="33">
        <f>SUM(AA25:AA35)</f>
        <v>266785235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19242330</v>
      </c>
      <c r="D38" s="46">
        <f>+D22-D36</f>
        <v>0</v>
      </c>
      <c r="E38" s="47">
        <f t="shared" si="2"/>
        <v>-37588930</v>
      </c>
      <c r="F38" s="48">
        <f t="shared" si="2"/>
        <v>-37642551</v>
      </c>
      <c r="G38" s="48">
        <f t="shared" si="2"/>
        <v>0</v>
      </c>
      <c r="H38" s="48">
        <f t="shared" si="2"/>
        <v>82357926</v>
      </c>
      <c r="I38" s="48">
        <f t="shared" si="2"/>
        <v>0</v>
      </c>
      <c r="J38" s="48">
        <f t="shared" si="2"/>
        <v>82357926</v>
      </c>
      <c r="K38" s="48">
        <f t="shared" si="2"/>
        <v>-15102204</v>
      </c>
      <c r="L38" s="48">
        <f t="shared" si="2"/>
        <v>-16674852</v>
      </c>
      <c r="M38" s="48">
        <f t="shared" si="2"/>
        <v>-24771019</v>
      </c>
      <c r="N38" s="48">
        <f t="shared" si="2"/>
        <v>-56548075</v>
      </c>
      <c r="O38" s="48">
        <f t="shared" si="2"/>
        <v>-13452098</v>
      </c>
      <c r="P38" s="48">
        <f t="shared" si="2"/>
        <v>-20794217</v>
      </c>
      <c r="Q38" s="48">
        <f t="shared" si="2"/>
        <v>32696744</v>
      </c>
      <c r="R38" s="48">
        <f t="shared" si="2"/>
        <v>-1549571</v>
      </c>
      <c r="S38" s="48">
        <f t="shared" si="2"/>
        <v>-14625256</v>
      </c>
      <c r="T38" s="48">
        <f t="shared" si="2"/>
        <v>-20719997</v>
      </c>
      <c r="U38" s="48">
        <f t="shared" si="2"/>
        <v>-16851219</v>
      </c>
      <c r="V38" s="48">
        <f t="shared" si="2"/>
        <v>-52196472</v>
      </c>
      <c r="W38" s="48">
        <f t="shared" si="2"/>
        <v>-27936192</v>
      </c>
      <c r="X38" s="48">
        <f>IF(F22=F36,0,X22-X36)</f>
        <v>-37588083</v>
      </c>
      <c r="Y38" s="48">
        <f t="shared" si="2"/>
        <v>9651891</v>
      </c>
      <c r="Z38" s="49">
        <f>+IF(X38&lt;&gt;0,+(Y38/X38)*100,0)</f>
        <v>-25.67806131533763</v>
      </c>
      <c r="AA38" s="46">
        <f>+AA22-AA36</f>
        <v>-37642551</v>
      </c>
    </row>
    <row r="39" spans="1:27" ht="13.5">
      <c r="A39" s="23" t="s">
        <v>64</v>
      </c>
      <c r="B39" s="29"/>
      <c r="C39" s="6">
        <v>8478676</v>
      </c>
      <c r="D39" s="6">
        <v>0</v>
      </c>
      <c r="E39" s="7">
        <v>84082175</v>
      </c>
      <c r="F39" s="8">
        <v>110057777</v>
      </c>
      <c r="G39" s="8">
        <v>0</v>
      </c>
      <c r="H39" s="8">
        <v>1891</v>
      </c>
      <c r="I39" s="8">
        <v>0</v>
      </c>
      <c r="J39" s="8">
        <v>1891</v>
      </c>
      <c r="K39" s="8">
        <v>0</v>
      </c>
      <c r="L39" s="8">
        <v>22593983</v>
      </c>
      <c r="M39" s="8">
        <v>39864</v>
      </c>
      <c r="N39" s="8">
        <v>22633847</v>
      </c>
      <c r="O39" s="8">
        <v>518043</v>
      </c>
      <c r="P39" s="8">
        <v>0</v>
      </c>
      <c r="Q39" s="8">
        <v>35005000</v>
      </c>
      <c r="R39" s="8">
        <v>35523043</v>
      </c>
      <c r="S39" s="8">
        <v>629750</v>
      </c>
      <c r="T39" s="8">
        <v>0</v>
      </c>
      <c r="U39" s="8">
        <v>579101</v>
      </c>
      <c r="V39" s="8">
        <v>1208851</v>
      </c>
      <c r="W39" s="8">
        <v>59367632</v>
      </c>
      <c r="X39" s="8">
        <v>64487176</v>
      </c>
      <c r="Y39" s="8">
        <v>-5119544</v>
      </c>
      <c r="Z39" s="2">
        <v>-7.94</v>
      </c>
      <c r="AA39" s="6">
        <v>110057777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19595004</v>
      </c>
      <c r="Y40" s="26">
        <v>-19595004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27721006</v>
      </c>
      <c r="D42" s="55">
        <f>SUM(D38:D41)</f>
        <v>0</v>
      </c>
      <c r="E42" s="56">
        <f t="shared" si="3"/>
        <v>46493245</v>
      </c>
      <c r="F42" s="57">
        <f t="shared" si="3"/>
        <v>72415226</v>
      </c>
      <c r="G42" s="57">
        <f t="shared" si="3"/>
        <v>0</v>
      </c>
      <c r="H42" s="57">
        <f t="shared" si="3"/>
        <v>82359817</v>
      </c>
      <c r="I42" s="57">
        <f t="shared" si="3"/>
        <v>0</v>
      </c>
      <c r="J42" s="57">
        <f t="shared" si="3"/>
        <v>82359817</v>
      </c>
      <c r="K42" s="57">
        <f t="shared" si="3"/>
        <v>-15102204</v>
      </c>
      <c r="L42" s="57">
        <f t="shared" si="3"/>
        <v>5919131</v>
      </c>
      <c r="M42" s="57">
        <f t="shared" si="3"/>
        <v>-24731155</v>
      </c>
      <c r="N42" s="57">
        <f t="shared" si="3"/>
        <v>-33914228</v>
      </c>
      <c r="O42" s="57">
        <f t="shared" si="3"/>
        <v>-12934055</v>
      </c>
      <c r="P42" s="57">
        <f t="shared" si="3"/>
        <v>-20794217</v>
      </c>
      <c r="Q42" s="57">
        <f t="shared" si="3"/>
        <v>67701744</v>
      </c>
      <c r="R42" s="57">
        <f t="shared" si="3"/>
        <v>33973472</v>
      </c>
      <c r="S42" s="57">
        <f t="shared" si="3"/>
        <v>-13995506</v>
      </c>
      <c r="T42" s="57">
        <f t="shared" si="3"/>
        <v>-20719997</v>
      </c>
      <c r="U42" s="57">
        <f t="shared" si="3"/>
        <v>-16272118</v>
      </c>
      <c r="V42" s="57">
        <f t="shared" si="3"/>
        <v>-50987621</v>
      </c>
      <c r="W42" s="57">
        <f t="shared" si="3"/>
        <v>31431440</v>
      </c>
      <c r="X42" s="57">
        <f t="shared" si="3"/>
        <v>46494097</v>
      </c>
      <c r="Y42" s="57">
        <f t="shared" si="3"/>
        <v>-15062657</v>
      </c>
      <c r="Z42" s="58">
        <f>+IF(X42&lt;&gt;0,+(Y42/X42)*100,0)</f>
        <v>-32.39692342019246</v>
      </c>
      <c r="AA42" s="55">
        <f>SUM(AA38:AA41)</f>
        <v>72415226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27721006</v>
      </c>
      <c r="D44" s="63">
        <f>+D42-D43</f>
        <v>0</v>
      </c>
      <c r="E44" s="64">
        <f t="shared" si="4"/>
        <v>46493245</v>
      </c>
      <c r="F44" s="65">
        <f t="shared" si="4"/>
        <v>72415226</v>
      </c>
      <c r="G44" s="65">
        <f t="shared" si="4"/>
        <v>0</v>
      </c>
      <c r="H44" s="65">
        <f t="shared" si="4"/>
        <v>82359817</v>
      </c>
      <c r="I44" s="65">
        <f t="shared" si="4"/>
        <v>0</v>
      </c>
      <c r="J44" s="65">
        <f t="shared" si="4"/>
        <v>82359817</v>
      </c>
      <c r="K44" s="65">
        <f t="shared" si="4"/>
        <v>-15102204</v>
      </c>
      <c r="L44" s="65">
        <f t="shared" si="4"/>
        <v>5919131</v>
      </c>
      <c r="M44" s="65">
        <f t="shared" si="4"/>
        <v>-24731155</v>
      </c>
      <c r="N44" s="65">
        <f t="shared" si="4"/>
        <v>-33914228</v>
      </c>
      <c r="O44" s="65">
        <f t="shared" si="4"/>
        <v>-12934055</v>
      </c>
      <c r="P44" s="65">
        <f t="shared" si="4"/>
        <v>-20794217</v>
      </c>
      <c r="Q44" s="65">
        <f t="shared" si="4"/>
        <v>67701744</v>
      </c>
      <c r="R44" s="65">
        <f t="shared" si="4"/>
        <v>33973472</v>
      </c>
      <c r="S44" s="65">
        <f t="shared" si="4"/>
        <v>-13995506</v>
      </c>
      <c r="T44" s="65">
        <f t="shared" si="4"/>
        <v>-20719997</v>
      </c>
      <c r="U44" s="65">
        <f t="shared" si="4"/>
        <v>-16272118</v>
      </c>
      <c r="V44" s="65">
        <f t="shared" si="4"/>
        <v>-50987621</v>
      </c>
      <c r="W44" s="65">
        <f t="shared" si="4"/>
        <v>31431440</v>
      </c>
      <c r="X44" s="65">
        <f t="shared" si="4"/>
        <v>46494097</v>
      </c>
      <c r="Y44" s="65">
        <f t="shared" si="4"/>
        <v>-15062657</v>
      </c>
      <c r="Z44" s="66">
        <f>+IF(X44&lt;&gt;0,+(Y44/X44)*100,0)</f>
        <v>-32.39692342019246</v>
      </c>
      <c r="AA44" s="63">
        <f>+AA42-AA43</f>
        <v>72415226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27721006</v>
      </c>
      <c r="D46" s="55">
        <f>SUM(D44:D45)</f>
        <v>0</v>
      </c>
      <c r="E46" s="56">
        <f t="shared" si="5"/>
        <v>46493245</v>
      </c>
      <c r="F46" s="57">
        <f t="shared" si="5"/>
        <v>72415226</v>
      </c>
      <c r="G46" s="57">
        <f t="shared" si="5"/>
        <v>0</v>
      </c>
      <c r="H46" s="57">
        <f t="shared" si="5"/>
        <v>82359817</v>
      </c>
      <c r="I46" s="57">
        <f t="shared" si="5"/>
        <v>0</v>
      </c>
      <c r="J46" s="57">
        <f t="shared" si="5"/>
        <v>82359817</v>
      </c>
      <c r="K46" s="57">
        <f t="shared" si="5"/>
        <v>-15102204</v>
      </c>
      <c r="L46" s="57">
        <f t="shared" si="5"/>
        <v>5919131</v>
      </c>
      <c r="M46" s="57">
        <f t="shared" si="5"/>
        <v>-24731155</v>
      </c>
      <c r="N46" s="57">
        <f t="shared" si="5"/>
        <v>-33914228</v>
      </c>
      <c r="O46" s="57">
        <f t="shared" si="5"/>
        <v>-12934055</v>
      </c>
      <c r="P46" s="57">
        <f t="shared" si="5"/>
        <v>-20794217</v>
      </c>
      <c r="Q46" s="57">
        <f t="shared" si="5"/>
        <v>67701744</v>
      </c>
      <c r="R46" s="57">
        <f t="shared" si="5"/>
        <v>33973472</v>
      </c>
      <c r="S46" s="57">
        <f t="shared" si="5"/>
        <v>-13995506</v>
      </c>
      <c r="T46" s="57">
        <f t="shared" si="5"/>
        <v>-20719997</v>
      </c>
      <c r="U46" s="57">
        <f t="shared" si="5"/>
        <v>-16272118</v>
      </c>
      <c r="V46" s="57">
        <f t="shared" si="5"/>
        <v>-50987621</v>
      </c>
      <c r="W46" s="57">
        <f t="shared" si="5"/>
        <v>31431440</v>
      </c>
      <c r="X46" s="57">
        <f t="shared" si="5"/>
        <v>46494097</v>
      </c>
      <c r="Y46" s="57">
        <f t="shared" si="5"/>
        <v>-15062657</v>
      </c>
      <c r="Z46" s="58">
        <f>+IF(X46&lt;&gt;0,+(Y46/X46)*100,0)</f>
        <v>-32.39692342019246</v>
      </c>
      <c r="AA46" s="55">
        <f>SUM(AA44:AA45)</f>
        <v>72415226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27721006</v>
      </c>
      <c r="D48" s="71">
        <f>SUM(D46:D47)</f>
        <v>0</v>
      </c>
      <c r="E48" s="72">
        <f t="shared" si="6"/>
        <v>46493245</v>
      </c>
      <c r="F48" s="73">
        <f t="shared" si="6"/>
        <v>72415226</v>
      </c>
      <c r="G48" s="73">
        <f t="shared" si="6"/>
        <v>0</v>
      </c>
      <c r="H48" s="74">
        <f t="shared" si="6"/>
        <v>82359817</v>
      </c>
      <c r="I48" s="74">
        <f t="shared" si="6"/>
        <v>0</v>
      </c>
      <c r="J48" s="74">
        <f t="shared" si="6"/>
        <v>82359817</v>
      </c>
      <c r="K48" s="74">
        <f t="shared" si="6"/>
        <v>-15102204</v>
      </c>
      <c r="L48" s="74">
        <f t="shared" si="6"/>
        <v>5919131</v>
      </c>
      <c r="M48" s="73">
        <f t="shared" si="6"/>
        <v>-24731155</v>
      </c>
      <c r="N48" s="73">
        <f t="shared" si="6"/>
        <v>-33914228</v>
      </c>
      <c r="O48" s="74">
        <f t="shared" si="6"/>
        <v>-12934055</v>
      </c>
      <c r="P48" s="74">
        <f t="shared" si="6"/>
        <v>-20794217</v>
      </c>
      <c r="Q48" s="74">
        <f t="shared" si="6"/>
        <v>67701744</v>
      </c>
      <c r="R48" s="74">
        <f t="shared" si="6"/>
        <v>33973472</v>
      </c>
      <c r="S48" s="74">
        <f t="shared" si="6"/>
        <v>-13995506</v>
      </c>
      <c r="T48" s="73">
        <f t="shared" si="6"/>
        <v>-20719997</v>
      </c>
      <c r="U48" s="73">
        <f t="shared" si="6"/>
        <v>-16272118</v>
      </c>
      <c r="V48" s="74">
        <f t="shared" si="6"/>
        <v>-50987621</v>
      </c>
      <c r="W48" s="74">
        <f t="shared" si="6"/>
        <v>31431440</v>
      </c>
      <c r="X48" s="74">
        <f t="shared" si="6"/>
        <v>46494097</v>
      </c>
      <c r="Y48" s="74">
        <f t="shared" si="6"/>
        <v>-15062657</v>
      </c>
      <c r="Z48" s="75">
        <f>+IF(X48&lt;&gt;0,+(Y48/X48)*100,0)</f>
        <v>-32.39692342019246</v>
      </c>
      <c r="AA48" s="76">
        <f>SUM(AA46:AA47)</f>
        <v>72415226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57879560</v>
      </c>
      <c r="D5" s="6">
        <v>0</v>
      </c>
      <c r="E5" s="7">
        <v>75468000</v>
      </c>
      <c r="F5" s="8">
        <v>75468000</v>
      </c>
      <c r="G5" s="8">
        <v>9901533</v>
      </c>
      <c r="H5" s="8">
        <v>7873833</v>
      </c>
      <c r="I5" s="8">
        <v>7254627</v>
      </c>
      <c r="J5" s="8">
        <v>25029993</v>
      </c>
      <c r="K5" s="8">
        <v>7092556</v>
      </c>
      <c r="L5" s="8">
        <v>7106590</v>
      </c>
      <c r="M5" s="8">
        <v>6919945</v>
      </c>
      <c r="N5" s="8">
        <v>21119091</v>
      </c>
      <c r="O5" s="8">
        <v>7015785</v>
      </c>
      <c r="P5" s="8">
        <v>6998497</v>
      </c>
      <c r="Q5" s="8">
        <v>7038216</v>
      </c>
      <c r="R5" s="8">
        <v>21052498</v>
      </c>
      <c r="S5" s="8">
        <v>5460962</v>
      </c>
      <c r="T5" s="8">
        <v>3837702</v>
      </c>
      <c r="U5" s="8">
        <v>6017288</v>
      </c>
      <c r="V5" s="8">
        <v>15315952</v>
      </c>
      <c r="W5" s="8">
        <v>82517534</v>
      </c>
      <c r="X5" s="8">
        <v>75468114</v>
      </c>
      <c r="Y5" s="8">
        <v>7049420</v>
      </c>
      <c r="Z5" s="2">
        <v>9.34</v>
      </c>
      <c r="AA5" s="6">
        <v>75468000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5230000</v>
      </c>
      <c r="F6" s="8">
        <v>5230000</v>
      </c>
      <c r="G6" s="8">
        <v>416950</v>
      </c>
      <c r="H6" s="8">
        <v>434565</v>
      </c>
      <c r="I6" s="8">
        <v>456970</v>
      </c>
      <c r="J6" s="8">
        <v>1308485</v>
      </c>
      <c r="K6" s="8">
        <v>464326</v>
      </c>
      <c r="L6" s="8">
        <v>486420</v>
      </c>
      <c r="M6" s="8">
        <v>489760</v>
      </c>
      <c r="N6" s="8">
        <v>1440506</v>
      </c>
      <c r="O6" s="8">
        <v>489437</v>
      </c>
      <c r="P6" s="8">
        <v>508646</v>
      </c>
      <c r="Q6" s="8">
        <v>502594</v>
      </c>
      <c r="R6" s="8">
        <v>1500677</v>
      </c>
      <c r="S6" s="8">
        <v>0</v>
      </c>
      <c r="T6" s="8">
        <v>0</v>
      </c>
      <c r="U6" s="8">
        <v>0</v>
      </c>
      <c r="V6" s="8">
        <v>0</v>
      </c>
      <c r="W6" s="8">
        <v>4249668</v>
      </c>
      <c r="X6" s="8">
        <v>5230000</v>
      </c>
      <c r="Y6" s="8">
        <v>-980332</v>
      </c>
      <c r="Z6" s="2">
        <v>-18.74</v>
      </c>
      <c r="AA6" s="6">
        <v>5230000</v>
      </c>
    </row>
    <row r="7" spans="1:27" ht="13.5">
      <c r="A7" s="25" t="s">
        <v>34</v>
      </c>
      <c r="B7" s="24"/>
      <c r="C7" s="6">
        <v>45031222</v>
      </c>
      <c r="D7" s="6">
        <v>0</v>
      </c>
      <c r="E7" s="7">
        <v>54122000</v>
      </c>
      <c r="F7" s="8">
        <v>54122000</v>
      </c>
      <c r="G7" s="8">
        <v>3582190</v>
      </c>
      <c r="H7" s="8">
        <v>5247620</v>
      </c>
      <c r="I7" s="8">
        <v>4219800</v>
      </c>
      <c r="J7" s="8">
        <v>13049610</v>
      </c>
      <c r="K7" s="8">
        <v>4529171</v>
      </c>
      <c r="L7" s="8">
        <v>4503121</v>
      </c>
      <c r="M7" s="8">
        <v>4403850</v>
      </c>
      <c r="N7" s="8">
        <v>13436142</v>
      </c>
      <c r="O7" s="8">
        <v>6128878</v>
      </c>
      <c r="P7" s="8">
        <v>2867777</v>
      </c>
      <c r="Q7" s="8">
        <v>4053008</v>
      </c>
      <c r="R7" s="8">
        <v>13049663</v>
      </c>
      <c r="S7" s="8">
        <v>4518167</v>
      </c>
      <c r="T7" s="8">
        <v>125592</v>
      </c>
      <c r="U7" s="8">
        <v>7951602</v>
      </c>
      <c r="V7" s="8">
        <v>12595361</v>
      </c>
      <c r="W7" s="8">
        <v>52130776</v>
      </c>
      <c r="X7" s="8">
        <v>53334095</v>
      </c>
      <c r="Y7" s="8">
        <v>-1203319</v>
      </c>
      <c r="Z7" s="2">
        <v>-2.26</v>
      </c>
      <c r="AA7" s="6">
        <v>54122000</v>
      </c>
    </row>
    <row r="8" spans="1:27" ht="13.5">
      <c r="A8" s="25" t="s">
        <v>35</v>
      </c>
      <c r="B8" s="24"/>
      <c r="C8" s="6">
        <v>18427720</v>
      </c>
      <c r="D8" s="6">
        <v>0</v>
      </c>
      <c r="E8" s="7">
        <v>41070000</v>
      </c>
      <c r="F8" s="8">
        <v>41070000</v>
      </c>
      <c r="G8" s="8">
        <v>2060752</v>
      </c>
      <c r="H8" s="8">
        <v>3063757</v>
      </c>
      <c r="I8" s="8">
        <v>2533818</v>
      </c>
      <c r="J8" s="8">
        <v>7658327</v>
      </c>
      <c r="K8" s="8">
        <v>2817753</v>
      </c>
      <c r="L8" s="8">
        <v>2597930</v>
      </c>
      <c r="M8" s="8">
        <v>2762339</v>
      </c>
      <c r="N8" s="8">
        <v>8178022</v>
      </c>
      <c r="O8" s="8">
        <v>3852804</v>
      </c>
      <c r="P8" s="8">
        <v>1830939</v>
      </c>
      <c r="Q8" s="8">
        <v>2666726</v>
      </c>
      <c r="R8" s="8">
        <v>8350469</v>
      </c>
      <c r="S8" s="8">
        <v>2642510</v>
      </c>
      <c r="T8" s="8">
        <v>-2492310</v>
      </c>
      <c r="U8" s="8">
        <v>2927038</v>
      </c>
      <c r="V8" s="8">
        <v>3077238</v>
      </c>
      <c r="W8" s="8">
        <v>27264056</v>
      </c>
      <c r="X8" s="8">
        <v>39918954</v>
      </c>
      <c r="Y8" s="8">
        <v>-12654898</v>
      </c>
      <c r="Z8" s="2">
        <v>-31.7</v>
      </c>
      <c r="AA8" s="6">
        <v>41070000</v>
      </c>
    </row>
    <row r="9" spans="1:27" ht="13.5">
      <c r="A9" s="25" t="s">
        <v>36</v>
      </c>
      <c r="B9" s="24"/>
      <c r="C9" s="6">
        <v>5889748</v>
      </c>
      <c r="D9" s="6">
        <v>0</v>
      </c>
      <c r="E9" s="7">
        <v>14062000</v>
      </c>
      <c r="F9" s="8">
        <v>14062000</v>
      </c>
      <c r="G9" s="8">
        <v>1538594</v>
      </c>
      <c r="H9" s="8">
        <v>1486922</v>
      </c>
      <c r="I9" s="8">
        <v>1473240</v>
      </c>
      <c r="J9" s="8">
        <v>4498756</v>
      </c>
      <c r="K9" s="8">
        <v>1448084</v>
      </c>
      <c r="L9" s="8">
        <v>1342269</v>
      </c>
      <c r="M9" s="8">
        <v>0</v>
      </c>
      <c r="N9" s="8">
        <v>2790353</v>
      </c>
      <c r="O9" s="8">
        <v>1316662</v>
      </c>
      <c r="P9" s="8">
        <v>1289267</v>
      </c>
      <c r="Q9" s="8">
        <v>1186523</v>
      </c>
      <c r="R9" s="8">
        <v>3792452</v>
      </c>
      <c r="S9" s="8">
        <v>1189225</v>
      </c>
      <c r="T9" s="8">
        <v>-6563544</v>
      </c>
      <c r="U9" s="8">
        <v>1302718</v>
      </c>
      <c r="V9" s="8">
        <v>-4071601</v>
      </c>
      <c r="W9" s="8">
        <v>7009960</v>
      </c>
      <c r="X9" s="8">
        <v>15935527</v>
      </c>
      <c r="Y9" s="8">
        <v>-8925567</v>
      </c>
      <c r="Z9" s="2">
        <v>-56.01</v>
      </c>
      <c r="AA9" s="6">
        <v>14062000</v>
      </c>
    </row>
    <row r="10" spans="1:27" ht="13.5">
      <c r="A10" s="25" t="s">
        <v>37</v>
      </c>
      <c r="B10" s="24"/>
      <c r="C10" s="6">
        <v>10877341</v>
      </c>
      <c r="D10" s="6">
        <v>0</v>
      </c>
      <c r="E10" s="7">
        <v>14572000</v>
      </c>
      <c r="F10" s="26">
        <v>14572000</v>
      </c>
      <c r="G10" s="26">
        <v>1793396</v>
      </c>
      <c r="H10" s="26">
        <v>1468220</v>
      </c>
      <c r="I10" s="26">
        <v>1390895</v>
      </c>
      <c r="J10" s="26">
        <v>4652511</v>
      </c>
      <c r="K10" s="26">
        <v>1356750</v>
      </c>
      <c r="L10" s="26">
        <v>1794266</v>
      </c>
      <c r="M10" s="26">
        <v>0</v>
      </c>
      <c r="N10" s="26">
        <v>3151016</v>
      </c>
      <c r="O10" s="26">
        <v>1422986</v>
      </c>
      <c r="P10" s="26">
        <v>1075846</v>
      </c>
      <c r="Q10" s="26">
        <v>1344891</v>
      </c>
      <c r="R10" s="26">
        <v>3843723</v>
      </c>
      <c r="S10" s="26">
        <v>1356973</v>
      </c>
      <c r="T10" s="26">
        <v>-5117194</v>
      </c>
      <c r="U10" s="26">
        <v>1337231</v>
      </c>
      <c r="V10" s="26">
        <v>-2422990</v>
      </c>
      <c r="W10" s="26">
        <v>9224260</v>
      </c>
      <c r="X10" s="26">
        <v>14572050</v>
      </c>
      <c r="Y10" s="26">
        <v>-5347790</v>
      </c>
      <c r="Z10" s="27">
        <v>-36.7</v>
      </c>
      <c r="AA10" s="28">
        <v>14572000</v>
      </c>
    </row>
    <row r="11" spans="1:27" ht="13.5">
      <c r="A11" s="25" t="s">
        <v>38</v>
      </c>
      <c r="B11" s="29"/>
      <c r="C11" s="6">
        <v>475520</v>
      </c>
      <c r="D11" s="6">
        <v>0</v>
      </c>
      <c r="E11" s="7">
        <v>0</v>
      </c>
      <c r="F11" s="8">
        <v>0</v>
      </c>
      <c r="G11" s="8">
        <v>83246</v>
      </c>
      <c r="H11" s="8">
        <v>148913</v>
      </c>
      <c r="I11" s="8">
        <v>308932</v>
      </c>
      <c r="J11" s="8">
        <v>541091</v>
      </c>
      <c r="K11" s="8">
        <v>94208</v>
      </c>
      <c r="L11" s="8">
        <v>106150</v>
      </c>
      <c r="M11" s="8">
        <v>56841</v>
      </c>
      <c r="N11" s="8">
        <v>257199</v>
      </c>
      <c r="O11" s="8">
        <v>64350</v>
      </c>
      <c r="P11" s="8">
        <v>142052</v>
      </c>
      <c r="Q11" s="8">
        <v>90750</v>
      </c>
      <c r="R11" s="8">
        <v>297152</v>
      </c>
      <c r="S11" s="8">
        <v>116234</v>
      </c>
      <c r="T11" s="8">
        <v>625</v>
      </c>
      <c r="U11" s="8">
        <v>144090</v>
      </c>
      <c r="V11" s="8">
        <v>260949</v>
      </c>
      <c r="W11" s="8">
        <v>1356391</v>
      </c>
      <c r="X11" s="8">
        <v>1223000</v>
      </c>
      <c r="Y11" s="8">
        <v>133391</v>
      </c>
      <c r="Z11" s="2">
        <v>10.91</v>
      </c>
      <c r="AA11" s="6">
        <v>0</v>
      </c>
    </row>
    <row r="12" spans="1:27" ht="13.5">
      <c r="A12" s="25" t="s">
        <v>39</v>
      </c>
      <c r="B12" s="29"/>
      <c r="C12" s="6">
        <v>1068217</v>
      </c>
      <c r="D12" s="6">
        <v>0</v>
      </c>
      <c r="E12" s="7">
        <v>1167000</v>
      </c>
      <c r="F12" s="8">
        <v>1167000</v>
      </c>
      <c r="G12" s="8">
        <v>63522</v>
      </c>
      <c r="H12" s="8">
        <v>69983</v>
      </c>
      <c r="I12" s="8">
        <v>61967</v>
      </c>
      <c r="J12" s="8">
        <v>195472</v>
      </c>
      <c r="K12" s="8">
        <v>63054</v>
      </c>
      <c r="L12" s="8">
        <v>66727</v>
      </c>
      <c r="M12" s="8">
        <v>56010</v>
      </c>
      <c r="N12" s="8">
        <v>185791</v>
      </c>
      <c r="O12" s="8">
        <v>57457</v>
      </c>
      <c r="P12" s="8">
        <v>61134</v>
      </c>
      <c r="Q12" s="8">
        <v>62656</v>
      </c>
      <c r="R12" s="8">
        <v>181247</v>
      </c>
      <c r="S12" s="8">
        <v>59154</v>
      </c>
      <c r="T12" s="8">
        <v>53119</v>
      </c>
      <c r="U12" s="8">
        <v>53264</v>
      </c>
      <c r="V12" s="8">
        <v>165537</v>
      </c>
      <c r="W12" s="8">
        <v>728047</v>
      </c>
      <c r="X12" s="8">
        <v>1166975</v>
      </c>
      <c r="Y12" s="8">
        <v>-438928</v>
      </c>
      <c r="Z12" s="2">
        <v>-37.61</v>
      </c>
      <c r="AA12" s="6">
        <v>1167000</v>
      </c>
    </row>
    <row r="13" spans="1:27" ht="13.5">
      <c r="A13" s="23" t="s">
        <v>40</v>
      </c>
      <c r="B13" s="29"/>
      <c r="C13" s="6">
        <v>6451856</v>
      </c>
      <c r="D13" s="6">
        <v>0</v>
      </c>
      <c r="E13" s="7">
        <v>565000</v>
      </c>
      <c r="F13" s="8">
        <v>565000</v>
      </c>
      <c r="G13" s="8">
        <v>724</v>
      </c>
      <c r="H13" s="8">
        <v>2473</v>
      </c>
      <c r="I13" s="8">
        <v>1098</v>
      </c>
      <c r="J13" s="8">
        <v>4295</v>
      </c>
      <c r="K13" s="8">
        <v>413923</v>
      </c>
      <c r="L13" s="8">
        <v>167793</v>
      </c>
      <c r="M13" s="8">
        <v>90929</v>
      </c>
      <c r="N13" s="8">
        <v>672645</v>
      </c>
      <c r="O13" s="8">
        <v>129410</v>
      </c>
      <c r="P13" s="8">
        <v>6872</v>
      </c>
      <c r="Q13" s="8">
        <v>1449</v>
      </c>
      <c r="R13" s="8">
        <v>137731</v>
      </c>
      <c r="S13" s="8">
        <v>353667</v>
      </c>
      <c r="T13" s="8">
        <v>154506</v>
      </c>
      <c r="U13" s="8">
        <v>321725</v>
      </c>
      <c r="V13" s="8">
        <v>829898</v>
      </c>
      <c r="W13" s="8">
        <v>1644569</v>
      </c>
      <c r="X13" s="8">
        <v>564945</v>
      </c>
      <c r="Y13" s="8">
        <v>1079624</v>
      </c>
      <c r="Z13" s="2">
        <v>191.1</v>
      </c>
      <c r="AA13" s="6">
        <v>565000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2914000</v>
      </c>
      <c r="F14" s="8">
        <v>2914000</v>
      </c>
      <c r="G14" s="8">
        <v>257050</v>
      </c>
      <c r="H14" s="8">
        <v>256542</v>
      </c>
      <c r="I14" s="8">
        <v>256349</v>
      </c>
      <c r="J14" s="8">
        <v>769941</v>
      </c>
      <c r="K14" s="8">
        <v>255627</v>
      </c>
      <c r="L14" s="8">
        <v>285915</v>
      </c>
      <c r="M14" s="8">
        <v>257722</v>
      </c>
      <c r="N14" s="8">
        <v>799264</v>
      </c>
      <c r="O14" s="8">
        <v>258415</v>
      </c>
      <c r="P14" s="8">
        <v>258020</v>
      </c>
      <c r="Q14" s="8">
        <v>251417</v>
      </c>
      <c r="R14" s="8">
        <v>767852</v>
      </c>
      <c r="S14" s="8">
        <v>496504</v>
      </c>
      <c r="T14" s="8">
        <v>524769</v>
      </c>
      <c r="U14" s="8">
        <v>496278</v>
      </c>
      <c r="V14" s="8">
        <v>1517551</v>
      </c>
      <c r="W14" s="8">
        <v>3854608</v>
      </c>
      <c r="X14" s="8">
        <v>2913629</v>
      </c>
      <c r="Y14" s="8">
        <v>940979</v>
      </c>
      <c r="Z14" s="2">
        <v>32.3</v>
      </c>
      <c r="AA14" s="6">
        <v>2914000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432880</v>
      </c>
      <c r="D16" s="6">
        <v>0</v>
      </c>
      <c r="E16" s="7">
        <v>680000</v>
      </c>
      <c r="F16" s="8">
        <v>680000</v>
      </c>
      <c r="G16" s="8">
        <v>44220</v>
      </c>
      <c r="H16" s="8">
        <v>29050</v>
      </c>
      <c r="I16" s="8">
        <v>31750</v>
      </c>
      <c r="J16" s="8">
        <v>105020</v>
      </c>
      <c r="K16" s="8">
        <v>42390</v>
      </c>
      <c r="L16" s="8">
        <v>25650</v>
      </c>
      <c r="M16" s="8">
        <v>34600</v>
      </c>
      <c r="N16" s="8">
        <v>102640</v>
      </c>
      <c r="O16" s="8">
        <v>51800</v>
      </c>
      <c r="P16" s="8">
        <v>34550</v>
      </c>
      <c r="Q16" s="8">
        <v>97750</v>
      </c>
      <c r="R16" s="8">
        <v>184100</v>
      </c>
      <c r="S16" s="8">
        <v>62100</v>
      </c>
      <c r="T16" s="8">
        <v>49700</v>
      </c>
      <c r="U16" s="8">
        <v>102550</v>
      </c>
      <c r="V16" s="8">
        <v>214350</v>
      </c>
      <c r="W16" s="8">
        <v>606110</v>
      </c>
      <c r="X16" s="8">
        <v>680324</v>
      </c>
      <c r="Y16" s="8">
        <v>-74214</v>
      </c>
      <c r="Z16" s="2">
        <v>-10.91</v>
      </c>
      <c r="AA16" s="6">
        <v>680000</v>
      </c>
    </row>
    <row r="17" spans="1:27" ht="13.5">
      <c r="A17" s="23" t="s">
        <v>44</v>
      </c>
      <c r="B17" s="29"/>
      <c r="C17" s="6">
        <v>3498356</v>
      </c>
      <c r="D17" s="6">
        <v>0</v>
      </c>
      <c r="E17" s="7">
        <v>1661000</v>
      </c>
      <c r="F17" s="8">
        <v>1661000</v>
      </c>
      <c r="G17" s="8">
        <v>293147</v>
      </c>
      <c r="H17" s="8">
        <v>266807</v>
      </c>
      <c r="I17" s="8">
        <v>215994</v>
      </c>
      <c r="J17" s="8">
        <v>775948</v>
      </c>
      <c r="K17" s="8">
        <v>181332</v>
      </c>
      <c r="L17" s="8">
        <v>145886</v>
      </c>
      <c r="M17" s="8">
        <v>177305</v>
      </c>
      <c r="N17" s="8">
        <v>504523</v>
      </c>
      <c r="O17" s="8">
        <v>153164</v>
      </c>
      <c r="P17" s="8">
        <v>298522</v>
      </c>
      <c r="Q17" s="8">
        <v>262597</v>
      </c>
      <c r="R17" s="8">
        <v>714283</v>
      </c>
      <c r="S17" s="8">
        <v>162032</v>
      </c>
      <c r="T17" s="8">
        <v>121917</v>
      </c>
      <c r="U17" s="8">
        <v>200403</v>
      </c>
      <c r="V17" s="8">
        <v>484352</v>
      </c>
      <c r="W17" s="8">
        <v>2479106</v>
      </c>
      <c r="X17" s="8">
        <v>2298000</v>
      </c>
      <c r="Y17" s="8">
        <v>181106</v>
      </c>
      <c r="Z17" s="2">
        <v>7.88</v>
      </c>
      <c r="AA17" s="6">
        <v>1661000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66450350</v>
      </c>
      <c r="D19" s="6">
        <v>0</v>
      </c>
      <c r="E19" s="7">
        <v>68869000</v>
      </c>
      <c r="F19" s="8">
        <v>68869000</v>
      </c>
      <c r="G19" s="8">
        <v>2224000</v>
      </c>
      <c r="H19" s="8">
        <v>800519</v>
      </c>
      <c r="I19" s="8">
        <v>1225415</v>
      </c>
      <c r="J19" s="8">
        <v>4249934</v>
      </c>
      <c r="K19" s="8">
        <v>1500145</v>
      </c>
      <c r="L19" s="8">
        <v>18623410</v>
      </c>
      <c r="M19" s="8">
        <v>928236</v>
      </c>
      <c r="N19" s="8">
        <v>21051791</v>
      </c>
      <c r="O19" s="8">
        <v>1085394</v>
      </c>
      <c r="P19" s="8">
        <v>819049</v>
      </c>
      <c r="Q19" s="8">
        <v>19371611</v>
      </c>
      <c r="R19" s="8">
        <v>21276054</v>
      </c>
      <c r="S19" s="8">
        <v>446724</v>
      </c>
      <c r="T19" s="8">
        <v>370871</v>
      </c>
      <c r="U19" s="8">
        <v>884786</v>
      </c>
      <c r="V19" s="8">
        <v>1702381</v>
      </c>
      <c r="W19" s="8">
        <v>48280160</v>
      </c>
      <c r="X19" s="8">
        <v>68882000</v>
      </c>
      <c r="Y19" s="8">
        <v>-20601840</v>
      </c>
      <c r="Z19" s="2">
        <v>-29.91</v>
      </c>
      <c r="AA19" s="6">
        <v>68869000</v>
      </c>
    </row>
    <row r="20" spans="1:27" ht="13.5">
      <c r="A20" s="23" t="s">
        <v>47</v>
      </c>
      <c r="B20" s="29"/>
      <c r="C20" s="6">
        <v>2992760</v>
      </c>
      <c r="D20" s="6">
        <v>0</v>
      </c>
      <c r="E20" s="7">
        <v>13652000</v>
      </c>
      <c r="F20" s="26">
        <v>13652000</v>
      </c>
      <c r="G20" s="26">
        <v>20199880</v>
      </c>
      <c r="H20" s="26">
        <v>971404</v>
      </c>
      <c r="I20" s="26">
        <v>1168903</v>
      </c>
      <c r="J20" s="26">
        <v>22340187</v>
      </c>
      <c r="K20" s="26">
        <v>566284</v>
      </c>
      <c r="L20" s="26">
        <v>705551</v>
      </c>
      <c r="M20" s="26">
        <v>1000033</v>
      </c>
      <c r="N20" s="26">
        <v>2271868</v>
      </c>
      <c r="O20" s="26">
        <v>226354</v>
      </c>
      <c r="P20" s="26">
        <v>799093</v>
      </c>
      <c r="Q20" s="26">
        <v>596366</v>
      </c>
      <c r="R20" s="26">
        <v>1621813</v>
      </c>
      <c r="S20" s="26">
        <v>921653</v>
      </c>
      <c r="T20" s="26">
        <v>10454521</v>
      </c>
      <c r="U20" s="26">
        <v>1806421</v>
      </c>
      <c r="V20" s="26">
        <v>13182595</v>
      </c>
      <c r="W20" s="26">
        <v>39416463</v>
      </c>
      <c r="X20" s="26">
        <v>17548000</v>
      </c>
      <c r="Y20" s="26">
        <v>21868463</v>
      </c>
      <c r="Z20" s="27">
        <v>124.62</v>
      </c>
      <c r="AA20" s="28">
        <v>13652000</v>
      </c>
    </row>
    <row r="21" spans="1:27" ht="13.5">
      <c r="A21" s="23" t="s">
        <v>48</v>
      </c>
      <c r="B21" s="29"/>
      <c r="C21" s="6">
        <v>67235</v>
      </c>
      <c r="D21" s="6">
        <v>0</v>
      </c>
      <c r="E21" s="7">
        <v>512000</v>
      </c>
      <c r="F21" s="8">
        <v>512000</v>
      </c>
      <c r="G21" s="8">
        <v>3420</v>
      </c>
      <c r="H21" s="8">
        <v>0</v>
      </c>
      <c r="I21" s="30">
        <v>0</v>
      </c>
      <c r="J21" s="8">
        <v>3420</v>
      </c>
      <c r="K21" s="8">
        <v>7410</v>
      </c>
      <c r="L21" s="8">
        <v>0</v>
      </c>
      <c r="M21" s="8">
        <v>0</v>
      </c>
      <c r="N21" s="8">
        <v>7410</v>
      </c>
      <c r="O21" s="8">
        <v>0</v>
      </c>
      <c r="P21" s="30">
        <v>18890</v>
      </c>
      <c r="Q21" s="8">
        <v>0</v>
      </c>
      <c r="R21" s="8">
        <v>18890</v>
      </c>
      <c r="S21" s="8">
        <v>19110</v>
      </c>
      <c r="T21" s="8">
        <v>0</v>
      </c>
      <c r="U21" s="8">
        <v>0</v>
      </c>
      <c r="V21" s="8">
        <v>19110</v>
      </c>
      <c r="W21" s="30">
        <v>48830</v>
      </c>
      <c r="X21" s="8">
        <v>512284</v>
      </c>
      <c r="Y21" s="8">
        <v>-463454</v>
      </c>
      <c r="Z21" s="2">
        <v>-90.47</v>
      </c>
      <c r="AA21" s="6">
        <v>512000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219542765</v>
      </c>
      <c r="D22" s="33">
        <f>SUM(D5:D21)</f>
        <v>0</v>
      </c>
      <c r="E22" s="34">
        <f t="shared" si="0"/>
        <v>294544000</v>
      </c>
      <c r="F22" s="35">
        <f t="shared" si="0"/>
        <v>294544000</v>
      </c>
      <c r="G22" s="35">
        <f t="shared" si="0"/>
        <v>42462624</v>
      </c>
      <c r="H22" s="35">
        <f t="shared" si="0"/>
        <v>22120608</v>
      </c>
      <c r="I22" s="35">
        <f t="shared" si="0"/>
        <v>20599758</v>
      </c>
      <c r="J22" s="35">
        <f t="shared" si="0"/>
        <v>85182990</v>
      </c>
      <c r="K22" s="35">
        <f t="shared" si="0"/>
        <v>20833013</v>
      </c>
      <c r="L22" s="35">
        <f t="shared" si="0"/>
        <v>37957678</v>
      </c>
      <c r="M22" s="35">
        <f t="shared" si="0"/>
        <v>17177570</v>
      </c>
      <c r="N22" s="35">
        <f t="shared" si="0"/>
        <v>75968261</v>
      </c>
      <c r="O22" s="35">
        <f t="shared" si="0"/>
        <v>22252896</v>
      </c>
      <c r="P22" s="35">
        <f t="shared" si="0"/>
        <v>17009154</v>
      </c>
      <c r="Q22" s="35">
        <f t="shared" si="0"/>
        <v>37526554</v>
      </c>
      <c r="R22" s="35">
        <f t="shared" si="0"/>
        <v>76788604</v>
      </c>
      <c r="S22" s="35">
        <f t="shared" si="0"/>
        <v>17805015</v>
      </c>
      <c r="T22" s="35">
        <f t="shared" si="0"/>
        <v>1520274</v>
      </c>
      <c r="U22" s="35">
        <f t="shared" si="0"/>
        <v>23545394</v>
      </c>
      <c r="V22" s="35">
        <f t="shared" si="0"/>
        <v>42870683</v>
      </c>
      <c r="W22" s="35">
        <f t="shared" si="0"/>
        <v>280810538</v>
      </c>
      <c r="X22" s="35">
        <f t="shared" si="0"/>
        <v>300247897</v>
      </c>
      <c r="Y22" s="35">
        <f t="shared" si="0"/>
        <v>-19437359</v>
      </c>
      <c r="Z22" s="36">
        <f>+IF(X22&lt;&gt;0,+(Y22/X22)*100,0)</f>
        <v>-6.473770239263324</v>
      </c>
      <c r="AA22" s="33">
        <f>SUM(AA5:AA21)</f>
        <v>294544000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93352171</v>
      </c>
      <c r="D25" s="6">
        <v>0</v>
      </c>
      <c r="E25" s="7">
        <v>91204000</v>
      </c>
      <c r="F25" s="8">
        <v>91204000</v>
      </c>
      <c r="G25" s="8">
        <v>6789752</v>
      </c>
      <c r="H25" s="8">
        <v>6643931</v>
      </c>
      <c r="I25" s="8">
        <v>7077452</v>
      </c>
      <c r="J25" s="8">
        <v>20511135</v>
      </c>
      <c r="K25" s="8">
        <v>7264993</v>
      </c>
      <c r="L25" s="8">
        <v>7629177</v>
      </c>
      <c r="M25" s="8">
        <v>10937150</v>
      </c>
      <c r="N25" s="8">
        <v>25831320</v>
      </c>
      <c r="O25" s="8">
        <v>8078297</v>
      </c>
      <c r="P25" s="8">
        <v>7335250</v>
      </c>
      <c r="Q25" s="8">
        <v>7418720</v>
      </c>
      <c r="R25" s="8">
        <v>22832267</v>
      </c>
      <c r="S25" s="8">
        <v>7506744</v>
      </c>
      <c r="T25" s="8">
        <v>-7421631</v>
      </c>
      <c r="U25" s="8">
        <v>7505201</v>
      </c>
      <c r="V25" s="8">
        <v>7590314</v>
      </c>
      <c r="W25" s="8">
        <v>76765036</v>
      </c>
      <c r="X25" s="8">
        <v>91203263</v>
      </c>
      <c r="Y25" s="8">
        <v>-14438227</v>
      </c>
      <c r="Z25" s="2">
        <v>-15.83</v>
      </c>
      <c r="AA25" s="6">
        <v>91204000</v>
      </c>
    </row>
    <row r="26" spans="1:27" ht="13.5">
      <c r="A26" s="25" t="s">
        <v>52</v>
      </c>
      <c r="B26" s="24"/>
      <c r="C26" s="6">
        <v>5173279</v>
      </c>
      <c r="D26" s="6">
        <v>0</v>
      </c>
      <c r="E26" s="7">
        <v>5377000</v>
      </c>
      <c r="F26" s="8">
        <v>5377000</v>
      </c>
      <c r="G26" s="8">
        <v>446060</v>
      </c>
      <c r="H26" s="8">
        <v>446061</v>
      </c>
      <c r="I26" s="8">
        <v>0</v>
      </c>
      <c r="J26" s="8">
        <v>892121</v>
      </c>
      <c r="K26" s="8">
        <v>470453</v>
      </c>
      <c r="L26" s="8">
        <v>289829</v>
      </c>
      <c r="M26" s="8">
        <v>432888</v>
      </c>
      <c r="N26" s="8">
        <v>1193170</v>
      </c>
      <c r="O26" s="8">
        <v>434527</v>
      </c>
      <c r="P26" s="8">
        <v>434527</v>
      </c>
      <c r="Q26" s="8">
        <v>434527</v>
      </c>
      <c r="R26" s="8">
        <v>1303581</v>
      </c>
      <c r="S26" s="8">
        <v>0</v>
      </c>
      <c r="T26" s="8">
        <v>-493800</v>
      </c>
      <c r="U26" s="8">
        <v>470775</v>
      </c>
      <c r="V26" s="8">
        <v>-23025</v>
      </c>
      <c r="W26" s="8">
        <v>3365847</v>
      </c>
      <c r="X26" s="8">
        <v>5377450</v>
      </c>
      <c r="Y26" s="8">
        <v>-2011603</v>
      </c>
      <c r="Z26" s="2">
        <v>-37.41</v>
      </c>
      <c r="AA26" s="6">
        <v>5377000</v>
      </c>
    </row>
    <row r="27" spans="1:27" ht="13.5">
      <c r="A27" s="25" t="s">
        <v>53</v>
      </c>
      <c r="B27" s="24"/>
      <c r="C27" s="6">
        <v>15553627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33614527</v>
      </c>
      <c r="D28" s="6">
        <v>0</v>
      </c>
      <c r="E28" s="7">
        <v>1342000</v>
      </c>
      <c r="F28" s="8">
        <v>1342000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1342000</v>
      </c>
      <c r="Y28" s="8">
        <v>-1342000</v>
      </c>
      <c r="Z28" s="2">
        <v>-100</v>
      </c>
      <c r="AA28" s="6">
        <v>1342000</v>
      </c>
    </row>
    <row r="29" spans="1:27" ht="13.5">
      <c r="A29" s="25" t="s">
        <v>55</v>
      </c>
      <c r="B29" s="24"/>
      <c r="C29" s="6">
        <v>3416999</v>
      </c>
      <c r="D29" s="6">
        <v>0</v>
      </c>
      <c r="E29" s="7">
        <v>2201000</v>
      </c>
      <c r="F29" s="8">
        <v>2201000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299541</v>
      </c>
      <c r="N29" s="8">
        <v>299541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299541</v>
      </c>
      <c r="X29" s="8">
        <v>2200640</v>
      </c>
      <c r="Y29" s="8">
        <v>-1901099</v>
      </c>
      <c r="Z29" s="2">
        <v>-86.39</v>
      </c>
      <c r="AA29" s="6">
        <v>2201000</v>
      </c>
    </row>
    <row r="30" spans="1:27" ht="13.5">
      <c r="A30" s="25" t="s">
        <v>56</v>
      </c>
      <c r="B30" s="24"/>
      <c r="C30" s="6">
        <v>40363243</v>
      </c>
      <c r="D30" s="6">
        <v>0</v>
      </c>
      <c r="E30" s="7">
        <v>12095000</v>
      </c>
      <c r="F30" s="8">
        <v>12095000</v>
      </c>
      <c r="G30" s="8">
        <v>4051744</v>
      </c>
      <c r="H30" s="8">
        <v>776491</v>
      </c>
      <c r="I30" s="8">
        <v>1557663</v>
      </c>
      <c r="J30" s="8">
        <v>6385898</v>
      </c>
      <c r="K30" s="8">
        <v>1926860</v>
      </c>
      <c r="L30" s="8">
        <v>1502557</v>
      </c>
      <c r="M30" s="8">
        <v>1849105</v>
      </c>
      <c r="N30" s="8">
        <v>5278522</v>
      </c>
      <c r="O30" s="8">
        <v>3623544</v>
      </c>
      <c r="P30" s="8">
        <v>3399944</v>
      </c>
      <c r="Q30" s="8">
        <v>3201146</v>
      </c>
      <c r="R30" s="8">
        <v>10224634</v>
      </c>
      <c r="S30" s="8">
        <v>35860</v>
      </c>
      <c r="T30" s="8">
        <v>-3341350</v>
      </c>
      <c r="U30" s="8">
        <v>5436767</v>
      </c>
      <c r="V30" s="8">
        <v>2131277</v>
      </c>
      <c r="W30" s="8">
        <v>24020331</v>
      </c>
      <c r="X30" s="8">
        <v>12095000</v>
      </c>
      <c r="Y30" s="8">
        <v>11925331</v>
      </c>
      <c r="Z30" s="2">
        <v>98.6</v>
      </c>
      <c r="AA30" s="6">
        <v>12095000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10574000</v>
      </c>
      <c r="F31" s="8">
        <v>10574000</v>
      </c>
      <c r="G31" s="8">
        <v>145229</v>
      </c>
      <c r="H31" s="8">
        <v>107871</v>
      </c>
      <c r="I31" s="8">
        <v>359584</v>
      </c>
      <c r="J31" s="8">
        <v>612684</v>
      </c>
      <c r="K31" s="8">
        <v>302978</v>
      </c>
      <c r="L31" s="8">
        <v>559520</v>
      </c>
      <c r="M31" s="8">
        <v>214838</v>
      </c>
      <c r="N31" s="8">
        <v>1077336</v>
      </c>
      <c r="O31" s="8">
        <v>452747</v>
      </c>
      <c r="P31" s="8">
        <v>149381</v>
      </c>
      <c r="Q31" s="8">
        <v>163502</v>
      </c>
      <c r="R31" s="8">
        <v>765630</v>
      </c>
      <c r="S31" s="8">
        <v>501666</v>
      </c>
      <c r="T31" s="8">
        <v>-156342</v>
      </c>
      <c r="U31" s="8">
        <v>237278</v>
      </c>
      <c r="V31" s="8">
        <v>582602</v>
      </c>
      <c r="W31" s="8">
        <v>3038252</v>
      </c>
      <c r="X31" s="8">
        <v>10573751</v>
      </c>
      <c r="Y31" s="8">
        <v>-7535499</v>
      </c>
      <c r="Z31" s="2">
        <v>-71.27</v>
      </c>
      <c r="AA31" s="6">
        <v>10574000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11505000</v>
      </c>
      <c r="F32" s="8">
        <v>11505000</v>
      </c>
      <c r="G32" s="8">
        <v>505561</v>
      </c>
      <c r="H32" s="8">
        <v>397792</v>
      </c>
      <c r="I32" s="8">
        <v>-4080</v>
      </c>
      <c r="J32" s="8">
        <v>899273</v>
      </c>
      <c r="K32" s="8">
        <v>3809687</v>
      </c>
      <c r="L32" s="8">
        <v>1759942</v>
      </c>
      <c r="M32" s="8">
        <v>251340</v>
      </c>
      <c r="N32" s="8">
        <v>5820969</v>
      </c>
      <c r="O32" s="8">
        <v>1881539</v>
      </c>
      <c r="P32" s="8">
        <v>193998</v>
      </c>
      <c r="Q32" s="8">
        <v>1767596</v>
      </c>
      <c r="R32" s="8">
        <v>3843133</v>
      </c>
      <c r="S32" s="8">
        <v>106281</v>
      </c>
      <c r="T32" s="8">
        <v>-3071852</v>
      </c>
      <c r="U32" s="8">
        <v>2949972</v>
      </c>
      <c r="V32" s="8">
        <v>-15599</v>
      </c>
      <c r="W32" s="8">
        <v>10547776</v>
      </c>
      <c r="X32" s="8">
        <v>11505000</v>
      </c>
      <c r="Y32" s="8">
        <v>-957224</v>
      </c>
      <c r="Z32" s="2">
        <v>-8.32</v>
      </c>
      <c r="AA32" s="6">
        <v>11505000</v>
      </c>
    </row>
    <row r="33" spans="1:27" ht="13.5">
      <c r="A33" s="25" t="s">
        <v>59</v>
      </c>
      <c r="B33" s="24"/>
      <c r="C33" s="6">
        <v>8677116</v>
      </c>
      <c r="D33" s="6">
        <v>0</v>
      </c>
      <c r="E33" s="7">
        <v>0</v>
      </c>
      <c r="F33" s="8">
        <v>0</v>
      </c>
      <c r="G33" s="8">
        <v>3466994</v>
      </c>
      <c r="H33" s="8">
        <v>2757587</v>
      </c>
      <c r="I33" s="8">
        <v>1132425</v>
      </c>
      <c r="J33" s="8">
        <v>7357006</v>
      </c>
      <c r="K33" s="8">
        <v>4009100</v>
      </c>
      <c r="L33" s="8">
        <v>3815992</v>
      </c>
      <c r="M33" s="8">
        <v>4056687</v>
      </c>
      <c r="N33" s="8">
        <v>11881779</v>
      </c>
      <c r="O33" s="8">
        <v>3926802</v>
      </c>
      <c r="P33" s="8">
        <v>4418597</v>
      </c>
      <c r="Q33" s="8">
        <v>3401180</v>
      </c>
      <c r="R33" s="8">
        <v>11746579</v>
      </c>
      <c r="S33" s="8">
        <v>3352957</v>
      </c>
      <c r="T33" s="8">
        <v>24385074</v>
      </c>
      <c r="U33" s="8">
        <v>8133814</v>
      </c>
      <c r="V33" s="8">
        <v>35871845</v>
      </c>
      <c r="W33" s="8">
        <v>66857209</v>
      </c>
      <c r="X33" s="8"/>
      <c r="Y33" s="8">
        <v>66857209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58479374</v>
      </c>
      <c r="D34" s="6">
        <v>0</v>
      </c>
      <c r="E34" s="7">
        <v>100518000</v>
      </c>
      <c r="F34" s="8">
        <v>100518000</v>
      </c>
      <c r="G34" s="8">
        <v>6563113</v>
      </c>
      <c r="H34" s="8">
        <v>17046947</v>
      </c>
      <c r="I34" s="8">
        <v>20488423</v>
      </c>
      <c r="J34" s="8">
        <v>44098483</v>
      </c>
      <c r="K34" s="8">
        <v>17772786</v>
      </c>
      <c r="L34" s="8">
        <v>14811046</v>
      </c>
      <c r="M34" s="8">
        <v>13564604</v>
      </c>
      <c r="N34" s="8">
        <v>46148436</v>
      </c>
      <c r="O34" s="8">
        <v>5985505</v>
      </c>
      <c r="P34" s="8">
        <v>4158332</v>
      </c>
      <c r="Q34" s="8">
        <v>5573613</v>
      </c>
      <c r="R34" s="8">
        <v>15717450</v>
      </c>
      <c r="S34" s="8">
        <v>16971947</v>
      </c>
      <c r="T34" s="8">
        <v>15381339</v>
      </c>
      <c r="U34" s="8">
        <v>19227352</v>
      </c>
      <c r="V34" s="8">
        <v>51580638</v>
      </c>
      <c r="W34" s="8">
        <v>157545007</v>
      </c>
      <c r="X34" s="8">
        <v>191673498</v>
      </c>
      <c r="Y34" s="8">
        <v>-34128491</v>
      </c>
      <c r="Z34" s="2">
        <v>-17.81</v>
      </c>
      <c r="AA34" s="6">
        <v>100518000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188000</v>
      </c>
      <c r="F35" s="8">
        <v>188000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188100</v>
      </c>
      <c r="Y35" s="8">
        <v>-188100</v>
      </c>
      <c r="Z35" s="2">
        <v>-100</v>
      </c>
      <c r="AA35" s="6">
        <v>188000</v>
      </c>
    </row>
    <row r="36" spans="1:27" ht="12.75">
      <c r="A36" s="40" t="s">
        <v>62</v>
      </c>
      <c r="B36" s="32"/>
      <c r="C36" s="33">
        <f aca="true" t="shared" si="1" ref="C36:Y36">SUM(C25:C35)</f>
        <v>258630336</v>
      </c>
      <c r="D36" s="33">
        <f>SUM(D25:D35)</f>
        <v>0</v>
      </c>
      <c r="E36" s="34">
        <f t="shared" si="1"/>
        <v>235004000</v>
      </c>
      <c r="F36" s="35">
        <f t="shared" si="1"/>
        <v>235004000</v>
      </c>
      <c r="G36" s="35">
        <f t="shared" si="1"/>
        <v>21968453</v>
      </c>
      <c r="H36" s="35">
        <f t="shared" si="1"/>
        <v>28176680</v>
      </c>
      <c r="I36" s="35">
        <f t="shared" si="1"/>
        <v>30611467</v>
      </c>
      <c r="J36" s="35">
        <f t="shared" si="1"/>
        <v>80756600</v>
      </c>
      <c r="K36" s="35">
        <f t="shared" si="1"/>
        <v>35556857</v>
      </c>
      <c r="L36" s="35">
        <f t="shared" si="1"/>
        <v>30368063</v>
      </c>
      <c r="M36" s="35">
        <f t="shared" si="1"/>
        <v>31606153</v>
      </c>
      <c r="N36" s="35">
        <f t="shared" si="1"/>
        <v>97531073</v>
      </c>
      <c r="O36" s="35">
        <f t="shared" si="1"/>
        <v>24382961</v>
      </c>
      <c r="P36" s="35">
        <f t="shared" si="1"/>
        <v>20090029</v>
      </c>
      <c r="Q36" s="35">
        <f t="shared" si="1"/>
        <v>21960284</v>
      </c>
      <c r="R36" s="35">
        <f t="shared" si="1"/>
        <v>66433274</v>
      </c>
      <c r="S36" s="35">
        <f t="shared" si="1"/>
        <v>28475455</v>
      </c>
      <c r="T36" s="35">
        <f t="shared" si="1"/>
        <v>25281438</v>
      </c>
      <c r="U36" s="35">
        <f t="shared" si="1"/>
        <v>43961159</v>
      </c>
      <c r="V36" s="35">
        <f t="shared" si="1"/>
        <v>97718052</v>
      </c>
      <c r="W36" s="35">
        <f t="shared" si="1"/>
        <v>342438999</v>
      </c>
      <c r="X36" s="35">
        <f t="shared" si="1"/>
        <v>326158702</v>
      </c>
      <c r="Y36" s="35">
        <f t="shared" si="1"/>
        <v>16280297</v>
      </c>
      <c r="Z36" s="36">
        <f>+IF(X36&lt;&gt;0,+(Y36/X36)*100,0)</f>
        <v>4.991526180405268</v>
      </c>
      <c r="AA36" s="33">
        <f>SUM(AA25:AA35)</f>
        <v>235004000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-39087571</v>
      </c>
      <c r="D38" s="46">
        <f>+D22-D36</f>
        <v>0</v>
      </c>
      <c r="E38" s="47">
        <f t="shared" si="2"/>
        <v>59540000</v>
      </c>
      <c r="F38" s="48">
        <f t="shared" si="2"/>
        <v>59540000</v>
      </c>
      <c r="G38" s="48">
        <f t="shared" si="2"/>
        <v>20494171</v>
      </c>
      <c r="H38" s="48">
        <f t="shared" si="2"/>
        <v>-6056072</v>
      </c>
      <c r="I38" s="48">
        <f t="shared" si="2"/>
        <v>-10011709</v>
      </c>
      <c r="J38" s="48">
        <f t="shared" si="2"/>
        <v>4426390</v>
      </c>
      <c r="K38" s="48">
        <f t="shared" si="2"/>
        <v>-14723844</v>
      </c>
      <c r="L38" s="48">
        <f t="shared" si="2"/>
        <v>7589615</v>
      </c>
      <c r="M38" s="48">
        <f t="shared" si="2"/>
        <v>-14428583</v>
      </c>
      <c r="N38" s="48">
        <f t="shared" si="2"/>
        <v>-21562812</v>
      </c>
      <c r="O38" s="48">
        <f t="shared" si="2"/>
        <v>-2130065</v>
      </c>
      <c r="P38" s="48">
        <f t="shared" si="2"/>
        <v>-3080875</v>
      </c>
      <c r="Q38" s="48">
        <f t="shared" si="2"/>
        <v>15566270</v>
      </c>
      <c r="R38" s="48">
        <f t="shared" si="2"/>
        <v>10355330</v>
      </c>
      <c r="S38" s="48">
        <f t="shared" si="2"/>
        <v>-10670440</v>
      </c>
      <c r="T38" s="48">
        <f t="shared" si="2"/>
        <v>-23761164</v>
      </c>
      <c r="U38" s="48">
        <f t="shared" si="2"/>
        <v>-20415765</v>
      </c>
      <c r="V38" s="48">
        <f t="shared" si="2"/>
        <v>-54847369</v>
      </c>
      <c r="W38" s="48">
        <f t="shared" si="2"/>
        <v>-61628461</v>
      </c>
      <c r="X38" s="48">
        <f>IF(F22=F36,0,X22-X36)</f>
        <v>-25910805</v>
      </c>
      <c r="Y38" s="48">
        <f t="shared" si="2"/>
        <v>-35717656</v>
      </c>
      <c r="Z38" s="49">
        <f>+IF(X38&lt;&gt;0,+(Y38/X38)*100,0)</f>
        <v>137.84849988257795</v>
      </c>
      <c r="AA38" s="46">
        <f>+AA22-AA36</f>
        <v>59540000</v>
      </c>
    </row>
    <row r="39" spans="1:27" ht="13.5">
      <c r="A39" s="23" t="s">
        <v>64</v>
      </c>
      <c r="B39" s="29"/>
      <c r="C39" s="6">
        <v>51403179</v>
      </c>
      <c r="D39" s="6">
        <v>0</v>
      </c>
      <c r="E39" s="7">
        <v>25920000</v>
      </c>
      <c r="F39" s="8">
        <v>25920000</v>
      </c>
      <c r="G39" s="8">
        <v>0</v>
      </c>
      <c r="H39" s="8">
        <v>797331</v>
      </c>
      <c r="I39" s="8">
        <v>1456099</v>
      </c>
      <c r="J39" s="8">
        <v>2253430</v>
      </c>
      <c r="K39" s="8">
        <v>3036337</v>
      </c>
      <c r="L39" s="8">
        <v>2058640</v>
      </c>
      <c r="M39" s="8">
        <v>5222556</v>
      </c>
      <c r="N39" s="8">
        <v>10317533</v>
      </c>
      <c r="O39" s="8">
        <v>3510837</v>
      </c>
      <c r="P39" s="8">
        <v>3280838</v>
      </c>
      <c r="Q39" s="8">
        <v>2059963</v>
      </c>
      <c r="R39" s="8">
        <v>8851638</v>
      </c>
      <c r="S39" s="8">
        <v>4967845</v>
      </c>
      <c r="T39" s="8">
        <v>2018553</v>
      </c>
      <c r="U39" s="8">
        <v>3318377</v>
      </c>
      <c r="V39" s="8">
        <v>10304775</v>
      </c>
      <c r="W39" s="8">
        <v>31727376</v>
      </c>
      <c r="X39" s="8">
        <v>25920362</v>
      </c>
      <c r="Y39" s="8">
        <v>5807014</v>
      </c>
      <c r="Z39" s="2">
        <v>22.4</v>
      </c>
      <c r="AA39" s="6">
        <v>25920000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12315608</v>
      </c>
      <c r="D42" s="55">
        <f>SUM(D38:D41)</f>
        <v>0</v>
      </c>
      <c r="E42" s="56">
        <f t="shared" si="3"/>
        <v>85460000</v>
      </c>
      <c r="F42" s="57">
        <f t="shared" si="3"/>
        <v>85460000</v>
      </c>
      <c r="G42" s="57">
        <f t="shared" si="3"/>
        <v>20494171</v>
      </c>
      <c r="H42" s="57">
        <f t="shared" si="3"/>
        <v>-5258741</v>
      </c>
      <c r="I42" s="57">
        <f t="shared" si="3"/>
        <v>-8555610</v>
      </c>
      <c r="J42" s="57">
        <f t="shared" si="3"/>
        <v>6679820</v>
      </c>
      <c r="K42" s="57">
        <f t="shared" si="3"/>
        <v>-11687507</v>
      </c>
      <c r="L42" s="57">
        <f t="shared" si="3"/>
        <v>9648255</v>
      </c>
      <c r="M42" s="57">
        <f t="shared" si="3"/>
        <v>-9206027</v>
      </c>
      <c r="N42" s="57">
        <f t="shared" si="3"/>
        <v>-11245279</v>
      </c>
      <c r="O42" s="57">
        <f t="shared" si="3"/>
        <v>1380772</v>
      </c>
      <c r="P42" s="57">
        <f t="shared" si="3"/>
        <v>199963</v>
      </c>
      <c r="Q42" s="57">
        <f t="shared" si="3"/>
        <v>17626233</v>
      </c>
      <c r="R42" s="57">
        <f t="shared" si="3"/>
        <v>19206968</v>
      </c>
      <c r="S42" s="57">
        <f t="shared" si="3"/>
        <v>-5702595</v>
      </c>
      <c r="T42" s="57">
        <f t="shared" si="3"/>
        <v>-21742611</v>
      </c>
      <c r="U42" s="57">
        <f t="shared" si="3"/>
        <v>-17097388</v>
      </c>
      <c r="V42" s="57">
        <f t="shared" si="3"/>
        <v>-44542594</v>
      </c>
      <c r="W42" s="57">
        <f t="shared" si="3"/>
        <v>-29901085</v>
      </c>
      <c r="X42" s="57">
        <f t="shared" si="3"/>
        <v>9557</v>
      </c>
      <c r="Y42" s="57">
        <f t="shared" si="3"/>
        <v>-29910642</v>
      </c>
      <c r="Z42" s="58">
        <f>+IF(X42&lt;&gt;0,+(Y42/X42)*100,0)</f>
        <v>-312971.0369362771</v>
      </c>
      <c r="AA42" s="55">
        <f>SUM(AA38:AA41)</f>
        <v>85460000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12315608</v>
      </c>
      <c r="D44" s="63">
        <f>+D42-D43</f>
        <v>0</v>
      </c>
      <c r="E44" s="64">
        <f t="shared" si="4"/>
        <v>85460000</v>
      </c>
      <c r="F44" s="65">
        <f t="shared" si="4"/>
        <v>85460000</v>
      </c>
      <c r="G44" s="65">
        <f t="shared" si="4"/>
        <v>20494171</v>
      </c>
      <c r="H44" s="65">
        <f t="shared" si="4"/>
        <v>-5258741</v>
      </c>
      <c r="I44" s="65">
        <f t="shared" si="4"/>
        <v>-8555610</v>
      </c>
      <c r="J44" s="65">
        <f t="shared" si="4"/>
        <v>6679820</v>
      </c>
      <c r="K44" s="65">
        <f t="shared" si="4"/>
        <v>-11687507</v>
      </c>
      <c r="L44" s="65">
        <f t="shared" si="4"/>
        <v>9648255</v>
      </c>
      <c r="M44" s="65">
        <f t="shared" si="4"/>
        <v>-9206027</v>
      </c>
      <c r="N44" s="65">
        <f t="shared" si="4"/>
        <v>-11245279</v>
      </c>
      <c r="O44" s="65">
        <f t="shared" si="4"/>
        <v>1380772</v>
      </c>
      <c r="P44" s="65">
        <f t="shared" si="4"/>
        <v>199963</v>
      </c>
      <c r="Q44" s="65">
        <f t="shared" si="4"/>
        <v>17626233</v>
      </c>
      <c r="R44" s="65">
        <f t="shared" si="4"/>
        <v>19206968</v>
      </c>
      <c r="S44" s="65">
        <f t="shared" si="4"/>
        <v>-5702595</v>
      </c>
      <c r="T44" s="65">
        <f t="shared" si="4"/>
        <v>-21742611</v>
      </c>
      <c r="U44" s="65">
        <f t="shared" si="4"/>
        <v>-17097388</v>
      </c>
      <c r="V44" s="65">
        <f t="shared" si="4"/>
        <v>-44542594</v>
      </c>
      <c r="W44" s="65">
        <f t="shared" si="4"/>
        <v>-29901085</v>
      </c>
      <c r="X44" s="65">
        <f t="shared" si="4"/>
        <v>9557</v>
      </c>
      <c r="Y44" s="65">
        <f t="shared" si="4"/>
        <v>-29910642</v>
      </c>
      <c r="Z44" s="66">
        <f>+IF(X44&lt;&gt;0,+(Y44/X44)*100,0)</f>
        <v>-312971.0369362771</v>
      </c>
      <c r="AA44" s="63">
        <f>+AA42-AA43</f>
        <v>85460000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12315608</v>
      </c>
      <c r="D46" s="55">
        <f>SUM(D44:D45)</f>
        <v>0</v>
      </c>
      <c r="E46" s="56">
        <f t="shared" si="5"/>
        <v>85460000</v>
      </c>
      <c r="F46" s="57">
        <f t="shared" si="5"/>
        <v>85460000</v>
      </c>
      <c r="G46" s="57">
        <f t="shared" si="5"/>
        <v>20494171</v>
      </c>
      <c r="H46" s="57">
        <f t="shared" si="5"/>
        <v>-5258741</v>
      </c>
      <c r="I46" s="57">
        <f t="shared" si="5"/>
        <v>-8555610</v>
      </c>
      <c r="J46" s="57">
        <f t="shared" si="5"/>
        <v>6679820</v>
      </c>
      <c r="K46" s="57">
        <f t="shared" si="5"/>
        <v>-11687507</v>
      </c>
      <c r="L46" s="57">
        <f t="shared" si="5"/>
        <v>9648255</v>
      </c>
      <c r="M46" s="57">
        <f t="shared" si="5"/>
        <v>-9206027</v>
      </c>
      <c r="N46" s="57">
        <f t="shared" si="5"/>
        <v>-11245279</v>
      </c>
      <c r="O46" s="57">
        <f t="shared" si="5"/>
        <v>1380772</v>
      </c>
      <c r="P46" s="57">
        <f t="shared" si="5"/>
        <v>199963</v>
      </c>
      <c r="Q46" s="57">
        <f t="shared" si="5"/>
        <v>17626233</v>
      </c>
      <c r="R46" s="57">
        <f t="shared" si="5"/>
        <v>19206968</v>
      </c>
      <c r="S46" s="57">
        <f t="shared" si="5"/>
        <v>-5702595</v>
      </c>
      <c r="T46" s="57">
        <f t="shared" si="5"/>
        <v>-21742611</v>
      </c>
      <c r="U46" s="57">
        <f t="shared" si="5"/>
        <v>-17097388</v>
      </c>
      <c r="V46" s="57">
        <f t="shared" si="5"/>
        <v>-44542594</v>
      </c>
      <c r="W46" s="57">
        <f t="shared" si="5"/>
        <v>-29901085</v>
      </c>
      <c r="X46" s="57">
        <f t="shared" si="5"/>
        <v>9557</v>
      </c>
      <c r="Y46" s="57">
        <f t="shared" si="5"/>
        <v>-29910642</v>
      </c>
      <c r="Z46" s="58">
        <f>+IF(X46&lt;&gt;0,+(Y46/X46)*100,0)</f>
        <v>-312971.0369362771</v>
      </c>
      <c r="AA46" s="55">
        <f>SUM(AA44:AA45)</f>
        <v>85460000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12315608</v>
      </c>
      <c r="D48" s="71">
        <f>SUM(D46:D47)</f>
        <v>0</v>
      </c>
      <c r="E48" s="72">
        <f t="shared" si="6"/>
        <v>85460000</v>
      </c>
      <c r="F48" s="73">
        <f t="shared" si="6"/>
        <v>85460000</v>
      </c>
      <c r="G48" s="73">
        <f t="shared" si="6"/>
        <v>20494171</v>
      </c>
      <c r="H48" s="74">
        <f t="shared" si="6"/>
        <v>-5258741</v>
      </c>
      <c r="I48" s="74">
        <f t="shared" si="6"/>
        <v>-8555610</v>
      </c>
      <c r="J48" s="74">
        <f t="shared" si="6"/>
        <v>6679820</v>
      </c>
      <c r="K48" s="74">
        <f t="shared" si="6"/>
        <v>-11687507</v>
      </c>
      <c r="L48" s="74">
        <f t="shared" si="6"/>
        <v>9648255</v>
      </c>
      <c r="M48" s="73">
        <f t="shared" si="6"/>
        <v>-9206027</v>
      </c>
      <c r="N48" s="73">
        <f t="shared" si="6"/>
        <v>-11245279</v>
      </c>
      <c r="O48" s="74">
        <f t="shared" si="6"/>
        <v>1380772</v>
      </c>
      <c r="P48" s="74">
        <f t="shared" si="6"/>
        <v>199963</v>
      </c>
      <c r="Q48" s="74">
        <f t="shared" si="6"/>
        <v>17626233</v>
      </c>
      <c r="R48" s="74">
        <f t="shared" si="6"/>
        <v>19206968</v>
      </c>
      <c r="S48" s="74">
        <f t="shared" si="6"/>
        <v>-5702595</v>
      </c>
      <c r="T48" s="73">
        <f t="shared" si="6"/>
        <v>-21742611</v>
      </c>
      <c r="U48" s="73">
        <f t="shared" si="6"/>
        <v>-17097388</v>
      </c>
      <c r="V48" s="74">
        <f t="shared" si="6"/>
        <v>-44542594</v>
      </c>
      <c r="W48" s="74">
        <f t="shared" si="6"/>
        <v>-29901085</v>
      </c>
      <c r="X48" s="74">
        <f t="shared" si="6"/>
        <v>9557</v>
      </c>
      <c r="Y48" s="74">
        <f t="shared" si="6"/>
        <v>-29910642</v>
      </c>
      <c r="Z48" s="75">
        <f>+IF(X48&lt;&gt;0,+(Y48/X48)*100,0)</f>
        <v>-312971.0369362771</v>
      </c>
      <c r="AA48" s="76">
        <f>SUM(AA46:AA47)</f>
        <v>85460000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1205525500</v>
      </c>
      <c r="D5" s="6">
        <v>0</v>
      </c>
      <c r="E5" s="7">
        <v>1373532540</v>
      </c>
      <c r="F5" s="8">
        <v>1373532540</v>
      </c>
      <c r="G5" s="8">
        <v>118065623</v>
      </c>
      <c r="H5" s="8">
        <v>113588861</v>
      </c>
      <c r="I5" s="8">
        <v>111848824</v>
      </c>
      <c r="J5" s="8">
        <v>343503308</v>
      </c>
      <c r="K5" s="8">
        <v>114386949</v>
      </c>
      <c r="L5" s="8">
        <v>115541904</v>
      </c>
      <c r="M5" s="8">
        <v>117280912</v>
      </c>
      <c r="N5" s="8">
        <v>347209765</v>
      </c>
      <c r="O5" s="8">
        <v>131910928</v>
      </c>
      <c r="P5" s="8">
        <v>110731343</v>
      </c>
      <c r="Q5" s="8">
        <v>119525735</v>
      </c>
      <c r="R5" s="8">
        <v>362168006</v>
      </c>
      <c r="S5" s="8">
        <v>119643183</v>
      </c>
      <c r="T5" s="8">
        <v>95246431</v>
      </c>
      <c r="U5" s="8">
        <v>143492968</v>
      </c>
      <c r="V5" s="8">
        <v>358382582</v>
      </c>
      <c r="W5" s="8">
        <v>1411263661</v>
      </c>
      <c r="X5" s="8">
        <v>1373532540</v>
      </c>
      <c r="Y5" s="8">
        <v>37731121</v>
      </c>
      <c r="Z5" s="2">
        <v>2.75</v>
      </c>
      <c r="AA5" s="6">
        <v>1373532540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2872412701</v>
      </c>
      <c r="D7" s="6">
        <v>0</v>
      </c>
      <c r="E7" s="7">
        <v>3182151220</v>
      </c>
      <c r="F7" s="8">
        <v>3127151280</v>
      </c>
      <c r="G7" s="8">
        <v>311162204</v>
      </c>
      <c r="H7" s="8">
        <v>135186767</v>
      </c>
      <c r="I7" s="8">
        <v>308630224</v>
      </c>
      <c r="J7" s="8">
        <v>754979195</v>
      </c>
      <c r="K7" s="8">
        <v>220693839</v>
      </c>
      <c r="L7" s="8">
        <v>245880882</v>
      </c>
      <c r="M7" s="8">
        <v>256722127</v>
      </c>
      <c r="N7" s="8">
        <v>723296848</v>
      </c>
      <c r="O7" s="8">
        <v>210373922</v>
      </c>
      <c r="P7" s="8">
        <v>222598448</v>
      </c>
      <c r="Q7" s="8">
        <v>247890135</v>
      </c>
      <c r="R7" s="8">
        <v>680862505</v>
      </c>
      <c r="S7" s="8">
        <v>227591107</v>
      </c>
      <c r="T7" s="8">
        <v>236087249</v>
      </c>
      <c r="U7" s="8">
        <v>235473830</v>
      </c>
      <c r="V7" s="8">
        <v>699152186</v>
      </c>
      <c r="W7" s="8">
        <v>2858290734</v>
      </c>
      <c r="X7" s="8">
        <v>3182151220</v>
      </c>
      <c r="Y7" s="8">
        <v>-323860486</v>
      </c>
      <c r="Z7" s="2">
        <v>-10.18</v>
      </c>
      <c r="AA7" s="6">
        <v>3127151280</v>
      </c>
    </row>
    <row r="8" spans="1:27" ht="13.5">
      <c r="A8" s="25" t="s">
        <v>35</v>
      </c>
      <c r="B8" s="24"/>
      <c r="C8" s="6">
        <v>505420422</v>
      </c>
      <c r="D8" s="6">
        <v>0</v>
      </c>
      <c r="E8" s="7">
        <v>558220370</v>
      </c>
      <c r="F8" s="8">
        <v>565220370</v>
      </c>
      <c r="G8" s="8">
        <v>35339312</v>
      </c>
      <c r="H8" s="8">
        <v>50480997</v>
      </c>
      <c r="I8" s="8">
        <v>27487247</v>
      </c>
      <c r="J8" s="8">
        <v>113307556</v>
      </c>
      <c r="K8" s="8">
        <v>53027729</v>
      </c>
      <c r="L8" s="8">
        <v>54450483</v>
      </c>
      <c r="M8" s="8">
        <v>46079957</v>
      </c>
      <c r="N8" s="8">
        <v>153558169</v>
      </c>
      <c r="O8" s="8">
        <v>65568577</v>
      </c>
      <c r="P8" s="8">
        <v>53948629</v>
      </c>
      <c r="Q8" s="8">
        <v>53586235</v>
      </c>
      <c r="R8" s="8">
        <v>173103441</v>
      </c>
      <c r="S8" s="8">
        <v>41460276</v>
      </c>
      <c r="T8" s="8">
        <v>51193509</v>
      </c>
      <c r="U8" s="8">
        <v>45402733</v>
      </c>
      <c r="V8" s="8">
        <v>138056518</v>
      </c>
      <c r="W8" s="8">
        <v>578025684</v>
      </c>
      <c r="X8" s="8">
        <v>558220370</v>
      </c>
      <c r="Y8" s="8">
        <v>19805314</v>
      </c>
      <c r="Z8" s="2">
        <v>3.55</v>
      </c>
      <c r="AA8" s="6">
        <v>565220370</v>
      </c>
    </row>
    <row r="9" spans="1:27" ht="13.5">
      <c r="A9" s="25" t="s">
        <v>36</v>
      </c>
      <c r="B9" s="24"/>
      <c r="C9" s="6">
        <v>308364986</v>
      </c>
      <c r="D9" s="6">
        <v>0</v>
      </c>
      <c r="E9" s="7">
        <v>384587160</v>
      </c>
      <c r="F9" s="8">
        <v>389587160</v>
      </c>
      <c r="G9" s="8">
        <v>24024532</v>
      </c>
      <c r="H9" s="8">
        <v>29068725</v>
      </c>
      <c r="I9" s="8">
        <v>29371184</v>
      </c>
      <c r="J9" s="8">
        <v>82464441</v>
      </c>
      <c r="K9" s="8">
        <v>31504616</v>
      </c>
      <c r="L9" s="8">
        <v>38318465</v>
      </c>
      <c r="M9" s="8">
        <v>34415763</v>
      </c>
      <c r="N9" s="8">
        <v>104238844</v>
      </c>
      <c r="O9" s="8">
        <v>34889678</v>
      </c>
      <c r="P9" s="8">
        <v>39473192</v>
      </c>
      <c r="Q9" s="8">
        <v>34952626</v>
      </c>
      <c r="R9" s="8">
        <v>109315496</v>
      </c>
      <c r="S9" s="8">
        <v>27778000</v>
      </c>
      <c r="T9" s="8">
        <v>33209833</v>
      </c>
      <c r="U9" s="8">
        <v>30037781</v>
      </c>
      <c r="V9" s="8">
        <v>91025614</v>
      </c>
      <c r="W9" s="8">
        <v>387044395</v>
      </c>
      <c r="X9" s="8">
        <v>384587160</v>
      </c>
      <c r="Y9" s="8">
        <v>2457235</v>
      </c>
      <c r="Z9" s="2">
        <v>0.64</v>
      </c>
      <c r="AA9" s="6">
        <v>389587160</v>
      </c>
    </row>
    <row r="10" spans="1:27" ht="13.5">
      <c r="A10" s="25" t="s">
        <v>37</v>
      </c>
      <c r="B10" s="24"/>
      <c r="C10" s="6">
        <v>124745381</v>
      </c>
      <c r="D10" s="6">
        <v>0</v>
      </c>
      <c r="E10" s="7">
        <v>200068270</v>
      </c>
      <c r="F10" s="26">
        <v>200068270</v>
      </c>
      <c r="G10" s="26">
        <v>16773947</v>
      </c>
      <c r="H10" s="26">
        <v>17139868</v>
      </c>
      <c r="I10" s="26">
        <v>17094548</v>
      </c>
      <c r="J10" s="26">
        <v>51008363</v>
      </c>
      <c r="K10" s="26">
        <v>16724382</v>
      </c>
      <c r="L10" s="26">
        <v>16836806</v>
      </c>
      <c r="M10" s="26">
        <v>16827944</v>
      </c>
      <c r="N10" s="26">
        <v>50389132</v>
      </c>
      <c r="O10" s="26">
        <v>16803935</v>
      </c>
      <c r="P10" s="26">
        <v>16894029</v>
      </c>
      <c r="Q10" s="26">
        <v>16806002</v>
      </c>
      <c r="R10" s="26">
        <v>50503966</v>
      </c>
      <c r="S10" s="26">
        <v>16834509</v>
      </c>
      <c r="T10" s="26">
        <v>16894748</v>
      </c>
      <c r="U10" s="26">
        <v>16508210</v>
      </c>
      <c r="V10" s="26">
        <v>50237467</v>
      </c>
      <c r="W10" s="26">
        <v>202138928</v>
      </c>
      <c r="X10" s="26">
        <v>200068270</v>
      </c>
      <c r="Y10" s="26">
        <v>2070658</v>
      </c>
      <c r="Z10" s="27">
        <v>1.03</v>
      </c>
      <c r="AA10" s="28">
        <v>200068270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17906720</v>
      </c>
      <c r="D12" s="6">
        <v>0</v>
      </c>
      <c r="E12" s="7">
        <v>22327400</v>
      </c>
      <c r="F12" s="8">
        <v>22228670</v>
      </c>
      <c r="G12" s="8">
        <v>1721927</v>
      </c>
      <c r="H12" s="8">
        <v>1499237</v>
      </c>
      <c r="I12" s="8">
        <v>1789171</v>
      </c>
      <c r="J12" s="8">
        <v>5010335</v>
      </c>
      <c r="K12" s="8">
        <v>813804</v>
      </c>
      <c r="L12" s="8">
        <v>1466277</v>
      </c>
      <c r="M12" s="8">
        <v>1254073</v>
      </c>
      <c r="N12" s="8">
        <v>3534154</v>
      </c>
      <c r="O12" s="8">
        <v>1479900</v>
      </c>
      <c r="P12" s="8">
        <v>1560823</v>
      </c>
      <c r="Q12" s="8">
        <v>2321516</v>
      </c>
      <c r="R12" s="8">
        <v>5362239</v>
      </c>
      <c r="S12" s="8">
        <v>1404870</v>
      </c>
      <c r="T12" s="8">
        <v>1399938</v>
      </c>
      <c r="U12" s="8">
        <v>1413140</v>
      </c>
      <c r="V12" s="8">
        <v>4217948</v>
      </c>
      <c r="W12" s="8">
        <v>18124676</v>
      </c>
      <c r="X12" s="8">
        <v>22327400</v>
      </c>
      <c r="Y12" s="8">
        <v>-4202724</v>
      </c>
      <c r="Z12" s="2">
        <v>-18.82</v>
      </c>
      <c r="AA12" s="6">
        <v>22228670</v>
      </c>
    </row>
    <row r="13" spans="1:27" ht="13.5">
      <c r="A13" s="23" t="s">
        <v>40</v>
      </c>
      <c r="B13" s="29"/>
      <c r="C13" s="6">
        <v>83222028</v>
      </c>
      <c r="D13" s="6">
        <v>0</v>
      </c>
      <c r="E13" s="7">
        <v>65792430</v>
      </c>
      <c r="F13" s="8">
        <v>66492430</v>
      </c>
      <c r="G13" s="8">
        <v>12561446</v>
      </c>
      <c r="H13" s="8">
        <v>-6925340</v>
      </c>
      <c r="I13" s="8">
        <v>7417980</v>
      </c>
      <c r="J13" s="8">
        <v>13054086</v>
      </c>
      <c r="K13" s="8">
        <v>6991214</v>
      </c>
      <c r="L13" s="8">
        <v>5333357</v>
      </c>
      <c r="M13" s="8">
        <v>5016401</v>
      </c>
      <c r="N13" s="8">
        <v>17340972</v>
      </c>
      <c r="O13" s="8">
        <v>4944547</v>
      </c>
      <c r="P13" s="8">
        <v>6100357</v>
      </c>
      <c r="Q13" s="8">
        <v>6113596</v>
      </c>
      <c r="R13" s="8">
        <v>17158500</v>
      </c>
      <c r="S13" s="8">
        <v>6830687</v>
      </c>
      <c r="T13" s="8">
        <v>6000392</v>
      </c>
      <c r="U13" s="8">
        <v>11553323</v>
      </c>
      <c r="V13" s="8">
        <v>24384402</v>
      </c>
      <c r="W13" s="8">
        <v>71937960</v>
      </c>
      <c r="X13" s="8">
        <v>65792430</v>
      </c>
      <c r="Y13" s="8">
        <v>6145530</v>
      </c>
      <c r="Z13" s="2">
        <v>9.34</v>
      </c>
      <c r="AA13" s="6">
        <v>66492430</v>
      </c>
    </row>
    <row r="14" spans="1:27" ht="13.5">
      <c r="A14" s="23" t="s">
        <v>41</v>
      </c>
      <c r="B14" s="29"/>
      <c r="C14" s="6">
        <v>217462732</v>
      </c>
      <c r="D14" s="6">
        <v>0</v>
      </c>
      <c r="E14" s="7">
        <v>182999070</v>
      </c>
      <c r="F14" s="8">
        <v>143689980</v>
      </c>
      <c r="G14" s="8">
        <v>17790020</v>
      </c>
      <c r="H14" s="8">
        <v>11265474</v>
      </c>
      <c r="I14" s="8">
        <v>12437451</v>
      </c>
      <c r="J14" s="8">
        <v>41492945</v>
      </c>
      <c r="K14" s="8">
        <v>5273472</v>
      </c>
      <c r="L14" s="8">
        <v>11376281</v>
      </c>
      <c r="M14" s="8">
        <v>12723392</v>
      </c>
      <c r="N14" s="8">
        <v>29373145</v>
      </c>
      <c r="O14" s="8">
        <v>12565756</v>
      </c>
      <c r="P14" s="8">
        <v>12440701</v>
      </c>
      <c r="Q14" s="8">
        <v>11945526</v>
      </c>
      <c r="R14" s="8">
        <v>36951983</v>
      </c>
      <c r="S14" s="8">
        <v>12726576</v>
      </c>
      <c r="T14" s="8">
        <v>18341593</v>
      </c>
      <c r="U14" s="8">
        <v>11459505</v>
      </c>
      <c r="V14" s="8">
        <v>42527674</v>
      </c>
      <c r="W14" s="8">
        <v>150345747</v>
      </c>
      <c r="X14" s="8">
        <v>182999070</v>
      </c>
      <c r="Y14" s="8">
        <v>-32653323</v>
      </c>
      <c r="Z14" s="2">
        <v>-17.84</v>
      </c>
      <c r="AA14" s="6">
        <v>143689980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12808381</v>
      </c>
      <c r="D16" s="6">
        <v>0</v>
      </c>
      <c r="E16" s="7">
        <v>36836270</v>
      </c>
      <c r="F16" s="8">
        <v>10796850</v>
      </c>
      <c r="G16" s="8">
        <v>1882866</v>
      </c>
      <c r="H16" s="8">
        <v>-611381</v>
      </c>
      <c r="I16" s="8">
        <v>2065204</v>
      </c>
      <c r="J16" s="8">
        <v>3336689</v>
      </c>
      <c r="K16" s="8">
        <v>1050783</v>
      </c>
      <c r="L16" s="8">
        <v>1036371</v>
      </c>
      <c r="M16" s="8">
        <v>594320</v>
      </c>
      <c r="N16" s="8">
        <v>2681474</v>
      </c>
      <c r="O16" s="8">
        <v>476421</v>
      </c>
      <c r="P16" s="8">
        <v>509464</v>
      </c>
      <c r="Q16" s="8">
        <v>836204</v>
      </c>
      <c r="R16" s="8">
        <v>1822089</v>
      </c>
      <c r="S16" s="8">
        <v>899570</v>
      </c>
      <c r="T16" s="8">
        <v>693790</v>
      </c>
      <c r="U16" s="8">
        <v>1233181</v>
      </c>
      <c r="V16" s="8">
        <v>2826541</v>
      </c>
      <c r="W16" s="8">
        <v>10666793</v>
      </c>
      <c r="X16" s="8">
        <v>36836270</v>
      </c>
      <c r="Y16" s="8">
        <v>-26169477</v>
      </c>
      <c r="Z16" s="2">
        <v>-71.04</v>
      </c>
      <c r="AA16" s="6">
        <v>10796850</v>
      </c>
    </row>
    <row r="17" spans="1:27" ht="13.5">
      <c r="A17" s="23" t="s">
        <v>44</v>
      </c>
      <c r="B17" s="29"/>
      <c r="C17" s="6">
        <v>9328146</v>
      </c>
      <c r="D17" s="6">
        <v>0</v>
      </c>
      <c r="E17" s="7">
        <v>11364580</v>
      </c>
      <c r="F17" s="8">
        <v>11364580</v>
      </c>
      <c r="G17" s="8">
        <v>819026</v>
      </c>
      <c r="H17" s="8">
        <v>728098</v>
      </c>
      <c r="I17" s="8">
        <v>798222</v>
      </c>
      <c r="J17" s="8">
        <v>2345346</v>
      </c>
      <c r="K17" s="8">
        <v>796862</v>
      </c>
      <c r="L17" s="8">
        <v>868410</v>
      </c>
      <c r="M17" s="8">
        <v>858739</v>
      </c>
      <c r="N17" s="8">
        <v>2524011</v>
      </c>
      <c r="O17" s="8">
        <v>804915</v>
      </c>
      <c r="P17" s="8">
        <v>882464</v>
      </c>
      <c r="Q17" s="8">
        <v>889770</v>
      </c>
      <c r="R17" s="8">
        <v>2577149</v>
      </c>
      <c r="S17" s="8">
        <v>663353</v>
      </c>
      <c r="T17" s="8">
        <v>734463</v>
      </c>
      <c r="U17" s="8">
        <v>851088</v>
      </c>
      <c r="V17" s="8">
        <v>2248904</v>
      </c>
      <c r="W17" s="8">
        <v>9695410</v>
      </c>
      <c r="X17" s="8">
        <v>11364580</v>
      </c>
      <c r="Y17" s="8">
        <v>-1669170</v>
      </c>
      <c r="Z17" s="2">
        <v>-14.69</v>
      </c>
      <c r="AA17" s="6">
        <v>11364580</v>
      </c>
    </row>
    <row r="18" spans="1:27" ht="13.5">
      <c r="A18" s="25" t="s">
        <v>45</v>
      </c>
      <c r="B18" s="24"/>
      <c r="C18" s="6">
        <v>2094655</v>
      </c>
      <c r="D18" s="6">
        <v>0</v>
      </c>
      <c r="E18" s="7">
        <v>1574540</v>
      </c>
      <c r="F18" s="8">
        <v>2201500</v>
      </c>
      <c r="G18" s="8">
        <v>183562</v>
      </c>
      <c r="H18" s="8">
        <v>183051</v>
      </c>
      <c r="I18" s="8">
        <v>184492</v>
      </c>
      <c r="J18" s="8">
        <v>551105</v>
      </c>
      <c r="K18" s="8">
        <v>186271</v>
      </c>
      <c r="L18" s="8">
        <v>188293</v>
      </c>
      <c r="M18" s="8">
        <v>188202</v>
      </c>
      <c r="N18" s="8">
        <v>562766</v>
      </c>
      <c r="O18" s="8">
        <v>187680</v>
      </c>
      <c r="P18" s="8">
        <v>187344</v>
      </c>
      <c r="Q18" s="8">
        <v>187635</v>
      </c>
      <c r="R18" s="8">
        <v>562659</v>
      </c>
      <c r="S18" s="8">
        <v>188079</v>
      </c>
      <c r="T18" s="8">
        <v>188436</v>
      </c>
      <c r="U18" s="8">
        <v>192685</v>
      </c>
      <c r="V18" s="8">
        <v>569200</v>
      </c>
      <c r="W18" s="8">
        <v>2245730</v>
      </c>
      <c r="X18" s="8">
        <v>1574540</v>
      </c>
      <c r="Y18" s="8">
        <v>671190</v>
      </c>
      <c r="Z18" s="2">
        <v>42.63</v>
      </c>
      <c r="AA18" s="6">
        <v>2201500</v>
      </c>
    </row>
    <row r="19" spans="1:27" ht="13.5">
      <c r="A19" s="23" t="s">
        <v>46</v>
      </c>
      <c r="B19" s="29"/>
      <c r="C19" s="6">
        <v>1300058389</v>
      </c>
      <c r="D19" s="6">
        <v>0</v>
      </c>
      <c r="E19" s="7">
        <v>1340738649</v>
      </c>
      <c r="F19" s="8">
        <v>1570615386</v>
      </c>
      <c r="G19" s="8">
        <v>331598360</v>
      </c>
      <c r="H19" s="8">
        <v>-141971681</v>
      </c>
      <c r="I19" s="8">
        <v>31340258</v>
      </c>
      <c r="J19" s="8">
        <v>220966937</v>
      </c>
      <c r="K19" s="8">
        <v>66215651</v>
      </c>
      <c r="L19" s="8">
        <v>37057008</v>
      </c>
      <c r="M19" s="8">
        <v>413714793</v>
      </c>
      <c r="N19" s="8">
        <v>516987452</v>
      </c>
      <c r="O19" s="8">
        <v>20012824</v>
      </c>
      <c r="P19" s="8">
        <v>46715297</v>
      </c>
      <c r="Q19" s="8">
        <v>318324816</v>
      </c>
      <c r="R19" s="8">
        <v>385052937</v>
      </c>
      <c r="S19" s="8">
        <v>137188207</v>
      </c>
      <c r="T19" s="8">
        <v>36008601</v>
      </c>
      <c r="U19" s="8">
        <v>20285096</v>
      </c>
      <c r="V19" s="8">
        <v>193481904</v>
      </c>
      <c r="W19" s="8">
        <v>1316489230</v>
      </c>
      <c r="X19" s="8">
        <v>1340738649</v>
      </c>
      <c r="Y19" s="8">
        <v>-24249419</v>
      </c>
      <c r="Z19" s="2">
        <v>-1.81</v>
      </c>
      <c r="AA19" s="6">
        <v>1570615386</v>
      </c>
    </row>
    <row r="20" spans="1:27" ht="13.5">
      <c r="A20" s="23" t="s">
        <v>47</v>
      </c>
      <c r="B20" s="29"/>
      <c r="C20" s="6">
        <v>814598437</v>
      </c>
      <c r="D20" s="6">
        <v>0</v>
      </c>
      <c r="E20" s="7">
        <v>759395240</v>
      </c>
      <c r="F20" s="26">
        <v>808319210</v>
      </c>
      <c r="G20" s="26">
        <v>19283850</v>
      </c>
      <c r="H20" s="26">
        <v>161907395</v>
      </c>
      <c r="I20" s="26">
        <v>14906757</v>
      </c>
      <c r="J20" s="26">
        <v>196098002</v>
      </c>
      <c r="K20" s="26">
        <v>62573611</v>
      </c>
      <c r="L20" s="26">
        <v>25613544</v>
      </c>
      <c r="M20" s="26">
        <v>173248052</v>
      </c>
      <c r="N20" s="26">
        <v>261435207</v>
      </c>
      <c r="O20" s="26">
        <v>19081774</v>
      </c>
      <c r="P20" s="26">
        <v>22442811</v>
      </c>
      <c r="Q20" s="26">
        <v>175870360</v>
      </c>
      <c r="R20" s="26">
        <v>217394945</v>
      </c>
      <c r="S20" s="26">
        <v>14067769</v>
      </c>
      <c r="T20" s="26">
        <v>26763912</v>
      </c>
      <c r="U20" s="26">
        <v>86117917</v>
      </c>
      <c r="V20" s="26">
        <v>126949598</v>
      </c>
      <c r="W20" s="26">
        <v>801877752</v>
      </c>
      <c r="X20" s="26">
        <v>759395240</v>
      </c>
      <c r="Y20" s="26">
        <v>42482512</v>
      </c>
      <c r="Z20" s="27">
        <v>5.59</v>
      </c>
      <c r="AA20" s="28">
        <v>808319210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4879</v>
      </c>
      <c r="J21" s="8">
        <v>4879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765699</v>
      </c>
      <c r="R21" s="8">
        <v>765699</v>
      </c>
      <c r="S21" s="8">
        <v>0</v>
      </c>
      <c r="T21" s="8">
        <v>0</v>
      </c>
      <c r="U21" s="8">
        <v>46386</v>
      </c>
      <c r="V21" s="8">
        <v>46386</v>
      </c>
      <c r="W21" s="30">
        <v>816964</v>
      </c>
      <c r="X21" s="8"/>
      <c r="Y21" s="8">
        <v>816964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7473948478</v>
      </c>
      <c r="D22" s="33">
        <f>SUM(D5:D21)</f>
        <v>0</v>
      </c>
      <c r="E22" s="34">
        <f t="shared" si="0"/>
        <v>8119587739</v>
      </c>
      <c r="F22" s="35">
        <f t="shared" si="0"/>
        <v>8291268226</v>
      </c>
      <c r="G22" s="35">
        <f t="shared" si="0"/>
        <v>891206675</v>
      </c>
      <c r="H22" s="35">
        <f t="shared" si="0"/>
        <v>371540071</v>
      </c>
      <c r="I22" s="35">
        <f t="shared" si="0"/>
        <v>565376441</v>
      </c>
      <c r="J22" s="35">
        <f t="shared" si="0"/>
        <v>1828123187</v>
      </c>
      <c r="K22" s="35">
        <f t="shared" si="0"/>
        <v>580239183</v>
      </c>
      <c r="L22" s="35">
        <f t="shared" si="0"/>
        <v>553968081</v>
      </c>
      <c r="M22" s="35">
        <f t="shared" si="0"/>
        <v>1078924675</v>
      </c>
      <c r="N22" s="35">
        <f t="shared" si="0"/>
        <v>2213131939</v>
      </c>
      <c r="O22" s="35">
        <f t="shared" si="0"/>
        <v>519100857</v>
      </c>
      <c r="P22" s="35">
        <f t="shared" si="0"/>
        <v>534484902</v>
      </c>
      <c r="Q22" s="35">
        <f t="shared" si="0"/>
        <v>990015855</v>
      </c>
      <c r="R22" s="35">
        <f t="shared" si="0"/>
        <v>2043601614</v>
      </c>
      <c r="S22" s="35">
        <f t="shared" si="0"/>
        <v>607276186</v>
      </c>
      <c r="T22" s="35">
        <f t="shared" si="0"/>
        <v>522762895</v>
      </c>
      <c r="U22" s="35">
        <f t="shared" si="0"/>
        <v>604067843</v>
      </c>
      <c r="V22" s="35">
        <f t="shared" si="0"/>
        <v>1734106924</v>
      </c>
      <c r="W22" s="35">
        <f t="shared" si="0"/>
        <v>7818963664</v>
      </c>
      <c r="X22" s="35">
        <f t="shared" si="0"/>
        <v>8119587739</v>
      </c>
      <c r="Y22" s="35">
        <f t="shared" si="0"/>
        <v>-300624075</v>
      </c>
      <c r="Z22" s="36">
        <f>+IF(X22&lt;&gt;0,+(Y22/X22)*100,0)</f>
        <v>-3.7024549110546903</v>
      </c>
      <c r="AA22" s="33">
        <f>SUM(AA5:AA21)</f>
        <v>8291268226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1761421078</v>
      </c>
      <c r="D25" s="6">
        <v>0</v>
      </c>
      <c r="E25" s="7">
        <v>2196693034</v>
      </c>
      <c r="F25" s="8">
        <v>2190435474</v>
      </c>
      <c r="G25" s="8">
        <v>156401218</v>
      </c>
      <c r="H25" s="8">
        <v>150798259</v>
      </c>
      <c r="I25" s="8">
        <v>161395380</v>
      </c>
      <c r="J25" s="8">
        <v>468594857</v>
      </c>
      <c r="K25" s="8">
        <v>160300300</v>
      </c>
      <c r="L25" s="8">
        <v>223286908</v>
      </c>
      <c r="M25" s="8">
        <v>165405357</v>
      </c>
      <c r="N25" s="8">
        <v>548992565</v>
      </c>
      <c r="O25" s="8">
        <v>163256971</v>
      </c>
      <c r="P25" s="8">
        <v>162274488</v>
      </c>
      <c r="Q25" s="8">
        <v>165446552</v>
      </c>
      <c r="R25" s="8">
        <v>490978011</v>
      </c>
      <c r="S25" s="8">
        <v>170919888</v>
      </c>
      <c r="T25" s="8">
        <v>161242749</v>
      </c>
      <c r="U25" s="8">
        <v>157621939</v>
      </c>
      <c r="V25" s="8">
        <v>489784576</v>
      </c>
      <c r="W25" s="8">
        <v>1998350009</v>
      </c>
      <c r="X25" s="8">
        <v>2196693034</v>
      </c>
      <c r="Y25" s="8">
        <v>-198343025</v>
      </c>
      <c r="Z25" s="2">
        <v>-9.03</v>
      </c>
      <c r="AA25" s="6">
        <v>2190435474</v>
      </c>
    </row>
    <row r="26" spans="1:27" ht="13.5">
      <c r="A26" s="25" t="s">
        <v>52</v>
      </c>
      <c r="B26" s="24"/>
      <c r="C26" s="6">
        <v>55572269</v>
      </c>
      <c r="D26" s="6">
        <v>0</v>
      </c>
      <c r="E26" s="7">
        <v>60975910</v>
      </c>
      <c r="F26" s="8">
        <v>60975910</v>
      </c>
      <c r="G26" s="8">
        <v>4638673</v>
      </c>
      <c r="H26" s="8">
        <v>4560499</v>
      </c>
      <c r="I26" s="8">
        <v>4482248</v>
      </c>
      <c r="J26" s="8">
        <v>13681420</v>
      </c>
      <c r="K26" s="8">
        <v>4524102</v>
      </c>
      <c r="L26" s="8">
        <v>4606892</v>
      </c>
      <c r="M26" s="8">
        <v>4620289</v>
      </c>
      <c r="N26" s="8">
        <v>13751283</v>
      </c>
      <c r="O26" s="8">
        <v>4620289</v>
      </c>
      <c r="P26" s="8">
        <v>4620289</v>
      </c>
      <c r="Q26" s="8">
        <v>4620887</v>
      </c>
      <c r="R26" s="8">
        <v>13861465</v>
      </c>
      <c r="S26" s="8">
        <v>7189139</v>
      </c>
      <c r="T26" s="8">
        <v>4672760</v>
      </c>
      <c r="U26" s="8">
        <v>4563009</v>
      </c>
      <c r="V26" s="8">
        <v>16424908</v>
      </c>
      <c r="W26" s="8">
        <v>57719076</v>
      </c>
      <c r="X26" s="8">
        <v>60975910</v>
      </c>
      <c r="Y26" s="8">
        <v>-3256834</v>
      </c>
      <c r="Z26" s="2">
        <v>-5.34</v>
      </c>
      <c r="AA26" s="6">
        <v>60975910</v>
      </c>
    </row>
    <row r="27" spans="1:27" ht="13.5">
      <c r="A27" s="25" t="s">
        <v>53</v>
      </c>
      <c r="B27" s="24"/>
      <c r="C27" s="6">
        <v>200766874</v>
      </c>
      <c r="D27" s="6">
        <v>0</v>
      </c>
      <c r="E27" s="7">
        <v>341948970</v>
      </c>
      <c r="F27" s="8">
        <v>339367580</v>
      </c>
      <c r="G27" s="8">
        <v>28783457</v>
      </c>
      <c r="H27" s="8">
        <v>11369</v>
      </c>
      <c r="I27" s="8">
        <v>33574532</v>
      </c>
      <c r="J27" s="8">
        <v>62369358</v>
      </c>
      <c r="K27" s="8">
        <v>52538031</v>
      </c>
      <c r="L27" s="8">
        <v>7242</v>
      </c>
      <c r="M27" s="8">
        <v>4050032</v>
      </c>
      <c r="N27" s="8">
        <v>56595305</v>
      </c>
      <c r="O27" s="8">
        <v>20166273</v>
      </c>
      <c r="P27" s="8">
        <v>12379912</v>
      </c>
      <c r="Q27" s="8">
        <v>46602388</v>
      </c>
      <c r="R27" s="8">
        <v>79148573</v>
      </c>
      <c r="S27" s="8">
        <v>224208</v>
      </c>
      <c r="T27" s="8">
        <v>129874943</v>
      </c>
      <c r="U27" s="8">
        <v>2183252</v>
      </c>
      <c r="V27" s="8">
        <v>132282403</v>
      </c>
      <c r="W27" s="8">
        <v>330395639</v>
      </c>
      <c r="X27" s="8">
        <v>341948970</v>
      </c>
      <c r="Y27" s="8">
        <v>-11553331</v>
      </c>
      <c r="Z27" s="2">
        <v>-3.38</v>
      </c>
      <c r="AA27" s="6">
        <v>339367580</v>
      </c>
    </row>
    <row r="28" spans="1:27" ht="13.5">
      <c r="A28" s="25" t="s">
        <v>54</v>
      </c>
      <c r="B28" s="24"/>
      <c r="C28" s="6">
        <v>1385795064</v>
      </c>
      <c r="D28" s="6">
        <v>0</v>
      </c>
      <c r="E28" s="7">
        <v>862509280</v>
      </c>
      <c r="F28" s="8">
        <v>825353150</v>
      </c>
      <c r="G28" s="8">
        <v>71876756</v>
      </c>
      <c r="H28" s="8">
        <v>71876813</v>
      </c>
      <c r="I28" s="8">
        <v>71876547</v>
      </c>
      <c r="J28" s="8">
        <v>215630116</v>
      </c>
      <c r="K28" s="8">
        <v>71875886</v>
      </c>
      <c r="L28" s="8">
        <v>71875820</v>
      </c>
      <c r="M28" s="8">
        <v>71875820</v>
      </c>
      <c r="N28" s="8">
        <v>215627526</v>
      </c>
      <c r="O28" s="8">
        <v>71875712</v>
      </c>
      <c r="P28" s="8">
        <v>71875643</v>
      </c>
      <c r="Q28" s="8">
        <v>62573942</v>
      </c>
      <c r="R28" s="8">
        <v>206325297</v>
      </c>
      <c r="S28" s="8">
        <v>50173376</v>
      </c>
      <c r="T28" s="8">
        <v>93760606</v>
      </c>
      <c r="U28" s="8">
        <v>43813308</v>
      </c>
      <c r="V28" s="8">
        <v>187747290</v>
      </c>
      <c r="W28" s="8">
        <v>825330229</v>
      </c>
      <c r="X28" s="8">
        <v>862509280</v>
      </c>
      <c r="Y28" s="8">
        <v>-37179051</v>
      </c>
      <c r="Z28" s="2">
        <v>-4.31</v>
      </c>
      <c r="AA28" s="6">
        <v>825353150</v>
      </c>
    </row>
    <row r="29" spans="1:27" ht="13.5">
      <c r="A29" s="25" t="s">
        <v>55</v>
      </c>
      <c r="B29" s="24"/>
      <c r="C29" s="6">
        <v>190854707</v>
      </c>
      <c r="D29" s="6">
        <v>0</v>
      </c>
      <c r="E29" s="7">
        <v>179730800</v>
      </c>
      <c r="F29" s="8">
        <v>179917360</v>
      </c>
      <c r="G29" s="8">
        <v>37201346</v>
      </c>
      <c r="H29" s="8">
        <v>95438</v>
      </c>
      <c r="I29" s="8">
        <v>-22096726</v>
      </c>
      <c r="J29" s="8">
        <v>15200058</v>
      </c>
      <c r="K29" s="8">
        <v>135049</v>
      </c>
      <c r="L29" s="8">
        <v>22851679</v>
      </c>
      <c r="M29" s="8">
        <v>6376847</v>
      </c>
      <c r="N29" s="8">
        <v>29363575</v>
      </c>
      <c r="O29" s="8">
        <v>37253168</v>
      </c>
      <c r="P29" s="8">
        <v>1547574</v>
      </c>
      <c r="Q29" s="8">
        <v>24300744</v>
      </c>
      <c r="R29" s="8">
        <v>63101486</v>
      </c>
      <c r="S29" s="8">
        <v>22973</v>
      </c>
      <c r="T29" s="8">
        <v>22510838</v>
      </c>
      <c r="U29" s="8">
        <v>5313923</v>
      </c>
      <c r="V29" s="8">
        <v>27847734</v>
      </c>
      <c r="W29" s="8">
        <v>135512853</v>
      </c>
      <c r="X29" s="8">
        <v>179730800</v>
      </c>
      <c r="Y29" s="8">
        <v>-44217947</v>
      </c>
      <c r="Z29" s="2">
        <v>-24.6</v>
      </c>
      <c r="AA29" s="6">
        <v>179917360</v>
      </c>
    </row>
    <row r="30" spans="1:27" ht="13.5">
      <c r="A30" s="25" t="s">
        <v>56</v>
      </c>
      <c r="B30" s="24"/>
      <c r="C30" s="6">
        <v>2251557959</v>
      </c>
      <c r="D30" s="6">
        <v>0</v>
      </c>
      <c r="E30" s="7">
        <v>2386982500</v>
      </c>
      <c r="F30" s="8">
        <v>2454701400</v>
      </c>
      <c r="G30" s="8">
        <v>257305498</v>
      </c>
      <c r="H30" s="8">
        <v>33151444</v>
      </c>
      <c r="I30" s="8">
        <v>282714942</v>
      </c>
      <c r="J30" s="8">
        <v>573171884</v>
      </c>
      <c r="K30" s="8">
        <v>381598854</v>
      </c>
      <c r="L30" s="8">
        <v>192688120</v>
      </c>
      <c r="M30" s="8">
        <v>124220237</v>
      </c>
      <c r="N30" s="8">
        <v>698507211</v>
      </c>
      <c r="O30" s="8">
        <v>327928519</v>
      </c>
      <c r="P30" s="8">
        <v>330002449</v>
      </c>
      <c r="Q30" s="8">
        <v>-125836187</v>
      </c>
      <c r="R30" s="8">
        <v>532094781</v>
      </c>
      <c r="S30" s="8">
        <v>178289026</v>
      </c>
      <c r="T30" s="8">
        <v>170883613</v>
      </c>
      <c r="U30" s="8">
        <v>297157071</v>
      </c>
      <c r="V30" s="8">
        <v>646329710</v>
      </c>
      <c r="W30" s="8">
        <v>2450103586</v>
      </c>
      <c r="X30" s="8">
        <v>2386982500</v>
      </c>
      <c r="Y30" s="8">
        <v>63121086</v>
      </c>
      <c r="Z30" s="2">
        <v>2.64</v>
      </c>
      <c r="AA30" s="6">
        <v>2454701400</v>
      </c>
    </row>
    <row r="31" spans="1:27" ht="13.5">
      <c r="A31" s="25" t="s">
        <v>57</v>
      </c>
      <c r="B31" s="24"/>
      <c r="C31" s="6">
        <v>489773413</v>
      </c>
      <c r="D31" s="6">
        <v>0</v>
      </c>
      <c r="E31" s="7">
        <v>607473610</v>
      </c>
      <c r="F31" s="8">
        <v>622991100</v>
      </c>
      <c r="G31" s="8">
        <v>8980059</v>
      </c>
      <c r="H31" s="8">
        <v>24369578</v>
      </c>
      <c r="I31" s="8">
        <v>46868565</v>
      </c>
      <c r="J31" s="8">
        <v>80218202</v>
      </c>
      <c r="K31" s="8">
        <v>44216463</v>
      </c>
      <c r="L31" s="8">
        <v>33167059</v>
      </c>
      <c r="M31" s="8">
        <v>43735443</v>
      </c>
      <c r="N31" s="8">
        <v>121118965</v>
      </c>
      <c r="O31" s="8">
        <v>34746249</v>
      </c>
      <c r="P31" s="8">
        <v>40288295</v>
      </c>
      <c r="Q31" s="8">
        <v>64439189</v>
      </c>
      <c r="R31" s="8">
        <v>139473733</v>
      </c>
      <c r="S31" s="8">
        <v>58441141</v>
      </c>
      <c r="T31" s="8">
        <v>51411156</v>
      </c>
      <c r="U31" s="8">
        <v>66751491</v>
      </c>
      <c r="V31" s="8">
        <v>176603788</v>
      </c>
      <c r="W31" s="8">
        <v>517414688</v>
      </c>
      <c r="X31" s="8">
        <v>607473610</v>
      </c>
      <c r="Y31" s="8">
        <v>-90058922</v>
      </c>
      <c r="Z31" s="2">
        <v>-14.83</v>
      </c>
      <c r="AA31" s="6">
        <v>622991100</v>
      </c>
    </row>
    <row r="32" spans="1:27" ht="13.5">
      <c r="A32" s="25" t="s">
        <v>58</v>
      </c>
      <c r="B32" s="24"/>
      <c r="C32" s="6">
        <v>289459339</v>
      </c>
      <c r="D32" s="6">
        <v>0</v>
      </c>
      <c r="E32" s="7">
        <v>374836670</v>
      </c>
      <c r="F32" s="8">
        <v>322294370</v>
      </c>
      <c r="G32" s="8">
        <v>19276803</v>
      </c>
      <c r="H32" s="8">
        <v>36273511</v>
      </c>
      <c r="I32" s="8">
        <v>13853195</v>
      </c>
      <c r="J32" s="8">
        <v>69403509</v>
      </c>
      <c r="K32" s="8">
        <v>26898771</v>
      </c>
      <c r="L32" s="8">
        <v>16830362</v>
      </c>
      <c r="M32" s="8">
        <v>34724644</v>
      </c>
      <c r="N32" s="8">
        <v>78453777</v>
      </c>
      <c r="O32" s="8">
        <v>22927110</v>
      </c>
      <c r="P32" s="8">
        <v>19945188</v>
      </c>
      <c r="Q32" s="8">
        <v>22233719</v>
      </c>
      <c r="R32" s="8">
        <v>65106017</v>
      </c>
      <c r="S32" s="8">
        <v>26753498</v>
      </c>
      <c r="T32" s="8">
        <v>16624766</v>
      </c>
      <c r="U32" s="8">
        <v>12968631</v>
      </c>
      <c r="V32" s="8">
        <v>56346895</v>
      </c>
      <c r="W32" s="8">
        <v>269310198</v>
      </c>
      <c r="X32" s="8">
        <v>374836670</v>
      </c>
      <c r="Y32" s="8">
        <v>-105526472</v>
      </c>
      <c r="Z32" s="2">
        <v>-28.15</v>
      </c>
      <c r="AA32" s="6">
        <v>322294370</v>
      </c>
    </row>
    <row r="33" spans="1:27" ht="13.5">
      <c r="A33" s="25" t="s">
        <v>59</v>
      </c>
      <c r="B33" s="24"/>
      <c r="C33" s="6">
        <v>19731229</v>
      </c>
      <c r="D33" s="6">
        <v>0</v>
      </c>
      <c r="E33" s="7">
        <v>375658690</v>
      </c>
      <c r="F33" s="8">
        <v>391705050</v>
      </c>
      <c r="G33" s="8">
        <v>28305438</v>
      </c>
      <c r="H33" s="8">
        <v>12824883</v>
      </c>
      <c r="I33" s="8">
        <v>23659927</v>
      </c>
      <c r="J33" s="8">
        <v>64790248</v>
      </c>
      <c r="K33" s="8">
        <v>33424222</v>
      </c>
      <c r="L33" s="8">
        <v>28495668</v>
      </c>
      <c r="M33" s="8">
        <v>43393753</v>
      </c>
      <c r="N33" s="8">
        <v>105313643</v>
      </c>
      <c r="O33" s="8">
        <v>72835917</v>
      </c>
      <c r="P33" s="8">
        <v>3032487</v>
      </c>
      <c r="Q33" s="8">
        <v>15704665</v>
      </c>
      <c r="R33" s="8">
        <v>91573069</v>
      </c>
      <c r="S33" s="8">
        <v>57505128</v>
      </c>
      <c r="T33" s="8">
        <v>37794315</v>
      </c>
      <c r="U33" s="8">
        <v>31070640</v>
      </c>
      <c r="V33" s="8">
        <v>126370083</v>
      </c>
      <c r="W33" s="8">
        <v>388047043</v>
      </c>
      <c r="X33" s="8">
        <v>375658690</v>
      </c>
      <c r="Y33" s="8">
        <v>12388353</v>
      </c>
      <c r="Z33" s="2">
        <v>3.3</v>
      </c>
      <c r="AA33" s="6">
        <v>391705050</v>
      </c>
    </row>
    <row r="34" spans="1:27" ht="13.5">
      <c r="A34" s="25" t="s">
        <v>60</v>
      </c>
      <c r="B34" s="24"/>
      <c r="C34" s="6">
        <v>729892005</v>
      </c>
      <c r="D34" s="6">
        <v>0</v>
      </c>
      <c r="E34" s="7">
        <v>919577665</v>
      </c>
      <c r="F34" s="8">
        <v>1300157925</v>
      </c>
      <c r="G34" s="8">
        <v>62903855</v>
      </c>
      <c r="H34" s="8">
        <v>144953091</v>
      </c>
      <c r="I34" s="8">
        <v>93311001</v>
      </c>
      <c r="J34" s="8">
        <v>301167947</v>
      </c>
      <c r="K34" s="8">
        <v>54007609</v>
      </c>
      <c r="L34" s="8">
        <v>118732876</v>
      </c>
      <c r="M34" s="8">
        <v>61238751</v>
      </c>
      <c r="N34" s="8">
        <v>233979236</v>
      </c>
      <c r="O34" s="8">
        <v>30436324</v>
      </c>
      <c r="P34" s="8">
        <v>64996476</v>
      </c>
      <c r="Q34" s="8">
        <v>31318897</v>
      </c>
      <c r="R34" s="8">
        <v>126751697</v>
      </c>
      <c r="S34" s="8">
        <v>104742239</v>
      </c>
      <c r="T34" s="8">
        <v>40021567</v>
      </c>
      <c r="U34" s="8">
        <v>82518657</v>
      </c>
      <c r="V34" s="8">
        <v>227282463</v>
      </c>
      <c r="W34" s="8">
        <v>889181343</v>
      </c>
      <c r="X34" s="8">
        <v>919577665</v>
      </c>
      <c r="Y34" s="8">
        <v>-30396322</v>
      </c>
      <c r="Z34" s="2">
        <v>-3.31</v>
      </c>
      <c r="AA34" s="6">
        <v>1300157925</v>
      </c>
    </row>
    <row r="35" spans="1:27" ht="13.5">
      <c r="A35" s="23" t="s">
        <v>61</v>
      </c>
      <c r="B35" s="29"/>
      <c r="C35" s="6">
        <v>1272093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7376096030</v>
      </c>
      <c r="D36" s="33">
        <f>SUM(D25:D35)</f>
        <v>0</v>
      </c>
      <c r="E36" s="34">
        <f t="shared" si="1"/>
        <v>8306387129</v>
      </c>
      <c r="F36" s="35">
        <f t="shared" si="1"/>
        <v>8687899319</v>
      </c>
      <c r="G36" s="35">
        <f t="shared" si="1"/>
        <v>675673103</v>
      </c>
      <c r="H36" s="35">
        <f t="shared" si="1"/>
        <v>478914885</v>
      </c>
      <c r="I36" s="35">
        <f t="shared" si="1"/>
        <v>709639611</v>
      </c>
      <c r="J36" s="35">
        <f t="shared" si="1"/>
        <v>1864227599</v>
      </c>
      <c r="K36" s="35">
        <f t="shared" si="1"/>
        <v>829519287</v>
      </c>
      <c r="L36" s="35">
        <f t="shared" si="1"/>
        <v>712542626</v>
      </c>
      <c r="M36" s="35">
        <f t="shared" si="1"/>
        <v>559641173</v>
      </c>
      <c r="N36" s="35">
        <f t="shared" si="1"/>
        <v>2101703086</v>
      </c>
      <c r="O36" s="35">
        <f t="shared" si="1"/>
        <v>786046532</v>
      </c>
      <c r="P36" s="35">
        <f t="shared" si="1"/>
        <v>710962801</v>
      </c>
      <c r="Q36" s="35">
        <f t="shared" si="1"/>
        <v>311404796</v>
      </c>
      <c r="R36" s="35">
        <f t="shared" si="1"/>
        <v>1808414129</v>
      </c>
      <c r="S36" s="35">
        <f t="shared" si="1"/>
        <v>654260616</v>
      </c>
      <c r="T36" s="35">
        <f t="shared" si="1"/>
        <v>728797313</v>
      </c>
      <c r="U36" s="35">
        <f t="shared" si="1"/>
        <v>703961921</v>
      </c>
      <c r="V36" s="35">
        <f t="shared" si="1"/>
        <v>2087019850</v>
      </c>
      <c r="W36" s="35">
        <f t="shared" si="1"/>
        <v>7861364664</v>
      </c>
      <c r="X36" s="35">
        <f t="shared" si="1"/>
        <v>8306387129</v>
      </c>
      <c r="Y36" s="35">
        <f t="shared" si="1"/>
        <v>-445022465</v>
      </c>
      <c r="Z36" s="36">
        <f>+IF(X36&lt;&gt;0,+(Y36/X36)*100,0)</f>
        <v>-5.357593597417316</v>
      </c>
      <c r="AA36" s="33">
        <f>SUM(AA25:AA35)</f>
        <v>8687899319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97852448</v>
      </c>
      <c r="D38" s="46">
        <f>+D22-D36</f>
        <v>0</v>
      </c>
      <c r="E38" s="47">
        <f t="shared" si="2"/>
        <v>-186799390</v>
      </c>
      <c r="F38" s="48">
        <f t="shared" si="2"/>
        <v>-396631093</v>
      </c>
      <c r="G38" s="48">
        <f t="shared" si="2"/>
        <v>215533572</v>
      </c>
      <c r="H38" s="48">
        <f t="shared" si="2"/>
        <v>-107374814</v>
      </c>
      <c r="I38" s="48">
        <f t="shared" si="2"/>
        <v>-144263170</v>
      </c>
      <c r="J38" s="48">
        <f t="shared" si="2"/>
        <v>-36104412</v>
      </c>
      <c r="K38" s="48">
        <f t="shared" si="2"/>
        <v>-249280104</v>
      </c>
      <c r="L38" s="48">
        <f t="shared" si="2"/>
        <v>-158574545</v>
      </c>
      <c r="M38" s="48">
        <f t="shared" si="2"/>
        <v>519283502</v>
      </c>
      <c r="N38" s="48">
        <f t="shared" si="2"/>
        <v>111428853</v>
      </c>
      <c r="O38" s="48">
        <f t="shared" si="2"/>
        <v>-266945675</v>
      </c>
      <c r="P38" s="48">
        <f t="shared" si="2"/>
        <v>-176477899</v>
      </c>
      <c r="Q38" s="48">
        <f t="shared" si="2"/>
        <v>678611059</v>
      </c>
      <c r="R38" s="48">
        <f t="shared" si="2"/>
        <v>235187485</v>
      </c>
      <c r="S38" s="48">
        <f t="shared" si="2"/>
        <v>-46984430</v>
      </c>
      <c r="T38" s="48">
        <f t="shared" si="2"/>
        <v>-206034418</v>
      </c>
      <c r="U38" s="48">
        <f t="shared" si="2"/>
        <v>-99894078</v>
      </c>
      <c r="V38" s="48">
        <f t="shared" si="2"/>
        <v>-352912926</v>
      </c>
      <c r="W38" s="48">
        <f t="shared" si="2"/>
        <v>-42401000</v>
      </c>
      <c r="X38" s="48">
        <f>IF(F22=F36,0,X22-X36)</f>
        <v>-186799390</v>
      </c>
      <c r="Y38" s="48">
        <f t="shared" si="2"/>
        <v>144398390</v>
      </c>
      <c r="Z38" s="49">
        <f>+IF(X38&lt;&gt;0,+(Y38/X38)*100,0)</f>
        <v>-77.30131773984915</v>
      </c>
      <c r="AA38" s="46">
        <f>+AA22-AA36</f>
        <v>-396631093</v>
      </c>
    </row>
    <row r="39" spans="1:27" ht="13.5">
      <c r="A39" s="23" t="s">
        <v>64</v>
      </c>
      <c r="B39" s="29"/>
      <c r="C39" s="6">
        <v>1027013533</v>
      </c>
      <c r="D39" s="6">
        <v>0</v>
      </c>
      <c r="E39" s="7">
        <v>846775460</v>
      </c>
      <c r="F39" s="8">
        <v>897831338</v>
      </c>
      <c r="G39" s="8">
        <v>28553960</v>
      </c>
      <c r="H39" s="8">
        <v>33197580</v>
      </c>
      <c r="I39" s="8">
        <v>51193650</v>
      </c>
      <c r="J39" s="8">
        <v>112945190</v>
      </c>
      <c r="K39" s="8">
        <v>72278698</v>
      </c>
      <c r="L39" s="8">
        <v>68370319</v>
      </c>
      <c r="M39" s="8">
        <v>78305831</v>
      </c>
      <c r="N39" s="8">
        <v>218954848</v>
      </c>
      <c r="O39" s="8">
        <v>33594332</v>
      </c>
      <c r="P39" s="8">
        <v>51662633</v>
      </c>
      <c r="Q39" s="8">
        <v>112988114</v>
      </c>
      <c r="R39" s="8">
        <v>198245079</v>
      </c>
      <c r="S39" s="8">
        <v>44248038</v>
      </c>
      <c r="T39" s="8">
        <v>90895632</v>
      </c>
      <c r="U39" s="8">
        <v>110776252</v>
      </c>
      <c r="V39" s="8">
        <v>245919922</v>
      </c>
      <c r="W39" s="8">
        <v>776065039</v>
      </c>
      <c r="X39" s="8">
        <v>846775438</v>
      </c>
      <c r="Y39" s="8">
        <v>-70710399</v>
      </c>
      <c r="Z39" s="2">
        <v>-8.35</v>
      </c>
      <c r="AA39" s="6">
        <v>897831338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1124865981</v>
      </c>
      <c r="D42" s="55">
        <f>SUM(D38:D41)</f>
        <v>0</v>
      </c>
      <c r="E42" s="56">
        <f t="shared" si="3"/>
        <v>659976070</v>
      </c>
      <c r="F42" s="57">
        <f t="shared" si="3"/>
        <v>501200245</v>
      </c>
      <c r="G42" s="57">
        <f t="shared" si="3"/>
        <v>244087532</v>
      </c>
      <c r="H42" s="57">
        <f t="shared" si="3"/>
        <v>-74177234</v>
      </c>
      <c r="I42" s="57">
        <f t="shared" si="3"/>
        <v>-93069520</v>
      </c>
      <c r="J42" s="57">
        <f t="shared" si="3"/>
        <v>76840778</v>
      </c>
      <c r="K42" s="57">
        <f t="shared" si="3"/>
        <v>-177001406</v>
      </c>
      <c r="L42" s="57">
        <f t="shared" si="3"/>
        <v>-90204226</v>
      </c>
      <c r="M42" s="57">
        <f t="shared" si="3"/>
        <v>597589333</v>
      </c>
      <c r="N42" s="57">
        <f t="shared" si="3"/>
        <v>330383701</v>
      </c>
      <c r="O42" s="57">
        <f t="shared" si="3"/>
        <v>-233351343</v>
      </c>
      <c r="P42" s="57">
        <f t="shared" si="3"/>
        <v>-124815266</v>
      </c>
      <c r="Q42" s="57">
        <f t="shared" si="3"/>
        <v>791599173</v>
      </c>
      <c r="R42" s="57">
        <f t="shared" si="3"/>
        <v>433432564</v>
      </c>
      <c r="S42" s="57">
        <f t="shared" si="3"/>
        <v>-2736392</v>
      </c>
      <c r="T42" s="57">
        <f t="shared" si="3"/>
        <v>-115138786</v>
      </c>
      <c r="U42" s="57">
        <f t="shared" si="3"/>
        <v>10882174</v>
      </c>
      <c r="V42" s="57">
        <f t="shared" si="3"/>
        <v>-106993004</v>
      </c>
      <c r="W42" s="57">
        <f t="shared" si="3"/>
        <v>733664039</v>
      </c>
      <c r="X42" s="57">
        <f t="shared" si="3"/>
        <v>659976048</v>
      </c>
      <c r="Y42" s="57">
        <f t="shared" si="3"/>
        <v>73687991</v>
      </c>
      <c r="Z42" s="58">
        <f>+IF(X42&lt;&gt;0,+(Y42/X42)*100,0)</f>
        <v>11.165252318368985</v>
      </c>
      <c r="AA42" s="55">
        <f>SUM(AA38:AA41)</f>
        <v>501200245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1124865981</v>
      </c>
      <c r="D44" s="63">
        <f>+D42-D43</f>
        <v>0</v>
      </c>
      <c r="E44" s="64">
        <f t="shared" si="4"/>
        <v>659976070</v>
      </c>
      <c r="F44" s="65">
        <f t="shared" si="4"/>
        <v>501200245</v>
      </c>
      <c r="G44" s="65">
        <f t="shared" si="4"/>
        <v>244087532</v>
      </c>
      <c r="H44" s="65">
        <f t="shared" si="4"/>
        <v>-74177234</v>
      </c>
      <c r="I44" s="65">
        <f t="shared" si="4"/>
        <v>-93069520</v>
      </c>
      <c r="J44" s="65">
        <f t="shared" si="4"/>
        <v>76840778</v>
      </c>
      <c r="K44" s="65">
        <f t="shared" si="4"/>
        <v>-177001406</v>
      </c>
      <c r="L44" s="65">
        <f t="shared" si="4"/>
        <v>-90204226</v>
      </c>
      <c r="M44" s="65">
        <f t="shared" si="4"/>
        <v>597589333</v>
      </c>
      <c r="N44" s="65">
        <f t="shared" si="4"/>
        <v>330383701</v>
      </c>
      <c r="O44" s="65">
        <f t="shared" si="4"/>
        <v>-233351343</v>
      </c>
      <c r="P44" s="65">
        <f t="shared" si="4"/>
        <v>-124815266</v>
      </c>
      <c r="Q44" s="65">
        <f t="shared" si="4"/>
        <v>791599173</v>
      </c>
      <c r="R44" s="65">
        <f t="shared" si="4"/>
        <v>433432564</v>
      </c>
      <c r="S44" s="65">
        <f t="shared" si="4"/>
        <v>-2736392</v>
      </c>
      <c r="T44" s="65">
        <f t="shared" si="4"/>
        <v>-115138786</v>
      </c>
      <c r="U44" s="65">
        <f t="shared" si="4"/>
        <v>10882174</v>
      </c>
      <c r="V44" s="65">
        <f t="shared" si="4"/>
        <v>-106993004</v>
      </c>
      <c r="W44" s="65">
        <f t="shared" si="4"/>
        <v>733664039</v>
      </c>
      <c r="X44" s="65">
        <f t="shared" si="4"/>
        <v>659976048</v>
      </c>
      <c r="Y44" s="65">
        <f t="shared" si="4"/>
        <v>73687991</v>
      </c>
      <c r="Z44" s="66">
        <f>+IF(X44&lt;&gt;0,+(Y44/X44)*100,0)</f>
        <v>11.165252318368985</v>
      </c>
      <c r="AA44" s="63">
        <f>+AA42-AA43</f>
        <v>501200245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1124865981</v>
      </c>
      <c r="D46" s="55">
        <f>SUM(D44:D45)</f>
        <v>0</v>
      </c>
      <c r="E46" s="56">
        <f t="shared" si="5"/>
        <v>659976070</v>
      </c>
      <c r="F46" s="57">
        <f t="shared" si="5"/>
        <v>501200245</v>
      </c>
      <c r="G46" s="57">
        <f t="shared" si="5"/>
        <v>244087532</v>
      </c>
      <c r="H46" s="57">
        <f t="shared" si="5"/>
        <v>-74177234</v>
      </c>
      <c r="I46" s="57">
        <f t="shared" si="5"/>
        <v>-93069520</v>
      </c>
      <c r="J46" s="57">
        <f t="shared" si="5"/>
        <v>76840778</v>
      </c>
      <c r="K46" s="57">
        <f t="shared" si="5"/>
        <v>-177001406</v>
      </c>
      <c r="L46" s="57">
        <f t="shared" si="5"/>
        <v>-90204226</v>
      </c>
      <c r="M46" s="57">
        <f t="shared" si="5"/>
        <v>597589333</v>
      </c>
      <c r="N46" s="57">
        <f t="shared" si="5"/>
        <v>330383701</v>
      </c>
      <c r="O46" s="57">
        <f t="shared" si="5"/>
        <v>-233351343</v>
      </c>
      <c r="P46" s="57">
        <f t="shared" si="5"/>
        <v>-124815266</v>
      </c>
      <c r="Q46" s="57">
        <f t="shared" si="5"/>
        <v>791599173</v>
      </c>
      <c r="R46" s="57">
        <f t="shared" si="5"/>
        <v>433432564</v>
      </c>
      <c r="S46" s="57">
        <f t="shared" si="5"/>
        <v>-2736392</v>
      </c>
      <c r="T46" s="57">
        <f t="shared" si="5"/>
        <v>-115138786</v>
      </c>
      <c r="U46" s="57">
        <f t="shared" si="5"/>
        <v>10882174</v>
      </c>
      <c r="V46" s="57">
        <f t="shared" si="5"/>
        <v>-106993004</v>
      </c>
      <c r="W46" s="57">
        <f t="shared" si="5"/>
        <v>733664039</v>
      </c>
      <c r="X46" s="57">
        <f t="shared" si="5"/>
        <v>659976048</v>
      </c>
      <c r="Y46" s="57">
        <f t="shared" si="5"/>
        <v>73687991</v>
      </c>
      <c r="Z46" s="58">
        <f>+IF(X46&lt;&gt;0,+(Y46/X46)*100,0)</f>
        <v>11.165252318368985</v>
      </c>
      <c r="AA46" s="55">
        <f>SUM(AA44:AA45)</f>
        <v>501200245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1124865981</v>
      </c>
      <c r="D48" s="71">
        <f>SUM(D46:D47)</f>
        <v>0</v>
      </c>
      <c r="E48" s="72">
        <f t="shared" si="6"/>
        <v>659976070</v>
      </c>
      <c r="F48" s="73">
        <f t="shared" si="6"/>
        <v>501200245</v>
      </c>
      <c r="G48" s="73">
        <f t="shared" si="6"/>
        <v>244087532</v>
      </c>
      <c r="H48" s="74">
        <f t="shared" si="6"/>
        <v>-74177234</v>
      </c>
      <c r="I48" s="74">
        <f t="shared" si="6"/>
        <v>-93069520</v>
      </c>
      <c r="J48" s="74">
        <f t="shared" si="6"/>
        <v>76840778</v>
      </c>
      <c r="K48" s="74">
        <f t="shared" si="6"/>
        <v>-177001406</v>
      </c>
      <c r="L48" s="74">
        <f t="shared" si="6"/>
        <v>-90204226</v>
      </c>
      <c r="M48" s="73">
        <f t="shared" si="6"/>
        <v>597589333</v>
      </c>
      <c r="N48" s="73">
        <f t="shared" si="6"/>
        <v>330383701</v>
      </c>
      <c r="O48" s="74">
        <f t="shared" si="6"/>
        <v>-233351343</v>
      </c>
      <c r="P48" s="74">
        <f t="shared" si="6"/>
        <v>-124815266</v>
      </c>
      <c r="Q48" s="74">
        <f t="shared" si="6"/>
        <v>791599173</v>
      </c>
      <c r="R48" s="74">
        <f t="shared" si="6"/>
        <v>433432564</v>
      </c>
      <c r="S48" s="74">
        <f t="shared" si="6"/>
        <v>-2736392</v>
      </c>
      <c r="T48" s="73">
        <f t="shared" si="6"/>
        <v>-115138786</v>
      </c>
      <c r="U48" s="73">
        <f t="shared" si="6"/>
        <v>10882174</v>
      </c>
      <c r="V48" s="74">
        <f t="shared" si="6"/>
        <v>-106993004</v>
      </c>
      <c r="W48" s="74">
        <f t="shared" si="6"/>
        <v>733664039</v>
      </c>
      <c r="X48" s="74">
        <f t="shared" si="6"/>
        <v>659976048</v>
      </c>
      <c r="Y48" s="74">
        <f t="shared" si="6"/>
        <v>73687991</v>
      </c>
      <c r="Z48" s="75">
        <f>+IF(X48&lt;&gt;0,+(Y48/X48)*100,0)</f>
        <v>11.165252318368985</v>
      </c>
      <c r="AA48" s="76">
        <f>SUM(AA46:AA47)</f>
        <v>501200245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9821123</v>
      </c>
      <c r="D5" s="6">
        <v>0</v>
      </c>
      <c r="E5" s="7">
        <v>27709708</v>
      </c>
      <c r="F5" s="8">
        <v>12406659</v>
      </c>
      <c r="G5" s="8">
        <v>7839383</v>
      </c>
      <c r="H5" s="8">
        <v>588329</v>
      </c>
      <c r="I5" s="8">
        <v>297000</v>
      </c>
      <c r="J5" s="8">
        <v>8724712</v>
      </c>
      <c r="K5" s="8">
        <v>297001</v>
      </c>
      <c r="L5" s="8">
        <v>301550</v>
      </c>
      <c r="M5" s="8">
        <v>297472</v>
      </c>
      <c r="N5" s="8">
        <v>896023</v>
      </c>
      <c r="O5" s="8">
        <v>323666</v>
      </c>
      <c r="P5" s="8">
        <v>415926</v>
      </c>
      <c r="Q5" s="8">
        <v>984917</v>
      </c>
      <c r="R5" s="8">
        <v>1724509</v>
      </c>
      <c r="S5" s="8">
        <v>297472</v>
      </c>
      <c r="T5" s="8">
        <v>297472</v>
      </c>
      <c r="U5" s="8">
        <v>297472</v>
      </c>
      <c r="V5" s="8">
        <v>892416</v>
      </c>
      <c r="W5" s="8">
        <v>12237660</v>
      </c>
      <c r="X5" s="8">
        <v>27709708</v>
      </c>
      <c r="Y5" s="8">
        <v>-15472048</v>
      </c>
      <c r="Z5" s="2">
        <v>-55.84</v>
      </c>
      <c r="AA5" s="6">
        <v>12406659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526078</v>
      </c>
      <c r="D10" s="6">
        <v>0</v>
      </c>
      <c r="E10" s="7">
        <v>395612</v>
      </c>
      <c r="F10" s="26">
        <v>0</v>
      </c>
      <c r="G10" s="26">
        <v>43893</v>
      </c>
      <c r="H10" s="26">
        <v>43926</v>
      </c>
      <c r="I10" s="26">
        <v>43990</v>
      </c>
      <c r="J10" s="26">
        <v>131809</v>
      </c>
      <c r="K10" s="26">
        <v>44054</v>
      </c>
      <c r="L10" s="26">
        <v>44054</v>
      </c>
      <c r="M10" s="26">
        <v>44054</v>
      </c>
      <c r="N10" s="26">
        <v>132162</v>
      </c>
      <c r="O10" s="26">
        <v>44054</v>
      </c>
      <c r="P10" s="26">
        <v>44228</v>
      </c>
      <c r="Q10" s="26">
        <v>46864</v>
      </c>
      <c r="R10" s="26">
        <v>135146</v>
      </c>
      <c r="S10" s="26">
        <v>45359</v>
      </c>
      <c r="T10" s="26">
        <v>44292</v>
      </c>
      <c r="U10" s="26">
        <v>44205</v>
      </c>
      <c r="V10" s="26">
        <v>133856</v>
      </c>
      <c r="W10" s="26">
        <v>532973</v>
      </c>
      <c r="X10" s="26">
        <v>395617</v>
      </c>
      <c r="Y10" s="26">
        <v>137356</v>
      </c>
      <c r="Z10" s="27">
        <v>34.72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144000</v>
      </c>
      <c r="F11" s="8">
        <v>395612</v>
      </c>
      <c r="G11" s="8">
        <v>0</v>
      </c>
      <c r="H11" s="8">
        <v>5863</v>
      </c>
      <c r="I11" s="8">
        <v>0</v>
      </c>
      <c r="J11" s="8">
        <v>5863</v>
      </c>
      <c r="K11" s="8">
        <v>0</v>
      </c>
      <c r="L11" s="8">
        <v>8136</v>
      </c>
      <c r="M11" s="8">
        <v>11636</v>
      </c>
      <c r="N11" s="8">
        <v>19772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25635</v>
      </c>
      <c r="X11" s="8">
        <v>144000</v>
      </c>
      <c r="Y11" s="8">
        <v>-118365</v>
      </c>
      <c r="Z11" s="2">
        <v>-82.2</v>
      </c>
      <c r="AA11" s="6">
        <v>395612</v>
      </c>
    </row>
    <row r="12" spans="1:27" ht="13.5">
      <c r="A12" s="25" t="s">
        <v>39</v>
      </c>
      <c r="B12" s="29"/>
      <c r="C12" s="6">
        <v>90714</v>
      </c>
      <c r="D12" s="6">
        <v>0</v>
      </c>
      <c r="E12" s="7">
        <v>25296</v>
      </c>
      <c r="F12" s="8">
        <v>25296</v>
      </c>
      <c r="G12" s="8">
        <v>7586</v>
      </c>
      <c r="H12" s="8">
        <v>0</v>
      </c>
      <c r="I12" s="8">
        <v>5581</v>
      </c>
      <c r="J12" s="8">
        <v>13167</v>
      </c>
      <c r="K12" s="8">
        <v>4998</v>
      </c>
      <c r="L12" s="8">
        <v>0</v>
      </c>
      <c r="M12" s="8">
        <v>-2000</v>
      </c>
      <c r="N12" s="8">
        <v>2998</v>
      </c>
      <c r="O12" s="8">
        <v>9462</v>
      </c>
      <c r="P12" s="8">
        <v>8136</v>
      </c>
      <c r="Q12" s="8">
        <v>12386</v>
      </c>
      <c r="R12" s="8">
        <v>29984</v>
      </c>
      <c r="S12" s="8">
        <v>35078</v>
      </c>
      <c r="T12" s="8">
        <v>13269</v>
      </c>
      <c r="U12" s="8">
        <v>15443</v>
      </c>
      <c r="V12" s="8">
        <v>63790</v>
      </c>
      <c r="W12" s="8">
        <v>109939</v>
      </c>
      <c r="X12" s="8">
        <v>25296</v>
      </c>
      <c r="Y12" s="8">
        <v>84643</v>
      </c>
      <c r="Z12" s="2">
        <v>334.61</v>
      </c>
      <c r="AA12" s="6">
        <v>25296</v>
      </c>
    </row>
    <row r="13" spans="1:27" ht="13.5">
      <c r="A13" s="23" t="s">
        <v>40</v>
      </c>
      <c r="B13" s="29"/>
      <c r="C13" s="6">
        <v>746275</v>
      </c>
      <c r="D13" s="6">
        <v>0</v>
      </c>
      <c r="E13" s="7">
        <v>1500000</v>
      </c>
      <c r="F13" s="8">
        <v>1500000</v>
      </c>
      <c r="G13" s="8">
        <v>50279</v>
      </c>
      <c r="H13" s="8">
        <v>-36</v>
      </c>
      <c r="I13" s="8">
        <v>91934</v>
      </c>
      <c r="J13" s="8">
        <v>142177</v>
      </c>
      <c r="K13" s="8">
        <v>59365</v>
      </c>
      <c r="L13" s="8">
        <v>11635</v>
      </c>
      <c r="M13" s="8">
        <v>44256</v>
      </c>
      <c r="N13" s="8">
        <v>115256</v>
      </c>
      <c r="O13" s="8">
        <v>94381</v>
      </c>
      <c r="P13" s="8">
        <v>49129</v>
      </c>
      <c r="Q13" s="8">
        <v>76055</v>
      </c>
      <c r="R13" s="8">
        <v>219565</v>
      </c>
      <c r="S13" s="8">
        <v>96295</v>
      </c>
      <c r="T13" s="8">
        <v>22121</v>
      </c>
      <c r="U13" s="8">
        <v>21800</v>
      </c>
      <c r="V13" s="8">
        <v>140216</v>
      </c>
      <c r="W13" s="8">
        <v>617214</v>
      </c>
      <c r="X13" s="8">
        <v>1500000</v>
      </c>
      <c r="Y13" s="8">
        <v>-882786</v>
      </c>
      <c r="Z13" s="2">
        <v>-58.85</v>
      </c>
      <c r="AA13" s="6">
        <v>1500000</v>
      </c>
    </row>
    <row r="14" spans="1:27" ht="13.5">
      <c r="A14" s="23" t="s">
        <v>41</v>
      </c>
      <c r="B14" s="29"/>
      <c r="C14" s="6">
        <v>1734848</v>
      </c>
      <c r="D14" s="6">
        <v>0</v>
      </c>
      <c r="E14" s="7">
        <v>0</v>
      </c>
      <c r="F14" s="8">
        <v>1500000</v>
      </c>
      <c r="G14" s="8">
        <v>-5</v>
      </c>
      <c r="H14" s="8">
        <v>0</v>
      </c>
      <c r="I14" s="8">
        <v>163003</v>
      </c>
      <c r="J14" s="8">
        <v>162998</v>
      </c>
      <c r="K14" s="8">
        <v>167079</v>
      </c>
      <c r="L14" s="8">
        <v>208156</v>
      </c>
      <c r="M14" s="8">
        <v>174190</v>
      </c>
      <c r="N14" s="8">
        <v>549425</v>
      </c>
      <c r="O14" s="8">
        <v>208470</v>
      </c>
      <c r="P14" s="8">
        <v>298299</v>
      </c>
      <c r="Q14" s="8">
        <v>404850</v>
      </c>
      <c r="R14" s="8">
        <v>911619</v>
      </c>
      <c r="S14" s="8">
        <v>406425</v>
      </c>
      <c r="T14" s="8">
        <v>407651</v>
      </c>
      <c r="U14" s="8">
        <v>408785</v>
      </c>
      <c r="V14" s="8">
        <v>1222861</v>
      </c>
      <c r="W14" s="8">
        <v>2846903</v>
      </c>
      <c r="X14" s="8"/>
      <c r="Y14" s="8">
        <v>2846903</v>
      </c>
      <c r="Z14" s="2">
        <v>0</v>
      </c>
      <c r="AA14" s="6">
        <v>1500000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274395</v>
      </c>
      <c r="D16" s="6">
        <v>0</v>
      </c>
      <c r="E16" s="7">
        <v>1440000</v>
      </c>
      <c r="F16" s="8">
        <v>1440000</v>
      </c>
      <c r="G16" s="8">
        <v>36950</v>
      </c>
      <c r="H16" s="8">
        <v>5050</v>
      </c>
      <c r="I16" s="8">
        <v>7460</v>
      </c>
      <c r="J16" s="8">
        <v>49460</v>
      </c>
      <c r="K16" s="8">
        <v>8000</v>
      </c>
      <c r="L16" s="8">
        <v>3975</v>
      </c>
      <c r="M16" s="8">
        <v>1500</v>
      </c>
      <c r="N16" s="8">
        <v>13475</v>
      </c>
      <c r="O16" s="8">
        <v>4900</v>
      </c>
      <c r="P16" s="8">
        <v>10459</v>
      </c>
      <c r="Q16" s="8">
        <v>31829</v>
      </c>
      <c r="R16" s="8">
        <v>47188</v>
      </c>
      <c r="S16" s="8">
        <v>26333</v>
      </c>
      <c r="T16" s="8">
        <v>30846</v>
      </c>
      <c r="U16" s="8">
        <v>22761</v>
      </c>
      <c r="V16" s="8">
        <v>79940</v>
      </c>
      <c r="W16" s="8">
        <v>190063</v>
      </c>
      <c r="X16" s="8">
        <v>1440000</v>
      </c>
      <c r="Y16" s="8">
        <v>-1249937</v>
      </c>
      <c r="Z16" s="2">
        <v>-86.8</v>
      </c>
      <c r="AA16" s="6">
        <v>1440000</v>
      </c>
    </row>
    <row r="17" spans="1:27" ht="13.5">
      <c r="A17" s="23" t="s">
        <v>44</v>
      </c>
      <c r="B17" s="29"/>
      <c r="C17" s="6">
        <v>1709848</v>
      </c>
      <c r="D17" s="6">
        <v>0</v>
      </c>
      <c r="E17" s="7">
        <v>1629360</v>
      </c>
      <c r="F17" s="8">
        <v>1629360</v>
      </c>
      <c r="G17" s="8">
        <v>170684</v>
      </c>
      <c r="H17" s="8">
        <v>173074</v>
      </c>
      <c r="I17" s="8">
        <v>162311</v>
      </c>
      <c r="J17" s="8">
        <v>506069</v>
      </c>
      <c r="K17" s="8">
        <v>170958</v>
      </c>
      <c r="L17" s="8">
        <v>142034</v>
      </c>
      <c r="M17" s="8">
        <v>83318</v>
      </c>
      <c r="N17" s="8">
        <v>396310</v>
      </c>
      <c r="O17" s="8">
        <v>88647</v>
      </c>
      <c r="P17" s="8">
        <v>140613</v>
      </c>
      <c r="Q17" s="8">
        <v>144552</v>
      </c>
      <c r="R17" s="8">
        <v>373812</v>
      </c>
      <c r="S17" s="8">
        <v>123940</v>
      </c>
      <c r="T17" s="8">
        <v>137281</v>
      </c>
      <c r="U17" s="8">
        <v>132011</v>
      </c>
      <c r="V17" s="8">
        <v>393232</v>
      </c>
      <c r="W17" s="8">
        <v>1669423</v>
      </c>
      <c r="X17" s="8">
        <v>1629360</v>
      </c>
      <c r="Y17" s="8">
        <v>40063</v>
      </c>
      <c r="Z17" s="2">
        <v>2.46</v>
      </c>
      <c r="AA17" s="6">
        <v>1629360</v>
      </c>
    </row>
    <row r="18" spans="1:27" ht="13.5">
      <c r="A18" s="25" t="s">
        <v>45</v>
      </c>
      <c r="B18" s="24"/>
      <c r="C18" s="6">
        <v>279332</v>
      </c>
      <c r="D18" s="6">
        <v>0</v>
      </c>
      <c r="E18" s="7">
        <v>240000</v>
      </c>
      <c r="F18" s="8">
        <v>240000</v>
      </c>
      <c r="G18" s="8">
        <v>34110</v>
      </c>
      <c r="H18" s="8">
        <v>35095</v>
      </c>
      <c r="I18" s="8">
        <v>21834</v>
      </c>
      <c r="J18" s="8">
        <v>91039</v>
      </c>
      <c r="K18" s="8">
        <v>31021</v>
      </c>
      <c r="L18" s="8">
        <v>23094</v>
      </c>
      <c r="M18" s="8">
        <v>23294</v>
      </c>
      <c r="N18" s="8">
        <v>77409</v>
      </c>
      <c r="O18" s="8">
        <v>33673</v>
      </c>
      <c r="P18" s="8">
        <v>26078</v>
      </c>
      <c r="Q18" s="8">
        <v>23076</v>
      </c>
      <c r="R18" s="8">
        <v>82827</v>
      </c>
      <c r="S18" s="8">
        <v>22934</v>
      </c>
      <c r="T18" s="8">
        <v>25948</v>
      </c>
      <c r="U18" s="8">
        <v>30521</v>
      </c>
      <c r="V18" s="8">
        <v>79403</v>
      </c>
      <c r="W18" s="8">
        <v>330678</v>
      </c>
      <c r="X18" s="8">
        <v>240000</v>
      </c>
      <c r="Y18" s="8">
        <v>90678</v>
      </c>
      <c r="Z18" s="2">
        <v>37.78</v>
      </c>
      <c r="AA18" s="6">
        <v>240000</v>
      </c>
    </row>
    <row r="19" spans="1:27" ht="13.5">
      <c r="A19" s="23" t="s">
        <v>46</v>
      </c>
      <c r="B19" s="29"/>
      <c r="C19" s="6">
        <v>71338694</v>
      </c>
      <c r="D19" s="6">
        <v>0</v>
      </c>
      <c r="E19" s="7">
        <v>75676750</v>
      </c>
      <c r="F19" s="8">
        <v>75736113</v>
      </c>
      <c r="G19" s="8">
        <v>30485750</v>
      </c>
      <c r="H19" s="8">
        <v>0</v>
      </c>
      <c r="I19" s="8">
        <v>0</v>
      </c>
      <c r="J19" s="8">
        <v>30485750</v>
      </c>
      <c r="K19" s="8">
        <v>0</v>
      </c>
      <c r="L19" s="8">
        <v>4790000</v>
      </c>
      <c r="M19" s="8">
        <v>18273000</v>
      </c>
      <c r="N19" s="8">
        <v>23063000</v>
      </c>
      <c r="O19" s="8">
        <v>515000</v>
      </c>
      <c r="P19" s="8">
        <v>0</v>
      </c>
      <c r="Q19" s="8">
        <v>19807000</v>
      </c>
      <c r="R19" s="8">
        <v>20322000</v>
      </c>
      <c r="S19" s="8">
        <v>0</v>
      </c>
      <c r="T19" s="8">
        <v>0</v>
      </c>
      <c r="U19" s="8">
        <v>0</v>
      </c>
      <c r="V19" s="8">
        <v>0</v>
      </c>
      <c r="W19" s="8">
        <v>73870750</v>
      </c>
      <c r="X19" s="8">
        <v>75676750</v>
      </c>
      <c r="Y19" s="8">
        <v>-1806000</v>
      </c>
      <c r="Z19" s="2">
        <v>-2.39</v>
      </c>
      <c r="AA19" s="6">
        <v>75736113</v>
      </c>
    </row>
    <row r="20" spans="1:27" ht="13.5">
      <c r="A20" s="23" t="s">
        <v>47</v>
      </c>
      <c r="B20" s="29"/>
      <c r="C20" s="6">
        <v>109775</v>
      </c>
      <c r="D20" s="6">
        <v>0</v>
      </c>
      <c r="E20" s="7">
        <v>10177250</v>
      </c>
      <c r="F20" s="26">
        <v>6489841</v>
      </c>
      <c r="G20" s="26">
        <v>12888</v>
      </c>
      <c r="H20" s="26">
        <v>2386</v>
      </c>
      <c r="I20" s="26">
        <v>2115</v>
      </c>
      <c r="J20" s="26">
        <v>17389</v>
      </c>
      <c r="K20" s="26">
        <v>2380</v>
      </c>
      <c r="L20" s="26">
        <v>52865</v>
      </c>
      <c r="M20" s="26">
        <v>6950</v>
      </c>
      <c r="N20" s="26">
        <v>62195</v>
      </c>
      <c r="O20" s="26">
        <v>49259</v>
      </c>
      <c r="P20" s="26">
        <v>4671</v>
      </c>
      <c r="Q20" s="26">
        <v>205859</v>
      </c>
      <c r="R20" s="26">
        <v>259789</v>
      </c>
      <c r="S20" s="26">
        <v>1719</v>
      </c>
      <c r="T20" s="26">
        <v>3656</v>
      </c>
      <c r="U20" s="26">
        <v>76837</v>
      </c>
      <c r="V20" s="26">
        <v>82212</v>
      </c>
      <c r="W20" s="26">
        <v>421585</v>
      </c>
      <c r="X20" s="26">
        <v>10177250</v>
      </c>
      <c r="Y20" s="26">
        <v>-9755665</v>
      </c>
      <c r="Z20" s="27">
        <v>-95.86</v>
      </c>
      <c r="AA20" s="28">
        <v>6489841</v>
      </c>
    </row>
    <row r="21" spans="1:27" ht="13.5">
      <c r="A21" s="23" t="s">
        <v>48</v>
      </c>
      <c r="B21" s="29"/>
      <c r="C21" s="6">
        <v>430000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87061082</v>
      </c>
      <c r="D22" s="33">
        <f>SUM(D5:D21)</f>
        <v>0</v>
      </c>
      <c r="E22" s="34">
        <f t="shared" si="0"/>
        <v>118937976</v>
      </c>
      <c r="F22" s="35">
        <f t="shared" si="0"/>
        <v>101362881</v>
      </c>
      <c r="G22" s="35">
        <f t="shared" si="0"/>
        <v>38681518</v>
      </c>
      <c r="H22" s="35">
        <f t="shared" si="0"/>
        <v>853687</v>
      </c>
      <c r="I22" s="35">
        <f t="shared" si="0"/>
        <v>795228</v>
      </c>
      <c r="J22" s="35">
        <f t="shared" si="0"/>
        <v>40330433</v>
      </c>
      <c r="K22" s="35">
        <f t="shared" si="0"/>
        <v>784856</v>
      </c>
      <c r="L22" s="35">
        <f t="shared" si="0"/>
        <v>5585499</v>
      </c>
      <c r="M22" s="35">
        <f t="shared" si="0"/>
        <v>18957670</v>
      </c>
      <c r="N22" s="35">
        <f t="shared" si="0"/>
        <v>25328025</v>
      </c>
      <c r="O22" s="35">
        <f t="shared" si="0"/>
        <v>1371512</v>
      </c>
      <c r="P22" s="35">
        <f t="shared" si="0"/>
        <v>997539</v>
      </c>
      <c r="Q22" s="35">
        <f t="shared" si="0"/>
        <v>21737388</v>
      </c>
      <c r="R22" s="35">
        <f t="shared" si="0"/>
        <v>24106439</v>
      </c>
      <c r="S22" s="35">
        <f t="shared" si="0"/>
        <v>1055555</v>
      </c>
      <c r="T22" s="35">
        <f t="shared" si="0"/>
        <v>982536</v>
      </c>
      <c r="U22" s="35">
        <f t="shared" si="0"/>
        <v>1049835</v>
      </c>
      <c r="V22" s="35">
        <f t="shared" si="0"/>
        <v>3087926</v>
      </c>
      <c r="W22" s="35">
        <f t="shared" si="0"/>
        <v>92852823</v>
      </c>
      <c r="X22" s="35">
        <f t="shared" si="0"/>
        <v>118937981</v>
      </c>
      <c r="Y22" s="35">
        <f t="shared" si="0"/>
        <v>-26085158</v>
      </c>
      <c r="Z22" s="36">
        <f>+IF(X22&lt;&gt;0,+(Y22/X22)*100,0)</f>
        <v>-21.931730958170544</v>
      </c>
      <c r="AA22" s="33">
        <f>SUM(AA5:AA21)</f>
        <v>101362881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48988069</v>
      </c>
      <c r="D25" s="6">
        <v>0</v>
      </c>
      <c r="E25" s="7">
        <v>35521030</v>
      </c>
      <c r="F25" s="8">
        <v>41566364</v>
      </c>
      <c r="G25" s="8">
        <v>2910202</v>
      </c>
      <c r="H25" s="8">
        <v>3100669</v>
      </c>
      <c r="I25" s="8">
        <v>3071008</v>
      </c>
      <c r="J25" s="8">
        <v>9081879</v>
      </c>
      <c r="K25" s="8">
        <v>3702447</v>
      </c>
      <c r="L25" s="8">
        <v>3412382</v>
      </c>
      <c r="M25" s="8">
        <v>3387653</v>
      </c>
      <c r="N25" s="8">
        <v>10502482</v>
      </c>
      <c r="O25" s="8">
        <v>5581522</v>
      </c>
      <c r="P25" s="8">
        <v>3542285</v>
      </c>
      <c r="Q25" s="8">
        <v>3497787</v>
      </c>
      <c r="R25" s="8">
        <v>12621594</v>
      </c>
      <c r="S25" s="8">
        <v>3531184</v>
      </c>
      <c r="T25" s="8">
        <v>3485433</v>
      </c>
      <c r="U25" s="8">
        <v>3656976</v>
      </c>
      <c r="V25" s="8">
        <v>10673593</v>
      </c>
      <c r="W25" s="8">
        <v>42879548</v>
      </c>
      <c r="X25" s="8">
        <v>43821706</v>
      </c>
      <c r="Y25" s="8">
        <v>-942158</v>
      </c>
      <c r="Z25" s="2">
        <v>-2.15</v>
      </c>
      <c r="AA25" s="6">
        <v>41566364</v>
      </c>
    </row>
    <row r="26" spans="1:27" ht="13.5">
      <c r="A26" s="25" t="s">
        <v>52</v>
      </c>
      <c r="B26" s="24"/>
      <c r="C26" s="6">
        <v>9380930</v>
      </c>
      <c r="D26" s="6">
        <v>0</v>
      </c>
      <c r="E26" s="7">
        <v>7265419</v>
      </c>
      <c r="F26" s="8">
        <v>8067435</v>
      </c>
      <c r="G26" s="8">
        <v>599539</v>
      </c>
      <c r="H26" s="8">
        <v>599539</v>
      </c>
      <c r="I26" s="8">
        <v>291263</v>
      </c>
      <c r="J26" s="8">
        <v>1490341</v>
      </c>
      <c r="K26" s="8">
        <v>573563</v>
      </c>
      <c r="L26" s="8">
        <v>573243</v>
      </c>
      <c r="M26" s="8">
        <v>553691</v>
      </c>
      <c r="N26" s="8">
        <v>1700497</v>
      </c>
      <c r="O26" s="8">
        <v>553691</v>
      </c>
      <c r="P26" s="8">
        <v>572857</v>
      </c>
      <c r="Q26" s="8">
        <v>572843</v>
      </c>
      <c r="R26" s="8">
        <v>1699391</v>
      </c>
      <c r="S26" s="8">
        <v>945481</v>
      </c>
      <c r="T26" s="8">
        <v>612428</v>
      </c>
      <c r="U26" s="8">
        <v>611806</v>
      </c>
      <c r="V26" s="8">
        <v>2169715</v>
      </c>
      <c r="W26" s="8">
        <v>7059944</v>
      </c>
      <c r="X26" s="8">
        <v>7265419</v>
      </c>
      <c r="Y26" s="8">
        <v>-205475</v>
      </c>
      <c r="Z26" s="2">
        <v>-2.83</v>
      </c>
      <c r="AA26" s="6">
        <v>8067435</v>
      </c>
    </row>
    <row r="27" spans="1:27" ht="13.5">
      <c r="A27" s="25" t="s">
        <v>53</v>
      </c>
      <c r="B27" s="24"/>
      <c r="C27" s="6">
        <v>13275947</v>
      </c>
      <c r="D27" s="6">
        <v>0</v>
      </c>
      <c r="E27" s="7">
        <v>6633647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6633647</v>
      </c>
      <c r="Y27" s="8">
        <v>-6633647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16894327</v>
      </c>
      <c r="D28" s="6">
        <v>0</v>
      </c>
      <c r="E28" s="7">
        <v>8853475</v>
      </c>
      <c r="F28" s="8">
        <v>0</v>
      </c>
      <c r="G28" s="8">
        <v>737793</v>
      </c>
      <c r="H28" s="8">
        <v>737793</v>
      </c>
      <c r="I28" s="8">
        <v>737793</v>
      </c>
      <c r="J28" s="8">
        <v>2213379</v>
      </c>
      <c r="K28" s="8">
        <v>737793</v>
      </c>
      <c r="L28" s="8">
        <v>737793</v>
      </c>
      <c r="M28" s="8">
        <v>737793</v>
      </c>
      <c r="N28" s="8">
        <v>2213379</v>
      </c>
      <c r="O28" s="8">
        <v>704456</v>
      </c>
      <c r="P28" s="8">
        <v>704456</v>
      </c>
      <c r="Q28" s="8">
        <v>29564</v>
      </c>
      <c r="R28" s="8">
        <v>1438476</v>
      </c>
      <c r="S28" s="8">
        <v>573793</v>
      </c>
      <c r="T28" s="8">
        <v>573793</v>
      </c>
      <c r="U28" s="8">
        <v>573793</v>
      </c>
      <c r="V28" s="8">
        <v>1721379</v>
      </c>
      <c r="W28" s="8">
        <v>7586613</v>
      </c>
      <c r="X28" s="8">
        <v>8853475</v>
      </c>
      <c r="Y28" s="8">
        <v>-1266862</v>
      </c>
      <c r="Z28" s="2">
        <v>-14.31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751818</v>
      </c>
      <c r="D31" s="6">
        <v>0</v>
      </c>
      <c r="E31" s="7">
        <v>4755000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4755000</v>
      </c>
      <c r="Y31" s="8">
        <v>-4755000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268256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2973437</v>
      </c>
      <c r="D33" s="6">
        <v>0</v>
      </c>
      <c r="E33" s="7">
        <v>0</v>
      </c>
      <c r="F33" s="8">
        <v>0</v>
      </c>
      <c r="G33" s="8">
        <v>11880</v>
      </c>
      <c r="H33" s="8">
        <v>198000</v>
      </c>
      <c r="I33" s="8">
        <v>17850</v>
      </c>
      <c r="J33" s="8">
        <v>227730</v>
      </c>
      <c r="K33" s="8">
        <v>101586</v>
      </c>
      <c r="L33" s="8">
        <v>8080</v>
      </c>
      <c r="M33" s="8">
        <v>163720</v>
      </c>
      <c r="N33" s="8">
        <v>273386</v>
      </c>
      <c r="O33" s="8">
        <v>151824</v>
      </c>
      <c r="P33" s="8">
        <v>0</v>
      </c>
      <c r="Q33" s="8">
        <v>0</v>
      </c>
      <c r="R33" s="8">
        <v>151824</v>
      </c>
      <c r="S33" s="8">
        <v>0</v>
      </c>
      <c r="T33" s="8">
        <v>0</v>
      </c>
      <c r="U33" s="8">
        <v>0</v>
      </c>
      <c r="V33" s="8">
        <v>0</v>
      </c>
      <c r="W33" s="8">
        <v>652940</v>
      </c>
      <c r="X33" s="8"/>
      <c r="Y33" s="8">
        <v>652940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37391429</v>
      </c>
      <c r="D34" s="6">
        <v>0</v>
      </c>
      <c r="E34" s="7">
        <v>43131065</v>
      </c>
      <c r="F34" s="8">
        <v>51946899</v>
      </c>
      <c r="G34" s="8">
        <v>1684144</v>
      </c>
      <c r="H34" s="8">
        <v>1169009</v>
      </c>
      <c r="I34" s="8">
        <v>1348421</v>
      </c>
      <c r="J34" s="8">
        <v>4201574</v>
      </c>
      <c r="K34" s="8">
        <v>1002475</v>
      </c>
      <c r="L34" s="8">
        <v>918624</v>
      </c>
      <c r="M34" s="8">
        <v>1253975</v>
      </c>
      <c r="N34" s="8">
        <v>3175074</v>
      </c>
      <c r="O34" s="8">
        <v>1117626</v>
      </c>
      <c r="P34" s="8">
        <v>1441058</v>
      </c>
      <c r="Q34" s="8">
        <v>3682876</v>
      </c>
      <c r="R34" s="8">
        <v>6241560</v>
      </c>
      <c r="S34" s="8">
        <v>2125670</v>
      </c>
      <c r="T34" s="8">
        <v>657824</v>
      </c>
      <c r="U34" s="8">
        <v>1014806</v>
      </c>
      <c r="V34" s="8">
        <v>3798300</v>
      </c>
      <c r="W34" s="8">
        <v>17416508</v>
      </c>
      <c r="X34" s="8">
        <v>43131065</v>
      </c>
      <c r="Y34" s="8">
        <v>-25714557</v>
      </c>
      <c r="Z34" s="2">
        <v>-59.62</v>
      </c>
      <c r="AA34" s="6">
        <v>51946899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129924213</v>
      </c>
      <c r="D36" s="33">
        <f>SUM(D25:D35)</f>
        <v>0</v>
      </c>
      <c r="E36" s="34">
        <f t="shared" si="1"/>
        <v>106159636</v>
      </c>
      <c r="F36" s="35">
        <f t="shared" si="1"/>
        <v>101580698</v>
      </c>
      <c r="G36" s="35">
        <f t="shared" si="1"/>
        <v>5943558</v>
      </c>
      <c r="H36" s="35">
        <f t="shared" si="1"/>
        <v>5805010</v>
      </c>
      <c r="I36" s="35">
        <f t="shared" si="1"/>
        <v>5466335</v>
      </c>
      <c r="J36" s="35">
        <f t="shared" si="1"/>
        <v>17214903</v>
      </c>
      <c r="K36" s="35">
        <f t="shared" si="1"/>
        <v>6117864</v>
      </c>
      <c r="L36" s="35">
        <f t="shared" si="1"/>
        <v>5650122</v>
      </c>
      <c r="M36" s="35">
        <f t="shared" si="1"/>
        <v>6096832</v>
      </c>
      <c r="N36" s="35">
        <f t="shared" si="1"/>
        <v>17864818</v>
      </c>
      <c r="O36" s="35">
        <f t="shared" si="1"/>
        <v>8109119</v>
      </c>
      <c r="P36" s="35">
        <f t="shared" si="1"/>
        <v>6260656</v>
      </c>
      <c r="Q36" s="35">
        <f t="shared" si="1"/>
        <v>7783070</v>
      </c>
      <c r="R36" s="35">
        <f t="shared" si="1"/>
        <v>22152845</v>
      </c>
      <c r="S36" s="35">
        <f t="shared" si="1"/>
        <v>7176128</v>
      </c>
      <c r="T36" s="35">
        <f t="shared" si="1"/>
        <v>5329478</v>
      </c>
      <c r="U36" s="35">
        <f t="shared" si="1"/>
        <v>5857381</v>
      </c>
      <c r="V36" s="35">
        <f t="shared" si="1"/>
        <v>18362987</v>
      </c>
      <c r="W36" s="35">
        <f t="shared" si="1"/>
        <v>75595553</v>
      </c>
      <c r="X36" s="35">
        <f t="shared" si="1"/>
        <v>114460312</v>
      </c>
      <c r="Y36" s="35">
        <f t="shared" si="1"/>
        <v>-38864759</v>
      </c>
      <c r="Z36" s="36">
        <f>+IF(X36&lt;&gt;0,+(Y36/X36)*100,0)</f>
        <v>-33.9547903731033</v>
      </c>
      <c r="AA36" s="33">
        <f>SUM(AA25:AA35)</f>
        <v>101580698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-42863131</v>
      </c>
      <c r="D38" s="46">
        <f>+D22-D36</f>
        <v>0</v>
      </c>
      <c r="E38" s="47">
        <f t="shared" si="2"/>
        <v>12778340</v>
      </c>
      <c r="F38" s="48">
        <f t="shared" si="2"/>
        <v>-217817</v>
      </c>
      <c r="G38" s="48">
        <f t="shared" si="2"/>
        <v>32737960</v>
      </c>
      <c r="H38" s="48">
        <f t="shared" si="2"/>
        <v>-4951323</v>
      </c>
      <c r="I38" s="48">
        <f t="shared" si="2"/>
        <v>-4671107</v>
      </c>
      <c r="J38" s="48">
        <f t="shared" si="2"/>
        <v>23115530</v>
      </c>
      <c r="K38" s="48">
        <f t="shared" si="2"/>
        <v>-5333008</v>
      </c>
      <c r="L38" s="48">
        <f t="shared" si="2"/>
        <v>-64623</v>
      </c>
      <c r="M38" s="48">
        <f t="shared" si="2"/>
        <v>12860838</v>
      </c>
      <c r="N38" s="48">
        <f t="shared" si="2"/>
        <v>7463207</v>
      </c>
      <c r="O38" s="48">
        <f t="shared" si="2"/>
        <v>-6737607</v>
      </c>
      <c r="P38" s="48">
        <f t="shared" si="2"/>
        <v>-5263117</v>
      </c>
      <c r="Q38" s="48">
        <f t="shared" si="2"/>
        <v>13954318</v>
      </c>
      <c r="R38" s="48">
        <f t="shared" si="2"/>
        <v>1953594</v>
      </c>
      <c r="S38" s="48">
        <f t="shared" si="2"/>
        <v>-6120573</v>
      </c>
      <c r="T38" s="48">
        <f t="shared" si="2"/>
        <v>-4346942</v>
      </c>
      <c r="U38" s="48">
        <f t="shared" si="2"/>
        <v>-4807546</v>
      </c>
      <c r="V38" s="48">
        <f t="shared" si="2"/>
        <v>-15275061</v>
      </c>
      <c r="W38" s="48">
        <f t="shared" si="2"/>
        <v>17257270</v>
      </c>
      <c r="X38" s="48">
        <f>IF(F22=F36,0,X22-X36)</f>
        <v>4477669</v>
      </c>
      <c r="Y38" s="48">
        <f t="shared" si="2"/>
        <v>12779601</v>
      </c>
      <c r="Z38" s="49">
        <f>+IF(X38&lt;&gt;0,+(Y38/X38)*100,0)</f>
        <v>285.40745195770387</v>
      </c>
      <c r="AA38" s="46">
        <f>+AA22-AA36</f>
        <v>-217817</v>
      </c>
    </row>
    <row r="39" spans="1:27" ht="13.5">
      <c r="A39" s="23" t="s">
        <v>64</v>
      </c>
      <c r="B39" s="29"/>
      <c r="C39" s="6">
        <v>27764711</v>
      </c>
      <c r="D39" s="6">
        <v>0</v>
      </c>
      <c r="E39" s="7">
        <v>0</v>
      </c>
      <c r="F39" s="8">
        <v>0</v>
      </c>
      <c r="G39" s="8">
        <v>4992250</v>
      </c>
      <c r="H39" s="8">
        <v>0</v>
      </c>
      <c r="I39" s="8">
        <v>0</v>
      </c>
      <c r="J39" s="8">
        <v>4992250</v>
      </c>
      <c r="K39" s="8">
        <v>0</v>
      </c>
      <c r="L39" s="8">
        <v>300000</v>
      </c>
      <c r="M39" s="8">
        <v>0</v>
      </c>
      <c r="N39" s="8">
        <v>300000</v>
      </c>
      <c r="O39" s="8">
        <v>9785000</v>
      </c>
      <c r="P39" s="8">
        <v>0</v>
      </c>
      <c r="Q39" s="8">
        <v>7140000</v>
      </c>
      <c r="R39" s="8">
        <v>16925000</v>
      </c>
      <c r="S39" s="8">
        <v>0</v>
      </c>
      <c r="T39" s="8">
        <v>0</v>
      </c>
      <c r="U39" s="8">
        <v>0</v>
      </c>
      <c r="V39" s="8">
        <v>0</v>
      </c>
      <c r="W39" s="8">
        <v>22217250</v>
      </c>
      <c r="X39" s="8"/>
      <c r="Y39" s="8">
        <v>22217250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-15098420</v>
      </c>
      <c r="D42" s="55">
        <f>SUM(D38:D41)</f>
        <v>0</v>
      </c>
      <c r="E42" s="56">
        <f t="shared" si="3"/>
        <v>12778340</v>
      </c>
      <c r="F42" s="57">
        <f t="shared" si="3"/>
        <v>-217817</v>
      </c>
      <c r="G42" s="57">
        <f t="shared" si="3"/>
        <v>37730210</v>
      </c>
      <c r="H42" s="57">
        <f t="shared" si="3"/>
        <v>-4951323</v>
      </c>
      <c r="I42" s="57">
        <f t="shared" si="3"/>
        <v>-4671107</v>
      </c>
      <c r="J42" s="57">
        <f t="shared" si="3"/>
        <v>28107780</v>
      </c>
      <c r="K42" s="57">
        <f t="shared" si="3"/>
        <v>-5333008</v>
      </c>
      <c r="L42" s="57">
        <f t="shared" si="3"/>
        <v>235377</v>
      </c>
      <c r="M42" s="57">
        <f t="shared" si="3"/>
        <v>12860838</v>
      </c>
      <c r="N42" s="57">
        <f t="shared" si="3"/>
        <v>7763207</v>
      </c>
      <c r="O42" s="57">
        <f t="shared" si="3"/>
        <v>3047393</v>
      </c>
      <c r="P42" s="57">
        <f t="shared" si="3"/>
        <v>-5263117</v>
      </c>
      <c r="Q42" s="57">
        <f t="shared" si="3"/>
        <v>21094318</v>
      </c>
      <c r="R42" s="57">
        <f t="shared" si="3"/>
        <v>18878594</v>
      </c>
      <c r="S42" s="57">
        <f t="shared" si="3"/>
        <v>-6120573</v>
      </c>
      <c r="T42" s="57">
        <f t="shared" si="3"/>
        <v>-4346942</v>
      </c>
      <c r="U42" s="57">
        <f t="shared" si="3"/>
        <v>-4807546</v>
      </c>
      <c r="V42" s="57">
        <f t="shared" si="3"/>
        <v>-15275061</v>
      </c>
      <c r="W42" s="57">
        <f t="shared" si="3"/>
        <v>39474520</v>
      </c>
      <c r="X42" s="57">
        <f t="shared" si="3"/>
        <v>4477669</v>
      </c>
      <c r="Y42" s="57">
        <f t="shared" si="3"/>
        <v>34996851</v>
      </c>
      <c r="Z42" s="58">
        <f>+IF(X42&lt;&gt;0,+(Y42/X42)*100,0)</f>
        <v>781.5863789842438</v>
      </c>
      <c r="AA42" s="55">
        <f>SUM(AA38:AA41)</f>
        <v>-217817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-15098420</v>
      </c>
      <c r="D44" s="63">
        <f>+D42-D43</f>
        <v>0</v>
      </c>
      <c r="E44" s="64">
        <f t="shared" si="4"/>
        <v>12778340</v>
      </c>
      <c r="F44" s="65">
        <f t="shared" si="4"/>
        <v>-217817</v>
      </c>
      <c r="G44" s="65">
        <f t="shared" si="4"/>
        <v>37730210</v>
      </c>
      <c r="H44" s="65">
        <f t="shared" si="4"/>
        <v>-4951323</v>
      </c>
      <c r="I44" s="65">
        <f t="shared" si="4"/>
        <v>-4671107</v>
      </c>
      <c r="J44" s="65">
        <f t="shared" si="4"/>
        <v>28107780</v>
      </c>
      <c r="K44" s="65">
        <f t="shared" si="4"/>
        <v>-5333008</v>
      </c>
      <c r="L44" s="65">
        <f t="shared" si="4"/>
        <v>235377</v>
      </c>
      <c r="M44" s="65">
        <f t="shared" si="4"/>
        <v>12860838</v>
      </c>
      <c r="N44" s="65">
        <f t="shared" si="4"/>
        <v>7763207</v>
      </c>
      <c r="O44" s="65">
        <f t="shared" si="4"/>
        <v>3047393</v>
      </c>
      <c r="P44" s="65">
        <f t="shared" si="4"/>
        <v>-5263117</v>
      </c>
      <c r="Q44" s="65">
        <f t="shared" si="4"/>
        <v>21094318</v>
      </c>
      <c r="R44" s="65">
        <f t="shared" si="4"/>
        <v>18878594</v>
      </c>
      <c r="S44" s="65">
        <f t="shared" si="4"/>
        <v>-6120573</v>
      </c>
      <c r="T44" s="65">
        <f t="shared" si="4"/>
        <v>-4346942</v>
      </c>
      <c r="U44" s="65">
        <f t="shared" si="4"/>
        <v>-4807546</v>
      </c>
      <c r="V44" s="65">
        <f t="shared" si="4"/>
        <v>-15275061</v>
      </c>
      <c r="W44" s="65">
        <f t="shared" si="4"/>
        <v>39474520</v>
      </c>
      <c r="X44" s="65">
        <f t="shared" si="4"/>
        <v>4477669</v>
      </c>
      <c r="Y44" s="65">
        <f t="shared" si="4"/>
        <v>34996851</v>
      </c>
      <c r="Z44" s="66">
        <f>+IF(X44&lt;&gt;0,+(Y44/X44)*100,0)</f>
        <v>781.5863789842438</v>
      </c>
      <c r="AA44" s="63">
        <f>+AA42-AA43</f>
        <v>-217817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-15098420</v>
      </c>
      <c r="D46" s="55">
        <f>SUM(D44:D45)</f>
        <v>0</v>
      </c>
      <c r="E46" s="56">
        <f t="shared" si="5"/>
        <v>12778340</v>
      </c>
      <c r="F46" s="57">
        <f t="shared" si="5"/>
        <v>-217817</v>
      </c>
      <c r="G46" s="57">
        <f t="shared" si="5"/>
        <v>37730210</v>
      </c>
      <c r="H46" s="57">
        <f t="shared" si="5"/>
        <v>-4951323</v>
      </c>
      <c r="I46" s="57">
        <f t="shared" si="5"/>
        <v>-4671107</v>
      </c>
      <c r="J46" s="57">
        <f t="shared" si="5"/>
        <v>28107780</v>
      </c>
      <c r="K46" s="57">
        <f t="shared" si="5"/>
        <v>-5333008</v>
      </c>
      <c r="L46" s="57">
        <f t="shared" si="5"/>
        <v>235377</v>
      </c>
      <c r="M46" s="57">
        <f t="shared" si="5"/>
        <v>12860838</v>
      </c>
      <c r="N46" s="57">
        <f t="shared" si="5"/>
        <v>7763207</v>
      </c>
      <c r="O46" s="57">
        <f t="shared" si="5"/>
        <v>3047393</v>
      </c>
      <c r="P46" s="57">
        <f t="shared" si="5"/>
        <v>-5263117</v>
      </c>
      <c r="Q46" s="57">
        <f t="shared" si="5"/>
        <v>21094318</v>
      </c>
      <c r="R46" s="57">
        <f t="shared" si="5"/>
        <v>18878594</v>
      </c>
      <c r="S46" s="57">
        <f t="shared" si="5"/>
        <v>-6120573</v>
      </c>
      <c r="T46" s="57">
        <f t="shared" si="5"/>
        <v>-4346942</v>
      </c>
      <c r="U46" s="57">
        <f t="shared" si="5"/>
        <v>-4807546</v>
      </c>
      <c r="V46" s="57">
        <f t="shared" si="5"/>
        <v>-15275061</v>
      </c>
      <c r="W46" s="57">
        <f t="shared" si="5"/>
        <v>39474520</v>
      </c>
      <c r="X46" s="57">
        <f t="shared" si="5"/>
        <v>4477669</v>
      </c>
      <c r="Y46" s="57">
        <f t="shared" si="5"/>
        <v>34996851</v>
      </c>
      <c r="Z46" s="58">
        <f>+IF(X46&lt;&gt;0,+(Y46/X46)*100,0)</f>
        <v>781.5863789842438</v>
      </c>
      <c r="AA46" s="55">
        <f>SUM(AA44:AA45)</f>
        <v>-217817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-15098420</v>
      </c>
      <c r="D48" s="71">
        <f>SUM(D46:D47)</f>
        <v>0</v>
      </c>
      <c r="E48" s="72">
        <f t="shared" si="6"/>
        <v>12778340</v>
      </c>
      <c r="F48" s="73">
        <f t="shared" si="6"/>
        <v>-217817</v>
      </c>
      <c r="G48" s="73">
        <f t="shared" si="6"/>
        <v>37730210</v>
      </c>
      <c r="H48" s="74">
        <f t="shared" si="6"/>
        <v>-4951323</v>
      </c>
      <c r="I48" s="74">
        <f t="shared" si="6"/>
        <v>-4671107</v>
      </c>
      <c r="J48" s="74">
        <f t="shared" si="6"/>
        <v>28107780</v>
      </c>
      <c r="K48" s="74">
        <f t="shared" si="6"/>
        <v>-5333008</v>
      </c>
      <c r="L48" s="74">
        <f t="shared" si="6"/>
        <v>235377</v>
      </c>
      <c r="M48" s="73">
        <f t="shared" si="6"/>
        <v>12860838</v>
      </c>
      <c r="N48" s="73">
        <f t="shared" si="6"/>
        <v>7763207</v>
      </c>
      <c r="O48" s="74">
        <f t="shared" si="6"/>
        <v>3047393</v>
      </c>
      <c r="P48" s="74">
        <f t="shared" si="6"/>
        <v>-5263117</v>
      </c>
      <c r="Q48" s="74">
        <f t="shared" si="6"/>
        <v>21094318</v>
      </c>
      <c r="R48" s="74">
        <f t="shared" si="6"/>
        <v>18878594</v>
      </c>
      <c r="S48" s="74">
        <f t="shared" si="6"/>
        <v>-6120573</v>
      </c>
      <c r="T48" s="73">
        <f t="shared" si="6"/>
        <v>-4346942</v>
      </c>
      <c r="U48" s="73">
        <f t="shared" si="6"/>
        <v>-4807546</v>
      </c>
      <c r="V48" s="74">
        <f t="shared" si="6"/>
        <v>-15275061</v>
      </c>
      <c r="W48" s="74">
        <f t="shared" si="6"/>
        <v>39474520</v>
      </c>
      <c r="X48" s="74">
        <f t="shared" si="6"/>
        <v>4477669</v>
      </c>
      <c r="Y48" s="74">
        <f t="shared" si="6"/>
        <v>34996851</v>
      </c>
      <c r="Z48" s="75">
        <f>+IF(X48&lt;&gt;0,+(Y48/X48)*100,0)</f>
        <v>781.5863789842438</v>
      </c>
      <c r="AA48" s="76">
        <f>SUM(AA46:AA47)</f>
        <v>-217817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8000000</v>
      </c>
      <c r="D5" s="6">
        <v>0</v>
      </c>
      <c r="E5" s="7">
        <v>12000000</v>
      </c>
      <c r="F5" s="8">
        <v>12000000</v>
      </c>
      <c r="G5" s="8">
        <v>844746</v>
      </c>
      <c r="H5" s="8">
        <v>627624</v>
      </c>
      <c r="I5" s="8">
        <v>443327</v>
      </c>
      <c r="J5" s="8">
        <v>1915697</v>
      </c>
      <c r="K5" s="8">
        <v>1322521</v>
      </c>
      <c r="L5" s="8">
        <v>486607</v>
      </c>
      <c r="M5" s="8">
        <v>1153875</v>
      </c>
      <c r="N5" s="8">
        <v>2963003</v>
      </c>
      <c r="O5" s="8">
        <v>447117</v>
      </c>
      <c r="P5" s="8">
        <v>430062</v>
      </c>
      <c r="Q5" s="8">
        <v>4651666</v>
      </c>
      <c r="R5" s="8">
        <v>5528845</v>
      </c>
      <c r="S5" s="8">
        <v>512992</v>
      </c>
      <c r="T5" s="8">
        <v>677169</v>
      </c>
      <c r="U5" s="8">
        <v>757901</v>
      </c>
      <c r="V5" s="8">
        <v>1948062</v>
      </c>
      <c r="W5" s="8">
        <v>12355607</v>
      </c>
      <c r="X5" s="8">
        <v>12000000</v>
      </c>
      <c r="Y5" s="8">
        <v>355607</v>
      </c>
      <c r="Z5" s="2">
        <v>2.96</v>
      </c>
      <c r="AA5" s="6">
        <v>12000000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800000</v>
      </c>
      <c r="D8" s="6">
        <v>0</v>
      </c>
      <c r="E8" s="7">
        <v>0</v>
      </c>
      <c r="F8" s="8">
        <v>844800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844800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844800</v>
      </c>
      <c r="Y10" s="26">
        <v>-844800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844800</v>
      </c>
      <c r="F11" s="8">
        <v>0</v>
      </c>
      <c r="G11" s="8">
        <v>35563</v>
      </c>
      <c r="H11" s="8">
        <v>20619</v>
      </c>
      <c r="I11" s="8">
        <v>34607</v>
      </c>
      <c r="J11" s="8">
        <v>90789</v>
      </c>
      <c r="K11" s="8">
        <v>1108</v>
      </c>
      <c r="L11" s="8">
        <v>21955</v>
      </c>
      <c r="M11" s="8">
        <v>9978</v>
      </c>
      <c r="N11" s="8">
        <v>33041</v>
      </c>
      <c r="O11" s="8">
        <v>17878</v>
      </c>
      <c r="P11" s="8">
        <v>26121</v>
      </c>
      <c r="Q11" s="8">
        <v>1025</v>
      </c>
      <c r="R11" s="8">
        <v>45024</v>
      </c>
      <c r="S11" s="8">
        <v>6994</v>
      </c>
      <c r="T11" s="8">
        <v>13886</v>
      </c>
      <c r="U11" s="8">
        <v>135110</v>
      </c>
      <c r="V11" s="8">
        <v>155990</v>
      </c>
      <c r="W11" s="8">
        <v>324844</v>
      </c>
      <c r="X11" s="8"/>
      <c r="Y11" s="8">
        <v>324844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120000</v>
      </c>
      <c r="D12" s="6">
        <v>0</v>
      </c>
      <c r="E12" s="7">
        <v>0</v>
      </c>
      <c r="F12" s="8">
        <v>512416</v>
      </c>
      <c r="G12" s="8">
        <v>1046</v>
      </c>
      <c r="H12" s="8">
        <v>1453</v>
      </c>
      <c r="I12" s="8">
        <v>782</v>
      </c>
      <c r="J12" s="8">
        <v>3281</v>
      </c>
      <c r="K12" s="8">
        <v>56107</v>
      </c>
      <c r="L12" s="8">
        <v>1845</v>
      </c>
      <c r="M12" s="8">
        <v>1454</v>
      </c>
      <c r="N12" s="8">
        <v>59406</v>
      </c>
      <c r="O12" s="8">
        <v>1454</v>
      </c>
      <c r="P12" s="8">
        <v>1733</v>
      </c>
      <c r="Q12" s="8">
        <v>1174</v>
      </c>
      <c r="R12" s="8">
        <v>4361</v>
      </c>
      <c r="S12" s="8">
        <v>4610</v>
      </c>
      <c r="T12" s="8">
        <v>2352</v>
      </c>
      <c r="U12" s="8">
        <v>2183</v>
      </c>
      <c r="V12" s="8">
        <v>9145</v>
      </c>
      <c r="W12" s="8">
        <v>76193</v>
      </c>
      <c r="X12" s="8"/>
      <c r="Y12" s="8">
        <v>76193</v>
      </c>
      <c r="Z12" s="2">
        <v>0</v>
      </c>
      <c r="AA12" s="6">
        <v>512416</v>
      </c>
    </row>
    <row r="13" spans="1:27" ht="13.5">
      <c r="A13" s="23" t="s">
        <v>40</v>
      </c>
      <c r="B13" s="29"/>
      <c r="C13" s="6">
        <v>3000000</v>
      </c>
      <c r="D13" s="6">
        <v>0</v>
      </c>
      <c r="E13" s="7">
        <v>2500000</v>
      </c>
      <c r="F13" s="8">
        <v>2500000</v>
      </c>
      <c r="G13" s="8">
        <v>216635</v>
      </c>
      <c r="H13" s="8">
        <v>309746</v>
      </c>
      <c r="I13" s="8">
        <v>267541</v>
      </c>
      <c r="J13" s="8">
        <v>793922</v>
      </c>
      <c r="K13" s="8">
        <v>212954</v>
      </c>
      <c r="L13" s="8">
        <v>147807</v>
      </c>
      <c r="M13" s="8">
        <v>226991</v>
      </c>
      <c r="N13" s="8">
        <v>587752</v>
      </c>
      <c r="O13" s="8">
        <v>247909</v>
      </c>
      <c r="P13" s="8">
        <v>206516</v>
      </c>
      <c r="Q13" s="8">
        <v>177105</v>
      </c>
      <c r="R13" s="8">
        <v>631530</v>
      </c>
      <c r="S13" s="8">
        <v>256332</v>
      </c>
      <c r="T13" s="8">
        <v>314959</v>
      </c>
      <c r="U13" s="8">
        <v>263194</v>
      </c>
      <c r="V13" s="8">
        <v>834485</v>
      </c>
      <c r="W13" s="8">
        <v>2847689</v>
      </c>
      <c r="X13" s="8">
        <v>2500000</v>
      </c>
      <c r="Y13" s="8">
        <v>347689</v>
      </c>
      <c r="Z13" s="2">
        <v>13.91</v>
      </c>
      <c r="AA13" s="6">
        <v>2500000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150000</v>
      </c>
      <c r="D16" s="6">
        <v>0</v>
      </c>
      <c r="E16" s="7">
        <v>800000</v>
      </c>
      <c r="F16" s="8">
        <v>800000</v>
      </c>
      <c r="G16" s="8">
        <v>37200</v>
      </c>
      <c r="H16" s="8">
        <v>26950</v>
      </c>
      <c r="I16" s="8">
        <v>20621</v>
      </c>
      <c r="J16" s="8">
        <v>84771</v>
      </c>
      <c r="K16" s="8">
        <v>23400</v>
      </c>
      <c r="L16" s="8">
        <v>0</v>
      </c>
      <c r="M16" s="8">
        <v>57500</v>
      </c>
      <c r="N16" s="8">
        <v>80900</v>
      </c>
      <c r="O16" s="8">
        <v>34200</v>
      </c>
      <c r="P16" s="8">
        <v>28100</v>
      </c>
      <c r="Q16" s="8">
        <v>15600</v>
      </c>
      <c r="R16" s="8">
        <v>77900</v>
      </c>
      <c r="S16" s="8">
        <v>19600</v>
      </c>
      <c r="T16" s="8">
        <v>8500</v>
      </c>
      <c r="U16" s="8">
        <v>35650</v>
      </c>
      <c r="V16" s="8">
        <v>63750</v>
      </c>
      <c r="W16" s="8">
        <v>307321</v>
      </c>
      <c r="X16" s="8">
        <v>800000</v>
      </c>
      <c r="Y16" s="8">
        <v>-492679</v>
      </c>
      <c r="Z16" s="2">
        <v>-61.58</v>
      </c>
      <c r="AA16" s="6">
        <v>800000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3000000</v>
      </c>
      <c r="D18" s="6">
        <v>0</v>
      </c>
      <c r="E18" s="7">
        <v>3168000</v>
      </c>
      <c r="F18" s="8">
        <v>3168000</v>
      </c>
      <c r="G18" s="8">
        <v>292423</v>
      </c>
      <c r="H18" s="8">
        <v>227853</v>
      </c>
      <c r="I18" s="8">
        <v>266951</v>
      </c>
      <c r="J18" s="8">
        <v>787227</v>
      </c>
      <c r="K18" s="8">
        <v>242365</v>
      </c>
      <c r="L18" s="8">
        <v>241248</v>
      </c>
      <c r="M18" s="8">
        <v>238877</v>
      </c>
      <c r="N18" s="8">
        <v>722490</v>
      </c>
      <c r="O18" s="8">
        <v>246416</v>
      </c>
      <c r="P18" s="8">
        <v>303058</v>
      </c>
      <c r="Q18" s="8">
        <v>252864</v>
      </c>
      <c r="R18" s="8">
        <v>802338</v>
      </c>
      <c r="S18" s="8">
        <v>240587</v>
      </c>
      <c r="T18" s="8">
        <v>262905</v>
      </c>
      <c r="U18" s="8">
        <v>280378</v>
      </c>
      <c r="V18" s="8">
        <v>783870</v>
      </c>
      <c r="W18" s="8">
        <v>3095925</v>
      </c>
      <c r="X18" s="8">
        <v>3168000</v>
      </c>
      <c r="Y18" s="8">
        <v>-72075</v>
      </c>
      <c r="Z18" s="2">
        <v>-2.28</v>
      </c>
      <c r="AA18" s="6">
        <v>3168000</v>
      </c>
    </row>
    <row r="19" spans="1:27" ht="13.5">
      <c r="A19" s="23" t="s">
        <v>46</v>
      </c>
      <c r="B19" s="29"/>
      <c r="C19" s="6">
        <v>130420000</v>
      </c>
      <c r="D19" s="6">
        <v>0</v>
      </c>
      <c r="E19" s="7">
        <v>157076000</v>
      </c>
      <c r="F19" s="8">
        <v>157076000</v>
      </c>
      <c r="G19" s="8">
        <v>62376000</v>
      </c>
      <c r="H19" s="8">
        <v>1334000</v>
      </c>
      <c r="I19" s="8">
        <v>0</v>
      </c>
      <c r="J19" s="8">
        <v>63710000</v>
      </c>
      <c r="K19" s="8">
        <v>0</v>
      </c>
      <c r="L19" s="8">
        <v>50631000</v>
      </c>
      <c r="M19" s="8">
        <v>0</v>
      </c>
      <c r="N19" s="8">
        <v>50631000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114341000</v>
      </c>
      <c r="X19" s="8">
        <v>157076000</v>
      </c>
      <c r="Y19" s="8">
        <v>-42735000</v>
      </c>
      <c r="Z19" s="2">
        <v>-27.21</v>
      </c>
      <c r="AA19" s="6">
        <v>157076000</v>
      </c>
    </row>
    <row r="20" spans="1:27" ht="13.5">
      <c r="A20" s="23" t="s">
        <v>47</v>
      </c>
      <c r="B20" s="29"/>
      <c r="C20" s="6">
        <v>77814009</v>
      </c>
      <c r="D20" s="6">
        <v>0</v>
      </c>
      <c r="E20" s="7">
        <v>44805468</v>
      </c>
      <c r="F20" s="26">
        <v>10402524</v>
      </c>
      <c r="G20" s="26">
        <v>4328085</v>
      </c>
      <c r="H20" s="26">
        <v>33062</v>
      </c>
      <c r="I20" s="26">
        <v>59320</v>
      </c>
      <c r="J20" s="26">
        <v>4420467</v>
      </c>
      <c r="K20" s="26">
        <v>146097</v>
      </c>
      <c r="L20" s="26">
        <v>76947</v>
      </c>
      <c r="M20" s="26">
        <v>1126976</v>
      </c>
      <c r="N20" s="26">
        <v>1350020</v>
      </c>
      <c r="O20" s="26">
        <v>939233</v>
      </c>
      <c r="P20" s="26">
        <v>175333</v>
      </c>
      <c r="Q20" s="26">
        <v>7031315</v>
      </c>
      <c r="R20" s="26">
        <v>8145881</v>
      </c>
      <c r="S20" s="26">
        <v>139728</v>
      </c>
      <c r="T20" s="26">
        <v>2927621</v>
      </c>
      <c r="U20" s="26">
        <v>1507382</v>
      </c>
      <c r="V20" s="26">
        <v>4574731</v>
      </c>
      <c r="W20" s="26">
        <v>18491099</v>
      </c>
      <c r="X20" s="26">
        <v>44805468</v>
      </c>
      <c r="Y20" s="26">
        <v>-26314369</v>
      </c>
      <c r="Z20" s="27">
        <v>-58.73</v>
      </c>
      <c r="AA20" s="28">
        <v>10402524</v>
      </c>
    </row>
    <row r="21" spans="1:27" ht="13.5">
      <c r="A21" s="23" t="s">
        <v>48</v>
      </c>
      <c r="B21" s="29"/>
      <c r="C21" s="6">
        <v>500000</v>
      </c>
      <c r="D21" s="6">
        <v>0</v>
      </c>
      <c r="E21" s="7">
        <v>0</v>
      </c>
      <c r="F21" s="8">
        <v>7238200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7238200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223804009</v>
      </c>
      <c r="D22" s="33">
        <f>SUM(D5:D21)</f>
        <v>0</v>
      </c>
      <c r="E22" s="34">
        <f t="shared" si="0"/>
        <v>221194268</v>
      </c>
      <c r="F22" s="35">
        <f t="shared" si="0"/>
        <v>194541940</v>
      </c>
      <c r="G22" s="35">
        <f t="shared" si="0"/>
        <v>68131698</v>
      </c>
      <c r="H22" s="35">
        <f t="shared" si="0"/>
        <v>2581307</v>
      </c>
      <c r="I22" s="35">
        <f t="shared" si="0"/>
        <v>1093149</v>
      </c>
      <c r="J22" s="35">
        <f t="shared" si="0"/>
        <v>71806154</v>
      </c>
      <c r="K22" s="35">
        <f t="shared" si="0"/>
        <v>2004552</v>
      </c>
      <c r="L22" s="35">
        <f t="shared" si="0"/>
        <v>51607409</v>
      </c>
      <c r="M22" s="35">
        <f t="shared" si="0"/>
        <v>2815651</v>
      </c>
      <c r="N22" s="35">
        <f t="shared" si="0"/>
        <v>56427612</v>
      </c>
      <c r="O22" s="35">
        <f t="shared" si="0"/>
        <v>1934207</v>
      </c>
      <c r="P22" s="35">
        <f t="shared" si="0"/>
        <v>1170923</v>
      </c>
      <c r="Q22" s="35">
        <f t="shared" si="0"/>
        <v>12130749</v>
      </c>
      <c r="R22" s="35">
        <f t="shared" si="0"/>
        <v>15235879</v>
      </c>
      <c r="S22" s="35">
        <f t="shared" si="0"/>
        <v>1180843</v>
      </c>
      <c r="T22" s="35">
        <f t="shared" si="0"/>
        <v>4207392</v>
      </c>
      <c r="U22" s="35">
        <f t="shared" si="0"/>
        <v>2981798</v>
      </c>
      <c r="V22" s="35">
        <f t="shared" si="0"/>
        <v>8370033</v>
      </c>
      <c r="W22" s="35">
        <f t="shared" si="0"/>
        <v>151839678</v>
      </c>
      <c r="X22" s="35">
        <f t="shared" si="0"/>
        <v>221194268</v>
      </c>
      <c r="Y22" s="35">
        <f t="shared" si="0"/>
        <v>-69354590</v>
      </c>
      <c r="Z22" s="36">
        <f>+IF(X22&lt;&gt;0,+(Y22/X22)*100,0)</f>
        <v>-31.35460544574329</v>
      </c>
      <c r="AA22" s="33">
        <f>SUM(AA5:AA21)</f>
        <v>194541940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93411863</v>
      </c>
      <c r="D25" s="6">
        <v>0</v>
      </c>
      <c r="E25" s="7">
        <v>87049627</v>
      </c>
      <c r="F25" s="8">
        <v>115328018</v>
      </c>
      <c r="G25" s="8">
        <v>5731780</v>
      </c>
      <c r="H25" s="8">
        <v>5567045</v>
      </c>
      <c r="I25" s="8">
        <v>6272407</v>
      </c>
      <c r="J25" s="8">
        <v>17571232</v>
      </c>
      <c r="K25" s="8">
        <v>5031394</v>
      </c>
      <c r="L25" s="8">
        <v>6336357</v>
      </c>
      <c r="M25" s="8">
        <v>6397885</v>
      </c>
      <c r="N25" s="8">
        <v>17765636</v>
      </c>
      <c r="O25" s="8">
        <v>6004388</v>
      </c>
      <c r="P25" s="8">
        <v>6086108</v>
      </c>
      <c r="Q25" s="8">
        <v>5967496</v>
      </c>
      <c r="R25" s="8">
        <v>18057992</v>
      </c>
      <c r="S25" s="8">
        <v>5894049</v>
      </c>
      <c r="T25" s="8">
        <v>6067895</v>
      </c>
      <c r="U25" s="8">
        <v>6027009</v>
      </c>
      <c r="V25" s="8">
        <v>17988953</v>
      </c>
      <c r="W25" s="8">
        <v>71383813</v>
      </c>
      <c r="X25" s="8">
        <v>87050037</v>
      </c>
      <c r="Y25" s="8">
        <v>-15666224</v>
      </c>
      <c r="Z25" s="2">
        <v>-18</v>
      </c>
      <c r="AA25" s="6">
        <v>115328018</v>
      </c>
    </row>
    <row r="26" spans="1:27" ht="13.5">
      <c r="A26" s="25" t="s">
        <v>52</v>
      </c>
      <c r="B26" s="24"/>
      <c r="C26" s="6">
        <v>14898253</v>
      </c>
      <c r="D26" s="6">
        <v>0</v>
      </c>
      <c r="E26" s="7">
        <v>15869380</v>
      </c>
      <c r="F26" s="8">
        <v>16917373</v>
      </c>
      <c r="G26" s="8">
        <v>1291182</v>
      </c>
      <c r="H26" s="8">
        <v>1300785</v>
      </c>
      <c r="I26" s="8">
        <v>1295983</v>
      </c>
      <c r="J26" s="8">
        <v>3887950</v>
      </c>
      <c r="K26" s="8">
        <v>1196862</v>
      </c>
      <c r="L26" s="8">
        <v>1325824</v>
      </c>
      <c r="M26" s="8">
        <v>1325824</v>
      </c>
      <c r="N26" s="8">
        <v>3848510</v>
      </c>
      <c r="O26" s="8">
        <v>1325824</v>
      </c>
      <c r="P26" s="8">
        <v>1300785</v>
      </c>
      <c r="Q26" s="8">
        <v>1300785</v>
      </c>
      <c r="R26" s="8">
        <v>3927394</v>
      </c>
      <c r="S26" s="8">
        <v>2073091</v>
      </c>
      <c r="T26" s="8">
        <v>1401256</v>
      </c>
      <c r="U26" s="8">
        <v>1401256</v>
      </c>
      <c r="V26" s="8">
        <v>4875603</v>
      </c>
      <c r="W26" s="8">
        <v>16539457</v>
      </c>
      <c r="X26" s="8">
        <v>15869380</v>
      </c>
      <c r="Y26" s="8">
        <v>670077</v>
      </c>
      <c r="Z26" s="2">
        <v>4.22</v>
      </c>
      <c r="AA26" s="6">
        <v>16917373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111619</v>
      </c>
      <c r="D29" s="6">
        <v>0</v>
      </c>
      <c r="E29" s="7">
        <v>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100000</v>
      </c>
    </row>
    <row r="30" spans="1:27" ht="13.5">
      <c r="A30" s="25" t="s">
        <v>56</v>
      </c>
      <c r="B30" s="24"/>
      <c r="C30" s="6">
        <v>423600</v>
      </c>
      <c r="D30" s="6">
        <v>0</v>
      </c>
      <c r="E30" s="7">
        <v>0</v>
      </c>
      <c r="F30" s="8">
        <v>423600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423600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893766</v>
      </c>
      <c r="D32" s="6">
        <v>0</v>
      </c>
      <c r="E32" s="7">
        <v>0</v>
      </c>
      <c r="F32" s="8">
        <v>863766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863766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56264959</v>
      </c>
      <c r="D34" s="6">
        <v>0</v>
      </c>
      <c r="E34" s="7">
        <v>0</v>
      </c>
      <c r="F34" s="8">
        <v>45551752</v>
      </c>
      <c r="G34" s="8">
        <v>12705538</v>
      </c>
      <c r="H34" s="8">
        <v>10725157</v>
      </c>
      <c r="I34" s="8">
        <v>5944838</v>
      </c>
      <c r="J34" s="8">
        <v>29375533</v>
      </c>
      <c r="K34" s="8">
        <v>3084950</v>
      </c>
      <c r="L34" s="8">
        <v>3999956</v>
      </c>
      <c r="M34" s="8">
        <v>4070483</v>
      </c>
      <c r="N34" s="8">
        <v>11155389</v>
      </c>
      <c r="O34" s="8">
        <v>741270</v>
      </c>
      <c r="P34" s="8">
        <v>4969024</v>
      </c>
      <c r="Q34" s="8">
        <v>9042307</v>
      </c>
      <c r="R34" s="8">
        <v>14752601</v>
      </c>
      <c r="S34" s="8">
        <v>5492629</v>
      </c>
      <c r="T34" s="8">
        <v>8035078</v>
      </c>
      <c r="U34" s="8">
        <v>13186078</v>
      </c>
      <c r="V34" s="8">
        <v>26713785</v>
      </c>
      <c r="W34" s="8">
        <v>81997308</v>
      </c>
      <c r="X34" s="8"/>
      <c r="Y34" s="8">
        <v>81997308</v>
      </c>
      <c r="Z34" s="2">
        <v>0</v>
      </c>
      <c r="AA34" s="6">
        <v>45551752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166004060</v>
      </c>
      <c r="D36" s="33">
        <f>SUM(D25:D35)</f>
        <v>0</v>
      </c>
      <c r="E36" s="34">
        <f t="shared" si="1"/>
        <v>102919007</v>
      </c>
      <c r="F36" s="35">
        <f t="shared" si="1"/>
        <v>179184509</v>
      </c>
      <c r="G36" s="35">
        <f t="shared" si="1"/>
        <v>19728500</v>
      </c>
      <c r="H36" s="35">
        <f t="shared" si="1"/>
        <v>17592987</v>
      </c>
      <c r="I36" s="35">
        <f t="shared" si="1"/>
        <v>13513228</v>
      </c>
      <c r="J36" s="35">
        <f t="shared" si="1"/>
        <v>50834715</v>
      </c>
      <c r="K36" s="35">
        <f t="shared" si="1"/>
        <v>9313206</v>
      </c>
      <c r="L36" s="35">
        <f t="shared" si="1"/>
        <v>11662137</v>
      </c>
      <c r="M36" s="35">
        <f t="shared" si="1"/>
        <v>11794192</v>
      </c>
      <c r="N36" s="35">
        <f t="shared" si="1"/>
        <v>32769535</v>
      </c>
      <c r="O36" s="35">
        <f t="shared" si="1"/>
        <v>8071482</v>
      </c>
      <c r="P36" s="35">
        <f t="shared" si="1"/>
        <v>12355917</v>
      </c>
      <c r="Q36" s="35">
        <f t="shared" si="1"/>
        <v>16310588</v>
      </c>
      <c r="R36" s="35">
        <f t="shared" si="1"/>
        <v>36737987</v>
      </c>
      <c r="S36" s="35">
        <f t="shared" si="1"/>
        <v>13459769</v>
      </c>
      <c r="T36" s="35">
        <f t="shared" si="1"/>
        <v>15504229</v>
      </c>
      <c r="U36" s="35">
        <f t="shared" si="1"/>
        <v>20614343</v>
      </c>
      <c r="V36" s="35">
        <f t="shared" si="1"/>
        <v>49578341</v>
      </c>
      <c r="W36" s="35">
        <f t="shared" si="1"/>
        <v>169920578</v>
      </c>
      <c r="X36" s="35">
        <f t="shared" si="1"/>
        <v>102919417</v>
      </c>
      <c r="Y36" s="35">
        <f t="shared" si="1"/>
        <v>67001161</v>
      </c>
      <c r="Z36" s="36">
        <f>+IF(X36&lt;&gt;0,+(Y36/X36)*100,0)</f>
        <v>65.10060293093187</v>
      </c>
      <c r="AA36" s="33">
        <f>SUM(AA25:AA35)</f>
        <v>179184509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57799949</v>
      </c>
      <c r="D38" s="46">
        <f>+D22-D36</f>
        <v>0</v>
      </c>
      <c r="E38" s="47">
        <f t="shared" si="2"/>
        <v>118275261</v>
      </c>
      <c r="F38" s="48">
        <f t="shared" si="2"/>
        <v>15357431</v>
      </c>
      <c r="G38" s="48">
        <f t="shared" si="2"/>
        <v>48403198</v>
      </c>
      <c r="H38" s="48">
        <f t="shared" si="2"/>
        <v>-15011680</v>
      </c>
      <c r="I38" s="48">
        <f t="shared" si="2"/>
        <v>-12420079</v>
      </c>
      <c r="J38" s="48">
        <f t="shared" si="2"/>
        <v>20971439</v>
      </c>
      <c r="K38" s="48">
        <f t="shared" si="2"/>
        <v>-7308654</v>
      </c>
      <c r="L38" s="48">
        <f t="shared" si="2"/>
        <v>39945272</v>
      </c>
      <c r="M38" s="48">
        <f t="shared" si="2"/>
        <v>-8978541</v>
      </c>
      <c r="N38" s="48">
        <f t="shared" si="2"/>
        <v>23658077</v>
      </c>
      <c r="O38" s="48">
        <f t="shared" si="2"/>
        <v>-6137275</v>
      </c>
      <c r="P38" s="48">
        <f t="shared" si="2"/>
        <v>-11184994</v>
      </c>
      <c r="Q38" s="48">
        <f t="shared" si="2"/>
        <v>-4179839</v>
      </c>
      <c r="R38" s="48">
        <f t="shared" si="2"/>
        <v>-21502108</v>
      </c>
      <c r="S38" s="48">
        <f t="shared" si="2"/>
        <v>-12278926</v>
      </c>
      <c r="T38" s="48">
        <f t="shared" si="2"/>
        <v>-11296837</v>
      </c>
      <c r="U38" s="48">
        <f t="shared" si="2"/>
        <v>-17632545</v>
      </c>
      <c r="V38" s="48">
        <f t="shared" si="2"/>
        <v>-41208308</v>
      </c>
      <c r="W38" s="48">
        <f t="shared" si="2"/>
        <v>-18080900</v>
      </c>
      <c r="X38" s="48">
        <f>IF(F22=F36,0,X22-X36)</f>
        <v>118274851</v>
      </c>
      <c r="Y38" s="48">
        <f t="shared" si="2"/>
        <v>-136355751</v>
      </c>
      <c r="Z38" s="49">
        <f>+IF(X38&lt;&gt;0,+(Y38/X38)*100,0)</f>
        <v>-115.28718898999077</v>
      </c>
      <c r="AA38" s="46">
        <f>+AA22-AA36</f>
        <v>15357431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55594000</v>
      </c>
      <c r="F39" s="8">
        <v>0</v>
      </c>
      <c r="G39" s="8">
        <v>13000000</v>
      </c>
      <c r="H39" s="8">
        <v>0</v>
      </c>
      <c r="I39" s="8">
        <v>0</v>
      </c>
      <c r="J39" s="8">
        <v>13000000</v>
      </c>
      <c r="K39" s="8">
        <v>2000000</v>
      </c>
      <c r="L39" s="8">
        <v>0</v>
      </c>
      <c r="M39" s="8">
        <v>0</v>
      </c>
      <c r="N39" s="8">
        <v>2000000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15000000</v>
      </c>
      <c r="X39" s="8">
        <v>55594000</v>
      </c>
      <c r="Y39" s="8">
        <v>-40594000</v>
      </c>
      <c r="Z39" s="2">
        <v>-73.02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57799949</v>
      </c>
      <c r="D42" s="55">
        <f>SUM(D38:D41)</f>
        <v>0</v>
      </c>
      <c r="E42" s="56">
        <f t="shared" si="3"/>
        <v>173869261</v>
      </c>
      <c r="F42" s="57">
        <f t="shared" si="3"/>
        <v>15357431</v>
      </c>
      <c r="G42" s="57">
        <f t="shared" si="3"/>
        <v>61403198</v>
      </c>
      <c r="H42" s="57">
        <f t="shared" si="3"/>
        <v>-15011680</v>
      </c>
      <c r="I42" s="57">
        <f t="shared" si="3"/>
        <v>-12420079</v>
      </c>
      <c r="J42" s="57">
        <f t="shared" si="3"/>
        <v>33971439</v>
      </c>
      <c r="K42" s="57">
        <f t="shared" si="3"/>
        <v>-5308654</v>
      </c>
      <c r="L42" s="57">
        <f t="shared" si="3"/>
        <v>39945272</v>
      </c>
      <c r="M42" s="57">
        <f t="shared" si="3"/>
        <v>-8978541</v>
      </c>
      <c r="N42" s="57">
        <f t="shared" si="3"/>
        <v>25658077</v>
      </c>
      <c r="O42" s="57">
        <f t="shared" si="3"/>
        <v>-6137275</v>
      </c>
      <c r="P42" s="57">
        <f t="shared" si="3"/>
        <v>-11184994</v>
      </c>
      <c r="Q42" s="57">
        <f t="shared" si="3"/>
        <v>-4179839</v>
      </c>
      <c r="R42" s="57">
        <f t="shared" si="3"/>
        <v>-21502108</v>
      </c>
      <c r="S42" s="57">
        <f t="shared" si="3"/>
        <v>-12278926</v>
      </c>
      <c r="T42" s="57">
        <f t="shared" si="3"/>
        <v>-11296837</v>
      </c>
      <c r="U42" s="57">
        <f t="shared" si="3"/>
        <v>-17632545</v>
      </c>
      <c r="V42" s="57">
        <f t="shared" si="3"/>
        <v>-41208308</v>
      </c>
      <c r="W42" s="57">
        <f t="shared" si="3"/>
        <v>-3080900</v>
      </c>
      <c r="X42" s="57">
        <f t="shared" si="3"/>
        <v>173868851</v>
      </c>
      <c r="Y42" s="57">
        <f t="shared" si="3"/>
        <v>-176949751</v>
      </c>
      <c r="Z42" s="58">
        <f>+IF(X42&lt;&gt;0,+(Y42/X42)*100,0)</f>
        <v>-101.77196776897088</v>
      </c>
      <c r="AA42" s="55">
        <f>SUM(AA38:AA41)</f>
        <v>15357431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57799949</v>
      </c>
      <c r="D44" s="63">
        <f>+D42-D43</f>
        <v>0</v>
      </c>
      <c r="E44" s="64">
        <f t="shared" si="4"/>
        <v>173869261</v>
      </c>
      <c r="F44" s="65">
        <f t="shared" si="4"/>
        <v>15357431</v>
      </c>
      <c r="G44" s="65">
        <f t="shared" si="4"/>
        <v>61403198</v>
      </c>
      <c r="H44" s="65">
        <f t="shared" si="4"/>
        <v>-15011680</v>
      </c>
      <c r="I44" s="65">
        <f t="shared" si="4"/>
        <v>-12420079</v>
      </c>
      <c r="J44" s="65">
        <f t="shared" si="4"/>
        <v>33971439</v>
      </c>
      <c r="K44" s="65">
        <f t="shared" si="4"/>
        <v>-5308654</v>
      </c>
      <c r="L44" s="65">
        <f t="shared" si="4"/>
        <v>39945272</v>
      </c>
      <c r="M44" s="65">
        <f t="shared" si="4"/>
        <v>-8978541</v>
      </c>
      <c r="N44" s="65">
        <f t="shared" si="4"/>
        <v>25658077</v>
      </c>
      <c r="O44" s="65">
        <f t="shared" si="4"/>
        <v>-6137275</v>
      </c>
      <c r="P44" s="65">
        <f t="shared" si="4"/>
        <v>-11184994</v>
      </c>
      <c r="Q44" s="65">
        <f t="shared" si="4"/>
        <v>-4179839</v>
      </c>
      <c r="R44" s="65">
        <f t="shared" si="4"/>
        <v>-21502108</v>
      </c>
      <c r="S44" s="65">
        <f t="shared" si="4"/>
        <v>-12278926</v>
      </c>
      <c r="T44" s="65">
        <f t="shared" si="4"/>
        <v>-11296837</v>
      </c>
      <c r="U44" s="65">
        <f t="shared" si="4"/>
        <v>-17632545</v>
      </c>
      <c r="V44" s="65">
        <f t="shared" si="4"/>
        <v>-41208308</v>
      </c>
      <c r="W44" s="65">
        <f t="shared" si="4"/>
        <v>-3080900</v>
      </c>
      <c r="X44" s="65">
        <f t="shared" si="4"/>
        <v>173868851</v>
      </c>
      <c r="Y44" s="65">
        <f t="shared" si="4"/>
        <v>-176949751</v>
      </c>
      <c r="Z44" s="66">
        <f>+IF(X44&lt;&gt;0,+(Y44/X44)*100,0)</f>
        <v>-101.77196776897088</v>
      </c>
      <c r="AA44" s="63">
        <f>+AA42-AA43</f>
        <v>15357431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57799949</v>
      </c>
      <c r="D46" s="55">
        <f>SUM(D44:D45)</f>
        <v>0</v>
      </c>
      <c r="E46" s="56">
        <f t="shared" si="5"/>
        <v>173869261</v>
      </c>
      <c r="F46" s="57">
        <f t="shared" si="5"/>
        <v>15357431</v>
      </c>
      <c r="G46" s="57">
        <f t="shared" si="5"/>
        <v>61403198</v>
      </c>
      <c r="H46" s="57">
        <f t="shared" si="5"/>
        <v>-15011680</v>
      </c>
      <c r="I46" s="57">
        <f t="shared" si="5"/>
        <v>-12420079</v>
      </c>
      <c r="J46" s="57">
        <f t="shared" si="5"/>
        <v>33971439</v>
      </c>
      <c r="K46" s="57">
        <f t="shared" si="5"/>
        <v>-5308654</v>
      </c>
      <c r="L46" s="57">
        <f t="shared" si="5"/>
        <v>39945272</v>
      </c>
      <c r="M46" s="57">
        <f t="shared" si="5"/>
        <v>-8978541</v>
      </c>
      <c r="N46" s="57">
        <f t="shared" si="5"/>
        <v>25658077</v>
      </c>
      <c r="O46" s="57">
        <f t="shared" si="5"/>
        <v>-6137275</v>
      </c>
      <c r="P46" s="57">
        <f t="shared" si="5"/>
        <v>-11184994</v>
      </c>
      <c r="Q46" s="57">
        <f t="shared" si="5"/>
        <v>-4179839</v>
      </c>
      <c r="R46" s="57">
        <f t="shared" si="5"/>
        <v>-21502108</v>
      </c>
      <c r="S46" s="57">
        <f t="shared" si="5"/>
        <v>-12278926</v>
      </c>
      <c r="T46" s="57">
        <f t="shared" si="5"/>
        <v>-11296837</v>
      </c>
      <c r="U46" s="57">
        <f t="shared" si="5"/>
        <v>-17632545</v>
      </c>
      <c r="V46" s="57">
        <f t="shared" si="5"/>
        <v>-41208308</v>
      </c>
      <c r="W46" s="57">
        <f t="shared" si="5"/>
        <v>-3080900</v>
      </c>
      <c r="X46" s="57">
        <f t="shared" si="5"/>
        <v>173868851</v>
      </c>
      <c r="Y46" s="57">
        <f t="shared" si="5"/>
        <v>-176949751</v>
      </c>
      <c r="Z46" s="58">
        <f>+IF(X46&lt;&gt;0,+(Y46/X46)*100,0)</f>
        <v>-101.77196776897088</v>
      </c>
      <c r="AA46" s="55">
        <f>SUM(AA44:AA45)</f>
        <v>15357431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57799949</v>
      </c>
      <c r="D48" s="71">
        <f>SUM(D46:D47)</f>
        <v>0</v>
      </c>
      <c r="E48" s="72">
        <f t="shared" si="6"/>
        <v>173869261</v>
      </c>
      <c r="F48" s="73">
        <f t="shared" si="6"/>
        <v>15357431</v>
      </c>
      <c r="G48" s="73">
        <f t="shared" si="6"/>
        <v>61403198</v>
      </c>
      <c r="H48" s="74">
        <f t="shared" si="6"/>
        <v>-15011680</v>
      </c>
      <c r="I48" s="74">
        <f t="shared" si="6"/>
        <v>-12420079</v>
      </c>
      <c r="J48" s="74">
        <f t="shared" si="6"/>
        <v>33971439</v>
      </c>
      <c r="K48" s="74">
        <f t="shared" si="6"/>
        <v>-5308654</v>
      </c>
      <c r="L48" s="74">
        <f t="shared" si="6"/>
        <v>39945272</v>
      </c>
      <c r="M48" s="73">
        <f t="shared" si="6"/>
        <v>-8978541</v>
      </c>
      <c r="N48" s="73">
        <f t="shared" si="6"/>
        <v>25658077</v>
      </c>
      <c r="O48" s="74">
        <f t="shared" si="6"/>
        <v>-6137275</v>
      </c>
      <c r="P48" s="74">
        <f t="shared" si="6"/>
        <v>-11184994</v>
      </c>
      <c r="Q48" s="74">
        <f t="shared" si="6"/>
        <v>-4179839</v>
      </c>
      <c r="R48" s="74">
        <f t="shared" si="6"/>
        <v>-21502108</v>
      </c>
      <c r="S48" s="74">
        <f t="shared" si="6"/>
        <v>-12278926</v>
      </c>
      <c r="T48" s="73">
        <f t="shared" si="6"/>
        <v>-11296837</v>
      </c>
      <c r="U48" s="73">
        <f t="shared" si="6"/>
        <v>-17632545</v>
      </c>
      <c r="V48" s="74">
        <f t="shared" si="6"/>
        <v>-41208308</v>
      </c>
      <c r="W48" s="74">
        <f t="shared" si="6"/>
        <v>-3080900</v>
      </c>
      <c r="X48" s="74">
        <f t="shared" si="6"/>
        <v>173868851</v>
      </c>
      <c r="Y48" s="74">
        <f t="shared" si="6"/>
        <v>-176949751</v>
      </c>
      <c r="Z48" s="75">
        <f>+IF(X48&lt;&gt;0,+(Y48/X48)*100,0)</f>
        <v>-101.77196776897088</v>
      </c>
      <c r="AA48" s="76">
        <f>SUM(AA46:AA47)</f>
        <v>15357431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35299594</v>
      </c>
      <c r="D5" s="6">
        <v>0</v>
      </c>
      <c r="E5" s="7">
        <v>30580058</v>
      </c>
      <c r="F5" s="8">
        <v>34311541</v>
      </c>
      <c r="G5" s="8">
        <v>429434</v>
      </c>
      <c r="H5" s="8">
        <v>0</v>
      </c>
      <c r="I5" s="8">
        <v>3228520</v>
      </c>
      <c r="J5" s="8">
        <v>3657954</v>
      </c>
      <c r="K5" s="8">
        <v>682473</v>
      </c>
      <c r="L5" s="8">
        <v>2805094</v>
      </c>
      <c r="M5" s="8">
        <v>295352</v>
      </c>
      <c r="N5" s="8">
        <v>3782919</v>
      </c>
      <c r="O5" s="8">
        <v>355434</v>
      </c>
      <c r="P5" s="8">
        <v>367728</v>
      </c>
      <c r="Q5" s="8">
        <v>0</v>
      </c>
      <c r="R5" s="8">
        <v>723162</v>
      </c>
      <c r="S5" s="8">
        <v>3130</v>
      </c>
      <c r="T5" s="8">
        <v>-1929147</v>
      </c>
      <c r="U5" s="8">
        <v>-28133</v>
      </c>
      <c r="V5" s="8">
        <v>-1954150</v>
      </c>
      <c r="W5" s="8">
        <v>6209885</v>
      </c>
      <c r="X5" s="8">
        <v>30580056</v>
      </c>
      <c r="Y5" s="8">
        <v>-24370171</v>
      </c>
      <c r="Z5" s="2">
        <v>-79.69</v>
      </c>
      <c r="AA5" s="6">
        <v>34311541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4216812</v>
      </c>
      <c r="R6" s="8">
        <v>4216812</v>
      </c>
      <c r="S6" s="8">
        <v>0</v>
      </c>
      <c r="T6" s="8">
        <v>0</v>
      </c>
      <c r="U6" s="8">
        <v>0</v>
      </c>
      <c r="V6" s="8">
        <v>0</v>
      </c>
      <c r="W6" s="8">
        <v>4216812</v>
      </c>
      <c r="X6" s="8"/>
      <c r="Y6" s="8">
        <v>4216812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28225759</v>
      </c>
      <c r="D7" s="6">
        <v>0</v>
      </c>
      <c r="E7" s="7">
        <v>38810700</v>
      </c>
      <c r="F7" s="8">
        <v>31442064</v>
      </c>
      <c r="G7" s="8">
        <v>2387698</v>
      </c>
      <c r="H7" s="8">
        <v>0</v>
      </c>
      <c r="I7" s="8">
        <v>1874426</v>
      </c>
      <c r="J7" s="8">
        <v>4262124</v>
      </c>
      <c r="K7" s="8">
        <v>1551714</v>
      </c>
      <c r="L7" s="8">
        <v>2676973</v>
      </c>
      <c r="M7" s="8">
        <v>1899574</v>
      </c>
      <c r="N7" s="8">
        <v>6128261</v>
      </c>
      <c r="O7" s="8">
        <v>1632970</v>
      </c>
      <c r="P7" s="8">
        <v>3236963</v>
      </c>
      <c r="Q7" s="8">
        <v>2133109</v>
      </c>
      <c r="R7" s="8">
        <v>7003042</v>
      </c>
      <c r="S7" s="8">
        <v>2476767</v>
      </c>
      <c r="T7" s="8">
        <v>2879209</v>
      </c>
      <c r="U7" s="8">
        <v>2892569</v>
      </c>
      <c r="V7" s="8">
        <v>8248545</v>
      </c>
      <c r="W7" s="8">
        <v>25641972</v>
      </c>
      <c r="X7" s="8">
        <v>38810700</v>
      </c>
      <c r="Y7" s="8">
        <v>-13168728</v>
      </c>
      <c r="Z7" s="2">
        <v>-33.93</v>
      </c>
      <c r="AA7" s="6">
        <v>31442064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9440372</v>
      </c>
      <c r="D10" s="6">
        <v>0</v>
      </c>
      <c r="E10" s="7">
        <v>7000000</v>
      </c>
      <c r="F10" s="26">
        <v>4878592</v>
      </c>
      <c r="G10" s="26">
        <v>226947</v>
      </c>
      <c r="H10" s="26">
        <v>0</v>
      </c>
      <c r="I10" s="26">
        <v>376939</v>
      </c>
      <c r="J10" s="26">
        <v>603886</v>
      </c>
      <c r="K10" s="26">
        <v>213871</v>
      </c>
      <c r="L10" s="26">
        <v>190760</v>
      </c>
      <c r="M10" s="26">
        <v>174489</v>
      </c>
      <c r="N10" s="26">
        <v>579120</v>
      </c>
      <c r="O10" s="26">
        <v>154846</v>
      </c>
      <c r="P10" s="26">
        <v>202532</v>
      </c>
      <c r="Q10" s="26">
        <v>213809</v>
      </c>
      <c r="R10" s="26">
        <v>571187</v>
      </c>
      <c r="S10" s="26">
        <v>839063</v>
      </c>
      <c r="T10" s="26">
        <v>841919</v>
      </c>
      <c r="U10" s="26">
        <v>840792</v>
      </c>
      <c r="V10" s="26">
        <v>2521774</v>
      </c>
      <c r="W10" s="26">
        <v>4275967</v>
      </c>
      <c r="X10" s="26">
        <v>7000000</v>
      </c>
      <c r="Y10" s="26">
        <v>-2724033</v>
      </c>
      <c r="Z10" s="27">
        <v>-38.91</v>
      </c>
      <c r="AA10" s="28">
        <v>4878592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22366</v>
      </c>
      <c r="L11" s="8">
        <v>0</v>
      </c>
      <c r="M11" s="8">
        <v>0</v>
      </c>
      <c r="N11" s="8">
        <v>22366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22366</v>
      </c>
      <c r="X11" s="8"/>
      <c r="Y11" s="8">
        <v>22366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287905</v>
      </c>
      <c r="D12" s="6">
        <v>0</v>
      </c>
      <c r="E12" s="7">
        <v>471924</v>
      </c>
      <c r="F12" s="8">
        <v>295092</v>
      </c>
      <c r="G12" s="8">
        <v>15916</v>
      </c>
      <c r="H12" s="8">
        <v>0</v>
      </c>
      <c r="I12" s="8">
        <v>22850</v>
      </c>
      <c r="J12" s="8">
        <v>38766</v>
      </c>
      <c r="K12" s="8">
        <v>0</v>
      </c>
      <c r="L12" s="8">
        <v>20848</v>
      </c>
      <c r="M12" s="8">
        <v>11999</v>
      </c>
      <c r="N12" s="8">
        <v>32847</v>
      </c>
      <c r="O12" s="8">
        <v>12016</v>
      </c>
      <c r="P12" s="8">
        <v>11577</v>
      </c>
      <c r="Q12" s="8">
        <v>22772</v>
      </c>
      <c r="R12" s="8">
        <v>46365</v>
      </c>
      <c r="S12" s="8">
        <v>41754</v>
      </c>
      <c r="T12" s="8">
        <v>22480</v>
      </c>
      <c r="U12" s="8">
        <v>21172</v>
      </c>
      <c r="V12" s="8">
        <v>85406</v>
      </c>
      <c r="W12" s="8">
        <v>203384</v>
      </c>
      <c r="X12" s="8">
        <v>471924</v>
      </c>
      <c r="Y12" s="8">
        <v>-268540</v>
      </c>
      <c r="Z12" s="2">
        <v>-56.9</v>
      </c>
      <c r="AA12" s="6">
        <v>295092</v>
      </c>
    </row>
    <row r="13" spans="1:27" ht="13.5">
      <c r="A13" s="23" t="s">
        <v>40</v>
      </c>
      <c r="B13" s="29"/>
      <c r="C13" s="6">
        <v>590406</v>
      </c>
      <c r="D13" s="6">
        <v>0</v>
      </c>
      <c r="E13" s="7">
        <v>1500000</v>
      </c>
      <c r="F13" s="8">
        <v>1000000</v>
      </c>
      <c r="G13" s="8">
        <v>0</v>
      </c>
      <c r="H13" s="8">
        <v>0</v>
      </c>
      <c r="I13" s="8">
        <v>385400</v>
      </c>
      <c r="J13" s="8">
        <v>385400</v>
      </c>
      <c r="K13" s="8">
        <v>85800</v>
      </c>
      <c r="L13" s="8">
        <v>0</v>
      </c>
      <c r="M13" s="8">
        <v>0</v>
      </c>
      <c r="N13" s="8">
        <v>85800</v>
      </c>
      <c r="O13" s="8">
        <v>0</v>
      </c>
      <c r="P13" s="8">
        <v>0</v>
      </c>
      <c r="Q13" s="8">
        <v>2712</v>
      </c>
      <c r="R13" s="8">
        <v>2712</v>
      </c>
      <c r="S13" s="8">
        <v>17698</v>
      </c>
      <c r="T13" s="8">
        <v>21221</v>
      </c>
      <c r="U13" s="8">
        <v>0</v>
      </c>
      <c r="V13" s="8">
        <v>38919</v>
      </c>
      <c r="W13" s="8">
        <v>512831</v>
      </c>
      <c r="X13" s="8">
        <v>1500000</v>
      </c>
      <c r="Y13" s="8">
        <v>-987169</v>
      </c>
      <c r="Z13" s="2">
        <v>-65.81</v>
      </c>
      <c r="AA13" s="6">
        <v>1000000</v>
      </c>
    </row>
    <row r="14" spans="1:27" ht="13.5">
      <c r="A14" s="23" t="s">
        <v>41</v>
      </c>
      <c r="B14" s="29"/>
      <c r="C14" s="6">
        <v>3402554</v>
      </c>
      <c r="D14" s="6">
        <v>0</v>
      </c>
      <c r="E14" s="7">
        <v>7225000</v>
      </c>
      <c r="F14" s="8">
        <v>3632363</v>
      </c>
      <c r="G14" s="8">
        <v>0</v>
      </c>
      <c r="H14" s="8">
        <v>0</v>
      </c>
      <c r="I14" s="8">
        <v>376586</v>
      </c>
      <c r="J14" s="8">
        <v>376586</v>
      </c>
      <c r="K14" s="8">
        <v>372470</v>
      </c>
      <c r="L14" s="8">
        <v>3588</v>
      </c>
      <c r="M14" s="8">
        <v>467981</v>
      </c>
      <c r="N14" s="8">
        <v>844039</v>
      </c>
      <c r="O14" s="8">
        <v>2785</v>
      </c>
      <c r="P14" s="8">
        <v>878</v>
      </c>
      <c r="Q14" s="8">
        <v>1532</v>
      </c>
      <c r="R14" s="8">
        <v>5195</v>
      </c>
      <c r="S14" s="8">
        <v>459303</v>
      </c>
      <c r="T14" s="8">
        <v>464650</v>
      </c>
      <c r="U14" s="8">
        <v>561041</v>
      </c>
      <c r="V14" s="8">
        <v>1484994</v>
      </c>
      <c r="W14" s="8">
        <v>2710814</v>
      </c>
      <c r="X14" s="8">
        <v>7225000</v>
      </c>
      <c r="Y14" s="8">
        <v>-4514186</v>
      </c>
      <c r="Z14" s="2">
        <v>-62.48</v>
      </c>
      <c r="AA14" s="6">
        <v>3632363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196955</v>
      </c>
      <c r="D16" s="6">
        <v>0</v>
      </c>
      <c r="E16" s="7">
        <v>300000</v>
      </c>
      <c r="F16" s="8">
        <v>156050</v>
      </c>
      <c r="G16" s="8">
        <v>1900</v>
      </c>
      <c r="H16" s="8">
        <v>0</v>
      </c>
      <c r="I16" s="8">
        <v>950</v>
      </c>
      <c r="J16" s="8">
        <v>2850</v>
      </c>
      <c r="K16" s="8">
        <v>850</v>
      </c>
      <c r="L16" s="8">
        <v>500</v>
      </c>
      <c r="M16" s="8">
        <v>0</v>
      </c>
      <c r="N16" s="8">
        <v>1350</v>
      </c>
      <c r="O16" s="8">
        <v>1900</v>
      </c>
      <c r="P16" s="8">
        <v>9150</v>
      </c>
      <c r="Q16" s="8">
        <v>4760</v>
      </c>
      <c r="R16" s="8">
        <v>15810</v>
      </c>
      <c r="S16" s="8">
        <v>11090</v>
      </c>
      <c r="T16" s="8">
        <v>2600</v>
      </c>
      <c r="U16" s="8">
        <v>5100</v>
      </c>
      <c r="V16" s="8">
        <v>18790</v>
      </c>
      <c r="W16" s="8">
        <v>38800</v>
      </c>
      <c r="X16" s="8">
        <v>300000</v>
      </c>
      <c r="Y16" s="8">
        <v>-261200</v>
      </c>
      <c r="Z16" s="2">
        <v>-87.07</v>
      </c>
      <c r="AA16" s="6">
        <v>156050</v>
      </c>
    </row>
    <row r="17" spans="1:27" ht="13.5">
      <c r="A17" s="23" t="s">
        <v>44</v>
      </c>
      <c r="B17" s="29"/>
      <c r="C17" s="6">
        <v>2765651</v>
      </c>
      <c r="D17" s="6">
        <v>0</v>
      </c>
      <c r="E17" s="7">
        <v>2500000</v>
      </c>
      <c r="F17" s="8">
        <v>2500000</v>
      </c>
      <c r="G17" s="8">
        <v>251273</v>
      </c>
      <c r="H17" s="8">
        <v>0</v>
      </c>
      <c r="I17" s="8">
        <v>239835</v>
      </c>
      <c r="J17" s="8">
        <v>491108</v>
      </c>
      <c r="K17" s="8">
        <v>248383</v>
      </c>
      <c r="L17" s="8">
        <v>237253</v>
      </c>
      <c r="M17" s="8">
        <v>186945</v>
      </c>
      <c r="N17" s="8">
        <v>672581</v>
      </c>
      <c r="O17" s="8">
        <v>290333</v>
      </c>
      <c r="P17" s="8">
        <v>200432</v>
      </c>
      <c r="Q17" s="8">
        <v>0</v>
      </c>
      <c r="R17" s="8">
        <v>490765</v>
      </c>
      <c r="S17" s="8">
        <v>0</v>
      </c>
      <c r="T17" s="8">
        <v>192015</v>
      </c>
      <c r="U17" s="8">
        <v>0</v>
      </c>
      <c r="V17" s="8">
        <v>192015</v>
      </c>
      <c r="W17" s="8">
        <v>1846469</v>
      </c>
      <c r="X17" s="8">
        <v>2500000</v>
      </c>
      <c r="Y17" s="8">
        <v>-653531</v>
      </c>
      <c r="Z17" s="2">
        <v>-26.14</v>
      </c>
      <c r="AA17" s="6">
        <v>2500000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1050000</v>
      </c>
      <c r="F18" s="8">
        <v>1307000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297041</v>
      </c>
      <c r="R18" s="8">
        <v>297041</v>
      </c>
      <c r="S18" s="8">
        <v>213251</v>
      </c>
      <c r="T18" s="8">
        <v>0</v>
      </c>
      <c r="U18" s="8">
        <v>204737</v>
      </c>
      <c r="V18" s="8">
        <v>417988</v>
      </c>
      <c r="W18" s="8">
        <v>715029</v>
      </c>
      <c r="X18" s="8">
        <v>1050000</v>
      </c>
      <c r="Y18" s="8">
        <v>-334971</v>
      </c>
      <c r="Z18" s="2">
        <v>-31.9</v>
      </c>
      <c r="AA18" s="6">
        <v>1307000</v>
      </c>
    </row>
    <row r="19" spans="1:27" ht="13.5">
      <c r="A19" s="23" t="s">
        <v>46</v>
      </c>
      <c r="B19" s="29"/>
      <c r="C19" s="6">
        <v>101374201</v>
      </c>
      <c r="D19" s="6">
        <v>0</v>
      </c>
      <c r="E19" s="7">
        <v>114368500</v>
      </c>
      <c r="F19" s="8">
        <v>123107500</v>
      </c>
      <c r="G19" s="8">
        <v>43950000</v>
      </c>
      <c r="H19" s="8">
        <v>0</v>
      </c>
      <c r="I19" s="8">
        <v>1500000</v>
      </c>
      <c r="J19" s="8">
        <v>45450000</v>
      </c>
      <c r="K19" s="8">
        <v>0</v>
      </c>
      <c r="L19" s="8">
        <v>28497716</v>
      </c>
      <c r="M19" s="8">
        <v>1286119</v>
      </c>
      <c r="N19" s="8">
        <v>29783835</v>
      </c>
      <c r="O19" s="8">
        <v>0</v>
      </c>
      <c r="P19" s="8">
        <v>2821000</v>
      </c>
      <c r="Q19" s="8">
        <v>32413153</v>
      </c>
      <c r="R19" s="8">
        <v>35234153</v>
      </c>
      <c r="S19" s="8">
        <v>925169</v>
      </c>
      <c r="T19" s="8">
        <v>0</v>
      </c>
      <c r="U19" s="8">
        <v>0</v>
      </c>
      <c r="V19" s="8">
        <v>925169</v>
      </c>
      <c r="W19" s="8">
        <v>111393157</v>
      </c>
      <c r="X19" s="8">
        <v>114368500</v>
      </c>
      <c r="Y19" s="8">
        <v>-2975343</v>
      </c>
      <c r="Z19" s="2">
        <v>-2.6</v>
      </c>
      <c r="AA19" s="6">
        <v>123107500</v>
      </c>
    </row>
    <row r="20" spans="1:27" ht="13.5">
      <c r="A20" s="23" t="s">
        <v>47</v>
      </c>
      <c r="B20" s="29"/>
      <c r="C20" s="6">
        <v>2473491</v>
      </c>
      <c r="D20" s="6">
        <v>0</v>
      </c>
      <c r="E20" s="7">
        <v>12830000</v>
      </c>
      <c r="F20" s="26">
        <v>3915722</v>
      </c>
      <c r="G20" s="26">
        <v>1873891</v>
      </c>
      <c r="H20" s="26">
        <v>0</v>
      </c>
      <c r="I20" s="26">
        <v>4310535</v>
      </c>
      <c r="J20" s="26">
        <v>6184426</v>
      </c>
      <c r="K20" s="26">
        <v>3095705</v>
      </c>
      <c r="L20" s="26">
        <v>644503</v>
      </c>
      <c r="M20" s="26">
        <v>0</v>
      </c>
      <c r="N20" s="26">
        <v>3740208</v>
      </c>
      <c r="O20" s="26">
        <v>2122196</v>
      </c>
      <c r="P20" s="26">
        <v>2600096</v>
      </c>
      <c r="Q20" s="26">
        <v>1952669</v>
      </c>
      <c r="R20" s="26">
        <v>6674961</v>
      </c>
      <c r="S20" s="26">
        <v>137171</v>
      </c>
      <c r="T20" s="26">
        <v>412300</v>
      </c>
      <c r="U20" s="26">
        <v>1282772</v>
      </c>
      <c r="V20" s="26">
        <v>1832243</v>
      </c>
      <c r="W20" s="26">
        <v>18431838</v>
      </c>
      <c r="X20" s="26">
        <v>12830000</v>
      </c>
      <c r="Y20" s="26">
        <v>5601838</v>
      </c>
      <c r="Z20" s="27">
        <v>43.66</v>
      </c>
      <c r="AA20" s="28">
        <v>3915722</v>
      </c>
    </row>
    <row r="21" spans="1:27" ht="13.5">
      <c r="A21" s="23" t="s">
        <v>48</v>
      </c>
      <c r="B21" s="29"/>
      <c r="C21" s="6">
        <v>1927100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185983988</v>
      </c>
      <c r="D22" s="33">
        <f>SUM(D5:D21)</f>
        <v>0</v>
      </c>
      <c r="E22" s="34">
        <f t="shared" si="0"/>
        <v>216636182</v>
      </c>
      <c r="F22" s="35">
        <f t="shared" si="0"/>
        <v>206545924</v>
      </c>
      <c r="G22" s="35">
        <f t="shared" si="0"/>
        <v>49137059</v>
      </c>
      <c r="H22" s="35">
        <f t="shared" si="0"/>
        <v>0</v>
      </c>
      <c r="I22" s="35">
        <f t="shared" si="0"/>
        <v>12316041</v>
      </c>
      <c r="J22" s="35">
        <f t="shared" si="0"/>
        <v>61453100</v>
      </c>
      <c r="K22" s="35">
        <f t="shared" si="0"/>
        <v>6273632</v>
      </c>
      <c r="L22" s="35">
        <f t="shared" si="0"/>
        <v>35077235</v>
      </c>
      <c r="M22" s="35">
        <f t="shared" si="0"/>
        <v>4322459</v>
      </c>
      <c r="N22" s="35">
        <f t="shared" si="0"/>
        <v>45673326</v>
      </c>
      <c r="O22" s="35">
        <f t="shared" si="0"/>
        <v>4572480</v>
      </c>
      <c r="P22" s="35">
        <f t="shared" si="0"/>
        <v>9450356</v>
      </c>
      <c r="Q22" s="35">
        <f t="shared" si="0"/>
        <v>41258369</v>
      </c>
      <c r="R22" s="35">
        <f t="shared" si="0"/>
        <v>55281205</v>
      </c>
      <c r="S22" s="35">
        <f t="shared" si="0"/>
        <v>5124396</v>
      </c>
      <c r="T22" s="35">
        <f t="shared" si="0"/>
        <v>2907247</v>
      </c>
      <c r="U22" s="35">
        <f t="shared" si="0"/>
        <v>5780050</v>
      </c>
      <c r="V22" s="35">
        <f t="shared" si="0"/>
        <v>13811693</v>
      </c>
      <c r="W22" s="35">
        <f t="shared" si="0"/>
        <v>176219324</v>
      </c>
      <c r="X22" s="35">
        <f t="shared" si="0"/>
        <v>216636180</v>
      </c>
      <c r="Y22" s="35">
        <f t="shared" si="0"/>
        <v>-40416856</v>
      </c>
      <c r="Z22" s="36">
        <f>+IF(X22&lt;&gt;0,+(Y22/X22)*100,0)</f>
        <v>-18.65655865977696</v>
      </c>
      <c r="AA22" s="33">
        <f>SUM(AA5:AA21)</f>
        <v>206545924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81412668</v>
      </c>
      <c r="D25" s="6">
        <v>0</v>
      </c>
      <c r="E25" s="7">
        <v>68127719</v>
      </c>
      <c r="F25" s="8">
        <v>89836470</v>
      </c>
      <c r="G25" s="8">
        <v>8649784</v>
      </c>
      <c r="H25" s="8">
        <v>7460706</v>
      </c>
      <c r="I25" s="8">
        <v>7646418</v>
      </c>
      <c r="J25" s="8">
        <v>23756908</v>
      </c>
      <c r="K25" s="8">
        <v>7576238</v>
      </c>
      <c r="L25" s="8">
        <v>7800831</v>
      </c>
      <c r="M25" s="8">
        <v>8117925</v>
      </c>
      <c r="N25" s="8">
        <v>23494994</v>
      </c>
      <c r="O25" s="8">
        <v>8955441</v>
      </c>
      <c r="P25" s="8">
        <v>8899233</v>
      </c>
      <c r="Q25" s="8">
        <v>7562170</v>
      </c>
      <c r="R25" s="8">
        <v>25416844</v>
      </c>
      <c r="S25" s="8">
        <v>7188900</v>
      </c>
      <c r="T25" s="8">
        <v>7030374</v>
      </c>
      <c r="U25" s="8">
        <v>6787422</v>
      </c>
      <c r="V25" s="8">
        <v>21006696</v>
      </c>
      <c r="W25" s="8">
        <v>93675442</v>
      </c>
      <c r="X25" s="8">
        <v>68048186</v>
      </c>
      <c r="Y25" s="8">
        <v>25627256</v>
      </c>
      <c r="Z25" s="2">
        <v>37.66</v>
      </c>
      <c r="AA25" s="6">
        <v>89836470</v>
      </c>
    </row>
    <row r="26" spans="1:27" ht="13.5">
      <c r="A26" s="25" t="s">
        <v>52</v>
      </c>
      <c r="B26" s="24"/>
      <c r="C26" s="6">
        <v>12298199</v>
      </c>
      <c r="D26" s="6">
        <v>0</v>
      </c>
      <c r="E26" s="7">
        <v>14690360</v>
      </c>
      <c r="F26" s="8">
        <v>12409511</v>
      </c>
      <c r="G26" s="8">
        <v>0</v>
      </c>
      <c r="H26" s="8">
        <v>967639</v>
      </c>
      <c r="I26" s="8">
        <v>973913</v>
      </c>
      <c r="J26" s="8">
        <v>1941552</v>
      </c>
      <c r="K26" s="8">
        <v>970670</v>
      </c>
      <c r="L26" s="8">
        <v>975768</v>
      </c>
      <c r="M26" s="8">
        <v>1024556</v>
      </c>
      <c r="N26" s="8">
        <v>2970994</v>
      </c>
      <c r="O26" s="8">
        <v>980398</v>
      </c>
      <c r="P26" s="8">
        <v>1052921</v>
      </c>
      <c r="Q26" s="8">
        <v>1060717</v>
      </c>
      <c r="R26" s="8">
        <v>3094036</v>
      </c>
      <c r="S26" s="8">
        <v>1596159</v>
      </c>
      <c r="T26" s="8">
        <v>1101055</v>
      </c>
      <c r="U26" s="8">
        <v>1104761</v>
      </c>
      <c r="V26" s="8">
        <v>3801975</v>
      </c>
      <c r="W26" s="8">
        <v>11808557</v>
      </c>
      <c r="X26" s="8">
        <v>14525304</v>
      </c>
      <c r="Y26" s="8">
        <v>-2716747</v>
      </c>
      <c r="Z26" s="2">
        <v>-18.7</v>
      </c>
      <c r="AA26" s="6">
        <v>12409511</v>
      </c>
    </row>
    <row r="27" spans="1:27" ht="13.5">
      <c r="A27" s="25" t="s">
        <v>53</v>
      </c>
      <c r="B27" s="24"/>
      <c r="C27" s="6">
        <v>23158529</v>
      </c>
      <c r="D27" s="6">
        <v>0</v>
      </c>
      <c r="E27" s="7">
        <v>12672000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12672000</v>
      </c>
      <c r="Y27" s="8">
        <v>-12672000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27850670</v>
      </c>
      <c r="D28" s="6">
        <v>0</v>
      </c>
      <c r="E28" s="7">
        <v>22412781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23731068</v>
      </c>
      <c r="Y28" s="8">
        <v>-23731068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394559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27008479</v>
      </c>
      <c r="D30" s="6">
        <v>0</v>
      </c>
      <c r="E30" s="7">
        <v>22100230</v>
      </c>
      <c r="F30" s="8">
        <v>24828848</v>
      </c>
      <c r="G30" s="8">
        <v>3967807</v>
      </c>
      <c r="H30" s="8">
        <v>0</v>
      </c>
      <c r="I30" s="8">
        <v>3146660</v>
      </c>
      <c r="J30" s="8">
        <v>7114467</v>
      </c>
      <c r="K30" s="8">
        <v>0</v>
      </c>
      <c r="L30" s="8">
        <v>0</v>
      </c>
      <c r="M30" s="8">
        <v>2140067</v>
      </c>
      <c r="N30" s="8">
        <v>2140067</v>
      </c>
      <c r="O30" s="8">
        <v>0</v>
      </c>
      <c r="P30" s="8">
        <v>0</v>
      </c>
      <c r="Q30" s="8">
        <v>7315921</v>
      </c>
      <c r="R30" s="8">
        <v>7315921</v>
      </c>
      <c r="S30" s="8">
        <v>3055500</v>
      </c>
      <c r="T30" s="8">
        <v>74968</v>
      </c>
      <c r="U30" s="8">
        <v>6278143</v>
      </c>
      <c r="V30" s="8">
        <v>9408611</v>
      </c>
      <c r="W30" s="8">
        <v>25979066</v>
      </c>
      <c r="X30" s="8">
        <v>22100230</v>
      </c>
      <c r="Y30" s="8">
        <v>3878836</v>
      </c>
      <c r="Z30" s="2">
        <v>17.55</v>
      </c>
      <c r="AA30" s="6">
        <v>24828848</v>
      </c>
    </row>
    <row r="31" spans="1:27" ht="13.5">
      <c r="A31" s="25" t="s">
        <v>57</v>
      </c>
      <c r="B31" s="24"/>
      <c r="C31" s="6">
        <v>7922770</v>
      </c>
      <c r="D31" s="6">
        <v>0</v>
      </c>
      <c r="E31" s="7">
        <v>6960000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243936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46155</v>
      </c>
      <c r="N32" s="8">
        <v>46155</v>
      </c>
      <c r="O32" s="8">
        <v>0</v>
      </c>
      <c r="P32" s="8">
        <v>46155</v>
      </c>
      <c r="Q32" s="8">
        <v>26433</v>
      </c>
      <c r="R32" s="8">
        <v>72588</v>
      </c>
      <c r="S32" s="8">
        <v>-27415</v>
      </c>
      <c r="T32" s="8">
        <v>0</v>
      </c>
      <c r="U32" s="8">
        <v>0</v>
      </c>
      <c r="V32" s="8">
        <v>-27415</v>
      </c>
      <c r="W32" s="8">
        <v>91328</v>
      </c>
      <c r="X32" s="8">
        <v>243936</v>
      </c>
      <c r="Y32" s="8">
        <v>-152608</v>
      </c>
      <c r="Z32" s="2">
        <v>-62.56</v>
      </c>
      <c r="AA32" s="6">
        <v>0</v>
      </c>
    </row>
    <row r="33" spans="1:27" ht="13.5">
      <c r="A33" s="25" t="s">
        <v>59</v>
      </c>
      <c r="B33" s="24"/>
      <c r="C33" s="6">
        <v>10513049</v>
      </c>
      <c r="D33" s="6">
        <v>0</v>
      </c>
      <c r="E33" s="7">
        <v>1000000</v>
      </c>
      <c r="F33" s="8">
        <v>900000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229432</v>
      </c>
      <c r="R33" s="8">
        <v>229432</v>
      </c>
      <c r="S33" s="8">
        <v>1966000</v>
      </c>
      <c r="T33" s="8">
        <v>598098</v>
      </c>
      <c r="U33" s="8">
        <v>891736</v>
      </c>
      <c r="V33" s="8">
        <v>3455834</v>
      </c>
      <c r="W33" s="8">
        <v>3685266</v>
      </c>
      <c r="X33" s="8">
        <v>1000000</v>
      </c>
      <c r="Y33" s="8">
        <v>2685266</v>
      </c>
      <c r="Z33" s="2">
        <v>268.53</v>
      </c>
      <c r="AA33" s="6">
        <v>900000</v>
      </c>
    </row>
    <row r="34" spans="1:27" ht="13.5">
      <c r="A34" s="25" t="s">
        <v>60</v>
      </c>
      <c r="B34" s="24"/>
      <c r="C34" s="6">
        <v>50698073</v>
      </c>
      <c r="D34" s="6">
        <v>0</v>
      </c>
      <c r="E34" s="7">
        <v>60340556</v>
      </c>
      <c r="F34" s="8">
        <v>57418925</v>
      </c>
      <c r="G34" s="8">
        <v>2408805</v>
      </c>
      <c r="H34" s="8">
        <v>6051568</v>
      </c>
      <c r="I34" s="8">
        <v>4217729</v>
      </c>
      <c r="J34" s="8">
        <v>12678102</v>
      </c>
      <c r="K34" s="8">
        <v>1574726</v>
      </c>
      <c r="L34" s="8">
        <v>1613809</v>
      </c>
      <c r="M34" s="8">
        <v>4477918</v>
      </c>
      <c r="N34" s="8">
        <v>7666453</v>
      </c>
      <c r="O34" s="8">
        <v>3227499</v>
      </c>
      <c r="P34" s="8">
        <v>3117218</v>
      </c>
      <c r="Q34" s="8">
        <v>3608839</v>
      </c>
      <c r="R34" s="8">
        <v>9953556</v>
      </c>
      <c r="S34" s="8">
        <v>607367</v>
      </c>
      <c r="T34" s="8">
        <v>3276093</v>
      </c>
      <c r="U34" s="8">
        <v>1537298</v>
      </c>
      <c r="V34" s="8">
        <v>5420758</v>
      </c>
      <c r="W34" s="8">
        <v>35718869</v>
      </c>
      <c r="X34" s="8">
        <v>66227141</v>
      </c>
      <c r="Y34" s="8">
        <v>-30508272</v>
      </c>
      <c r="Z34" s="2">
        <v>-46.07</v>
      </c>
      <c r="AA34" s="6">
        <v>57418925</v>
      </c>
    </row>
    <row r="35" spans="1:27" ht="13.5">
      <c r="A35" s="23" t="s">
        <v>61</v>
      </c>
      <c r="B35" s="29"/>
      <c r="C35" s="6">
        <v>851156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242108152</v>
      </c>
      <c r="D36" s="33">
        <f>SUM(D25:D35)</f>
        <v>0</v>
      </c>
      <c r="E36" s="34">
        <f t="shared" si="1"/>
        <v>208547582</v>
      </c>
      <c r="F36" s="35">
        <f t="shared" si="1"/>
        <v>185393754</v>
      </c>
      <c r="G36" s="35">
        <f t="shared" si="1"/>
        <v>15026396</v>
      </c>
      <c r="H36" s="35">
        <f t="shared" si="1"/>
        <v>14479913</v>
      </c>
      <c r="I36" s="35">
        <f t="shared" si="1"/>
        <v>15984720</v>
      </c>
      <c r="J36" s="35">
        <f t="shared" si="1"/>
        <v>45491029</v>
      </c>
      <c r="K36" s="35">
        <f t="shared" si="1"/>
        <v>10121634</v>
      </c>
      <c r="L36" s="35">
        <f t="shared" si="1"/>
        <v>10390408</v>
      </c>
      <c r="M36" s="35">
        <f t="shared" si="1"/>
        <v>15806621</v>
      </c>
      <c r="N36" s="35">
        <f t="shared" si="1"/>
        <v>36318663</v>
      </c>
      <c r="O36" s="35">
        <f t="shared" si="1"/>
        <v>13163338</v>
      </c>
      <c r="P36" s="35">
        <f t="shared" si="1"/>
        <v>13115527</v>
      </c>
      <c r="Q36" s="35">
        <f t="shared" si="1"/>
        <v>19803512</v>
      </c>
      <c r="R36" s="35">
        <f t="shared" si="1"/>
        <v>46082377</v>
      </c>
      <c r="S36" s="35">
        <f t="shared" si="1"/>
        <v>14386511</v>
      </c>
      <c r="T36" s="35">
        <f t="shared" si="1"/>
        <v>12080588</v>
      </c>
      <c r="U36" s="35">
        <f t="shared" si="1"/>
        <v>16599360</v>
      </c>
      <c r="V36" s="35">
        <f t="shared" si="1"/>
        <v>43066459</v>
      </c>
      <c r="W36" s="35">
        <f t="shared" si="1"/>
        <v>170958528</v>
      </c>
      <c r="X36" s="35">
        <f t="shared" si="1"/>
        <v>208547865</v>
      </c>
      <c r="Y36" s="35">
        <f t="shared" si="1"/>
        <v>-37589337</v>
      </c>
      <c r="Z36" s="36">
        <f>+IF(X36&lt;&gt;0,+(Y36/X36)*100,0)</f>
        <v>-18.024321179217058</v>
      </c>
      <c r="AA36" s="33">
        <f>SUM(AA25:AA35)</f>
        <v>185393754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-56124164</v>
      </c>
      <c r="D38" s="46">
        <f>+D22-D36</f>
        <v>0</v>
      </c>
      <c r="E38" s="47">
        <f t="shared" si="2"/>
        <v>8088600</v>
      </c>
      <c r="F38" s="48">
        <f t="shared" si="2"/>
        <v>21152170</v>
      </c>
      <c r="G38" s="48">
        <f t="shared" si="2"/>
        <v>34110663</v>
      </c>
      <c r="H38" s="48">
        <f t="shared" si="2"/>
        <v>-14479913</v>
      </c>
      <c r="I38" s="48">
        <f t="shared" si="2"/>
        <v>-3668679</v>
      </c>
      <c r="J38" s="48">
        <f t="shared" si="2"/>
        <v>15962071</v>
      </c>
      <c r="K38" s="48">
        <f t="shared" si="2"/>
        <v>-3848002</v>
      </c>
      <c r="L38" s="48">
        <f t="shared" si="2"/>
        <v>24686827</v>
      </c>
      <c r="M38" s="48">
        <f t="shared" si="2"/>
        <v>-11484162</v>
      </c>
      <c r="N38" s="48">
        <f t="shared" si="2"/>
        <v>9354663</v>
      </c>
      <c r="O38" s="48">
        <f t="shared" si="2"/>
        <v>-8590858</v>
      </c>
      <c r="P38" s="48">
        <f t="shared" si="2"/>
        <v>-3665171</v>
      </c>
      <c r="Q38" s="48">
        <f t="shared" si="2"/>
        <v>21454857</v>
      </c>
      <c r="R38" s="48">
        <f t="shared" si="2"/>
        <v>9198828</v>
      </c>
      <c r="S38" s="48">
        <f t="shared" si="2"/>
        <v>-9262115</v>
      </c>
      <c r="T38" s="48">
        <f t="shared" si="2"/>
        <v>-9173341</v>
      </c>
      <c r="U38" s="48">
        <f t="shared" si="2"/>
        <v>-10819310</v>
      </c>
      <c r="V38" s="48">
        <f t="shared" si="2"/>
        <v>-29254766</v>
      </c>
      <c r="W38" s="48">
        <f t="shared" si="2"/>
        <v>5260796</v>
      </c>
      <c r="X38" s="48">
        <f>IF(F22=F36,0,X22-X36)</f>
        <v>8088315</v>
      </c>
      <c r="Y38" s="48">
        <f t="shared" si="2"/>
        <v>-2827519</v>
      </c>
      <c r="Z38" s="49">
        <f>+IF(X38&lt;&gt;0,+(Y38/X38)*100,0)</f>
        <v>-34.95807223136092</v>
      </c>
      <c r="AA38" s="46">
        <f>+AA22-AA36</f>
        <v>21152170</v>
      </c>
    </row>
    <row r="39" spans="1:27" ht="13.5">
      <c r="A39" s="23" t="s">
        <v>64</v>
      </c>
      <c r="B39" s="29"/>
      <c r="C39" s="6">
        <v>32217988</v>
      </c>
      <c r="D39" s="6">
        <v>0</v>
      </c>
      <c r="E39" s="7">
        <v>32228000</v>
      </c>
      <c r="F39" s="8">
        <v>2366838</v>
      </c>
      <c r="G39" s="8">
        <v>8735000</v>
      </c>
      <c r="H39" s="8">
        <v>0</v>
      </c>
      <c r="I39" s="8">
        <v>0</v>
      </c>
      <c r="J39" s="8">
        <v>8735000</v>
      </c>
      <c r="K39" s="8">
        <v>0</v>
      </c>
      <c r="L39" s="8">
        <v>0</v>
      </c>
      <c r="M39" s="8">
        <v>10736000</v>
      </c>
      <c r="N39" s="8">
        <v>10736000</v>
      </c>
      <c r="O39" s="8">
        <v>0</v>
      </c>
      <c r="P39" s="8">
        <v>0</v>
      </c>
      <c r="Q39" s="8">
        <v>0</v>
      </c>
      <c r="R39" s="8">
        <v>0</v>
      </c>
      <c r="S39" s="8">
        <v>6321514</v>
      </c>
      <c r="T39" s="8">
        <v>0</v>
      </c>
      <c r="U39" s="8">
        <v>0</v>
      </c>
      <c r="V39" s="8">
        <v>6321514</v>
      </c>
      <c r="W39" s="8">
        <v>25792514</v>
      </c>
      <c r="X39" s="8">
        <v>32228000</v>
      </c>
      <c r="Y39" s="8">
        <v>-6435486</v>
      </c>
      <c r="Z39" s="2">
        <v>-19.97</v>
      </c>
      <c r="AA39" s="6">
        <v>2366838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-23906176</v>
      </c>
      <c r="D42" s="55">
        <f>SUM(D38:D41)</f>
        <v>0</v>
      </c>
      <c r="E42" s="56">
        <f t="shared" si="3"/>
        <v>40316600</v>
      </c>
      <c r="F42" s="57">
        <f t="shared" si="3"/>
        <v>23519008</v>
      </c>
      <c r="G42" s="57">
        <f t="shared" si="3"/>
        <v>42845663</v>
      </c>
      <c r="H42" s="57">
        <f t="shared" si="3"/>
        <v>-14479913</v>
      </c>
      <c r="I42" s="57">
        <f t="shared" si="3"/>
        <v>-3668679</v>
      </c>
      <c r="J42" s="57">
        <f t="shared" si="3"/>
        <v>24697071</v>
      </c>
      <c r="K42" s="57">
        <f t="shared" si="3"/>
        <v>-3848002</v>
      </c>
      <c r="L42" s="57">
        <f t="shared" si="3"/>
        <v>24686827</v>
      </c>
      <c r="M42" s="57">
        <f t="shared" si="3"/>
        <v>-748162</v>
      </c>
      <c r="N42" s="57">
        <f t="shared" si="3"/>
        <v>20090663</v>
      </c>
      <c r="O42" s="57">
        <f t="shared" si="3"/>
        <v>-8590858</v>
      </c>
      <c r="P42" s="57">
        <f t="shared" si="3"/>
        <v>-3665171</v>
      </c>
      <c r="Q42" s="57">
        <f t="shared" si="3"/>
        <v>21454857</v>
      </c>
      <c r="R42" s="57">
        <f t="shared" si="3"/>
        <v>9198828</v>
      </c>
      <c r="S42" s="57">
        <f t="shared" si="3"/>
        <v>-2940601</v>
      </c>
      <c r="T42" s="57">
        <f t="shared" si="3"/>
        <v>-9173341</v>
      </c>
      <c r="U42" s="57">
        <f t="shared" si="3"/>
        <v>-10819310</v>
      </c>
      <c r="V42" s="57">
        <f t="shared" si="3"/>
        <v>-22933252</v>
      </c>
      <c r="W42" s="57">
        <f t="shared" si="3"/>
        <v>31053310</v>
      </c>
      <c r="X42" s="57">
        <f t="shared" si="3"/>
        <v>40316315</v>
      </c>
      <c r="Y42" s="57">
        <f t="shared" si="3"/>
        <v>-9263005</v>
      </c>
      <c r="Z42" s="58">
        <f>+IF(X42&lt;&gt;0,+(Y42/X42)*100,0)</f>
        <v>-22.97582256711706</v>
      </c>
      <c r="AA42" s="55">
        <f>SUM(AA38:AA41)</f>
        <v>23519008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-23906176</v>
      </c>
      <c r="D44" s="63">
        <f>+D42-D43</f>
        <v>0</v>
      </c>
      <c r="E44" s="64">
        <f t="shared" si="4"/>
        <v>40316600</v>
      </c>
      <c r="F44" s="65">
        <f t="shared" si="4"/>
        <v>23519008</v>
      </c>
      <c r="G44" s="65">
        <f t="shared" si="4"/>
        <v>42845663</v>
      </c>
      <c r="H44" s="65">
        <f t="shared" si="4"/>
        <v>-14479913</v>
      </c>
      <c r="I44" s="65">
        <f t="shared" si="4"/>
        <v>-3668679</v>
      </c>
      <c r="J44" s="65">
        <f t="shared" si="4"/>
        <v>24697071</v>
      </c>
      <c r="K44" s="65">
        <f t="shared" si="4"/>
        <v>-3848002</v>
      </c>
      <c r="L44" s="65">
        <f t="shared" si="4"/>
        <v>24686827</v>
      </c>
      <c r="M44" s="65">
        <f t="shared" si="4"/>
        <v>-748162</v>
      </c>
      <c r="N44" s="65">
        <f t="shared" si="4"/>
        <v>20090663</v>
      </c>
      <c r="O44" s="65">
        <f t="shared" si="4"/>
        <v>-8590858</v>
      </c>
      <c r="P44" s="65">
        <f t="shared" si="4"/>
        <v>-3665171</v>
      </c>
      <c r="Q44" s="65">
        <f t="shared" si="4"/>
        <v>21454857</v>
      </c>
      <c r="R44" s="65">
        <f t="shared" si="4"/>
        <v>9198828</v>
      </c>
      <c r="S44" s="65">
        <f t="shared" si="4"/>
        <v>-2940601</v>
      </c>
      <c r="T44" s="65">
        <f t="shared" si="4"/>
        <v>-9173341</v>
      </c>
      <c r="U44" s="65">
        <f t="shared" si="4"/>
        <v>-10819310</v>
      </c>
      <c r="V44" s="65">
        <f t="shared" si="4"/>
        <v>-22933252</v>
      </c>
      <c r="W44" s="65">
        <f t="shared" si="4"/>
        <v>31053310</v>
      </c>
      <c r="X44" s="65">
        <f t="shared" si="4"/>
        <v>40316315</v>
      </c>
      <c r="Y44" s="65">
        <f t="shared" si="4"/>
        <v>-9263005</v>
      </c>
      <c r="Z44" s="66">
        <f>+IF(X44&lt;&gt;0,+(Y44/X44)*100,0)</f>
        <v>-22.97582256711706</v>
      </c>
      <c r="AA44" s="63">
        <f>+AA42-AA43</f>
        <v>23519008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-23906176</v>
      </c>
      <c r="D46" s="55">
        <f>SUM(D44:D45)</f>
        <v>0</v>
      </c>
      <c r="E46" s="56">
        <f t="shared" si="5"/>
        <v>40316600</v>
      </c>
      <c r="F46" s="57">
        <f t="shared" si="5"/>
        <v>23519008</v>
      </c>
      <c r="G46" s="57">
        <f t="shared" si="5"/>
        <v>42845663</v>
      </c>
      <c r="H46" s="57">
        <f t="shared" si="5"/>
        <v>-14479913</v>
      </c>
      <c r="I46" s="57">
        <f t="shared" si="5"/>
        <v>-3668679</v>
      </c>
      <c r="J46" s="57">
        <f t="shared" si="5"/>
        <v>24697071</v>
      </c>
      <c r="K46" s="57">
        <f t="shared" si="5"/>
        <v>-3848002</v>
      </c>
      <c r="L46" s="57">
        <f t="shared" si="5"/>
        <v>24686827</v>
      </c>
      <c r="M46" s="57">
        <f t="shared" si="5"/>
        <v>-748162</v>
      </c>
      <c r="N46" s="57">
        <f t="shared" si="5"/>
        <v>20090663</v>
      </c>
      <c r="O46" s="57">
        <f t="shared" si="5"/>
        <v>-8590858</v>
      </c>
      <c r="P46" s="57">
        <f t="shared" si="5"/>
        <v>-3665171</v>
      </c>
      <c r="Q46" s="57">
        <f t="shared" si="5"/>
        <v>21454857</v>
      </c>
      <c r="R46" s="57">
        <f t="shared" si="5"/>
        <v>9198828</v>
      </c>
      <c r="S46" s="57">
        <f t="shared" si="5"/>
        <v>-2940601</v>
      </c>
      <c r="T46" s="57">
        <f t="shared" si="5"/>
        <v>-9173341</v>
      </c>
      <c r="U46" s="57">
        <f t="shared" si="5"/>
        <v>-10819310</v>
      </c>
      <c r="V46" s="57">
        <f t="shared" si="5"/>
        <v>-22933252</v>
      </c>
      <c r="W46" s="57">
        <f t="shared" si="5"/>
        <v>31053310</v>
      </c>
      <c r="X46" s="57">
        <f t="shared" si="5"/>
        <v>40316315</v>
      </c>
      <c r="Y46" s="57">
        <f t="shared" si="5"/>
        <v>-9263005</v>
      </c>
      <c r="Z46" s="58">
        <f>+IF(X46&lt;&gt;0,+(Y46/X46)*100,0)</f>
        <v>-22.97582256711706</v>
      </c>
      <c r="AA46" s="55">
        <f>SUM(AA44:AA45)</f>
        <v>23519008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-23906176</v>
      </c>
      <c r="D48" s="71">
        <f>SUM(D46:D47)</f>
        <v>0</v>
      </c>
      <c r="E48" s="72">
        <f t="shared" si="6"/>
        <v>40316600</v>
      </c>
      <c r="F48" s="73">
        <f t="shared" si="6"/>
        <v>23519008</v>
      </c>
      <c r="G48" s="73">
        <f t="shared" si="6"/>
        <v>42845663</v>
      </c>
      <c r="H48" s="74">
        <f t="shared" si="6"/>
        <v>-14479913</v>
      </c>
      <c r="I48" s="74">
        <f t="shared" si="6"/>
        <v>-3668679</v>
      </c>
      <c r="J48" s="74">
        <f t="shared" si="6"/>
        <v>24697071</v>
      </c>
      <c r="K48" s="74">
        <f t="shared" si="6"/>
        <v>-3848002</v>
      </c>
      <c r="L48" s="74">
        <f t="shared" si="6"/>
        <v>24686827</v>
      </c>
      <c r="M48" s="73">
        <f t="shared" si="6"/>
        <v>-748162</v>
      </c>
      <c r="N48" s="73">
        <f t="shared" si="6"/>
        <v>20090663</v>
      </c>
      <c r="O48" s="74">
        <f t="shared" si="6"/>
        <v>-8590858</v>
      </c>
      <c r="P48" s="74">
        <f t="shared" si="6"/>
        <v>-3665171</v>
      </c>
      <c r="Q48" s="74">
        <f t="shared" si="6"/>
        <v>21454857</v>
      </c>
      <c r="R48" s="74">
        <f t="shared" si="6"/>
        <v>9198828</v>
      </c>
      <c r="S48" s="74">
        <f t="shared" si="6"/>
        <v>-2940601</v>
      </c>
      <c r="T48" s="73">
        <f t="shared" si="6"/>
        <v>-9173341</v>
      </c>
      <c r="U48" s="73">
        <f t="shared" si="6"/>
        <v>-10819310</v>
      </c>
      <c r="V48" s="74">
        <f t="shared" si="6"/>
        <v>-22933252</v>
      </c>
      <c r="W48" s="74">
        <f t="shared" si="6"/>
        <v>31053310</v>
      </c>
      <c r="X48" s="74">
        <f t="shared" si="6"/>
        <v>40316315</v>
      </c>
      <c r="Y48" s="74">
        <f t="shared" si="6"/>
        <v>-9263005</v>
      </c>
      <c r="Z48" s="75">
        <f>+IF(X48&lt;&gt;0,+(Y48/X48)*100,0)</f>
        <v>-22.97582256711706</v>
      </c>
      <c r="AA48" s="76">
        <f>SUM(AA46:AA47)</f>
        <v>23519008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2891359</v>
      </c>
      <c r="D5" s="6">
        <v>0</v>
      </c>
      <c r="E5" s="7">
        <v>1000000</v>
      </c>
      <c r="F5" s="8">
        <v>2688431</v>
      </c>
      <c r="G5" s="8">
        <v>240947</v>
      </c>
      <c r="H5" s="8">
        <v>240947</v>
      </c>
      <c r="I5" s="8">
        <v>224035</v>
      </c>
      <c r="J5" s="8">
        <v>705929</v>
      </c>
      <c r="K5" s="8">
        <v>224035</v>
      </c>
      <c r="L5" s="8">
        <v>224035</v>
      </c>
      <c r="M5" s="8">
        <v>224035</v>
      </c>
      <c r="N5" s="8">
        <v>672105</v>
      </c>
      <c r="O5" s="8">
        <v>224035</v>
      </c>
      <c r="P5" s="8">
        <v>224035</v>
      </c>
      <c r="Q5" s="8">
        <v>224035</v>
      </c>
      <c r="R5" s="8">
        <v>672105</v>
      </c>
      <c r="S5" s="8">
        <v>224035</v>
      </c>
      <c r="T5" s="8">
        <v>224035</v>
      </c>
      <c r="U5" s="8">
        <v>224035</v>
      </c>
      <c r="V5" s="8">
        <v>672105</v>
      </c>
      <c r="W5" s="8">
        <v>2722244</v>
      </c>
      <c r="X5" s="8">
        <v>999996</v>
      </c>
      <c r="Y5" s="8">
        <v>1722248</v>
      </c>
      <c r="Z5" s="2">
        <v>172.23</v>
      </c>
      <c r="AA5" s="6">
        <v>2688431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100000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50004</v>
      </c>
      <c r="Y10" s="26">
        <v>-50004</v>
      </c>
      <c r="Z10" s="27">
        <v>-100</v>
      </c>
      <c r="AA10" s="28">
        <v>100000</v>
      </c>
    </row>
    <row r="11" spans="1:27" ht="13.5">
      <c r="A11" s="25" t="s">
        <v>38</v>
      </c>
      <c r="B11" s="29"/>
      <c r="C11" s="6">
        <v>169893</v>
      </c>
      <c r="D11" s="6">
        <v>0</v>
      </c>
      <c r="E11" s="7">
        <v>50000</v>
      </c>
      <c r="F11" s="8">
        <v>0</v>
      </c>
      <c r="G11" s="8">
        <v>15180</v>
      </c>
      <c r="H11" s="8">
        <v>15180</v>
      </c>
      <c r="I11" s="8">
        <v>22050</v>
      </c>
      <c r="J11" s="8">
        <v>52410</v>
      </c>
      <c r="K11" s="8">
        <v>22050</v>
      </c>
      <c r="L11" s="8">
        <v>22050</v>
      </c>
      <c r="M11" s="8">
        <v>22050</v>
      </c>
      <c r="N11" s="8">
        <v>66150</v>
      </c>
      <c r="O11" s="8">
        <v>22050</v>
      </c>
      <c r="P11" s="8">
        <v>22050</v>
      </c>
      <c r="Q11" s="8">
        <v>22050</v>
      </c>
      <c r="R11" s="8">
        <v>66150</v>
      </c>
      <c r="S11" s="8">
        <v>22050</v>
      </c>
      <c r="T11" s="8">
        <v>22050</v>
      </c>
      <c r="U11" s="8">
        <v>22050</v>
      </c>
      <c r="V11" s="8">
        <v>66150</v>
      </c>
      <c r="W11" s="8">
        <v>250860</v>
      </c>
      <c r="X11" s="8"/>
      <c r="Y11" s="8">
        <v>250860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813025</v>
      </c>
      <c r="D12" s="6">
        <v>0</v>
      </c>
      <c r="E12" s="7">
        <v>1024139</v>
      </c>
      <c r="F12" s="8">
        <v>1024139</v>
      </c>
      <c r="G12" s="8">
        <v>78949</v>
      </c>
      <c r="H12" s="8">
        <v>78949</v>
      </c>
      <c r="I12" s="8">
        <v>71728</v>
      </c>
      <c r="J12" s="8">
        <v>229626</v>
      </c>
      <c r="K12" s="8">
        <v>71728</v>
      </c>
      <c r="L12" s="8">
        <v>71728</v>
      </c>
      <c r="M12" s="8">
        <v>71728</v>
      </c>
      <c r="N12" s="8">
        <v>215184</v>
      </c>
      <c r="O12" s="8">
        <v>71728</v>
      </c>
      <c r="P12" s="8">
        <v>71728</v>
      </c>
      <c r="Q12" s="8">
        <v>71728</v>
      </c>
      <c r="R12" s="8">
        <v>215184</v>
      </c>
      <c r="S12" s="8">
        <v>71728</v>
      </c>
      <c r="T12" s="8">
        <v>71728</v>
      </c>
      <c r="U12" s="8">
        <v>71728</v>
      </c>
      <c r="V12" s="8">
        <v>215184</v>
      </c>
      <c r="W12" s="8">
        <v>875178</v>
      </c>
      <c r="X12" s="8">
        <v>1024140</v>
      </c>
      <c r="Y12" s="8">
        <v>-148962</v>
      </c>
      <c r="Z12" s="2">
        <v>-14.55</v>
      </c>
      <c r="AA12" s="6">
        <v>1024139</v>
      </c>
    </row>
    <row r="13" spans="1:27" ht="13.5">
      <c r="A13" s="23" t="s">
        <v>40</v>
      </c>
      <c r="B13" s="29"/>
      <c r="C13" s="6">
        <v>1754380</v>
      </c>
      <c r="D13" s="6">
        <v>0</v>
      </c>
      <c r="E13" s="7">
        <v>1300000</v>
      </c>
      <c r="F13" s="8">
        <v>3165000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1299996</v>
      </c>
      <c r="Y13" s="8">
        <v>-1299996</v>
      </c>
      <c r="Z13" s="2">
        <v>-100</v>
      </c>
      <c r="AA13" s="6">
        <v>3165000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</v>
      </c>
      <c r="F14" s="8">
        <v>15000</v>
      </c>
      <c r="G14" s="8">
        <v>34156</v>
      </c>
      <c r="H14" s="8">
        <v>34156</v>
      </c>
      <c r="I14" s="8">
        <v>34156</v>
      </c>
      <c r="J14" s="8">
        <v>102468</v>
      </c>
      <c r="K14" s="8">
        <v>34156</v>
      </c>
      <c r="L14" s="8">
        <v>34156</v>
      </c>
      <c r="M14" s="8">
        <v>34156</v>
      </c>
      <c r="N14" s="8">
        <v>102468</v>
      </c>
      <c r="O14" s="8">
        <v>34156</v>
      </c>
      <c r="P14" s="8">
        <v>34156</v>
      </c>
      <c r="Q14" s="8">
        <v>34156</v>
      </c>
      <c r="R14" s="8">
        <v>102468</v>
      </c>
      <c r="S14" s="8">
        <v>34156</v>
      </c>
      <c r="T14" s="8">
        <v>34156</v>
      </c>
      <c r="U14" s="8">
        <v>34156</v>
      </c>
      <c r="V14" s="8">
        <v>102468</v>
      </c>
      <c r="W14" s="8">
        <v>409872</v>
      </c>
      <c r="X14" s="8">
        <v>9996</v>
      </c>
      <c r="Y14" s="8">
        <v>399876</v>
      </c>
      <c r="Z14" s="2">
        <v>4000.36</v>
      </c>
      <c r="AA14" s="6">
        <v>15000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605789</v>
      </c>
      <c r="D16" s="6">
        <v>0</v>
      </c>
      <c r="E16" s="7">
        <v>1000000</v>
      </c>
      <c r="F16" s="8">
        <v>1011632</v>
      </c>
      <c r="G16" s="8">
        <v>111050</v>
      </c>
      <c r="H16" s="8">
        <v>111050</v>
      </c>
      <c r="I16" s="8">
        <v>0</v>
      </c>
      <c r="J16" s="8">
        <v>222100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222100</v>
      </c>
      <c r="X16" s="8">
        <v>999996</v>
      </c>
      <c r="Y16" s="8">
        <v>-777896</v>
      </c>
      <c r="Z16" s="2">
        <v>-77.79</v>
      </c>
      <c r="AA16" s="6">
        <v>1011632</v>
      </c>
    </row>
    <row r="17" spans="1:27" ht="13.5">
      <c r="A17" s="23" t="s">
        <v>44</v>
      </c>
      <c r="B17" s="29"/>
      <c r="C17" s="6">
        <v>172276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74367030</v>
      </c>
      <c r="D19" s="6">
        <v>0</v>
      </c>
      <c r="E19" s="7">
        <v>85992000</v>
      </c>
      <c r="F19" s="8">
        <v>87531883</v>
      </c>
      <c r="G19" s="8">
        <v>288960</v>
      </c>
      <c r="H19" s="8">
        <v>1490800</v>
      </c>
      <c r="I19" s="8">
        <v>0</v>
      </c>
      <c r="J19" s="8">
        <v>1779760</v>
      </c>
      <c r="K19" s="8">
        <v>0</v>
      </c>
      <c r="L19" s="8">
        <v>26643000</v>
      </c>
      <c r="M19" s="8">
        <v>390000</v>
      </c>
      <c r="N19" s="8">
        <v>27033000</v>
      </c>
      <c r="O19" s="8">
        <v>390000</v>
      </c>
      <c r="P19" s="8">
        <v>389000</v>
      </c>
      <c r="Q19" s="8">
        <v>22250181</v>
      </c>
      <c r="R19" s="8">
        <v>23029181</v>
      </c>
      <c r="S19" s="8">
        <v>22250181</v>
      </c>
      <c r="T19" s="8">
        <v>22250181</v>
      </c>
      <c r="U19" s="8">
        <v>0</v>
      </c>
      <c r="V19" s="8">
        <v>44500362</v>
      </c>
      <c r="W19" s="8">
        <v>96342303</v>
      </c>
      <c r="X19" s="8">
        <v>85992004</v>
      </c>
      <c r="Y19" s="8">
        <v>10350299</v>
      </c>
      <c r="Z19" s="2">
        <v>12.04</v>
      </c>
      <c r="AA19" s="6">
        <v>87531883</v>
      </c>
    </row>
    <row r="20" spans="1:27" ht="13.5">
      <c r="A20" s="23" t="s">
        <v>47</v>
      </c>
      <c r="B20" s="29"/>
      <c r="C20" s="6">
        <v>1822164</v>
      </c>
      <c r="D20" s="6">
        <v>0</v>
      </c>
      <c r="E20" s="7">
        <v>238000</v>
      </c>
      <c r="F20" s="26">
        <v>9854677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218000</v>
      </c>
      <c r="Y20" s="26">
        <v>-218000</v>
      </c>
      <c r="Z20" s="27">
        <v>-100</v>
      </c>
      <c r="AA20" s="28">
        <v>9854677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82595916</v>
      </c>
      <c r="D22" s="33">
        <f>SUM(D5:D21)</f>
        <v>0</v>
      </c>
      <c r="E22" s="34">
        <f t="shared" si="0"/>
        <v>90614139</v>
      </c>
      <c r="F22" s="35">
        <f t="shared" si="0"/>
        <v>105390762</v>
      </c>
      <c r="G22" s="35">
        <f t="shared" si="0"/>
        <v>769242</v>
      </c>
      <c r="H22" s="35">
        <f t="shared" si="0"/>
        <v>1971082</v>
      </c>
      <c r="I22" s="35">
        <f t="shared" si="0"/>
        <v>351969</v>
      </c>
      <c r="J22" s="35">
        <f t="shared" si="0"/>
        <v>3092293</v>
      </c>
      <c r="K22" s="35">
        <f t="shared" si="0"/>
        <v>351969</v>
      </c>
      <c r="L22" s="35">
        <f t="shared" si="0"/>
        <v>26994969</v>
      </c>
      <c r="M22" s="35">
        <f t="shared" si="0"/>
        <v>741969</v>
      </c>
      <c r="N22" s="35">
        <f t="shared" si="0"/>
        <v>28088907</v>
      </c>
      <c r="O22" s="35">
        <f t="shared" si="0"/>
        <v>741969</v>
      </c>
      <c r="P22" s="35">
        <f t="shared" si="0"/>
        <v>740969</v>
      </c>
      <c r="Q22" s="35">
        <f t="shared" si="0"/>
        <v>22602150</v>
      </c>
      <c r="R22" s="35">
        <f t="shared" si="0"/>
        <v>24085088</v>
      </c>
      <c r="S22" s="35">
        <f t="shared" si="0"/>
        <v>22602150</v>
      </c>
      <c r="T22" s="35">
        <f t="shared" si="0"/>
        <v>22602150</v>
      </c>
      <c r="U22" s="35">
        <f t="shared" si="0"/>
        <v>351969</v>
      </c>
      <c r="V22" s="35">
        <f t="shared" si="0"/>
        <v>45556269</v>
      </c>
      <c r="W22" s="35">
        <f t="shared" si="0"/>
        <v>100822557</v>
      </c>
      <c r="X22" s="35">
        <f t="shared" si="0"/>
        <v>90594132</v>
      </c>
      <c r="Y22" s="35">
        <f t="shared" si="0"/>
        <v>10228425</v>
      </c>
      <c r="Z22" s="36">
        <f>+IF(X22&lt;&gt;0,+(Y22/X22)*100,0)</f>
        <v>11.290383575836898</v>
      </c>
      <c r="AA22" s="33">
        <f>SUM(AA5:AA21)</f>
        <v>105390762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33435607</v>
      </c>
      <c r="D25" s="6">
        <v>0</v>
      </c>
      <c r="E25" s="7">
        <v>47699126</v>
      </c>
      <c r="F25" s="8">
        <v>39150729</v>
      </c>
      <c r="G25" s="8">
        <v>3472645</v>
      </c>
      <c r="H25" s="8">
        <v>3698979</v>
      </c>
      <c r="I25" s="8">
        <v>3294392</v>
      </c>
      <c r="J25" s="8">
        <v>10466016</v>
      </c>
      <c r="K25" s="8">
        <v>3559100</v>
      </c>
      <c r="L25" s="8">
        <v>3663385</v>
      </c>
      <c r="M25" s="8">
        <v>4037511</v>
      </c>
      <c r="N25" s="8">
        <v>11259996</v>
      </c>
      <c r="O25" s="8">
        <v>3609196</v>
      </c>
      <c r="P25" s="8">
        <v>3788088</v>
      </c>
      <c r="Q25" s="8">
        <v>3538937</v>
      </c>
      <c r="R25" s="8">
        <v>10936221</v>
      </c>
      <c r="S25" s="8">
        <v>3879264</v>
      </c>
      <c r="T25" s="8">
        <v>3879264</v>
      </c>
      <c r="U25" s="8">
        <v>4185667</v>
      </c>
      <c r="V25" s="8">
        <v>11944195</v>
      </c>
      <c r="W25" s="8">
        <v>44606428</v>
      </c>
      <c r="X25" s="8">
        <v>34840251</v>
      </c>
      <c r="Y25" s="8">
        <v>9766177</v>
      </c>
      <c r="Z25" s="2">
        <v>28.03</v>
      </c>
      <c r="AA25" s="6">
        <v>39150729</v>
      </c>
    </row>
    <row r="26" spans="1:27" ht="13.5">
      <c r="A26" s="25" t="s">
        <v>52</v>
      </c>
      <c r="B26" s="24"/>
      <c r="C26" s="6">
        <v>9026935</v>
      </c>
      <c r="D26" s="6">
        <v>0</v>
      </c>
      <c r="E26" s="7">
        <v>0</v>
      </c>
      <c r="F26" s="8">
        <v>9747910</v>
      </c>
      <c r="G26" s="8">
        <v>384909</v>
      </c>
      <c r="H26" s="8">
        <v>400409</v>
      </c>
      <c r="I26" s="8">
        <v>711991</v>
      </c>
      <c r="J26" s="8">
        <v>1497309</v>
      </c>
      <c r="K26" s="8">
        <v>426216</v>
      </c>
      <c r="L26" s="8">
        <v>400153</v>
      </c>
      <c r="M26" s="8">
        <v>400166</v>
      </c>
      <c r="N26" s="8">
        <v>1226535</v>
      </c>
      <c r="O26" s="8">
        <v>401749</v>
      </c>
      <c r="P26" s="8">
        <v>393798</v>
      </c>
      <c r="Q26" s="8">
        <v>398569</v>
      </c>
      <c r="R26" s="8">
        <v>1194116</v>
      </c>
      <c r="S26" s="8">
        <v>701100</v>
      </c>
      <c r="T26" s="8">
        <v>701100</v>
      </c>
      <c r="U26" s="8">
        <v>423201</v>
      </c>
      <c r="V26" s="8">
        <v>1825401</v>
      </c>
      <c r="W26" s="8">
        <v>5743361</v>
      </c>
      <c r="X26" s="8">
        <v>9303516</v>
      </c>
      <c r="Y26" s="8">
        <v>-3560155</v>
      </c>
      <c r="Z26" s="2">
        <v>-38.27</v>
      </c>
      <c r="AA26" s="6">
        <v>9747910</v>
      </c>
    </row>
    <row r="27" spans="1:27" ht="13.5">
      <c r="A27" s="25" t="s">
        <v>53</v>
      </c>
      <c r="B27" s="24"/>
      <c r="C27" s="6">
        <v>1906457</v>
      </c>
      <c r="D27" s="6">
        <v>0</v>
      </c>
      <c r="E27" s="7">
        <v>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500004</v>
      </c>
      <c r="Y27" s="8">
        <v>-500004</v>
      </c>
      <c r="Z27" s="2">
        <v>-100</v>
      </c>
      <c r="AA27" s="6">
        <v>500000</v>
      </c>
    </row>
    <row r="28" spans="1:27" ht="13.5">
      <c r="A28" s="25" t="s">
        <v>54</v>
      </c>
      <c r="B28" s="24"/>
      <c r="C28" s="6">
        <v>9127790</v>
      </c>
      <c r="D28" s="6">
        <v>0</v>
      </c>
      <c r="E28" s="7">
        <v>5450000</v>
      </c>
      <c r="F28" s="8">
        <v>3567520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3500000</v>
      </c>
      <c r="Y28" s="8">
        <v>-3500000</v>
      </c>
      <c r="Z28" s="2">
        <v>-100</v>
      </c>
      <c r="AA28" s="6">
        <v>3567520</v>
      </c>
    </row>
    <row r="29" spans="1:27" ht="13.5">
      <c r="A29" s="25" t="s">
        <v>55</v>
      </c>
      <c r="B29" s="24"/>
      <c r="C29" s="6">
        <v>11689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50004</v>
      </c>
      <c r="Y29" s="8">
        <v>-50004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500000</v>
      </c>
      <c r="F31" s="8">
        <v>2132283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3450000</v>
      </c>
      <c r="Y31" s="8">
        <v>-3450000</v>
      </c>
      <c r="Z31" s="2">
        <v>-100</v>
      </c>
      <c r="AA31" s="6">
        <v>2132283</v>
      </c>
    </row>
    <row r="32" spans="1:27" ht="13.5">
      <c r="A32" s="25" t="s">
        <v>58</v>
      </c>
      <c r="B32" s="24"/>
      <c r="C32" s="6">
        <v>791503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58287207</v>
      </c>
      <c r="F33" s="8">
        <v>109642604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5200004</v>
      </c>
      <c r="Y33" s="8">
        <v>-5200004</v>
      </c>
      <c r="Z33" s="2">
        <v>-100</v>
      </c>
      <c r="AA33" s="6">
        <v>109642604</v>
      </c>
    </row>
    <row r="34" spans="1:27" ht="13.5">
      <c r="A34" s="25" t="s">
        <v>60</v>
      </c>
      <c r="B34" s="24"/>
      <c r="C34" s="6">
        <v>57754713</v>
      </c>
      <c r="D34" s="6">
        <v>0</v>
      </c>
      <c r="E34" s="7">
        <v>37149389</v>
      </c>
      <c r="F34" s="8">
        <v>44658423</v>
      </c>
      <c r="G34" s="8">
        <v>1643405</v>
      </c>
      <c r="H34" s="8">
        <v>3019123</v>
      </c>
      <c r="I34" s="8">
        <v>4683798</v>
      </c>
      <c r="J34" s="8">
        <v>9346326</v>
      </c>
      <c r="K34" s="8">
        <v>4433477</v>
      </c>
      <c r="L34" s="8">
        <v>2895429</v>
      </c>
      <c r="M34" s="8">
        <v>4920908</v>
      </c>
      <c r="N34" s="8">
        <v>12249814</v>
      </c>
      <c r="O34" s="8">
        <v>3195180</v>
      </c>
      <c r="P34" s="8">
        <v>3030903</v>
      </c>
      <c r="Q34" s="8">
        <v>2480759</v>
      </c>
      <c r="R34" s="8">
        <v>8706842</v>
      </c>
      <c r="S34" s="8">
        <v>3692487</v>
      </c>
      <c r="T34" s="8">
        <v>3692487</v>
      </c>
      <c r="U34" s="8">
        <v>4229971</v>
      </c>
      <c r="V34" s="8">
        <v>11614945</v>
      </c>
      <c r="W34" s="8">
        <v>41917927</v>
      </c>
      <c r="X34" s="8">
        <v>36562980</v>
      </c>
      <c r="Y34" s="8">
        <v>5354947</v>
      </c>
      <c r="Z34" s="2">
        <v>14.65</v>
      </c>
      <c r="AA34" s="6">
        <v>44658423</v>
      </c>
    </row>
    <row r="35" spans="1:27" ht="13.5">
      <c r="A35" s="23" t="s">
        <v>61</v>
      </c>
      <c r="B35" s="29"/>
      <c r="C35" s="6">
        <v>412629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112467323</v>
      </c>
      <c r="D36" s="33">
        <f>SUM(D25:D35)</f>
        <v>0</v>
      </c>
      <c r="E36" s="34">
        <f t="shared" si="1"/>
        <v>149085722</v>
      </c>
      <c r="F36" s="35">
        <f t="shared" si="1"/>
        <v>209399469</v>
      </c>
      <c r="G36" s="35">
        <f t="shared" si="1"/>
        <v>5500959</v>
      </c>
      <c r="H36" s="35">
        <f t="shared" si="1"/>
        <v>7118511</v>
      </c>
      <c r="I36" s="35">
        <f t="shared" si="1"/>
        <v>8690181</v>
      </c>
      <c r="J36" s="35">
        <f t="shared" si="1"/>
        <v>21309651</v>
      </c>
      <c r="K36" s="35">
        <f t="shared" si="1"/>
        <v>8418793</v>
      </c>
      <c r="L36" s="35">
        <f t="shared" si="1"/>
        <v>6958967</v>
      </c>
      <c r="M36" s="35">
        <f t="shared" si="1"/>
        <v>9358585</v>
      </c>
      <c r="N36" s="35">
        <f t="shared" si="1"/>
        <v>24736345</v>
      </c>
      <c r="O36" s="35">
        <f t="shared" si="1"/>
        <v>7206125</v>
      </c>
      <c r="P36" s="35">
        <f t="shared" si="1"/>
        <v>7212789</v>
      </c>
      <c r="Q36" s="35">
        <f t="shared" si="1"/>
        <v>6418265</v>
      </c>
      <c r="R36" s="35">
        <f t="shared" si="1"/>
        <v>20837179</v>
      </c>
      <c r="S36" s="35">
        <f t="shared" si="1"/>
        <v>8272851</v>
      </c>
      <c r="T36" s="35">
        <f t="shared" si="1"/>
        <v>8272851</v>
      </c>
      <c r="U36" s="35">
        <f t="shared" si="1"/>
        <v>8838839</v>
      </c>
      <c r="V36" s="35">
        <f t="shared" si="1"/>
        <v>25384541</v>
      </c>
      <c r="W36" s="35">
        <f t="shared" si="1"/>
        <v>92267716</v>
      </c>
      <c r="X36" s="35">
        <f t="shared" si="1"/>
        <v>93406759</v>
      </c>
      <c r="Y36" s="35">
        <f t="shared" si="1"/>
        <v>-1139043</v>
      </c>
      <c r="Z36" s="36">
        <f>+IF(X36&lt;&gt;0,+(Y36/X36)*100,0)</f>
        <v>-1.2194438734353261</v>
      </c>
      <c r="AA36" s="33">
        <f>SUM(AA25:AA35)</f>
        <v>209399469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-29871407</v>
      </c>
      <c r="D38" s="46">
        <f>+D22-D36</f>
        <v>0</v>
      </c>
      <c r="E38" s="47">
        <f t="shared" si="2"/>
        <v>-58471583</v>
      </c>
      <c r="F38" s="48">
        <f t="shared" si="2"/>
        <v>-104008707</v>
      </c>
      <c r="G38" s="48">
        <f t="shared" si="2"/>
        <v>-4731717</v>
      </c>
      <c r="H38" s="48">
        <f t="shared" si="2"/>
        <v>-5147429</v>
      </c>
      <c r="I38" s="48">
        <f t="shared" si="2"/>
        <v>-8338212</v>
      </c>
      <c r="J38" s="48">
        <f t="shared" si="2"/>
        <v>-18217358</v>
      </c>
      <c r="K38" s="48">
        <f t="shared" si="2"/>
        <v>-8066824</v>
      </c>
      <c r="L38" s="48">
        <f t="shared" si="2"/>
        <v>20036002</v>
      </c>
      <c r="M38" s="48">
        <f t="shared" si="2"/>
        <v>-8616616</v>
      </c>
      <c r="N38" s="48">
        <f t="shared" si="2"/>
        <v>3352562</v>
      </c>
      <c r="O38" s="48">
        <f t="shared" si="2"/>
        <v>-6464156</v>
      </c>
      <c r="P38" s="48">
        <f t="shared" si="2"/>
        <v>-6471820</v>
      </c>
      <c r="Q38" s="48">
        <f t="shared" si="2"/>
        <v>16183885</v>
      </c>
      <c r="R38" s="48">
        <f t="shared" si="2"/>
        <v>3247909</v>
      </c>
      <c r="S38" s="48">
        <f t="shared" si="2"/>
        <v>14329299</v>
      </c>
      <c r="T38" s="48">
        <f t="shared" si="2"/>
        <v>14329299</v>
      </c>
      <c r="U38" s="48">
        <f t="shared" si="2"/>
        <v>-8486870</v>
      </c>
      <c r="V38" s="48">
        <f t="shared" si="2"/>
        <v>20171728</v>
      </c>
      <c r="W38" s="48">
        <f t="shared" si="2"/>
        <v>8554841</v>
      </c>
      <c r="X38" s="48">
        <f>IF(F22=F36,0,X22-X36)</f>
        <v>-2812627</v>
      </c>
      <c r="Y38" s="48">
        <f t="shared" si="2"/>
        <v>11367468</v>
      </c>
      <c r="Z38" s="49">
        <f>+IF(X38&lt;&gt;0,+(Y38/X38)*100,0)</f>
        <v>-404.158390003367</v>
      </c>
      <c r="AA38" s="46">
        <f>+AA22-AA36</f>
        <v>-104008707</v>
      </c>
    </row>
    <row r="39" spans="1:27" ht="13.5">
      <c r="A39" s="23" t="s">
        <v>64</v>
      </c>
      <c r="B39" s="29"/>
      <c r="C39" s="6">
        <v>44271000</v>
      </c>
      <c r="D39" s="6">
        <v>0</v>
      </c>
      <c r="E39" s="7">
        <v>55577000</v>
      </c>
      <c r="F39" s="8">
        <v>100177000</v>
      </c>
      <c r="G39" s="8">
        <v>1949876</v>
      </c>
      <c r="H39" s="8">
        <v>0</v>
      </c>
      <c r="I39" s="8">
        <v>0</v>
      </c>
      <c r="J39" s="8">
        <v>1949876</v>
      </c>
      <c r="K39" s="8">
        <v>10000000</v>
      </c>
      <c r="L39" s="8">
        <v>20700000</v>
      </c>
      <c r="M39" s="8">
        <v>10000000</v>
      </c>
      <c r="N39" s="8">
        <v>40700000</v>
      </c>
      <c r="O39" s="8">
        <v>10000000</v>
      </c>
      <c r="P39" s="8">
        <v>4500000</v>
      </c>
      <c r="Q39" s="8">
        <v>36735999</v>
      </c>
      <c r="R39" s="8">
        <v>51235999</v>
      </c>
      <c r="S39" s="8">
        <v>36735999</v>
      </c>
      <c r="T39" s="8">
        <v>36735999</v>
      </c>
      <c r="U39" s="8">
        <v>0</v>
      </c>
      <c r="V39" s="8">
        <v>73471998</v>
      </c>
      <c r="W39" s="8">
        <v>167357873</v>
      </c>
      <c r="X39" s="8">
        <v>55577002</v>
      </c>
      <c r="Y39" s="8">
        <v>111780871</v>
      </c>
      <c r="Z39" s="2">
        <v>201.13</v>
      </c>
      <c r="AA39" s="6">
        <v>100177000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-55659668</v>
      </c>
      <c r="Y40" s="26">
        <v>55659668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2200000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2200000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14399593</v>
      </c>
      <c r="D42" s="55">
        <f>SUM(D38:D41)</f>
        <v>0</v>
      </c>
      <c r="E42" s="56">
        <f t="shared" si="3"/>
        <v>-2894583</v>
      </c>
      <c r="F42" s="57">
        <f t="shared" si="3"/>
        <v>-1631707</v>
      </c>
      <c r="G42" s="57">
        <f t="shared" si="3"/>
        <v>-2781841</v>
      </c>
      <c r="H42" s="57">
        <f t="shared" si="3"/>
        <v>-5147429</v>
      </c>
      <c r="I42" s="57">
        <f t="shared" si="3"/>
        <v>-8338212</v>
      </c>
      <c r="J42" s="57">
        <f t="shared" si="3"/>
        <v>-16267482</v>
      </c>
      <c r="K42" s="57">
        <f t="shared" si="3"/>
        <v>1933176</v>
      </c>
      <c r="L42" s="57">
        <f t="shared" si="3"/>
        <v>40736002</v>
      </c>
      <c r="M42" s="57">
        <f t="shared" si="3"/>
        <v>1383384</v>
      </c>
      <c r="N42" s="57">
        <f t="shared" si="3"/>
        <v>44052562</v>
      </c>
      <c r="O42" s="57">
        <f t="shared" si="3"/>
        <v>3535844</v>
      </c>
      <c r="P42" s="57">
        <f t="shared" si="3"/>
        <v>-1971820</v>
      </c>
      <c r="Q42" s="57">
        <f t="shared" si="3"/>
        <v>52919884</v>
      </c>
      <c r="R42" s="57">
        <f t="shared" si="3"/>
        <v>54483908</v>
      </c>
      <c r="S42" s="57">
        <f t="shared" si="3"/>
        <v>51065298</v>
      </c>
      <c r="T42" s="57">
        <f t="shared" si="3"/>
        <v>51065298</v>
      </c>
      <c r="U42" s="57">
        <f t="shared" si="3"/>
        <v>-8486870</v>
      </c>
      <c r="V42" s="57">
        <f t="shared" si="3"/>
        <v>93643726</v>
      </c>
      <c r="W42" s="57">
        <f t="shared" si="3"/>
        <v>175912714</v>
      </c>
      <c r="X42" s="57">
        <f t="shared" si="3"/>
        <v>-2895293</v>
      </c>
      <c r="Y42" s="57">
        <f t="shared" si="3"/>
        <v>178808007</v>
      </c>
      <c r="Z42" s="58">
        <f>+IF(X42&lt;&gt;0,+(Y42/X42)*100,0)</f>
        <v>-6175.817335240336</v>
      </c>
      <c r="AA42" s="55">
        <f>SUM(AA38:AA41)</f>
        <v>-1631707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14399593</v>
      </c>
      <c r="D44" s="63">
        <f>+D42-D43</f>
        <v>0</v>
      </c>
      <c r="E44" s="64">
        <f t="shared" si="4"/>
        <v>-2894583</v>
      </c>
      <c r="F44" s="65">
        <f t="shared" si="4"/>
        <v>-1631707</v>
      </c>
      <c r="G44" s="65">
        <f t="shared" si="4"/>
        <v>-2781841</v>
      </c>
      <c r="H44" s="65">
        <f t="shared" si="4"/>
        <v>-5147429</v>
      </c>
      <c r="I44" s="65">
        <f t="shared" si="4"/>
        <v>-8338212</v>
      </c>
      <c r="J44" s="65">
        <f t="shared" si="4"/>
        <v>-16267482</v>
      </c>
      <c r="K44" s="65">
        <f t="shared" si="4"/>
        <v>1933176</v>
      </c>
      <c r="L44" s="65">
        <f t="shared" si="4"/>
        <v>40736002</v>
      </c>
      <c r="M44" s="65">
        <f t="shared" si="4"/>
        <v>1383384</v>
      </c>
      <c r="N44" s="65">
        <f t="shared" si="4"/>
        <v>44052562</v>
      </c>
      <c r="O44" s="65">
        <f t="shared" si="4"/>
        <v>3535844</v>
      </c>
      <c r="P44" s="65">
        <f t="shared" si="4"/>
        <v>-1971820</v>
      </c>
      <c r="Q44" s="65">
        <f t="shared" si="4"/>
        <v>52919884</v>
      </c>
      <c r="R44" s="65">
        <f t="shared" si="4"/>
        <v>54483908</v>
      </c>
      <c r="S44" s="65">
        <f t="shared" si="4"/>
        <v>51065298</v>
      </c>
      <c r="T44" s="65">
        <f t="shared" si="4"/>
        <v>51065298</v>
      </c>
      <c r="U44" s="65">
        <f t="shared" si="4"/>
        <v>-8486870</v>
      </c>
      <c r="V44" s="65">
        <f t="shared" si="4"/>
        <v>93643726</v>
      </c>
      <c r="W44" s="65">
        <f t="shared" si="4"/>
        <v>175912714</v>
      </c>
      <c r="X44" s="65">
        <f t="shared" si="4"/>
        <v>-2895293</v>
      </c>
      <c r="Y44" s="65">
        <f t="shared" si="4"/>
        <v>178808007</v>
      </c>
      <c r="Z44" s="66">
        <f>+IF(X44&lt;&gt;0,+(Y44/X44)*100,0)</f>
        <v>-6175.817335240336</v>
      </c>
      <c r="AA44" s="63">
        <f>+AA42-AA43</f>
        <v>-1631707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14399593</v>
      </c>
      <c r="D46" s="55">
        <f>SUM(D44:D45)</f>
        <v>0</v>
      </c>
      <c r="E46" s="56">
        <f t="shared" si="5"/>
        <v>-2894583</v>
      </c>
      <c r="F46" s="57">
        <f t="shared" si="5"/>
        <v>-1631707</v>
      </c>
      <c r="G46" s="57">
        <f t="shared" si="5"/>
        <v>-2781841</v>
      </c>
      <c r="H46" s="57">
        <f t="shared" si="5"/>
        <v>-5147429</v>
      </c>
      <c r="I46" s="57">
        <f t="shared" si="5"/>
        <v>-8338212</v>
      </c>
      <c r="J46" s="57">
        <f t="shared" si="5"/>
        <v>-16267482</v>
      </c>
      <c r="K46" s="57">
        <f t="shared" si="5"/>
        <v>1933176</v>
      </c>
      <c r="L46" s="57">
        <f t="shared" si="5"/>
        <v>40736002</v>
      </c>
      <c r="M46" s="57">
        <f t="shared" si="5"/>
        <v>1383384</v>
      </c>
      <c r="N46" s="57">
        <f t="shared" si="5"/>
        <v>44052562</v>
      </c>
      <c r="O46" s="57">
        <f t="shared" si="5"/>
        <v>3535844</v>
      </c>
      <c r="P46" s="57">
        <f t="shared" si="5"/>
        <v>-1971820</v>
      </c>
      <c r="Q46" s="57">
        <f t="shared" si="5"/>
        <v>52919884</v>
      </c>
      <c r="R46" s="57">
        <f t="shared" si="5"/>
        <v>54483908</v>
      </c>
      <c r="S46" s="57">
        <f t="shared" si="5"/>
        <v>51065298</v>
      </c>
      <c r="T46" s="57">
        <f t="shared" si="5"/>
        <v>51065298</v>
      </c>
      <c r="U46" s="57">
        <f t="shared" si="5"/>
        <v>-8486870</v>
      </c>
      <c r="V46" s="57">
        <f t="shared" si="5"/>
        <v>93643726</v>
      </c>
      <c r="W46" s="57">
        <f t="shared" si="5"/>
        <v>175912714</v>
      </c>
      <c r="X46" s="57">
        <f t="shared" si="5"/>
        <v>-2895293</v>
      </c>
      <c r="Y46" s="57">
        <f t="shared" si="5"/>
        <v>178808007</v>
      </c>
      <c r="Z46" s="58">
        <f>+IF(X46&lt;&gt;0,+(Y46/X46)*100,0)</f>
        <v>-6175.817335240336</v>
      </c>
      <c r="AA46" s="55">
        <f>SUM(AA44:AA45)</f>
        <v>-1631707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14399593</v>
      </c>
      <c r="D48" s="71">
        <f>SUM(D46:D47)</f>
        <v>0</v>
      </c>
      <c r="E48" s="72">
        <f t="shared" si="6"/>
        <v>-2894583</v>
      </c>
      <c r="F48" s="73">
        <f t="shared" si="6"/>
        <v>-1631707</v>
      </c>
      <c r="G48" s="73">
        <f t="shared" si="6"/>
        <v>-2781841</v>
      </c>
      <c r="H48" s="74">
        <f t="shared" si="6"/>
        <v>-5147429</v>
      </c>
      <c r="I48" s="74">
        <f t="shared" si="6"/>
        <v>-8338212</v>
      </c>
      <c r="J48" s="74">
        <f t="shared" si="6"/>
        <v>-16267482</v>
      </c>
      <c r="K48" s="74">
        <f t="shared" si="6"/>
        <v>1933176</v>
      </c>
      <c r="L48" s="74">
        <f t="shared" si="6"/>
        <v>40736002</v>
      </c>
      <c r="M48" s="73">
        <f t="shared" si="6"/>
        <v>1383384</v>
      </c>
      <c r="N48" s="73">
        <f t="shared" si="6"/>
        <v>44052562</v>
      </c>
      <c r="O48" s="74">
        <f t="shared" si="6"/>
        <v>3535844</v>
      </c>
      <c r="P48" s="74">
        <f t="shared" si="6"/>
        <v>-1971820</v>
      </c>
      <c r="Q48" s="74">
        <f t="shared" si="6"/>
        <v>52919884</v>
      </c>
      <c r="R48" s="74">
        <f t="shared" si="6"/>
        <v>54483908</v>
      </c>
      <c r="S48" s="74">
        <f t="shared" si="6"/>
        <v>51065298</v>
      </c>
      <c r="T48" s="73">
        <f t="shared" si="6"/>
        <v>51065298</v>
      </c>
      <c r="U48" s="73">
        <f t="shared" si="6"/>
        <v>-8486870</v>
      </c>
      <c r="V48" s="74">
        <f t="shared" si="6"/>
        <v>93643726</v>
      </c>
      <c r="W48" s="74">
        <f t="shared" si="6"/>
        <v>175912714</v>
      </c>
      <c r="X48" s="74">
        <f t="shared" si="6"/>
        <v>-2895293</v>
      </c>
      <c r="Y48" s="74">
        <f t="shared" si="6"/>
        <v>178808007</v>
      </c>
      <c r="Z48" s="75">
        <f>+IF(X48&lt;&gt;0,+(Y48/X48)*100,0)</f>
        <v>-6175.817335240336</v>
      </c>
      <c r="AA48" s="76">
        <f>SUM(AA46:AA47)</f>
        <v>-1631707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3214734</v>
      </c>
      <c r="D5" s="6">
        <v>0</v>
      </c>
      <c r="E5" s="7">
        <v>3302733</v>
      </c>
      <c r="F5" s="8">
        <v>3936837</v>
      </c>
      <c r="G5" s="8">
        <v>225069</v>
      </c>
      <c r="H5" s="8">
        <v>213400</v>
      </c>
      <c r="I5" s="8">
        <v>199104</v>
      </c>
      <c r="J5" s="8">
        <v>637573</v>
      </c>
      <c r="K5" s="8">
        <v>253612</v>
      </c>
      <c r="L5" s="8">
        <v>195515</v>
      </c>
      <c r="M5" s="8">
        <v>169757</v>
      </c>
      <c r="N5" s="8">
        <v>618884</v>
      </c>
      <c r="O5" s="8">
        <v>135158</v>
      </c>
      <c r="P5" s="8">
        <v>166005</v>
      </c>
      <c r="Q5" s="8">
        <v>211090</v>
      </c>
      <c r="R5" s="8">
        <v>512253</v>
      </c>
      <c r="S5" s="8">
        <v>104240</v>
      </c>
      <c r="T5" s="8">
        <v>204680</v>
      </c>
      <c r="U5" s="8">
        <v>160805</v>
      </c>
      <c r="V5" s="8">
        <v>469725</v>
      </c>
      <c r="W5" s="8">
        <v>2238435</v>
      </c>
      <c r="X5" s="8">
        <v>3302734</v>
      </c>
      <c r="Y5" s="8">
        <v>-1064299</v>
      </c>
      <c r="Z5" s="2">
        <v>-32.22</v>
      </c>
      <c r="AA5" s="6">
        <v>3936837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17155056</v>
      </c>
      <c r="D7" s="6">
        <v>0</v>
      </c>
      <c r="E7" s="7">
        <v>16456616</v>
      </c>
      <c r="F7" s="8">
        <v>23588000</v>
      </c>
      <c r="G7" s="8">
        <v>1302419</v>
      </c>
      <c r="H7" s="8">
        <v>909836</v>
      </c>
      <c r="I7" s="8">
        <v>1375583</v>
      </c>
      <c r="J7" s="8">
        <v>3587838</v>
      </c>
      <c r="K7" s="8">
        <v>1748695</v>
      </c>
      <c r="L7" s="8">
        <v>977476</v>
      </c>
      <c r="M7" s="8">
        <v>1146132</v>
      </c>
      <c r="N7" s="8">
        <v>3872303</v>
      </c>
      <c r="O7" s="8">
        <v>691104</v>
      </c>
      <c r="P7" s="8">
        <v>636628</v>
      </c>
      <c r="Q7" s="8">
        <v>1085908</v>
      </c>
      <c r="R7" s="8">
        <v>2413640</v>
      </c>
      <c r="S7" s="8">
        <v>336031</v>
      </c>
      <c r="T7" s="8">
        <v>795868</v>
      </c>
      <c r="U7" s="8">
        <v>674566</v>
      </c>
      <c r="V7" s="8">
        <v>1806465</v>
      </c>
      <c r="W7" s="8">
        <v>11680246</v>
      </c>
      <c r="X7" s="8">
        <v>16456616</v>
      </c>
      <c r="Y7" s="8">
        <v>-4776370</v>
      </c>
      <c r="Z7" s="2">
        <v>-29.02</v>
      </c>
      <c r="AA7" s="6">
        <v>23588000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4333662</v>
      </c>
      <c r="D10" s="6">
        <v>0</v>
      </c>
      <c r="E10" s="7">
        <v>4596000</v>
      </c>
      <c r="F10" s="26">
        <v>4800000</v>
      </c>
      <c r="G10" s="26">
        <v>117235</v>
      </c>
      <c r="H10" s="26">
        <v>136308</v>
      </c>
      <c r="I10" s="26">
        <v>149115</v>
      </c>
      <c r="J10" s="26">
        <v>402658</v>
      </c>
      <c r="K10" s="26">
        <v>147884</v>
      </c>
      <c r="L10" s="26">
        <v>78756</v>
      </c>
      <c r="M10" s="26">
        <v>125661</v>
      </c>
      <c r="N10" s="26">
        <v>352301</v>
      </c>
      <c r="O10" s="26">
        <v>92236</v>
      </c>
      <c r="P10" s="26">
        <v>110843</v>
      </c>
      <c r="Q10" s="26">
        <v>128137</v>
      </c>
      <c r="R10" s="26">
        <v>331216</v>
      </c>
      <c r="S10" s="26">
        <v>69531</v>
      </c>
      <c r="T10" s="26">
        <v>113992</v>
      </c>
      <c r="U10" s="26">
        <v>105946</v>
      </c>
      <c r="V10" s="26">
        <v>289469</v>
      </c>
      <c r="W10" s="26">
        <v>1375644</v>
      </c>
      <c r="X10" s="26">
        <v>4595611</v>
      </c>
      <c r="Y10" s="26">
        <v>-3219967</v>
      </c>
      <c r="Z10" s="27">
        <v>-70.07</v>
      </c>
      <c r="AA10" s="28">
        <v>4800000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152847</v>
      </c>
      <c r="D12" s="6">
        <v>0</v>
      </c>
      <c r="E12" s="7">
        <v>112000</v>
      </c>
      <c r="F12" s="8">
        <v>140500</v>
      </c>
      <c r="G12" s="8">
        <v>2874</v>
      </c>
      <c r="H12" s="8">
        <v>2236</v>
      </c>
      <c r="I12" s="8">
        <v>7240</v>
      </c>
      <c r="J12" s="8">
        <v>12350</v>
      </c>
      <c r="K12" s="8">
        <v>2004</v>
      </c>
      <c r="L12" s="8">
        <v>249</v>
      </c>
      <c r="M12" s="8">
        <v>1001</v>
      </c>
      <c r="N12" s="8">
        <v>3254</v>
      </c>
      <c r="O12" s="8">
        <v>3000</v>
      </c>
      <c r="P12" s="8">
        <v>1169</v>
      </c>
      <c r="Q12" s="8">
        <v>1502</v>
      </c>
      <c r="R12" s="8">
        <v>5671</v>
      </c>
      <c r="S12" s="8">
        <v>2498</v>
      </c>
      <c r="T12" s="8">
        <v>3497</v>
      </c>
      <c r="U12" s="8">
        <v>1673</v>
      </c>
      <c r="V12" s="8">
        <v>7668</v>
      </c>
      <c r="W12" s="8">
        <v>28943</v>
      </c>
      <c r="X12" s="8">
        <v>112000</v>
      </c>
      <c r="Y12" s="8">
        <v>-83057</v>
      </c>
      <c r="Z12" s="2">
        <v>-74.16</v>
      </c>
      <c r="AA12" s="6">
        <v>140500</v>
      </c>
    </row>
    <row r="13" spans="1:27" ht="13.5">
      <c r="A13" s="23" t="s">
        <v>40</v>
      </c>
      <c r="B13" s="29"/>
      <c r="C13" s="6">
        <v>2512671</v>
      </c>
      <c r="D13" s="6">
        <v>0</v>
      </c>
      <c r="E13" s="7">
        <v>150000</v>
      </c>
      <c r="F13" s="8">
        <v>105000</v>
      </c>
      <c r="G13" s="8">
        <v>0</v>
      </c>
      <c r="H13" s="8">
        <v>0</v>
      </c>
      <c r="I13" s="8">
        <v>18391</v>
      </c>
      <c r="J13" s="8">
        <v>18391</v>
      </c>
      <c r="K13" s="8">
        <v>1836</v>
      </c>
      <c r="L13" s="8">
        <v>1467</v>
      </c>
      <c r="M13" s="8">
        <v>0</v>
      </c>
      <c r="N13" s="8">
        <v>3303</v>
      </c>
      <c r="O13" s="8">
        <v>0</v>
      </c>
      <c r="P13" s="8">
        <v>4077</v>
      </c>
      <c r="Q13" s="8">
        <v>6146</v>
      </c>
      <c r="R13" s="8">
        <v>10223</v>
      </c>
      <c r="S13" s="8">
        <v>743</v>
      </c>
      <c r="T13" s="8">
        <v>4550</v>
      </c>
      <c r="U13" s="8">
        <v>1758</v>
      </c>
      <c r="V13" s="8">
        <v>7051</v>
      </c>
      <c r="W13" s="8">
        <v>38968</v>
      </c>
      <c r="X13" s="8">
        <v>150000</v>
      </c>
      <c r="Y13" s="8">
        <v>-111032</v>
      </c>
      <c r="Z13" s="2">
        <v>-74.02</v>
      </c>
      <c r="AA13" s="6">
        <v>105000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223500</v>
      </c>
      <c r="D16" s="6">
        <v>0</v>
      </c>
      <c r="E16" s="7">
        <v>38763</v>
      </c>
      <c r="F16" s="8">
        <v>39000</v>
      </c>
      <c r="G16" s="8">
        <v>1800</v>
      </c>
      <c r="H16" s="8">
        <v>3150</v>
      </c>
      <c r="I16" s="8">
        <v>1600</v>
      </c>
      <c r="J16" s="8">
        <v>6550</v>
      </c>
      <c r="K16" s="8">
        <v>1600</v>
      </c>
      <c r="L16" s="8">
        <v>1300</v>
      </c>
      <c r="M16" s="8">
        <v>800</v>
      </c>
      <c r="N16" s="8">
        <v>3700</v>
      </c>
      <c r="O16" s="8">
        <v>1600</v>
      </c>
      <c r="P16" s="8">
        <v>6650</v>
      </c>
      <c r="Q16" s="8">
        <v>6400</v>
      </c>
      <c r="R16" s="8">
        <v>14650</v>
      </c>
      <c r="S16" s="8">
        <v>11500</v>
      </c>
      <c r="T16" s="8">
        <v>4800</v>
      </c>
      <c r="U16" s="8">
        <v>7450</v>
      </c>
      <c r="V16" s="8">
        <v>23750</v>
      </c>
      <c r="W16" s="8">
        <v>48650</v>
      </c>
      <c r="X16" s="8">
        <v>38763</v>
      </c>
      <c r="Y16" s="8">
        <v>9887</v>
      </c>
      <c r="Z16" s="2">
        <v>25.51</v>
      </c>
      <c r="AA16" s="6">
        <v>39000</v>
      </c>
    </row>
    <row r="17" spans="1:27" ht="13.5">
      <c r="A17" s="23" t="s">
        <v>44</v>
      </c>
      <c r="B17" s="29"/>
      <c r="C17" s="6">
        <v>2157880</v>
      </c>
      <c r="D17" s="6">
        <v>0</v>
      </c>
      <c r="E17" s="7">
        <v>5550000</v>
      </c>
      <c r="F17" s="8">
        <v>2593000</v>
      </c>
      <c r="G17" s="8">
        <v>213196</v>
      </c>
      <c r="H17" s="8">
        <v>145932</v>
      </c>
      <c r="I17" s="8">
        <v>146390</v>
      </c>
      <c r="J17" s="8">
        <v>505518</v>
      </c>
      <c r="K17" s="8">
        <v>156199</v>
      </c>
      <c r="L17" s="8">
        <v>160953</v>
      </c>
      <c r="M17" s="8">
        <v>166969</v>
      </c>
      <c r="N17" s="8">
        <v>484121</v>
      </c>
      <c r="O17" s="8">
        <v>152086</v>
      </c>
      <c r="P17" s="8">
        <v>179591</v>
      </c>
      <c r="Q17" s="8">
        <v>106992</v>
      </c>
      <c r="R17" s="8">
        <v>438669</v>
      </c>
      <c r="S17" s="8">
        <v>133135</v>
      </c>
      <c r="T17" s="8">
        <v>80346</v>
      </c>
      <c r="U17" s="8">
        <v>322491</v>
      </c>
      <c r="V17" s="8">
        <v>535972</v>
      </c>
      <c r="W17" s="8">
        <v>1964280</v>
      </c>
      <c r="X17" s="8">
        <v>5550000</v>
      </c>
      <c r="Y17" s="8">
        <v>-3585720</v>
      </c>
      <c r="Z17" s="2">
        <v>-64.61</v>
      </c>
      <c r="AA17" s="6">
        <v>2593000</v>
      </c>
    </row>
    <row r="18" spans="1:27" ht="13.5">
      <c r="A18" s="25" t="s">
        <v>45</v>
      </c>
      <c r="B18" s="24"/>
      <c r="C18" s="6">
        <v>250291</v>
      </c>
      <c r="D18" s="6">
        <v>0</v>
      </c>
      <c r="E18" s="7">
        <v>114000</v>
      </c>
      <c r="F18" s="8">
        <v>334000</v>
      </c>
      <c r="G18" s="8">
        <v>2994</v>
      </c>
      <c r="H18" s="8">
        <v>2481</v>
      </c>
      <c r="I18" s="8">
        <v>21017</v>
      </c>
      <c r="J18" s="8">
        <v>26492</v>
      </c>
      <c r="K18" s="8">
        <v>3279</v>
      </c>
      <c r="L18" s="8">
        <v>3195</v>
      </c>
      <c r="M18" s="8">
        <v>119034</v>
      </c>
      <c r="N18" s="8">
        <v>125508</v>
      </c>
      <c r="O18" s="8">
        <v>9936</v>
      </c>
      <c r="P18" s="8">
        <v>5652</v>
      </c>
      <c r="Q18" s="8">
        <v>7308</v>
      </c>
      <c r="R18" s="8">
        <v>22896</v>
      </c>
      <c r="S18" s="8">
        <v>6624</v>
      </c>
      <c r="T18" s="8">
        <v>11662</v>
      </c>
      <c r="U18" s="8">
        <v>8545</v>
      </c>
      <c r="V18" s="8">
        <v>26831</v>
      </c>
      <c r="W18" s="8">
        <v>201727</v>
      </c>
      <c r="X18" s="8">
        <v>114000</v>
      </c>
      <c r="Y18" s="8">
        <v>87727</v>
      </c>
      <c r="Z18" s="2">
        <v>76.95</v>
      </c>
      <c r="AA18" s="6">
        <v>334000</v>
      </c>
    </row>
    <row r="19" spans="1:27" ht="13.5">
      <c r="A19" s="23" t="s">
        <v>46</v>
      </c>
      <c r="B19" s="29"/>
      <c r="C19" s="6">
        <v>27235858</v>
      </c>
      <c r="D19" s="6">
        <v>0</v>
      </c>
      <c r="E19" s="7">
        <v>28157000</v>
      </c>
      <c r="F19" s="8">
        <v>28156999</v>
      </c>
      <c r="G19" s="8">
        <v>10267000</v>
      </c>
      <c r="H19" s="8">
        <v>1856000</v>
      </c>
      <c r="I19" s="8">
        <v>0</v>
      </c>
      <c r="J19" s="8">
        <v>12123000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1713000</v>
      </c>
      <c r="Q19" s="8">
        <v>0</v>
      </c>
      <c r="R19" s="8">
        <v>1713000</v>
      </c>
      <c r="S19" s="8">
        <v>0</v>
      </c>
      <c r="T19" s="8">
        <v>4490000</v>
      </c>
      <c r="U19" s="8">
        <v>0</v>
      </c>
      <c r="V19" s="8">
        <v>4490000</v>
      </c>
      <c r="W19" s="8">
        <v>18326000</v>
      </c>
      <c r="X19" s="8">
        <v>28157000</v>
      </c>
      <c r="Y19" s="8">
        <v>-9831000</v>
      </c>
      <c r="Z19" s="2">
        <v>-34.91</v>
      </c>
      <c r="AA19" s="6">
        <v>28156999</v>
      </c>
    </row>
    <row r="20" spans="1:27" ht="13.5">
      <c r="A20" s="23" t="s">
        <v>47</v>
      </c>
      <c r="B20" s="29"/>
      <c r="C20" s="6">
        <v>7616752</v>
      </c>
      <c r="D20" s="6">
        <v>0</v>
      </c>
      <c r="E20" s="7">
        <v>4145746</v>
      </c>
      <c r="F20" s="26">
        <v>3431141</v>
      </c>
      <c r="G20" s="26">
        <v>208224</v>
      </c>
      <c r="H20" s="26">
        <v>197909</v>
      </c>
      <c r="I20" s="26">
        <v>168158</v>
      </c>
      <c r="J20" s="26">
        <v>574291</v>
      </c>
      <c r="K20" s="26">
        <v>20877</v>
      </c>
      <c r="L20" s="26">
        <v>403550</v>
      </c>
      <c r="M20" s="26">
        <v>655118</v>
      </c>
      <c r="N20" s="26">
        <v>1079545</v>
      </c>
      <c r="O20" s="26">
        <v>303713</v>
      </c>
      <c r="P20" s="26">
        <v>1313898</v>
      </c>
      <c r="Q20" s="26">
        <v>649321</v>
      </c>
      <c r="R20" s="26">
        <v>2266932</v>
      </c>
      <c r="S20" s="26">
        <v>269549</v>
      </c>
      <c r="T20" s="26">
        <v>1061503</v>
      </c>
      <c r="U20" s="26">
        <v>688128</v>
      </c>
      <c r="V20" s="26">
        <v>2019180</v>
      </c>
      <c r="W20" s="26">
        <v>5939948</v>
      </c>
      <c r="X20" s="26">
        <v>4146000</v>
      </c>
      <c r="Y20" s="26">
        <v>1793948</v>
      </c>
      <c r="Z20" s="27">
        <v>43.27</v>
      </c>
      <c r="AA20" s="28">
        <v>3431141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138071</v>
      </c>
      <c r="L21" s="8">
        <v>0</v>
      </c>
      <c r="M21" s="8">
        <v>0</v>
      </c>
      <c r="N21" s="8">
        <v>138071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138071</v>
      </c>
      <c r="X21" s="8"/>
      <c r="Y21" s="8">
        <v>138071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64853251</v>
      </c>
      <c r="D22" s="33">
        <f>SUM(D5:D21)</f>
        <v>0</v>
      </c>
      <c r="E22" s="34">
        <f t="shared" si="0"/>
        <v>62622858</v>
      </c>
      <c r="F22" s="35">
        <f t="shared" si="0"/>
        <v>67124477</v>
      </c>
      <c r="G22" s="35">
        <f t="shared" si="0"/>
        <v>12340811</v>
      </c>
      <c r="H22" s="35">
        <f t="shared" si="0"/>
        <v>3467252</v>
      </c>
      <c r="I22" s="35">
        <f t="shared" si="0"/>
        <v>2086598</v>
      </c>
      <c r="J22" s="35">
        <f t="shared" si="0"/>
        <v>17894661</v>
      </c>
      <c r="K22" s="35">
        <f t="shared" si="0"/>
        <v>2474057</v>
      </c>
      <c r="L22" s="35">
        <f t="shared" si="0"/>
        <v>1822461</v>
      </c>
      <c r="M22" s="35">
        <f t="shared" si="0"/>
        <v>2384472</v>
      </c>
      <c r="N22" s="35">
        <f t="shared" si="0"/>
        <v>6680990</v>
      </c>
      <c r="O22" s="35">
        <f t="shared" si="0"/>
        <v>1388833</v>
      </c>
      <c r="P22" s="35">
        <f t="shared" si="0"/>
        <v>4137513</v>
      </c>
      <c r="Q22" s="35">
        <f t="shared" si="0"/>
        <v>2202804</v>
      </c>
      <c r="R22" s="35">
        <f t="shared" si="0"/>
        <v>7729150</v>
      </c>
      <c r="S22" s="35">
        <f t="shared" si="0"/>
        <v>933851</v>
      </c>
      <c r="T22" s="35">
        <f t="shared" si="0"/>
        <v>6770898</v>
      </c>
      <c r="U22" s="35">
        <f t="shared" si="0"/>
        <v>1971362</v>
      </c>
      <c r="V22" s="35">
        <f t="shared" si="0"/>
        <v>9676111</v>
      </c>
      <c r="W22" s="35">
        <f t="shared" si="0"/>
        <v>41980912</v>
      </c>
      <c r="X22" s="35">
        <f t="shared" si="0"/>
        <v>62622724</v>
      </c>
      <c r="Y22" s="35">
        <f t="shared" si="0"/>
        <v>-20641812</v>
      </c>
      <c r="Z22" s="36">
        <f>+IF(X22&lt;&gt;0,+(Y22/X22)*100,0)</f>
        <v>-32.96217520017174</v>
      </c>
      <c r="AA22" s="33">
        <f>SUM(AA5:AA21)</f>
        <v>67124477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21655298</v>
      </c>
      <c r="D25" s="6">
        <v>0</v>
      </c>
      <c r="E25" s="7">
        <v>26830255</v>
      </c>
      <c r="F25" s="8">
        <v>25173496</v>
      </c>
      <c r="G25" s="8">
        <v>1742309</v>
      </c>
      <c r="H25" s="8">
        <v>1744405</v>
      </c>
      <c r="I25" s="8">
        <v>1812506</v>
      </c>
      <c r="J25" s="8">
        <v>5299220</v>
      </c>
      <c r="K25" s="8">
        <v>1732916</v>
      </c>
      <c r="L25" s="8">
        <v>1933387</v>
      </c>
      <c r="M25" s="8">
        <v>1988781</v>
      </c>
      <c r="N25" s="8">
        <v>5655084</v>
      </c>
      <c r="O25" s="8">
        <v>1837042</v>
      </c>
      <c r="P25" s="8">
        <v>1898353</v>
      </c>
      <c r="Q25" s="8">
        <v>1945776</v>
      </c>
      <c r="R25" s="8">
        <v>5681171</v>
      </c>
      <c r="S25" s="8">
        <v>2102401</v>
      </c>
      <c r="T25" s="8">
        <v>1949957</v>
      </c>
      <c r="U25" s="8">
        <v>1968299</v>
      </c>
      <c r="V25" s="8">
        <v>6020657</v>
      </c>
      <c r="W25" s="8">
        <v>22656132</v>
      </c>
      <c r="X25" s="8">
        <v>26829606</v>
      </c>
      <c r="Y25" s="8">
        <v>-4173474</v>
      </c>
      <c r="Z25" s="2">
        <v>-15.56</v>
      </c>
      <c r="AA25" s="6">
        <v>25173496</v>
      </c>
    </row>
    <row r="26" spans="1:27" ht="13.5">
      <c r="A26" s="25" t="s">
        <v>52</v>
      </c>
      <c r="B26" s="24"/>
      <c r="C26" s="6">
        <v>2105536</v>
      </c>
      <c r="D26" s="6">
        <v>0</v>
      </c>
      <c r="E26" s="7">
        <v>2179569</v>
      </c>
      <c r="F26" s="8">
        <v>2179569</v>
      </c>
      <c r="G26" s="8">
        <v>186387</v>
      </c>
      <c r="H26" s="8">
        <v>181267</v>
      </c>
      <c r="I26" s="8">
        <v>192767</v>
      </c>
      <c r="J26" s="8">
        <v>560421</v>
      </c>
      <c r="K26" s="8">
        <v>184767</v>
      </c>
      <c r="L26" s="8">
        <v>184767</v>
      </c>
      <c r="M26" s="8">
        <v>184767</v>
      </c>
      <c r="N26" s="8">
        <v>554301</v>
      </c>
      <c r="O26" s="8">
        <v>184767</v>
      </c>
      <c r="P26" s="8">
        <v>184767</v>
      </c>
      <c r="Q26" s="8">
        <v>186567</v>
      </c>
      <c r="R26" s="8">
        <v>556101</v>
      </c>
      <c r="S26" s="8">
        <v>194875</v>
      </c>
      <c r="T26" s="8">
        <v>194875</v>
      </c>
      <c r="U26" s="8">
        <v>194875</v>
      </c>
      <c r="V26" s="8">
        <v>584625</v>
      </c>
      <c r="W26" s="8">
        <v>2255448</v>
      </c>
      <c r="X26" s="8">
        <v>2179569</v>
      </c>
      <c r="Y26" s="8">
        <v>75879</v>
      </c>
      <c r="Z26" s="2">
        <v>3.48</v>
      </c>
      <c r="AA26" s="6">
        <v>2179569</v>
      </c>
    </row>
    <row r="27" spans="1:27" ht="13.5">
      <c r="A27" s="25" t="s">
        <v>53</v>
      </c>
      <c r="B27" s="24"/>
      <c r="C27" s="6">
        <v>3853599</v>
      </c>
      <c r="D27" s="6">
        <v>0</v>
      </c>
      <c r="E27" s="7">
        <v>8739825</v>
      </c>
      <c r="F27" s="8">
        <v>8739825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8739825</v>
      </c>
      <c r="Y27" s="8">
        <v>-8739825</v>
      </c>
      <c r="Z27" s="2">
        <v>-100</v>
      </c>
      <c r="AA27" s="6">
        <v>8739825</v>
      </c>
    </row>
    <row r="28" spans="1:27" ht="13.5">
      <c r="A28" s="25" t="s">
        <v>54</v>
      </c>
      <c r="B28" s="24"/>
      <c r="C28" s="6">
        <v>10179181</v>
      </c>
      <c r="D28" s="6">
        <v>0</v>
      </c>
      <c r="E28" s="7">
        <v>8365728</v>
      </c>
      <c r="F28" s="8">
        <v>8365728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8365728</v>
      </c>
      <c r="Y28" s="8">
        <v>-8365728</v>
      </c>
      <c r="Z28" s="2">
        <v>-100</v>
      </c>
      <c r="AA28" s="6">
        <v>8365728</v>
      </c>
    </row>
    <row r="29" spans="1:27" ht="13.5">
      <c r="A29" s="25" t="s">
        <v>55</v>
      </c>
      <c r="B29" s="24"/>
      <c r="C29" s="6">
        <v>420628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23445206</v>
      </c>
      <c r="D30" s="6">
        <v>0</v>
      </c>
      <c r="E30" s="7">
        <v>21445166</v>
      </c>
      <c r="F30" s="8">
        <v>20371656</v>
      </c>
      <c r="G30" s="8">
        <v>1000000</v>
      </c>
      <c r="H30" s="8">
        <v>0</v>
      </c>
      <c r="I30" s="8">
        <v>1000000</v>
      </c>
      <c r="J30" s="8">
        <v>2000000</v>
      </c>
      <c r="K30" s="8">
        <v>438596</v>
      </c>
      <c r="L30" s="8">
        <v>438596</v>
      </c>
      <c r="M30" s="8">
        <v>3122592</v>
      </c>
      <c r="N30" s="8">
        <v>3999784</v>
      </c>
      <c r="O30" s="8">
        <v>0</v>
      </c>
      <c r="P30" s="8">
        <v>0</v>
      </c>
      <c r="Q30" s="8">
        <v>500000</v>
      </c>
      <c r="R30" s="8">
        <v>500000</v>
      </c>
      <c r="S30" s="8">
        <v>0</v>
      </c>
      <c r="T30" s="8">
        <v>100000</v>
      </c>
      <c r="U30" s="8">
        <v>0</v>
      </c>
      <c r="V30" s="8">
        <v>100000</v>
      </c>
      <c r="W30" s="8">
        <v>6599784</v>
      </c>
      <c r="X30" s="8">
        <v>21445166</v>
      </c>
      <c r="Y30" s="8">
        <v>-14845382</v>
      </c>
      <c r="Z30" s="2">
        <v>-69.22</v>
      </c>
      <c r="AA30" s="6">
        <v>20371656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5823054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4227357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18007760</v>
      </c>
      <c r="D34" s="6">
        <v>0</v>
      </c>
      <c r="E34" s="7">
        <v>15676501</v>
      </c>
      <c r="F34" s="8">
        <v>19716657</v>
      </c>
      <c r="G34" s="8">
        <v>1815603</v>
      </c>
      <c r="H34" s="8">
        <v>1135169</v>
      </c>
      <c r="I34" s="8">
        <v>870133</v>
      </c>
      <c r="J34" s="8">
        <v>3820905</v>
      </c>
      <c r="K34" s="8">
        <v>1226833</v>
      </c>
      <c r="L34" s="8">
        <v>1329205</v>
      </c>
      <c r="M34" s="8">
        <v>1081240</v>
      </c>
      <c r="N34" s="8">
        <v>3637278</v>
      </c>
      <c r="O34" s="8">
        <v>2336044</v>
      </c>
      <c r="P34" s="8">
        <v>1114800</v>
      </c>
      <c r="Q34" s="8">
        <v>1343593</v>
      </c>
      <c r="R34" s="8">
        <v>4794437</v>
      </c>
      <c r="S34" s="8">
        <v>1224601</v>
      </c>
      <c r="T34" s="8">
        <v>3500399</v>
      </c>
      <c r="U34" s="8">
        <v>1353754</v>
      </c>
      <c r="V34" s="8">
        <v>6078754</v>
      </c>
      <c r="W34" s="8">
        <v>18331374</v>
      </c>
      <c r="X34" s="8">
        <v>15676500</v>
      </c>
      <c r="Y34" s="8">
        <v>2654874</v>
      </c>
      <c r="Z34" s="2">
        <v>16.94</v>
      </c>
      <c r="AA34" s="6">
        <v>19716657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89717619</v>
      </c>
      <c r="D36" s="33">
        <f>SUM(D25:D35)</f>
        <v>0</v>
      </c>
      <c r="E36" s="34">
        <f t="shared" si="1"/>
        <v>83237044</v>
      </c>
      <c r="F36" s="35">
        <f t="shared" si="1"/>
        <v>84546931</v>
      </c>
      <c r="G36" s="35">
        <f t="shared" si="1"/>
        <v>4744299</v>
      </c>
      <c r="H36" s="35">
        <f t="shared" si="1"/>
        <v>3060841</v>
      </c>
      <c r="I36" s="35">
        <f t="shared" si="1"/>
        <v>3875406</v>
      </c>
      <c r="J36" s="35">
        <f t="shared" si="1"/>
        <v>11680546</v>
      </c>
      <c r="K36" s="35">
        <f t="shared" si="1"/>
        <v>3583112</v>
      </c>
      <c r="L36" s="35">
        <f t="shared" si="1"/>
        <v>3885955</v>
      </c>
      <c r="M36" s="35">
        <f t="shared" si="1"/>
        <v>6377380</v>
      </c>
      <c r="N36" s="35">
        <f t="shared" si="1"/>
        <v>13846447</v>
      </c>
      <c r="O36" s="35">
        <f t="shared" si="1"/>
        <v>4357853</v>
      </c>
      <c r="P36" s="35">
        <f t="shared" si="1"/>
        <v>3197920</v>
      </c>
      <c r="Q36" s="35">
        <f t="shared" si="1"/>
        <v>3975936</v>
      </c>
      <c r="R36" s="35">
        <f t="shared" si="1"/>
        <v>11531709</v>
      </c>
      <c r="S36" s="35">
        <f t="shared" si="1"/>
        <v>3521877</v>
      </c>
      <c r="T36" s="35">
        <f t="shared" si="1"/>
        <v>5745231</v>
      </c>
      <c r="U36" s="35">
        <f t="shared" si="1"/>
        <v>3516928</v>
      </c>
      <c r="V36" s="35">
        <f t="shared" si="1"/>
        <v>12784036</v>
      </c>
      <c r="W36" s="35">
        <f t="shared" si="1"/>
        <v>49842738</v>
      </c>
      <c r="X36" s="35">
        <f t="shared" si="1"/>
        <v>83236394</v>
      </c>
      <c r="Y36" s="35">
        <f t="shared" si="1"/>
        <v>-33393656</v>
      </c>
      <c r="Z36" s="36">
        <f>+IF(X36&lt;&gt;0,+(Y36/X36)*100,0)</f>
        <v>-40.11905657518032</v>
      </c>
      <c r="AA36" s="33">
        <f>SUM(AA25:AA35)</f>
        <v>84546931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-24864368</v>
      </c>
      <c r="D38" s="46">
        <f>+D22-D36</f>
        <v>0</v>
      </c>
      <c r="E38" s="47">
        <f t="shared" si="2"/>
        <v>-20614186</v>
      </c>
      <c r="F38" s="48">
        <f t="shared" si="2"/>
        <v>-17422454</v>
      </c>
      <c r="G38" s="48">
        <f t="shared" si="2"/>
        <v>7596512</v>
      </c>
      <c r="H38" s="48">
        <f t="shared" si="2"/>
        <v>406411</v>
      </c>
      <c r="I38" s="48">
        <f t="shared" si="2"/>
        <v>-1788808</v>
      </c>
      <c r="J38" s="48">
        <f t="shared" si="2"/>
        <v>6214115</v>
      </c>
      <c r="K38" s="48">
        <f t="shared" si="2"/>
        <v>-1109055</v>
      </c>
      <c r="L38" s="48">
        <f t="shared" si="2"/>
        <v>-2063494</v>
      </c>
      <c r="M38" s="48">
        <f t="shared" si="2"/>
        <v>-3992908</v>
      </c>
      <c r="N38" s="48">
        <f t="shared" si="2"/>
        <v>-7165457</v>
      </c>
      <c r="O38" s="48">
        <f t="shared" si="2"/>
        <v>-2969020</v>
      </c>
      <c r="P38" s="48">
        <f t="shared" si="2"/>
        <v>939593</v>
      </c>
      <c r="Q38" s="48">
        <f t="shared" si="2"/>
        <v>-1773132</v>
      </c>
      <c r="R38" s="48">
        <f t="shared" si="2"/>
        <v>-3802559</v>
      </c>
      <c r="S38" s="48">
        <f t="shared" si="2"/>
        <v>-2588026</v>
      </c>
      <c r="T38" s="48">
        <f t="shared" si="2"/>
        <v>1025667</v>
      </c>
      <c r="U38" s="48">
        <f t="shared" si="2"/>
        <v>-1545566</v>
      </c>
      <c r="V38" s="48">
        <f t="shared" si="2"/>
        <v>-3107925</v>
      </c>
      <c r="W38" s="48">
        <f t="shared" si="2"/>
        <v>-7861826</v>
      </c>
      <c r="X38" s="48">
        <f>IF(F22=F36,0,X22-X36)</f>
        <v>-20613670</v>
      </c>
      <c r="Y38" s="48">
        <f t="shared" si="2"/>
        <v>12751844</v>
      </c>
      <c r="Z38" s="49">
        <f>+IF(X38&lt;&gt;0,+(Y38/X38)*100,0)</f>
        <v>-61.86110479114102</v>
      </c>
      <c r="AA38" s="46">
        <f>+AA22-AA36</f>
        <v>-17422454</v>
      </c>
    </row>
    <row r="39" spans="1:27" ht="13.5">
      <c r="A39" s="23" t="s">
        <v>64</v>
      </c>
      <c r="B39" s="29"/>
      <c r="C39" s="6">
        <v>10852704</v>
      </c>
      <c r="D39" s="6">
        <v>0</v>
      </c>
      <c r="E39" s="7">
        <v>9451000</v>
      </c>
      <c r="F39" s="8">
        <v>9734297</v>
      </c>
      <c r="G39" s="8">
        <v>3151000</v>
      </c>
      <c r="H39" s="8">
        <v>0</v>
      </c>
      <c r="I39" s="8">
        <v>0</v>
      </c>
      <c r="J39" s="8">
        <v>3151000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3150000</v>
      </c>
      <c r="Q39" s="8">
        <v>3150000</v>
      </c>
      <c r="R39" s="8">
        <v>6300000</v>
      </c>
      <c r="S39" s="8">
        <v>0</v>
      </c>
      <c r="T39" s="8">
        <v>0</v>
      </c>
      <c r="U39" s="8">
        <v>0</v>
      </c>
      <c r="V39" s="8">
        <v>0</v>
      </c>
      <c r="W39" s="8">
        <v>9451000</v>
      </c>
      <c r="X39" s="8">
        <v>9451000</v>
      </c>
      <c r="Y39" s="8">
        <v>0</v>
      </c>
      <c r="Z39" s="2">
        <v>0</v>
      </c>
      <c r="AA39" s="6">
        <v>9734297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-14011664</v>
      </c>
      <c r="D42" s="55">
        <f>SUM(D38:D41)</f>
        <v>0</v>
      </c>
      <c r="E42" s="56">
        <f t="shared" si="3"/>
        <v>-11163186</v>
      </c>
      <c r="F42" s="57">
        <f t="shared" si="3"/>
        <v>-7688157</v>
      </c>
      <c r="G42" s="57">
        <f t="shared" si="3"/>
        <v>10747512</v>
      </c>
      <c r="H42" s="57">
        <f t="shared" si="3"/>
        <v>406411</v>
      </c>
      <c r="I42" s="57">
        <f t="shared" si="3"/>
        <v>-1788808</v>
      </c>
      <c r="J42" s="57">
        <f t="shared" si="3"/>
        <v>9365115</v>
      </c>
      <c r="K42" s="57">
        <f t="shared" si="3"/>
        <v>-1109055</v>
      </c>
      <c r="L42" s="57">
        <f t="shared" si="3"/>
        <v>-2063494</v>
      </c>
      <c r="M42" s="57">
        <f t="shared" si="3"/>
        <v>-3992908</v>
      </c>
      <c r="N42" s="57">
        <f t="shared" si="3"/>
        <v>-7165457</v>
      </c>
      <c r="O42" s="57">
        <f t="shared" si="3"/>
        <v>-2969020</v>
      </c>
      <c r="P42" s="57">
        <f t="shared" si="3"/>
        <v>4089593</v>
      </c>
      <c r="Q42" s="57">
        <f t="shared" si="3"/>
        <v>1376868</v>
      </c>
      <c r="R42" s="57">
        <f t="shared" si="3"/>
        <v>2497441</v>
      </c>
      <c r="S42" s="57">
        <f t="shared" si="3"/>
        <v>-2588026</v>
      </c>
      <c r="T42" s="57">
        <f t="shared" si="3"/>
        <v>1025667</v>
      </c>
      <c r="U42" s="57">
        <f t="shared" si="3"/>
        <v>-1545566</v>
      </c>
      <c r="V42" s="57">
        <f t="shared" si="3"/>
        <v>-3107925</v>
      </c>
      <c r="W42" s="57">
        <f t="shared" si="3"/>
        <v>1589174</v>
      </c>
      <c r="X42" s="57">
        <f t="shared" si="3"/>
        <v>-11162670</v>
      </c>
      <c r="Y42" s="57">
        <f t="shared" si="3"/>
        <v>12751844</v>
      </c>
      <c r="Z42" s="58">
        <f>+IF(X42&lt;&gt;0,+(Y42/X42)*100,0)</f>
        <v>-114.23650434886994</v>
      </c>
      <c r="AA42" s="55">
        <f>SUM(AA38:AA41)</f>
        <v>-7688157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-14011664</v>
      </c>
      <c r="D44" s="63">
        <f>+D42-D43</f>
        <v>0</v>
      </c>
      <c r="E44" s="64">
        <f t="shared" si="4"/>
        <v>-11163186</v>
      </c>
      <c r="F44" s="65">
        <f t="shared" si="4"/>
        <v>-7688157</v>
      </c>
      <c r="G44" s="65">
        <f t="shared" si="4"/>
        <v>10747512</v>
      </c>
      <c r="H44" s="65">
        <f t="shared" si="4"/>
        <v>406411</v>
      </c>
      <c r="I44" s="65">
        <f t="shared" si="4"/>
        <v>-1788808</v>
      </c>
      <c r="J44" s="65">
        <f t="shared" si="4"/>
        <v>9365115</v>
      </c>
      <c r="K44" s="65">
        <f t="shared" si="4"/>
        <v>-1109055</v>
      </c>
      <c r="L44" s="65">
        <f t="shared" si="4"/>
        <v>-2063494</v>
      </c>
      <c r="M44" s="65">
        <f t="shared" si="4"/>
        <v>-3992908</v>
      </c>
      <c r="N44" s="65">
        <f t="shared" si="4"/>
        <v>-7165457</v>
      </c>
      <c r="O44" s="65">
        <f t="shared" si="4"/>
        <v>-2969020</v>
      </c>
      <c r="P44" s="65">
        <f t="shared" si="4"/>
        <v>4089593</v>
      </c>
      <c r="Q44" s="65">
        <f t="shared" si="4"/>
        <v>1376868</v>
      </c>
      <c r="R44" s="65">
        <f t="shared" si="4"/>
        <v>2497441</v>
      </c>
      <c r="S44" s="65">
        <f t="shared" si="4"/>
        <v>-2588026</v>
      </c>
      <c r="T44" s="65">
        <f t="shared" si="4"/>
        <v>1025667</v>
      </c>
      <c r="U44" s="65">
        <f t="shared" si="4"/>
        <v>-1545566</v>
      </c>
      <c r="V44" s="65">
        <f t="shared" si="4"/>
        <v>-3107925</v>
      </c>
      <c r="W44" s="65">
        <f t="shared" si="4"/>
        <v>1589174</v>
      </c>
      <c r="X44" s="65">
        <f t="shared" si="4"/>
        <v>-11162670</v>
      </c>
      <c r="Y44" s="65">
        <f t="shared" si="4"/>
        <v>12751844</v>
      </c>
      <c r="Z44" s="66">
        <f>+IF(X44&lt;&gt;0,+(Y44/X44)*100,0)</f>
        <v>-114.23650434886994</v>
      </c>
      <c r="AA44" s="63">
        <f>+AA42-AA43</f>
        <v>-7688157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-14011664</v>
      </c>
      <c r="D46" s="55">
        <f>SUM(D44:D45)</f>
        <v>0</v>
      </c>
      <c r="E46" s="56">
        <f t="shared" si="5"/>
        <v>-11163186</v>
      </c>
      <c r="F46" s="57">
        <f t="shared" si="5"/>
        <v>-7688157</v>
      </c>
      <c r="G46" s="57">
        <f t="shared" si="5"/>
        <v>10747512</v>
      </c>
      <c r="H46" s="57">
        <f t="shared" si="5"/>
        <v>406411</v>
      </c>
      <c r="I46" s="57">
        <f t="shared" si="5"/>
        <v>-1788808</v>
      </c>
      <c r="J46" s="57">
        <f t="shared" si="5"/>
        <v>9365115</v>
      </c>
      <c r="K46" s="57">
        <f t="shared" si="5"/>
        <v>-1109055</v>
      </c>
      <c r="L46" s="57">
        <f t="shared" si="5"/>
        <v>-2063494</v>
      </c>
      <c r="M46" s="57">
        <f t="shared" si="5"/>
        <v>-3992908</v>
      </c>
      <c r="N46" s="57">
        <f t="shared" si="5"/>
        <v>-7165457</v>
      </c>
      <c r="O46" s="57">
        <f t="shared" si="5"/>
        <v>-2969020</v>
      </c>
      <c r="P46" s="57">
        <f t="shared" si="5"/>
        <v>4089593</v>
      </c>
      <c r="Q46" s="57">
        <f t="shared" si="5"/>
        <v>1376868</v>
      </c>
      <c r="R46" s="57">
        <f t="shared" si="5"/>
        <v>2497441</v>
      </c>
      <c r="S46" s="57">
        <f t="shared" si="5"/>
        <v>-2588026</v>
      </c>
      <c r="T46" s="57">
        <f t="shared" si="5"/>
        <v>1025667</v>
      </c>
      <c r="U46" s="57">
        <f t="shared" si="5"/>
        <v>-1545566</v>
      </c>
      <c r="V46" s="57">
        <f t="shared" si="5"/>
        <v>-3107925</v>
      </c>
      <c r="W46" s="57">
        <f t="shared" si="5"/>
        <v>1589174</v>
      </c>
      <c r="X46" s="57">
        <f t="shared" si="5"/>
        <v>-11162670</v>
      </c>
      <c r="Y46" s="57">
        <f t="shared" si="5"/>
        <v>12751844</v>
      </c>
      <c r="Z46" s="58">
        <f>+IF(X46&lt;&gt;0,+(Y46/X46)*100,0)</f>
        <v>-114.23650434886994</v>
      </c>
      <c r="AA46" s="55">
        <f>SUM(AA44:AA45)</f>
        <v>-7688157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-14011664</v>
      </c>
      <c r="D48" s="71">
        <f>SUM(D46:D47)</f>
        <v>0</v>
      </c>
      <c r="E48" s="72">
        <f t="shared" si="6"/>
        <v>-11163186</v>
      </c>
      <c r="F48" s="73">
        <f t="shared" si="6"/>
        <v>-7688157</v>
      </c>
      <c r="G48" s="73">
        <f t="shared" si="6"/>
        <v>10747512</v>
      </c>
      <c r="H48" s="74">
        <f t="shared" si="6"/>
        <v>406411</v>
      </c>
      <c r="I48" s="74">
        <f t="shared" si="6"/>
        <v>-1788808</v>
      </c>
      <c r="J48" s="74">
        <f t="shared" si="6"/>
        <v>9365115</v>
      </c>
      <c r="K48" s="74">
        <f t="shared" si="6"/>
        <v>-1109055</v>
      </c>
      <c r="L48" s="74">
        <f t="shared" si="6"/>
        <v>-2063494</v>
      </c>
      <c r="M48" s="73">
        <f t="shared" si="6"/>
        <v>-3992908</v>
      </c>
      <c r="N48" s="73">
        <f t="shared" si="6"/>
        <v>-7165457</v>
      </c>
      <c r="O48" s="74">
        <f t="shared" si="6"/>
        <v>-2969020</v>
      </c>
      <c r="P48" s="74">
        <f t="shared" si="6"/>
        <v>4089593</v>
      </c>
      <c r="Q48" s="74">
        <f t="shared" si="6"/>
        <v>1376868</v>
      </c>
      <c r="R48" s="74">
        <f t="shared" si="6"/>
        <v>2497441</v>
      </c>
      <c r="S48" s="74">
        <f t="shared" si="6"/>
        <v>-2588026</v>
      </c>
      <c r="T48" s="73">
        <f t="shared" si="6"/>
        <v>1025667</v>
      </c>
      <c r="U48" s="73">
        <f t="shared" si="6"/>
        <v>-1545566</v>
      </c>
      <c r="V48" s="74">
        <f t="shared" si="6"/>
        <v>-3107925</v>
      </c>
      <c r="W48" s="74">
        <f t="shared" si="6"/>
        <v>1589174</v>
      </c>
      <c r="X48" s="74">
        <f t="shared" si="6"/>
        <v>-11162670</v>
      </c>
      <c r="Y48" s="74">
        <f t="shared" si="6"/>
        <v>12751844</v>
      </c>
      <c r="Z48" s="75">
        <f>+IF(X48&lt;&gt;0,+(Y48/X48)*100,0)</f>
        <v>-114.23650434886994</v>
      </c>
      <c r="AA48" s="76">
        <f>SUM(AA46:AA47)</f>
        <v>-7688157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5259469</v>
      </c>
      <c r="D5" s="6">
        <v>0</v>
      </c>
      <c r="E5" s="7">
        <v>5005175</v>
      </c>
      <c r="F5" s="8">
        <v>5005175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36310</v>
      </c>
      <c r="Q5" s="8">
        <v>0</v>
      </c>
      <c r="R5" s="8">
        <v>36310</v>
      </c>
      <c r="S5" s="8">
        <v>0</v>
      </c>
      <c r="T5" s="8">
        <v>-6050</v>
      </c>
      <c r="U5" s="8">
        <v>0</v>
      </c>
      <c r="V5" s="8">
        <v>-6050</v>
      </c>
      <c r="W5" s="8">
        <v>30260</v>
      </c>
      <c r="X5" s="8">
        <v>5005175</v>
      </c>
      <c r="Y5" s="8">
        <v>-4974915</v>
      </c>
      <c r="Z5" s="2">
        <v>-99.4</v>
      </c>
      <c r="AA5" s="6">
        <v>5005175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177791</v>
      </c>
      <c r="D10" s="6">
        <v>0</v>
      </c>
      <c r="E10" s="7">
        <v>200000</v>
      </c>
      <c r="F10" s="26">
        <v>200000</v>
      </c>
      <c r="G10" s="26">
        <v>15392</v>
      </c>
      <c r="H10" s="26">
        <v>0</v>
      </c>
      <c r="I10" s="26">
        <v>0</v>
      </c>
      <c r="J10" s="26">
        <v>15392</v>
      </c>
      <c r="K10" s="26">
        <v>15803</v>
      </c>
      <c r="L10" s="26">
        <v>0</v>
      </c>
      <c r="M10" s="26">
        <v>0</v>
      </c>
      <c r="N10" s="26">
        <v>15803</v>
      </c>
      <c r="O10" s="26">
        <v>15803</v>
      </c>
      <c r="P10" s="26">
        <v>15803</v>
      </c>
      <c r="Q10" s="26">
        <v>15803</v>
      </c>
      <c r="R10" s="26">
        <v>47409</v>
      </c>
      <c r="S10" s="26">
        <v>15803</v>
      </c>
      <c r="T10" s="26">
        <v>14587</v>
      </c>
      <c r="U10" s="26">
        <v>15803</v>
      </c>
      <c r="V10" s="26">
        <v>46193</v>
      </c>
      <c r="W10" s="26">
        <v>124797</v>
      </c>
      <c r="X10" s="26">
        <v>200000</v>
      </c>
      <c r="Y10" s="26">
        <v>-75203</v>
      </c>
      <c r="Z10" s="27">
        <v>-37.6</v>
      </c>
      <c r="AA10" s="28">
        <v>200000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143818</v>
      </c>
      <c r="D12" s="6">
        <v>0</v>
      </c>
      <c r="E12" s="7">
        <v>165000</v>
      </c>
      <c r="F12" s="8">
        <v>165000</v>
      </c>
      <c r="G12" s="8">
        <v>2468</v>
      </c>
      <c r="H12" s="8">
        <v>2868</v>
      </c>
      <c r="I12" s="8">
        <v>3827</v>
      </c>
      <c r="J12" s="8">
        <v>9163</v>
      </c>
      <c r="K12" s="8">
        <v>1817</v>
      </c>
      <c r="L12" s="8">
        <v>2100</v>
      </c>
      <c r="M12" s="8">
        <v>3025</v>
      </c>
      <c r="N12" s="8">
        <v>6942</v>
      </c>
      <c r="O12" s="8">
        <v>7704</v>
      </c>
      <c r="P12" s="8">
        <v>4018</v>
      </c>
      <c r="Q12" s="8">
        <v>3955</v>
      </c>
      <c r="R12" s="8">
        <v>15677</v>
      </c>
      <c r="S12" s="8">
        <v>3753</v>
      </c>
      <c r="T12" s="8">
        <v>2827</v>
      </c>
      <c r="U12" s="8">
        <v>2153</v>
      </c>
      <c r="V12" s="8">
        <v>8733</v>
      </c>
      <c r="W12" s="8">
        <v>40515</v>
      </c>
      <c r="X12" s="8">
        <v>165000</v>
      </c>
      <c r="Y12" s="8">
        <v>-124485</v>
      </c>
      <c r="Z12" s="2">
        <v>-75.45</v>
      </c>
      <c r="AA12" s="6">
        <v>165000</v>
      </c>
    </row>
    <row r="13" spans="1:27" ht="13.5">
      <c r="A13" s="23" t="s">
        <v>40</v>
      </c>
      <c r="B13" s="29"/>
      <c r="C13" s="6">
        <v>4743148</v>
      </c>
      <c r="D13" s="6">
        <v>0</v>
      </c>
      <c r="E13" s="7">
        <v>5000000</v>
      </c>
      <c r="F13" s="8">
        <v>5000000</v>
      </c>
      <c r="G13" s="8">
        <v>673147</v>
      </c>
      <c r="H13" s="8">
        <v>417091</v>
      </c>
      <c r="I13" s="8">
        <v>340497</v>
      </c>
      <c r="J13" s="8">
        <v>1430735</v>
      </c>
      <c r="K13" s="8">
        <v>551937</v>
      </c>
      <c r="L13" s="8">
        <v>212712</v>
      </c>
      <c r="M13" s="8">
        <v>251036</v>
      </c>
      <c r="N13" s="8">
        <v>1015685</v>
      </c>
      <c r="O13" s="8">
        <v>107664</v>
      </c>
      <c r="P13" s="8">
        <v>102956</v>
      </c>
      <c r="Q13" s="8">
        <v>-3497</v>
      </c>
      <c r="R13" s="8">
        <v>207123</v>
      </c>
      <c r="S13" s="8">
        <v>229850</v>
      </c>
      <c r="T13" s="8">
        <v>95136</v>
      </c>
      <c r="U13" s="8">
        <v>237395</v>
      </c>
      <c r="V13" s="8">
        <v>562381</v>
      </c>
      <c r="W13" s="8">
        <v>3215924</v>
      </c>
      <c r="X13" s="8">
        <v>5000000</v>
      </c>
      <c r="Y13" s="8">
        <v>-1784076</v>
      </c>
      <c r="Z13" s="2">
        <v>-35.68</v>
      </c>
      <c r="AA13" s="6">
        <v>5000000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59100</v>
      </c>
      <c r="D16" s="6">
        <v>0</v>
      </c>
      <c r="E16" s="7">
        <v>50000</v>
      </c>
      <c r="F16" s="8">
        <v>50000</v>
      </c>
      <c r="G16" s="8">
        <v>5700</v>
      </c>
      <c r="H16" s="8">
        <v>1450</v>
      </c>
      <c r="I16" s="8">
        <v>2300</v>
      </c>
      <c r="J16" s="8">
        <v>9450</v>
      </c>
      <c r="K16" s="8">
        <v>15280</v>
      </c>
      <c r="L16" s="8">
        <v>4600</v>
      </c>
      <c r="M16" s="8">
        <v>500</v>
      </c>
      <c r="N16" s="8">
        <v>20380</v>
      </c>
      <c r="O16" s="8">
        <v>1800</v>
      </c>
      <c r="P16" s="8">
        <v>3950</v>
      </c>
      <c r="Q16" s="8">
        <v>4500</v>
      </c>
      <c r="R16" s="8">
        <v>10250</v>
      </c>
      <c r="S16" s="8">
        <v>550</v>
      </c>
      <c r="T16" s="8">
        <v>850</v>
      </c>
      <c r="U16" s="8">
        <v>3500</v>
      </c>
      <c r="V16" s="8">
        <v>4900</v>
      </c>
      <c r="W16" s="8">
        <v>44980</v>
      </c>
      <c r="X16" s="8">
        <v>50000</v>
      </c>
      <c r="Y16" s="8">
        <v>-5020</v>
      </c>
      <c r="Z16" s="2">
        <v>-10.04</v>
      </c>
      <c r="AA16" s="6">
        <v>50000</v>
      </c>
    </row>
    <row r="17" spans="1:27" ht="13.5">
      <c r="A17" s="23" t="s">
        <v>44</v>
      </c>
      <c r="B17" s="29"/>
      <c r="C17" s="6">
        <v>3252339</v>
      </c>
      <c r="D17" s="6">
        <v>0</v>
      </c>
      <c r="E17" s="7">
        <v>6500000</v>
      </c>
      <c r="F17" s="8">
        <v>6500000</v>
      </c>
      <c r="G17" s="8">
        <v>353019</v>
      </c>
      <c r="H17" s="8">
        <v>342360</v>
      </c>
      <c r="I17" s="8">
        <v>250077</v>
      </c>
      <c r="J17" s="8">
        <v>945456</v>
      </c>
      <c r="K17" s="8">
        <v>166758</v>
      </c>
      <c r="L17" s="8">
        <v>99693</v>
      </c>
      <c r="M17" s="8">
        <v>213993</v>
      </c>
      <c r="N17" s="8">
        <v>480444</v>
      </c>
      <c r="O17" s="8">
        <v>328614</v>
      </c>
      <c r="P17" s="8">
        <v>346557</v>
      </c>
      <c r="Q17" s="8">
        <v>349449</v>
      </c>
      <c r="R17" s="8">
        <v>1024620</v>
      </c>
      <c r="S17" s="8">
        <v>320691</v>
      </c>
      <c r="T17" s="8">
        <v>99834</v>
      </c>
      <c r="U17" s="8">
        <v>392368</v>
      </c>
      <c r="V17" s="8">
        <v>812893</v>
      </c>
      <c r="W17" s="8">
        <v>3263413</v>
      </c>
      <c r="X17" s="8">
        <v>6500000</v>
      </c>
      <c r="Y17" s="8">
        <v>-3236587</v>
      </c>
      <c r="Z17" s="2">
        <v>-49.79</v>
      </c>
      <c r="AA17" s="6">
        <v>6500000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157576362</v>
      </c>
      <c r="D19" s="6">
        <v>0</v>
      </c>
      <c r="E19" s="7">
        <v>173502000</v>
      </c>
      <c r="F19" s="8">
        <v>186229638</v>
      </c>
      <c r="G19" s="8">
        <v>67091000</v>
      </c>
      <c r="H19" s="8">
        <v>1334715</v>
      </c>
      <c r="I19" s="8">
        <v>0</v>
      </c>
      <c r="J19" s="8">
        <v>68425715</v>
      </c>
      <c r="K19" s="8">
        <v>0</v>
      </c>
      <c r="L19" s="8">
        <v>56526525</v>
      </c>
      <c r="M19" s="8">
        <v>22059</v>
      </c>
      <c r="N19" s="8">
        <v>56548584</v>
      </c>
      <c r="O19" s="8">
        <v>490737</v>
      </c>
      <c r="P19" s="8">
        <v>3450118</v>
      </c>
      <c r="Q19" s="8">
        <v>46108728</v>
      </c>
      <c r="R19" s="8">
        <v>50049583</v>
      </c>
      <c r="S19" s="8">
        <v>15652</v>
      </c>
      <c r="T19" s="8">
        <v>0</v>
      </c>
      <c r="U19" s="8">
        <v>0</v>
      </c>
      <c r="V19" s="8">
        <v>15652</v>
      </c>
      <c r="W19" s="8">
        <v>175039534</v>
      </c>
      <c r="X19" s="8">
        <v>173502000</v>
      </c>
      <c r="Y19" s="8">
        <v>1537534</v>
      </c>
      <c r="Z19" s="2">
        <v>0.89</v>
      </c>
      <c r="AA19" s="6">
        <v>186229638</v>
      </c>
    </row>
    <row r="20" spans="1:27" ht="13.5">
      <c r="A20" s="23" t="s">
        <v>47</v>
      </c>
      <c r="B20" s="29"/>
      <c r="C20" s="6">
        <v>1450559</v>
      </c>
      <c r="D20" s="6">
        <v>0</v>
      </c>
      <c r="E20" s="7">
        <v>20125000</v>
      </c>
      <c r="F20" s="26">
        <v>20437618</v>
      </c>
      <c r="G20" s="26">
        <v>1714342</v>
      </c>
      <c r="H20" s="26">
        <v>1715375</v>
      </c>
      <c r="I20" s="26">
        <v>1056278</v>
      </c>
      <c r="J20" s="26">
        <v>4485995</v>
      </c>
      <c r="K20" s="26">
        <v>1949242</v>
      </c>
      <c r="L20" s="26">
        <v>2455481</v>
      </c>
      <c r="M20" s="26">
        <v>1434668</v>
      </c>
      <c r="N20" s="26">
        <v>5839391</v>
      </c>
      <c r="O20" s="26">
        <v>54184</v>
      </c>
      <c r="P20" s="26">
        <v>942855</v>
      </c>
      <c r="Q20" s="26">
        <v>330995</v>
      </c>
      <c r="R20" s="26">
        <v>1328034</v>
      </c>
      <c r="S20" s="26">
        <v>88946</v>
      </c>
      <c r="T20" s="26">
        <v>512911</v>
      </c>
      <c r="U20" s="26">
        <v>2665609</v>
      </c>
      <c r="V20" s="26">
        <v>3267466</v>
      </c>
      <c r="W20" s="26">
        <v>14920886</v>
      </c>
      <c r="X20" s="26">
        <v>20125000</v>
      </c>
      <c r="Y20" s="26">
        <v>-5204114</v>
      </c>
      <c r="Z20" s="27">
        <v>-25.86</v>
      </c>
      <c r="AA20" s="28">
        <v>20437618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172662586</v>
      </c>
      <c r="D22" s="33">
        <f>SUM(D5:D21)</f>
        <v>0</v>
      </c>
      <c r="E22" s="34">
        <f t="shared" si="0"/>
        <v>210547175</v>
      </c>
      <c r="F22" s="35">
        <f t="shared" si="0"/>
        <v>223587431</v>
      </c>
      <c r="G22" s="35">
        <f t="shared" si="0"/>
        <v>69855068</v>
      </c>
      <c r="H22" s="35">
        <f t="shared" si="0"/>
        <v>3813859</v>
      </c>
      <c r="I22" s="35">
        <f t="shared" si="0"/>
        <v>1652979</v>
      </c>
      <c r="J22" s="35">
        <f t="shared" si="0"/>
        <v>75321906</v>
      </c>
      <c r="K22" s="35">
        <f t="shared" si="0"/>
        <v>2700837</v>
      </c>
      <c r="L22" s="35">
        <f t="shared" si="0"/>
        <v>59301111</v>
      </c>
      <c r="M22" s="35">
        <f t="shared" si="0"/>
        <v>1925281</v>
      </c>
      <c r="N22" s="35">
        <f t="shared" si="0"/>
        <v>63927229</v>
      </c>
      <c r="O22" s="35">
        <f t="shared" si="0"/>
        <v>1006506</v>
      </c>
      <c r="P22" s="35">
        <f t="shared" si="0"/>
        <v>4902567</v>
      </c>
      <c r="Q22" s="35">
        <f t="shared" si="0"/>
        <v>46809933</v>
      </c>
      <c r="R22" s="35">
        <f t="shared" si="0"/>
        <v>52719006</v>
      </c>
      <c r="S22" s="35">
        <f t="shared" si="0"/>
        <v>675245</v>
      </c>
      <c r="T22" s="35">
        <f t="shared" si="0"/>
        <v>720095</v>
      </c>
      <c r="U22" s="35">
        <f t="shared" si="0"/>
        <v>3316828</v>
      </c>
      <c r="V22" s="35">
        <f t="shared" si="0"/>
        <v>4712168</v>
      </c>
      <c r="W22" s="35">
        <f t="shared" si="0"/>
        <v>196680309</v>
      </c>
      <c r="X22" s="35">
        <f t="shared" si="0"/>
        <v>210547175</v>
      </c>
      <c r="Y22" s="35">
        <f t="shared" si="0"/>
        <v>-13866866</v>
      </c>
      <c r="Z22" s="36">
        <f>+IF(X22&lt;&gt;0,+(Y22/X22)*100,0)</f>
        <v>-6.58610879010844</v>
      </c>
      <c r="AA22" s="33">
        <f>SUM(AA5:AA21)</f>
        <v>223587431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79528629</v>
      </c>
      <c r="D25" s="6">
        <v>0</v>
      </c>
      <c r="E25" s="7">
        <v>80928298</v>
      </c>
      <c r="F25" s="8">
        <v>80928298</v>
      </c>
      <c r="G25" s="8">
        <v>6711920</v>
      </c>
      <c r="H25" s="8">
        <v>6621278</v>
      </c>
      <c r="I25" s="8">
        <v>6224292</v>
      </c>
      <c r="J25" s="8">
        <v>19557490</v>
      </c>
      <c r="K25" s="8">
        <v>7322719</v>
      </c>
      <c r="L25" s="8">
        <v>7194527</v>
      </c>
      <c r="M25" s="8">
        <v>8000</v>
      </c>
      <c r="N25" s="8">
        <v>14525246</v>
      </c>
      <c r="O25" s="8">
        <v>7726051</v>
      </c>
      <c r="P25" s="8">
        <v>7337525</v>
      </c>
      <c r="Q25" s="8">
        <v>7513230</v>
      </c>
      <c r="R25" s="8">
        <v>22576806</v>
      </c>
      <c r="S25" s="8">
        <v>7491898</v>
      </c>
      <c r="T25" s="8">
        <v>7709291</v>
      </c>
      <c r="U25" s="8">
        <v>7629085</v>
      </c>
      <c r="V25" s="8">
        <v>22830274</v>
      </c>
      <c r="W25" s="8">
        <v>79489816</v>
      </c>
      <c r="X25" s="8">
        <v>80927964</v>
      </c>
      <c r="Y25" s="8">
        <v>-1438148</v>
      </c>
      <c r="Z25" s="2">
        <v>-1.78</v>
      </c>
      <c r="AA25" s="6">
        <v>80928298</v>
      </c>
    </row>
    <row r="26" spans="1:27" ht="13.5">
      <c r="A26" s="25" t="s">
        <v>52</v>
      </c>
      <c r="B26" s="24"/>
      <c r="C26" s="6">
        <v>15983398</v>
      </c>
      <c r="D26" s="6">
        <v>0</v>
      </c>
      <c r="E26" s="7">
        <v>16173806</v>
      </c>
      <c r="F26" s="8">
        <v>16173806</v>
      </c>
      <c r="G26" s="8">
        <v>1314655</v>
      </c>
      <c r="H26" s="8">
        <v>1337825</v>
      </c>
      <c r="I26" s="8">
        <v>1378375</v>
      </c>
      <c r="J26" s="8">
        <v>4030855</v>
      </c>
      <c r="K26" s="8">
        <v>1380945</v>
      </c>
      <c r="L26" s="8">
        <v>1382829</v>
      </c>
      <c r="M26" s="8">
        <v>0</v>
      </c>
      <c r="N26" s="8">
        <v>2763774</v>
      </c>
      <c r="O26" s="8">
        <v>1288348</v>
      </c>
      <c r="P26" s="8">
        <v>1307478</v>
      </c>
      <c r="Q26" s="8">
        <v>1294756</v>
      </c>
      <c r="R26" s="8">
        <v>3890582</v>
      </c>
      <c r="S26" s="8">
        <v>2067183</v>
      </c>
      <c r="T26" s="8">
        <v>1434891</v>
      </c>
      <c r="U26" s="8">
        <v>1463031</v>
      </c>
      <c r="V26" s="8">
        <v>4965105</v>
      </c>
      <c r="W26" s="8">
        <v>15650316</v>
      </c>
      <c r="X26" s="8">
        <v>16173806</v>
      </c>
      <c r="Y26" s="8">
        <v>-523490</v>
      </c>
      <c r="Z26" s="2">
        <v>-3.24</v>
      </c>
      <c r="AA26" s="6">
        <v>16173806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3500000</v>
      </c>
      <c r="Y27" s="8">
        <v>-3500000</v>
      </c>
      <c r="Z27" s="2">
        <v>-100</v>
      </c>
      <c r="AA27" s="6">
        <v>3500000</v>
      </c>
    </row>
    <row r="28" spans="1:27" ht="13.5">
      <c r="A28" s="25" t="s">
        <v>54</v>
      </c>
      <c r="B28" s="24"/>
      <c r="C28" s="6">
        <v>30480626</v>
      </c>
      <c r="D28" s="6">
        <v>0</v>
      </c>
      <c r="E28" s="7">
        <v>34597542</v>
      </c>
      <c r="F28" s="8">
        <v>34597542</v>
      </c>
      <c r="G28" s="8">
        <v>328399</v>
      </c>
      <c r="H28" s="8">
        <v>1332993</v>
      </c>
      <c r="I28" s="8">
        <v>1141044</v>
      </c>
      <c r="J28" s="8">
        <v>2802436</v>
      </c>
      <c r="K28" s="8">
        <v>705567</v>
      </c>
      <c r="L28" s="8">
        <v>1591275</v>
      </c>
      <c r="M28" s="8">
        <v>327855</v>
      </c>
      <c r="N28" s="8">
        <v>2624697</v>
      </c>
      <c r="O28" s="8">
        <v>521830</v>
      </c>
      <c r="P28" s="8">
        <v>0</v>
      </c>
      <c r="Q28" s="8">
        <v>5220575</v>
      </c>
      <c r="R28" s="8">
        <v>5742405</v>
      </c>
      <c r="S28" s="8">
        <v>5557618</v>
      </c>
      <c r="T28" s="8">
        <v>3825397</v>
      </c>
      <c r="U28" s="8">
        <v>5257832</v>
      </c>
      <c r="V28" s="8">
        <v>14640847</v>
      </c>
      <c r="W28" s="8">
        <v>25810385</v>
      </c>
      <c r="X28" s="8">
        <v>34597542</v>
      </c>
      <c r="Y28" s="8">
        <v>-8787157</v>
      </c>
      <c r="Z28" s="2">
        <v>-25.4</v>
      </c>
      <c r="AA28" s="6">
        <v>34597542</v>
      </c>
    </row>
    <row r="29" spans="1:27" ht="13.5">
      <c r="A29" s="25" t="s">
        <v>55</v>
      </c>
      <c r="B29" s="24"/>
      <c r="C29" s="6">
        <v>139770</v>
      </c>
      <c r="D29" s="6">
        <v>0</v>
      </c>
      <c r="E29" s="7">
        <v>104500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105400</v>
      </c>
      <c r="Y29" s="8">
        <v>-105400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4462723</v>
      </c>
      <c r="D31" s="6">
        <v>0</v>
      </c>
      <c r="E31" s="7">
        <v>16846298</v>
      </c>
      <c r="F31" s="8">
        <v>23346298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433174</v>
      </c>
      <c r="Q31" s="8">
        <v>0</v>
      </c>
      <c r="R31" s="8">
        <v>433174</v>
      </c>
      <c r="S31" s="8">
        <v>0</v>
      </c>
      <c r="T31" s="8">
        <v>0</v>
      </c>
      <c r="U31" s="8">
        <v>0</v>
      </c>
      <c r="V31" s="8">
        <v>0</v>
      </c>
      <c r="W31" s="8">
        <v>433174</v>
      </c>
      <c r="X31" s="8">
        <v>16846298</v>
      </c>
      <c r="Y31" s="8">
        <v>-16413124</v>
      </c>
      <c r="Z31" s="2">
        <v>-97.43</v>
      </c>
      <c r="AA31" s="6">
        <v>23346298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3720000</v>
      </c>
      <c r="F33" s="8">
        <v>3720000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3720000</v>
      </c>
      <c r="Y33" s="8">
        <v>-3720000</v>
      </c>
      <c r="Z33" s="2">
        <v>-100</v>
      </c>
      <c r="AA33" s="6">
        <v>3720000</v>
      </c>
    </row>
    <row r="34" spans="1:27" ht="13.5">
      <c r="A34" s="25" t="s">
        <v>60</v>
      </c>
      <c r="B34" s="24"/>
      <c r="C34" s="6">
        <v>69417121</v>
      </c>
      <c r="D34" s="6">
        <v>0</v>
      </c>
      <c r="E34" s="7">
        <v>149096973</v>
      </c>
      <c r="F34" s="8">
        <v>160741487</v>
      </c>
      <c r="G34" s="8">
        <v>3914458</v>
      </c>
      <c r="H34" s="8">
        <v>4944773</v>
      </c>
      <c r="I34" s="8">
        <v>5816131</v>
      </c>
      <c r="J34" s="8">
        <v>14675362</v>
      </c>
      <c r="K34" s="8">
        <v>4146458</v>
      </c>
      <c r="L34" s="8">
        <v>4238177</v>
      </c>
      <c r="M34" s="8">
        <v>4327879</v>
      </c>
      <c r="N34" s="8">
        <v>12712514</v>
      </c>
      <c r="O34" s="8">
        <v>3674684</v>
      </c>
      <c r="P34" s="8">
        <v>4269481</v>
      </c>
      <c r="Q34" s="8">
        <v>4052003</v>
      </c>
      <c r="R34" s="8">
        <v>11996168</v>
      </c>
      <c r="S34" s="8">
        <v>4653058</v>
      </c>
      <c r="T34" s="8">
        <v>2695759</v>
      </c>
      <c r="U34" s="8">
        <v>6761628</v>
      </c>
      <c r="V34" s="8">
        <v>14110445</v>
      </c>
      <c r="W34" s="8">
        <v>53494489</v>
      </c>
      <c r="X34" s="8">
        <v>149096240</v>
      </c>
      <c r="Y34" s="8">
        <v>-95601751</v>
      </c>
      <c r="Z34" s="2">
        <v>-64.12</v>
      </c>
      <c r="AA34" s="6">
        <v>160741487</v>
      </c>
    </row>
    <row r="35" spans="1:27" ht="13.5">
      <c r="A35" s="23" t="s">
        <v>61</v>
      </c>
      <c r="B35" s="29"/>
      <c r="C35" s="6">
        <v>10324018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210336285</v>
      </c>
      <c r="D36" s="33">
        <f>SUM(D25:D35)</f>
        <v>0</v>
      </c>
      <c r="E36" s="34">
        <f t="shared" si="1"/>
        <v>304967417</v>
      </c>
      <c r="F36" s="35">
        <f t="shared" si="1"/>
        <v>323007431</v>
      </c>
      <c r="G36" s="35">
        <f t="shared" si="1"/>
        <v>12269432</v>
      </c>
      <c r="H36" s="35">
        <f t="shared" si="1"/>
        <v>14236869</v>
      </c>
      <c r="I36" s="35">
        <f t="shared" si="1"/>
        <v>14559842</v>
      </c>
      <c r="J36" s="35">
        <f t="shared" si="1"/>
        <v>41066143</v>
      </c>
      <c r="K36" s="35">
        <f t="shared" si="1"/>
        <v>13555689</v>
      </c>
      <c r="L36" s="35">
        <f t="shared" si="1"/>
        <v>14406808</v>
      </c>
      <c r="M36" s="35">
        <f t="shared" si="1"/>
        <v>4663734</v>
      </c>
      <c r="N36" s="35">
        <f t="shared" si="1"/>
        <v>32626231</v>
      </c>
      <c r="O36" s="35">
        <f t="shared" si="1"/>
        <v>13210913</v>
      </c>
      <c r="P36" s="35">
        <f t="shared" si="1"/>
        <v>13347658</v>
      </c>
      <c r="Q36" s="35">
        <f t="shared" si="1"/>
        <v>18080564</v>
      </c>
      <c r="R36" s="35">
        <f t="shared" si="1"/>
        <v>44639135</v>
      </c>
      <c r="S36" s="35">
        <f t="shared" si="1"/>
        <v>19769757</v>
      </c>
      <c r="T36" s="35">
        <f t="shared" si="1"/>
        <v>15665338</v>
      </c>
      <c r="U36" s="35">
        <f t="shared" si="1"/>
        <v>21111576</v>
      </c>
      <c r="V36" s="35">
        <f t="shared" si="1"/>
        <v>56546671</v>
      </c>
      <c r="W36" s="35">
        <f t="shared" si="1"/>
        <v>174878180</v>
      </c>
      <c r="X36" s="35">
        <f t="shared" si="1"/>
        <v>304967250</v>
      </c>
      <c r="Y36" s="35">
        <f t="shared" si="1"/>
        <v>-130089070</v>
      </c>
      <c r="Z36" s="36">
        <f>+IF(X36&lt;&gt;0,+(Y36/X36)*100,0)</f>
        <v>-42.65673445263385</v>
      </c>
      <c r="AA36" s="33">
        <f>SUM(AA25:AA35)</f>
        <v>323007431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-37673699</v>
      </c>
      <c r="D38" s="46">
        <f>+D22-D36</f>
        <v>0</v>
      </c>
      <c r="E38" s="47">
        <f t="shared" si="2"/>
        <v>-94420242</v>
      </c>
      <c r="F38" s="48">
        <f t="shared" si="2"/>
        <v>-99420000</v>
      </c>
      <c r="G38" s="48">
        <f t="shared" si="2"/>
        <v>57585636</v>
      </c>
      <c r="H38" s="48">
        <f t="shared" si="2"/>
        <v>-10423010</v>
      </c>
      <c r="I38" s="48">
        <f t="shared" si="2"/>
        <v>-12906863</v>
      </c>
      <c r="J38" s="48">
        <f t="shared" si="2"/>
        <v>34255763</v>
      </c>
      <c r="K38" s="48">
        <f t="shared" si="2"/>
        <v>-10854852</v>
      </c>
      <c r="L38" s="48">
        <f t="shared" si="2"/>
        <v>44894303</v>
      </c>
      <c r="M38" s="48">
        <f t="shared" si="2"/>
        <v>-2738453</v>
      </c>
      <c r="N38" s="48">
        <f t="shared" si="2"/>
        <v>31300998</v>
      </c>
      <c r="O38" s="48">
        <f t="shared" si="2"/>
        <v>-12204407</v>
      </c>
      <c r="P38" s="48">
        <f t="shared" si="2"/>
        <v>-8445091</v>
      </c>
      <c r="Q38" s="48">
        <f t="shared" si="2"/>
        <v>28729369</v>
      </c>
      <c r="R38" s="48">
        <f t="shared" si="2"/>
        <v>8079871</v>
      </c>
      <c r="S38" s="48">
        <f t="shared" si="2"/>
        <v>-19094512</v>
      </c>
      <c r="T38" s="48">
        <f t="shared" si="2"/>
        <v>-14945243</v>
      </c>
      <c r="U38" s="48">
        <f t="shared" si="2"/>
        <v>-17794748</v>
      </c>
      <c r="V38" s="48">
        <f t="shared" si="2"/>
        <v>-51834503</v>
      </c>
      <c r="W38" s="48">
        <f t="shared" si="2"/>
        <v>21802129</v>
      </c>
      <c r="X38" s="48">
        <f>IF(F22=F36,0,X22-X36)</f>
        <v>-94420075</v>
      </c>
      <c r="Y38" s="48">
        <f t="shared" si="2"/>
        <v>116222204</v>
      </c>
      <c r="Z38" s="49">
        <f>+IF(X38&lt;&gt;0,+(Y38/X38)*100,0)</f>
        <v>-123.09056522143197</v>
      </c>
      <c r="AA38" s="46">
        <f>+AA22-AA36</f>
        <v>-99420000</v>
      </c>
    </row>
    <row r="39" spans="1:27" ht="13.5">
      <c r="A39" s="23" t="s">
        <v>64</v>
      </c>
      <c r="B39" s="29"/>
      <c r="C39" s="6">
        <v>48566000</v>
      </c>
      <c r="D39" s="6">
        <v>0</v>
      </c>
      <c r="E39" s="7">
        <v>56324000</v>
      </c>
      <c r="F39" s="8">
        <v>61324000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56324001</v>
      </c>
      <c r="Y39" s="8">
        <v>-56324001</v>
      </c>
      <c r="Z39" s="2">
        <v>-100</v>
      </c>
      <c r="AA39" s="6">
        <v>61324000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10892301</v>
      </c>
      <c r="D42" s="55">
        <f>SUM(D38:D41)</f>
        <v>0</v>
      </c>
      <c r="E42" s="56">
        <f t="shared" si="3"/>
        <v>-38096242</v>
      </c>
      <c r="F42" s="57">
        <f t="shared" si="3"/>
        <v>-38096000</v>
      </c>
      <c r="G42" s="57">
        <f t="shared" si="3"/>
        <v>57585636</v>
      </c>
      <c r="H42" s="57">
        <f t="shared" si="3"/>
        <v>-10423010</v>
      </c>
      <c r="I42" s="57">
        <f t="shared" si="3"/>
        <v>-12906863</v>
      </c>
      <c r="J42" s="57">
        <f t="shared" si="3"/>
        <v>34255763</v>
      </c>
      <c r="K42" s="57">
        <f t="shared" si="3"/>
        <v>-10854852</v>
      </c>
      <c r="L42" s="57">
        <f t="shared" si="3"/>
        <v>44894303</v>
      </c>
      <c r="M42" s="57">
        <f t="shared" si="3"/>
        <v>-2738453</v>
      </c>
      <c r="N42" s="57">
        <f t="shared" si="3"/>
        <v>31300998</v>
      </c>
      <c r="O42" s="57">
        <f t="shared" si="3"/>
        <v>-12204407</v>
      </c>
      <c r="P42" s="57">
        <f t="shared" si="3"/>
        <v>-8445091</v>
      </c>
      <c r="Q42" s="57">
        <f t="shared" si="3"/>
        <v>28729369</v>
      </c>
      <c r="R42" s="57">
        <f t="shared" si="3"/>
        <v>8079871</v>
      </c>
      <c r="S42" s="57">
        <f t="shared" si="3"/>
        <v>-19094512</v>
      </c>
      <c r="T42" s="57">
        <f t="shared" si="3"/>
        <v>-14945243</v>
      </c>
      <c r="U42" s="57">
        <f t="shared" si="3"/>
        <v>-17794748</v>
      </c>
      <c r="V42" s="57">
        <f t="shared" si="3"/>
        <v>-51834503</v>
      </c>
      <c r="W42" s="57">
        <f t="shared" si="3"/>
        <v>21802129</v>
      </c>
      <c r="X42" s="57">
        <f t="shared" si="3"/>
        <v>-38096074</v>
      </c>
      <c r="Y42" s="57">
        <f t="shared" si="3"/>
        <v>59898203</v>
      </c>
      <c r="Z42" s="58">
        <f>+IF(X42&lt;&gt;0,+(Y42/X42)*100,0)</f>
        <v>-157.2293328703635</v>
      </c>
      <c r="AA42" s="55">
        <f>SUM(AA38:AA41)</f>
        <v>-38096000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10892301</v>
      </c>
      <c r="D44" s="63">
        <f>+D42-D43</f>
        <v>0</v>
      </c>
      <c r="E44" s="64">
        <f t="shared" si="4"/>
        <v>-38096242</v>
      </c>
      <c r="F44" s="65">
        <f t="shared" si="4"/>
        <v>-38096000</v>
      </c>
      <c r="G44" s="65">
        <f t="shared" si="4"/>
        <v>57585636</v>
      </c>
      <c r="H44" s="65">
        <f t="shared" si="4"/>
        <v>-10423010</v>
      </c>
      <c r="I44" s="65">
        <f t="shared" si="4"/>
        <v>-12906863</v>
      </c>
      <c r="J44" s="65">
        <f t="shared" si="4"/>
        <v>34255763</v>
      </c>
      <c r="K44" s="65">
        <f t="shared" si="4"/>
        <v>-10854852</v>
      </c>
      <c r="L44" s="65">
        <f t="shared" si="4"/>
        <v>44894303</v>
      </c>
      <c r="M44" s="65">
        <f t="shared" si="4"/>
        <v>-2738453</v>
      </c>
      <c r="N44" s="65">
        <f t="shared" si="4"/>
        <v>31300998</v>
      </c>
      <c r="O44" s="65">
        <f t="shared" si="4"/>
        <v>-12204407</v>
      </c>
      <c r="P44" s="65">
        <f t="shared" si="4"/>
        <v>-8445091</v>
      </c>
      <c r="Q44" s="65">
        <f t="shared" si="4"/>
        <v>28729369</v>
      </c>
      <c r="R44" s="65">
        <f t="shared" si="4"/>
        <v>8079871</v>
      </c>
      <c r="S44" s="65">
        <f t="shared" si="4"/>
        <v>-19094512</v>
      </c>
      <c r="T44" s="65">
        <f t="shared" si="4"/>
        <v>-14945243</v>
      </c>
      <c r="U44" s="65">
        <f t="shared" si="4"/>
        <v>-17794748</v>
      </c>
      <c r="V44" s="65">
        <f t="shared" si="4"/>
        <v>-51834503</v>
      </c>
      <c r="W44" s="65">
        <f t="shared" si="4"/>
        <v>21802129</v>
      </c>
      <c r="X44" s="65">
        <f t="shared" si="4"/>
        <v>-38096074</v>
      </c>
      <c r="Y44" s="65">
        <f t="shared" si="4"/>
        <v>59898203</v>
      </c>
      <c r="Z44" s="66">
        <f>+IF(X44&lt;&gt;0,+(Y44/X44)*100,0)</f>
        <v>-157.2293328703635</v>
      </c>
      <c r="AA44" s="63">
        <f>+AA42-AA43</f>
        <v>-38096000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10892301</v>
      </c>
      <c r="D46" s="55">
        <f>SUM(D44:D45)</f>
        <v>0</v>
      </c>
      <c r="E46" s="56">
        <f t="shared" si="5"/>
        <v>-38096242</v>
      </c>
      <c r="F46" s="57">
        <f t="shared" si="5"/>
        <v>-38096000</v>
      </c>
      <c r="G46" s="57">
        <f t="shared" si="5"/>
        <v>57585636</v>
      </c>
      <c r="H46" s="57">
        <f t="shared" si="5"/>
        <v>-10423010</v>
      </c>
      <c r="I46" s="57">
        <f t="shared" si="5"/>
        <v>-12906863</v>
      </c>
      <c r="J46" s="57">
        <f t="shared" si="5"/>
        <v>34255763</v>
      </c>
      <c r="K46" s="57">
        <f t="shared" si="5"/>
        <v>-10854852</v>
      </c>
      <c r="L46" s="57">
        <f t="shared" si="5"/>
        <v>44894303</v>
      </c>
      <c r="M46" s="57">
        <f t="shared" si="5"/>
        <v>-2738453</v>
      </c>
      <c r="N46" s="57">
        <f t="shared" si="5"/>
        <v>31300998</v>
      </c>
      <c r="O46" s="57">
        <f t="shared" si="5"/>
        <v>-12204407</v>
      </c>
      <c r="P46" s="57">
        <f t="shared" si="5"/>
        <v>-8445091</v>
      </c>
      <c r="Q46" s="57">
        <f t="shared" si="5"/>
        <v>28729369</v>
      </c>
      <c r="R46" s="57">
        <f t="shared" si="5"/>
        <v>8079871</v>
      </c>
      <c r="S46" s="57">
        <f t="shared" si="5"/>
        <v>-19094512</v>
      </c>
      <c r="T46" s="57">
        <f t="shared" si="5"/>
        <v>-14945243</v>
      </c>
      <c r="U46" s="57">
        <f t="shared" si="5"/>
        <v>-17794748</v>
      </c>
      <c r="V46" s="57">
        <f t="shared" si="5"/>
        <v>-51834503</v>
      </c>
      <c r="W46" s="57">
        <f t="shared" si="5"/>
        <v>21802129</v>
      </c>
      <c r="X46" s="57">
        <f t="shared" si="5"/>
        <v>-38096074</v>
      </c>
      <c r="Y46" s="57">
        <f t="shared" si="5"/>
        <v>59898203</v>
      </c>
      <c r="Z46" s="58">
        <f>+IF(X46&lt;&gt;0,+(Y46/X46)*100,0)</f>
        <v>-157.2293328703635</v>
      </c>
      <c r="AA46" s="55">
        <f>SUM(AA44:AA45)</f>
        <v>-38096000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10892301</v>
      </c>
      <c r="D48" s="71">
        <f>SUM(D46:D47)</f>
        <v>0</v>
      </c>
      <c r="E48" s="72">
        <f t="shared" si="6"/>
        <v>-38096242</v>
      </c>
      <c r="F48" s="73">
        <f t="shared" si="6"/>
        <v>-38096000</v>
      </c>
      <c r="G48" s="73">
        <f t="shared" si="6"/>
        <v>57585636</v>
      </c>
      <c r="H48" s="74">
        <f t="shared" si="6"/>
        <v>-10423010</v>
      </c>
      <c r="I48" s="74">
        <f t="shared" si="6"/>
        <v>-12906863</v>
      </c>
      <c r="J48" s="74">
        <f t="shared" si="6"/>
        <v>34255763</v>
      </c>
      <c r="K48" s="74">
        <f t="shared" si="6"/>
        <v>-10854852</v>
      </c>
      <c r="L48" s="74">
        <f t="shared" si="6"/>
        <v>44894303</v>
      </c>
      <c r="M48" s="73">
        <f t="shared" si="6"/>
        <v>-2738453</v>
      </c>
      <c r="N48" s="73">
        <f t="shared" si="6"/>
        <v>31300998</v>
      </c>
      <c r="O48" s="74">
        <f t="shared" si="6"/>
        <v>-12204407</v>
      </c>
      <c r="P48" s="74">
        <f t="shared" si="6"/>
        <v>-8445091</v>
      </c>
      <c r="Q48" s="74">
        <f t="shared" si="6"/>
        <v>28729369</v>
      </c>
      <c r="R48" s="74">
        <f t="shared" si="6"/>
        <v>8079871</v>
      </c>
      <c r="S48" s="74">
        <f t="shared" si="6"/>
        <v>-19094512</v>
      </c>
      <c r="T48" s="73">
        <f t="shared" si="6"/>
        <v>-14945243</v>
      </c>
      <c r="U48" s="73">
        <f t="shared" si="6"/>
        <v>-17794748</v>
      </c>
      <c r="V48" s="74">
        <f t="shared" si="6"/>
        <v>-51834503</v>
      </c>
      <c r="W48" s="74">
        <f t="shared" si="6"/>
        <v>21802129</v>
      </c>
      <c r="X48" s="74">
        <f t="shared" si="6"/>
        <v>-38096074</v>
      </c>
      <c r="Y48" s="74">
        <f t="shared" si="6"/>
        <v>59898203</v>
      </c>
      <c r="Z48" s="75">
        <f>+IF(X48&lt;&gt;0,+(Y48/X48)*100,0)</f>
        <v>-157.2293328703635</v>
      </c>
      <c r="AA48" s="76">
        <f>SUM(AA46:AA47)</f>
        <v>-38096000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362877789</v>
      </c>
      <c r="F8" s="8">
        <v>362877789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301423404</v>
      </c>
      <c r="Y8" s="8">
        <v>-301423404</v>
      </c>
      <c r="Z8" s="2">
        <v>-100</v>
      </c>
      <c r="AA8" s="6">
        <v>362877789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61454386</v>
      </c>
      <c r="Y9" s="8">
        <v>-61454386</v>
      </c>
      <c r="Z9" s="2">
        <v>-100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150061034</v>
      </c>
      <c r="D11" s="6">
        <v>0</v>
      </c>
      <c r="E11" s="7">
        <v>0</v>
      </c>
      <c r="F11" s="8">
        <v>0</v>
      </c>
      <c r="G11" s="8">
        <v>17460589</v>
      </c>
      <c r="H11" s="8">
        <v>21039678</v>
      </c>
      <c r="I11" s="8">
        <v>17163753</v>
      </c>
      <c r="J11" s="8">
        <v>55664020</v>
      </c>
      <c r="K11" s="8">
        <v>18292517</v>
      </c>
      <c r="L11" s="8">
        <v>17170935</v>
      </c>
      <c r="M11" s="8">
        <v>3035840</v>
      </c>
      <c r="N11" s="8">
        <v>38499292</v>
      </c>
      <c r="O11" s="8">
        <v>18153627</v>
      </c>
      <c r="P11" s="8">
        <v>18692505</v>
      </c>
      <c r="Q11" s="8">
        <v>19066105</v>
      </c>
      <c r="R11" s="8">
        <v>55912237</v>
      </c>
      <c r="S11" s="8">
        <v>18290262</v>
      </c>
      <c r="T11" s="8">
        <v>17688158</v>
      </c>
      <c r="U11" s="8">
        <v>16697479</v>
      </c>
      <c r="V11" s="8">
        <v>52675899</v>
      </c>
      <c r="W11" s="8">
        <v>202751448</v>
      </c>
      <c r="X11" s="8"/>
      <c r="Y11" s="8">
        <v>202751448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29414</v>
      </c>
      <c r="D12" s="6">
        <v>0</v>
      </c>
      <c r="E12" s="7">
        <v>35000</v>
      </c>
      <c r="F12" s="8">
        <v>35000</v>
      </c>
      <c r="G12" s="8">
        <v>2045</v>
      </c>
      <c r="H12" s="8">
        <v>8057</v>
      </c>
      <c r="I12" s="8">
        <v>0</v>
      </c>
      <c r="J12" s="8">
        <v>10102</v>
      </c>
      <c r="K12" s="8">
        <v>0</v>
      </c>
      <c r="L12" s="8">
        <v>5633</v>
      </c>
      <c r="M12" s="8">
        <v>0</v>
      </c>
      <c r="N12" s="8">
        <v>5633</v>
      </c>
      <c r="O12" s="8">
        <v>2102</v>
      </c>
      <c r="P12" s="8">
        <v>2030</v>
      </c>
      <c r="Q12" s="8">
        <v>5804</v>
      </c>
      <c r="R12" s="8">
        <v>9936</v>
      </c>
      <c r="S12" s="8">
        <v>4679</v>
      </c>
      <c r="T12" s="8">
        <v>1796</v>
      </c>
      <c r="U12" s="8">
        <v>0</v>
      </c>
      <c r="V12" s="8">
        <v>6475</v>
      </c>
      <c r="W12" s="8">
        <v>32146</v>
      </c>
      <c r="X12" s="8">
        <v>35004</v>
      </c>
      <c r="Y12" s="8">
        <v>-2858</v>
      </c>
      <c r="Z12" s="2">
        <v>-8.16</v>
      </c>
      <c r="AA12" s="6">
        <v>35000</v>
      </c>
    </row>
    <row r="13" spans="1:27" ht="13.5">
      <c r="A13" s="23" t="s">
        <v>40</v>
      </c>
      <c r="B13" s="29"/>
      <c r="C13" s="6">
        <v>19054621</v>
      </c>
      <c r="D13" s="6">
        <v>0</v>
      </c>
      <c r="E13" s="7">
        <v>18879168</v>
      </c>
      <c r="F13" s="8">
        <v>18879168</v>
      </c>
      <c r="G13" s="8">
        <v>517957</v>
      </c>
      <c r="H13" s="8">
        <v>453234</v>
      </c>
      <c r="I13" s="8">
        <v>1099898</v>
      </c>
      <c r="J13" s="8">
        <v>2071089</v>
      </c>
      <c r="K13" s="8">
        <v>643433</v>
      </c>
      <c r="L13" s="8">
        <v>1123160</v>
      </c>
      <c r="M13" s="8">
        <v>1116729</v>
      </c>
      <c r="N13" s="8">
        <v>2883322</v>
      </c>
      <c r="O13" s="8">
        <v>1269167</v>
      </c>
      <c r="P13" s="8">
        <v>1100955</v>
      </c>
      <c r="Q13" s="8">
        <v>1686410</v>
      </c>
      <c r="R13" s="8">
        <v>4056532</v>
      </c>
      <c r="S13" s="8">
        <v>1874413</v>
      </c>
      <c r="T13" s="8">
        <v>1848758</v>
      </c>
      <c r="U13" s="8">
        <v>999338</v>
      </c>
      <c r="V13" s="8">
        <v>4722509</v>
      </c>
      <c r="W13" s="8">
        <v>13733452</v>
      </c>
      <c r="X13" s="8">
        <v>18879168</v>
      </c>
      <c r="Y13" s="8">
        <v>-5145716</v>
      </c>
      <c r="Z13" s="2">
        <v>-27.26</v>
      </c>
      <c r="AA13" s="6">
        <v>18879168</v>
      </c>
    </row>
    <row r="14" spans="1:27" ht="13.5">
      <c r="A14" s="23" t="s">
        <v>41</v>
      </c>
      <c r="B14" s="29"/>
      <c r="C14" s="6">
        <v>28006450</v>
      </c>
      <c r="D14" s="6">
        <v>0</v>
      </c>
      <c r="E14" s="7">
        <v>18460000</v>
      </c>
      <c r="F14" s="8">
        <v>18460000</v>
      </c>
      <c r="G14" s="8">
        <v>0</v>
      </c>
      <c r="H14" s="8">
        <v>2574577</v>
      </c>
      <c r="I14" s="8">
        <v>2458747</v>
      </c>
      <c r="J14" s="8">
        <v>5033324</v>
      </c>
      <c r="K14" s="8">
        <v>2506844</v>
      </c>
      <c r="L14" s="8">
        <v>2746537</v>
      </c>
      <c r="M14" s="8">
        <v>2797194</v>
      </c>
      <c r="N14" s="8">
        <v>8050575</v>
      </c>
      <c r="O14" s="8">
        <v>2878772</v>
      </c>
      <c r="P14" s="8">
        <v>2936773</v>
      </c>
      <c r="Q14" s="8">
        <v>2959951</v>
      </c>
      <c r="R14" s="8">
        <v>8775496</v>
      </c>
      <c r="S14" s="8">
        <v>3045132</v>
      </c>
      <c r="T14" s="8">
        <v>1116536</v>
      </c>
      <c r="U14" s="8">
        <v>7624139</v>
      </c>
      <c r="V14" s="8">
        <v>11785807</v>
      </c>
      <c r="W14" s="8">
        <v>33645202</v>
      </c>
      <c r="X14" s="8">
        <v>18459999</v>
      </c>
      <c r="Y14" s="8">
        <v>15185203</v>
      </c>
      <c r="Z14" s="2">
        <v>82.26</v>
      </c>
      <c r="AA14" s="6">
        <v>18460000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1557107257</v>
      </c>
      <c r="D19" s="6">
        <v>0</v>
      </c>
      <c r="E19" s="7">
        <v>562406945</v>
      </c>
      <c r="F19" s="8">
        <v>562406945</v>
      </c>
      <c r="G19" s="8">
        <v>222297594</v>
      </c>
      <c r="H19" s="8">
        <v>6132000</v>
      </c>
      <c r="I19" s="8">
        <v>0</v>
      </c>
      <c r="J19" s="8">
        <v>228429594</v>
      </c>
      <c r="K19" s="8">
        <v>0</v>
      </c>
      <c r="L19" s="8">
        <v>3898000</v>
      </c>
      <c r="M19" s="8">
        <v>179057000</v>
      </c>
      <c r="N19" s="8">
        <v>182955000</v>
      </c>
      <c r="O19" s="8">
        <v>0</v>
      </c>
      <c r="P19" s="8">
        <v>3898000</v>
      </c>
      <c r="Q19" s="8">
        <v>149590000</v>
      </c>
      <c r="R19" s="8">
        <v>153488000</v>
      </c>
      <c r="S19" s="8">
        <v>0</v>
      </c>
      <c r="T19" s="8">
        <v>0</v>
      </c>
      <c r="U19" s="8">
        <v>0</v>
      </c>
      <c r="V19" s="8">
        <v>0</v>
      </c>
      <c r="W19" s="8">
        <v>564872594</v>
      </c>
      <c r="X19" s="8">
        <v>562406947</v>
      </c>
      <c r="Y19" s="8">
        <v>2465647</v>
      </c>
      <c r="Z19" s="2">
        <v>0.44</v>
      </c>
      <c r="AA19" s="6">
        <v>562406945</v>
      </c>
    </row>
    <row r="20" spans="1:27" ht="13.5">
      <c r="A20" s="23" t="s">
        <v>47</v>
      </c>
      <c r="B20" s="29"/>
      <c r="C20" s="6">
        <v>96316279</v>
      </c>
      <c r="D20" s="6">
        <v>0</v>
      </c>
      <c r="E20" s="7">
        <v>99400000</v>
      </c>
      <c r="F20" s="26">
        <v>99400000</v>
      </c>
      <c r="G20" s="26">
        <v>22850373</v>
      </c>
      <c r="H20" s="26">
        <v>19825</v>
      </c>
      <c r="I20" s="26">
        <v>0</v>
      </c>
      <c r="J20" s="26">
        <v>22870198</v>
      </c>
      <c r="K20" s="26">
        <v>32625103</v>
      </c>
      <c r="L20" s="26">
        <v>123344</v>
      </c>
      <c r="M20" s="26">
        <v>14016428</v>
      </c>
      <c r="N20" s="26">
        <v>46764875</v>
      </c>
      <c r="O20" s="26">
        <v>130146</v>
      </c>
      <c r="P20" s="26">
        <v>13181056</v>
      </c>
      <c r="Q20" s="26">
        <v>8929171</v>
      </c>
      <c r="R20" s="26">
        <v>22240373</v>
      </c>
      <c r="S20" s="26">
        <v>0</v>
      </c>
      <c r="T20" s="26">
        <v>5234119</v>
      </c>
      <c r="U20" s="26">
        <v>3421931</v>
      </c>
      <c r="V20" s="26">
        <v>8656050</v>
      </c>
      <c r="W20" s="26">
        <v>100531496</v>
      </c>
      <c r="X20" s="26">
        <v>96400000</v>
      </c>
      <c r="Y20" s="26">
        <v>4131496</v>
      </c>
      <c r="Z20" s="27">
        <v>4.29</v>
      </c>
      <c r="AA20" s="28">
        <v>99400000</v>
      </c>
    </row>
    <row r="21" spans="1:27" ht="13.5">
      <c r="A21" s="23" t="s">
        <v>48</v>
      </c>
      <c r="B21" s="29"/>
      <c r="C21" s="6">
        <v>5709299</v>
      </c>
      <c r="D21" s="6">
        <v>0</v>
      </c>
      <c r="E21" s="7">
        <v>80000</v>
      </c>
      <c r="F21" s="8">
        <v>80000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80000</v>
      </c>
      <c r="Y21" s="8">
        <v>-80000</v>
      </c>
      <c r="Z21" s="2">
        <v>-100</v>
      </c>
      <c r="AA21" s="6">
        <v>80000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1856284354</v>
      </c>
      <c r="D22" s="33">
        <f>SUM(D5:D21)</f>
        <v>0</v>
      </c>
      <c r="E22" s="34">
        <f t="shared" si="0"/>
        <v>1062138902</v>
      </c>
      <c r="F22" s="35">
        <f t="shared" si="0"/>
        <v>1062138902</v>
      </c>
      <c r="G22" s="35">
        <f t="shared" si="0"/>
        <v>263128558</v>
      </c>
      <c r="H22" s="35">
        <f t="shared" si="0"/>
        <v>30227371</v>
      </c>
      <c r="I22" s="35">
        <f t="shared" si="0"/>
        <v>20722398</v>
      </c>
      <c r="J22" s="35">
        <f t="shared" si="0"/>
        <v>314078327</v>
      </c>
      <c r="K22" s="35">
        <f t="shared" si="0"/>
        <v>54067897</v>
      </c>
      <c r="L22" s="35">
        <f t="shared" si="0"/>
        <v>25067609</v>
      </c>
      <c r="M22" s="35">
        <f t="shared" si="0"/>
        <v>200023191</v>
      </c>
      <c r="N22" s="35">
        <f t="shared" si="0"/>
        <v>279158697</v>
      </c>
      <c r="O22" s="35">
        <f t="shared" si="0"/>
        <v>22433814</v>
      </c>
      <c r="P22" s="35">
        <f t="shared" si="0"/>
        <v>39811319</v>
      </c>
      <c r="Q22" s="35">
        <f t="shared" si="0"/>
        <v>182237441</v>
      </c>
      <c r="R22" s="35">
        <f t="shared" si="0"/>
        <v>244482574</v>
      </c>
      <c r="S22" s="35">
        <f t="shared" si="0"/>
        <v>23214486</v>
      </c>
      <c r="T22" s="35">
        <f t="shared" si="0"/>
        <v>25889367</v>
      </c>
      <c r="U22" s="35">
        <f t="shared" si="0"/>
        <v>28742887</v>
      </c>
      <c r="V22" s="35">
        <f t="shared" si="0"/>
        <v>77846740</v>
      </c>
      <c r="W22" s="35">
        <f t="shared" si="0"/>
        <v>915566338</v>
      </c>
      <c r="X22" s="35">
        <f t="shared" si="0"/>
        <v>1059138908</v>
      </c>
      <c r="Y22" s="35">
        <f t="shared" si="0"/>
        <v>-143572570</v>
      </c>
      <c r="Z22" s="36">
        <f>+IF(X22&lt;&gt;0,+(Y22/X22)*100,0)</f>
        <v>-13.555593975025607</v>
      </c>
      <c r="AA22" s="33">
        <f>SUM(AA5:AA21)</f>
        <v>1062138902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281891705</v>
      </c>
      <c r="D25" s="6">
        <v>0</v>
      </c>
      <c r="E25" s="7">
        <v>304510224</v>
      </c>
      <c r="F25" s="8">
        <v>304510224</v>
      </c>
      <c r="G25" s="8">
        <v>38184395</v>
      </c>
      <c r="H25" s="8">
        <v>25927508</v>
      </c>
      <c r="I25" s="8">
        <v>23177856</v>
      </c>
      <c r="J25" s="8">
        <v>87289759</v>
      </c>
      <c r="K25" s="8">
        <v>24090879</v>
      </c>
      <c r="L25" s="8">
        <v>23457542</v>
      </c>
      <c r="M25" s="8">
        <v>25637470</v>
      </c>
      <c r="N25" s="8">
        <v>73185891</v>
      </c>
      <c r="O25" s="8">
        <v>25468530</v>
      </c>
      <c r="P25" s="8">
        <v>26589595</v>
      </c>
      <c r="Q25" s="8">
        <v>27076615</v>
      </c>
      <c r="R25" s="8">
        <v>79134740</v>
      </c>
      <c r="S25" s="8">
        <v>23703068</v>
      </c>
      <c r="T25" s="8">
        <v>20170643</v>
      </c>
      <c r="U25" s="8">
        <v>29437609</v>
      </c>
      <c r="V25" s="8">
        <v>73311320</v>
      </c>
      <c r="W25" s="8">
        <v>312921710</v>
      </c>
      <c r="X25" s="8">
        <v>304510224</v>
      </c>
      <c r="Y25" s="8">
        <v>8411486</v>
      </c>
      <c r="Z25" s="2">
        <v>2.76</v>
      </c>
      <c r="AA25" s="6">
        <v>304510224</v>
      </c>
    </row>
    <row r="26" spans="1:27" ht="13.5">
      <c r="A26" s="25" t="s">
        <v>52</v>
      </c>
      <c r="B26" s="24"/>
      <c r="C26" s="6">
        <v>11310100</v>
      </c>
      <c r="D26" s="6">
        <v>0</v>
      </c>
      <c r="E26" s="7">
        <v>18272467</v>
      </c>
      <c r="F26" s="8">
        <v>18272467</v>
      </c>
      <c r="G26" s="8">
        <v>1129882</v>
      </c>
      <c r="H26" s="8">
        <v>1013207</v>
      </c>
      <c r="I26" s="8">
        <v>998562</v>
      </c>
      <c r="J26" s="8">
        <v>3141651</v>
      </c>
      <c r="K26" s="8">
        <v>1001477</v>
      </c>
      <c r="L26" s="8">
        <v>1451713</v>
      </c>
      <c r="M26" s="8">
        <v>1185916</v>
      </c>
      <c r="N26" s="8">
        <v>3639106</v>
      </c>
      <c r="O26" s="8">
        <v>921853</v>
      </c>
      <c r="P26" s="8">
        <v>1011312</v>
      </c>
      <c r="Q26" s="8">
        <v>998423</v>
      </c>
      <c r="R26" s="8">
        <v>2931588</v>
      </c>
      <c r="S26" s="8">
        <v>4124503</v>
      </c>
      <c r="T26" s="8">
        <v>1314851</v>
      </c>
      <c r="U26" s="8">
        <v>1305959</v>
      </c>
      <c r="V26" s="8">
        <v>6745313</v>
      </c>
      <c r="W26" s="8">
        <v>16457658</v>
      </c>
      <c r="X26" s="8">
        <v>18272472</v>
      </c>
      <c r="Y26" s="8">
        <v>-1814814</v>
      </c>
      <c r="Z26" s="2">
        <v>-9.93</v>
      </c>
      <c r="AA26" s="6">
        <v>18272467</v>
      </c>
    </row>
    <row r="27" spans="1:27" ht="13.5">
      <c r="A27" s="25" t="s">
        <v>53</v>
      </c>
      <c r="B27" s="24"/>
      <c r="C27" s="6">
        <v>35636005</v>
      </c>
      <c r="D27" s="6">
        <v>0</v>
      </c>
      <c r="E27" s="7">
        <v>46243385</v>
      </c>
      <c r="F27" s="8">
        <v>46243385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46243380</v>
      </c>
      <c r="Y27" s="8">
        <v>-46243380</v>
      </c>
      <c r="Z27" s="2">
        <v>-100</v>
      </c>
      <c r="AA27" s="6">
        <v>46243385</v>
      </c>
    </row>
    <row r="28" spans="1:27" ht="13.5">
      <c r="A28" s="25" t="s">
        <v>54</v>
      </c>
      <c r="B28" s="24"/>
      <c r="C28" s="6">
        <v>216624379</v>
      </c>
      <c r="D28" s="6">
        <v>0</v>
      </c>
      <c r="E28" s="7">
        <v>160490586</v>
      </c>
      <c r="F28" s="8">
        <v>160490586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160490586</v>
      </c>
      <c r="Y28" s="8">
        <v>-160490586</v>
      </c>
      <c r="Z28" s="2">
        <v>-100</v>
      </c>
      <c r="AA28" s="6">
        <v>160490586</v>
      </c>
    </row>
    <row r="29" spans="1:27" ht="13.5">
      <c r="A29" s="25" t="s">
        <v>55</v>
      </c>
      <c r="B29" s="24"/>
      <c r="C29" s="6">
        <v>2343214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2111</v>
      </c>
      <c r="P29" s="8">
        <v>0</v>
      </c>
      <c r="Q29" s="8">
        <v>0</v>
      </c>
      <c r="R29" s="8">
        <v>2111</v>
      </c>
      <c r="S29" s="8">
        <v>0</v>
      </c>
      <c r="T29" s="8">
        <v>0</v>
      </c>
      <c r="U29" s="8">
        <v>0</v>
      </c>
      <c r="V29" s="8">
        <v>0</v>
      </c>
      <c r="W29" s="8">
        <v>2111</v>
      </c>
      <c r="X29" s="8"/>
      <c r="Y29" s="8">
        <v>2111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40105296</v>
      </c>
      <c r="D30" s="6">
        <v>0</v>
      </c>
      <c r="E30" s="7">
        <v>41000000</v>
      </c>
      <c r="F30" s="8">
        <v>41000000</v>
      </c>
      <c r="G30" s="8">
        <v>0</v>
      </c>
      <c r="H30" s="8">
        <v>0</v>
      </c>
      <c r="I30" s="8">
        <v>3398952</v>
      </c>
      <c r="J30" s="8">
        <v>3398952</v>
      </c>
      <c r="K30" s="8">
        <v>5465221</v>
      </c>
      <c r="L30" s="8">
        <v>144368</v>
      </c>
      <c r="M30" s="8">
        <v>12236</v>
      </c>
      <c r="N30" s="8">
        <v>5621825</v>
      </c>
      <c r="O30" s="8">
        <v>2817095</v>
      </c>
      <c r="P30" s="8">
        <v>1584148</v>
      </c>
      <c r="Q30" s="8">
        <v>7688265</v>
      </c>
      <c r="R30" s="8">
        <v>12089508</v>
      </c>
      <c r="S30" s="8">
        <v>0</v>
      </c>
      <c r="T30" s="8">
        <v>2939273</v>
      </c>
      <c r="U30" s="8">
        <v>3109853</v>
      </c>
      <c r="V30" s="8">
        <v>6049126</v>
      </c>
      <c r="W30" s="8">
        <v>27159411</v>
      </c>
      <c r="X30" s="8">
        <v>41000000</v>
      </c>
      <c r="Y30" s="8">
        <v>-13840589</v>
      </c>
      <c r="Z30" s="2">
        <v>-33.76</v>
      </c>
      <c r="AA30" s="6">
        <v>41000000</v>
      </c>
    </row>
    <row r="31" spans="1:27" ht="13.5">
      <c r="A31" s="25" t="s">
        <v>57</v>
      </c>
      <c r="B31" s="24"/>
      <c r="C31" s="6">
        <v>23001974</v>
      </c>
      <c r="D31" s="6">
        <v>0</v>
      </c>
      <c r="E31" s="7">
        <v>27133758</v>
      </c>
      <c r="F31" s="8">
        <v>27133758</v>
      </c>
      <c r="G31" s="8">
        <v>379534</v>
      </c>
      <c r="H31" s="8">
        <v>297204</v>
      </c>
      <c r="I31" s="8">
        <v>1770169</v>
      </c>
      <c r="J31" s="8">
        <v>2446907</v>
      </c>
      <c r="K31" s="8">
        <v>2326921</v>
      </c>
      <c r="L31" s="8">
        <v>1079087</v>
      </c>
      <c r="M31" s="8">
        <v>3885663</v>
      </c>
      <c r="N31" s="8">
        <v>7291671</v>
      </c>
      <c r="O31" s="8">
        <v>1217021</v>
      </c>
      <c r="P31" s="8">
        <v>2542728</v>
      </c>
      <c r="Q31" s="8">
        <v>3821242</v>
      </c>
      <c r="R31" s="8">
        <v>7580991</v>
      </c>
      <c r="S31" s="8">
        <v>1358245</v>
      </c>
      <c r="T31" s="8">
        <v>1231613</v>
      </c>
      <c r="U31" s="8">
        <v>1530542</v>
      </c>
      <c r="V31" s="8">
        <v>4120400</v>
      </c>
      <c r="W31" s="8">
        <v>21439969</v>
      </c>
      <c r="X31" s="8">
        <v>27133761</v>
      </c>
      <c r="Y31" s="8">
        <v>-5693792</v>
      </c>
      <c r="Z31" s="2">
        <v>-20.98</v>
      </c>
      <c r="AA31" s="6">
        <v>27133758</v>
      </c>
    </row>
    <row r="32" spans="1:27" ht="13.5">
      <c r="A32" s="25" t="s">
        <v>58</v>
      </c>
      <c r="B32" s="24"/>
      <c r="C32" s="6">
        <v>22199567</v>
      </c>
      <c r="D32" s="6">
        <v>0</v>
      </c>
      <c r="E32" s="7">
        <v>12500000</v>
      </c>
      <c r="F32" s="8">
        <v>12500000</v>
      </c>
      <c r="G32" s="8">
        <v>0</v>
      </c>
      <c r="H32" s="8">
        <v>796716</v>
      </c>
      <c r="I32" s="8">
        <v>796716</v>
      </c>
      <c r="J32" s="8">
        <v>1593432</v>
      </c>
      <c r="K32" s="8">
        <v>830960</v>
      </c>
      <c r="L32" s="8">
        <v>803881</v>
      </c>
      <c r="M32" s="8">
        <v>855975</v>
      </c>
      <c r="N32" s="8">
        <v>2490816</v>
      </c>
      <c r="O32" s="8">
        <v>833725</v>
      </c>
      <c r="P32" s="8">
        <v>855398</v>
      </c>
      <c r="Q32" s="8">
        <v>869818</v>
      </c>
      <c r="R32" s="8">
        <v>2558941</v>
      </c>
      <c r="S32" s="8">
        <v>838125</v>
      </c>
      <c r="T32" s="8">
        <v>942833</v>
      </c>
      <c r="U32" s="8">
        <v>1902166</v>
      </c>
      <c r="V32" s="8">
        <v>3683124</v>
      </c>
      <c r="W32" s="8">
        <v>10326313</v>
      </c>
      <c r="X32" s="8">
        <v>12500000</v>
      </c>
      <c r="Y32" s="8">
        <v>-2173687</v>
      </c>
      <c r="Z32" s="2">
        <v>-17.39</v>
      </c>
      <c r="AA32" s="6">
        <v>12500000</v>
      </c>
    </row>
    <row r="33" spans="1:27" ht="13.5">
      <c r="A33" s="25" t="s">
        <v>59</v>
      </c>
      <c r="B33" s="24"/>
      <c r="C33" s="6">
        <v>50510745</v>
      </c>
      <c r="D33" s="6">
        <v>0</v>
      </c>
      <c r="E33" s="7">
        <v>192108553</v>
      </c>
      <c r="F33" s="8">
        <v>192108553</v>
      </c>
      <c r="G33" s="8">
        <v>3758333</v>
      </c>
      <c r="H33" s="8">
        <v>0</v>
      </c>
      <c r="I33" s="8">
        <v>0</v>
      </c>
      <c r="J33" s="8">
        <v>3758333</v>
      </c>
      <c r="K33" s="8">
        <v>0</v>
      </c>
      <c r="L33" s="8">
        <v>0</v>
      </c>
      <c r="M33" s="8">
        <v>2761972</v>
      </c>
      <c r="N33" s="8">
        <v>2761972</v>
      </c>
      <c r="O33" s="8">
        <v>0</v>
      </c>
      <c r="P33" s="8">
        <v>2112433</v>
      </c>
      <c r="Q33" s="8">
        <v>1181428</v>
      </c>
      <c r="R33" s="8">
        <v>3293861</v>
      </c>
      <c r="S33" s="8">
        <v>2500000</v>
      </c>
      <c r="T33" s="8">
        <v>2500000</v>
      </c>
      <c r="U33" s="8">
        <v>0</v>
      </c>
      <c r="V33" s="8">
        <v>5000000</v>
      </c>
      <c r="W33" s="8">
        <v>14814166</v>
      </c>
      <c r="X33" s="8">
        <v>192108556</v>
      </c>
      <c r="Y33" s="8">
        <v>-177294390</v>
      </c>
      <c r="Z33" s="2">
        <v>-92.29</v>
      </c>
      <c r="AA33" s="6">
        <v>192108553</v>
      </c>
    </row>
    <row r="34" spans="1:27" ht="13.5">
      <c r="A34" s="25" t="s">
        <v>60</v>
      </c>
      <c r="B34" s="24"/>
      <c r="C34" s="6">
        <v>730853737</v>
      </c>
      <c r="D34" s="6">
        <v>0</v>
      </c>
      <c r="E34" s="7">
        <v>204126978</v>
      </c>
      <c r="F34" s="8">
        <v>204126978</v>
      </c>
      <c r="G34" s="8">
        <v>12959584</v>
      </c>
      <c r="H34" s="8">
        <v>19514842</v>
      </c>
      <c r="I34" s="8">
        <v>19860110</v>
      </c>
      <c r="J34" s="8">
        <v>52334536</v>
      </c>
      <c r="K34" s="8">
        <v>25806510</v>
      </c>
      <c r="L34" s="8">
        <v>21297692</v>
      </c>
      <c r="M34" s="8">
        <v>19865148</v>
      </c>
      <c r="N34" s="8">
        <v>66969350</v>
      </c>
      <c r="O34" s="8">
        <v>16010714</v>
      </c>
      <c r="P34" s="8">
        <v>17349723</v>
      </c>
      <c r="Q34" s="8">
        <v>32571940</v>
      </c>
      <c r="R34" s="8">
        <v>65932377</v>
      </c>
      <c r="S34" s="8">
        <v>15263754</v>
      </c>
      <c r="T34" s="8">
        <v>12390725</v>
      </c>
      <c r="U34" s="8">
        <v>45257976</v>
      </c>
      <c r="V34" s="8">
        <v>72912455</v>
      </c>
      <c r="W34" s="8">
        <v>258148718</v>
      </c>
      <c r="X34" s="8">
        <v>204126979</v>
      </c>
      <c r="Y34" s="8">
        <v>54021739</v>
      </c>
      <c r="Z34" s="2">
        <v>26.46</v>
      </c>
      <c r="AA34" s="6">
        <v>204126978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1414476722</v>
      </c>
      <c r="D36" s="33">
        <f>SUM(D25:D35)</f>
        <v>0</v>
      </c>
      <c r="E36" s="34">
        <f t="shared" si="1"/>
        <v>1006385951</v>
      </c>
      <c r="F36" s="35">
        <f t="shared" si="1"/>
        <v>1006385951</v>
      </c>
      <c r="G36" s="35">
        <f t="shared" si="1"/>
        <v>56411728</v>
      </c>
      <c r="H36" s="35">
        <f t="shared" si="1"/>
        <v>47549477</v>
      </c>
      <c r="I36" s="35">
        <f t="shared" si="1"/>
        <v>50002365</v>
      </c>
      <c r="J36" s="35">
        <f t="shared" si="1"/>
        <v>153963570</v>
      </c>
      <c r="K36" s="35">
        <f t="shared" si="1"/>
        <v>59521968</v>
      </c>
      <c r="L36" s="35">
        <f t="shared" si="1"/>
        <v>48234283</v>
      </c>
      <c r="M36" s="35">
        <f t="shared" si="1"/>
        <v>54204380</v>
      </c>
      <c r="N36" s="35">
        <f t="shared" si="1"/>
        <v>161960631</v>
      </c>
      <c r="O36" s="35">
        <f t="shared" si="1"/>
        <v>47271049</v>
      </c>
      <c r="P36" s="35">
        <f t="shared" si="1"/>
        <v>52045337</v>
      </c>
      <c r="Q36" s="35">
        <f t="shared" si="1"/>
        <v>74207731</v>
      </c>
      <c r="R36" s="35">
        <f t="shared" si="1"/>
        <v>173524117</v>
      </c>
      <c r="S36" s="35">
        <f t="shared" si="1"/>
        <v>47787695</v>
      </c>
      <c r="T36" s="35">
        <f t="shared" si="1"/>
        <v>41489938</v>
      </c>
      <c r="U36" s="35">
        <f t="shared" si="1"/>
        <v>82544105</v>
      </c>
      <c r="V36" s="35">
        <f t="shared" si="1"/>
        <v>171821738</v>
      </c>
      <c r="W36" s="35">
        <f t="shared" si="1"/>
        <v>661270056</v>
      </c>
      <c r="X36" s="35">
        <f t="shared" si="1"/>
        <v>1006385958</v>
      </c>
      <c r="Y36" s="35">
        <f t="shared" si="1"/>
        <v>-345115902</v>
      </c>
      <c r="Z36" s="36">
        <f>+IF(X36&lt;&gt;0,+(Y36/X36)*100,0)</f>
        <v>-34.2925991024211</v>
      </c>
      <c r="AA36" s="33">
        <f>SUM(AA25:AA35)</f>
        <v>1006385951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441807632</v>
      </c>
      <c r="D38" s="46">
        <f>+D22-D36</f>
        <v>0</v>
      </c>
      <c r="E38" s="47">
        <f t="shared" si="2"/>
        <v>55752951</v>
      </c>
      <c r="F38" s="48">
        <f t="shared" si="2"/>
        <v>55752951</v>
      </c>
      <c r="G38" s="48">
        <f t="shared" si="2"/>
        <v>206716830</v>
      </c>
      <c r="H38" s="48">
        <f t="shared" si="2"/>
        <v>-17322106</v>
      </c>
      <c r="I38" s="48">
        <f t="shared" si="2"/>
        <v>-29279967</v>
      </c>
      <c r="J38" s="48">
        <f t="shared" si="2"/>
        <v>160114757</v>
      </c>
      <c r="K38" s="48">
        <f t="shared" si="2"/>
        <v>-5454071</v>
      </c>
      <c r="L38" s="48">
        <f t="shared" si="2"/>
        <v>-23166674</v>
      </c>
      <c r="M38" s="48">
        <f t="shared" si="2"/>
        <v>145818811</v>
      </c>
      <c r="N38" s="48">
        <f t="shared" si="2"/>
        <v>117198066</v>
      </c>
      <c r="O38" s="48">
        <f t="shared" si="2"/>
        <v>-24837235</v>
      </c>
      <c r="P38" s="48">
        <f t="shared" si="2"/>
        <v>-12234018</v>
      </c>
      <c r="Q38" s="48">
        <f t="shared" si="2"/>
        <v>108029710</v>
      </c>
      <c r="R38" s="48">
        <f t="shared" si="2"/>
        <v>70958457</v>
      </c>
      <c r="S38" s="48">
        <f t="shared" si="2"/>
        <v>-24573209</v>
      </c>
      <c r="T38" s="48">
        <f t="shared" si="2"/>
        <v>-15600571</v>
      </c>
      <c r="U38" s="48">
        <f t="shared" si="2"/>
        <v>-53801218</v>
      </c>
      <c r="V38" s="48">
        <f t="shared" si="2"/>
        <v>-93974998</v>
      </c>
      <c r="W38" s="48">
        <f t="shared" si="2"/>
        <v>254296282</v>
      </c>
      <c r="X38" s="48">
        <f>IF(F22=F36,0,X22-X36)</f>
        <v>52752950</v>
      </c>
      <c r="Y38" s="48">
        <f t="shared" si="2"/>
        <v>201543332</v>
      </c>
      <c r="Z38" s="49">
        <f>+IF(X38&lt;&gt;0,+(Y38/X38)*100,0)</f>
        <v>382.05130139641483</v>
      </c>
      <c r="AA38" s="46">
        <f>+AA22-AA36</f>
        <v>55752951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711854053</v>
      </c>
      <c r="F39" s="8">
        <v>711854053</v>
      </c>
      <c r="G39" s="8">
        <v>120874000</v>
      </c>
      <c r="H39" s="8">
        <v>27546000</v>
      </c>
      <c r="I39" s="8">
        <v>0</v>
      </c>
      <c r="J39" s="8">
        <v>148420000</v>
      </c>
      <c r="K39" s="8">
        <v>44722000</v>
      </c>
      <c r="L39" s="8">
        <v>5000000</v>
      </c>
      <c r="M39" s="8">
        <v>181311000</v>
      </c>
      <c r="N39" s="8">
        <v>231033000</v>
      </c>
      <c r="O39" s="8">
        <v>0</v>
      </c>
      <c r="P39" s="8">
        <v>0</v>
      </c>
      <c r="Q39" s="8">
        <v>331546000</v>
      </c>
      <c r="R39" s="8">
        <v>331546000</v>
      </c>
      <c r="S39" s="8">
        <v>0</v>
      </c>
      <c r="T39" s="8">
        <v>0</v>
      </c>
      <c r="U39" s="8">
        <v>0</v>
      </c>
      <c r="V39" s="8">
        <v>0</v>
      </c>
      <c r="W39" s="8">
        <v>710999000</v>
      </c>
      <c r="X39" s="8">
        <v>711969053</v>
      </c>
      <c r="Y39" s="8">
        <v>-970053</v>
      </c>
      <c r="Z39" s="2">
        <v>-0.14</v>
      </c>
      <c r="AA39" s="6">
        <v>711854053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123486002</v>
      </c>
      <c r="Y40" s="26">
        <v>-123486002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441807632</v>
      </c>
      <c r="D42" s="55">
        <f>SUM(D38:D41)</f>
        <v>0</v>
      </c>
      <c r="E42" s="56">
        <f t="shared" si="3"/>
        <v>767607004</v>
      </c>
      <c r="F42" s="57">
        <f t="shared" si="3"/>
        <v>767607004</v>
      </c>
      <c r="G42" s="57">
        <f t="shared" si="3"/>
        <v>327590830</v>
      </c>
      <c r="H42" s="57">
        <f t="shared" si="3"/>
        <v>10223894</v>
      </c>
      <c r="I42" s="57">
        <f t="shared" si="3"/>
        <v>-29279967</v>
      </c>
      <c r="J42" s="57">
        <f t="shared" si="3"/>
        <v>308534757</v>
      </c>
      <c r="K42" s="57">
        <f t="shared" si="3"/>
        <v>39267929</v>
      </c>
      <c r="L42" s="57">
        <f t="shared" si="3"/>
        <v>-18166674</v>
      </c>
      <c r="M42" s="57">
        <f t="shared" si="3"/>
        <v>327129811</v>
      </c>
      <c r="N42" s="57">
        <f t="shared" si="3"/>
        <v>348231066</v>
      </c>
      <c r="O42" s="57">
        <f t="shared" si="3"/>
        <v>-24837235</v>
      </c>
      <c r="P42" s="57">
        <f t="shared" si="3"/>
        <v>-12234018</v>
      </c>
      <c r="Q42" s="57">
        <f t="shared" si="3"/>
        <v>439575710</v>
      </c>
      <c r="R42" s="57">
        <f t="shared" si="3"/>
        <v>402504457</v>
      </c>
      <c r="S42" s="57">
        <f t="shared" si="3"/>
        <v>-24573209</v>
      </c>
      <c r="T42" s="57">
        <f t="shared" si="3"/>
        <v>-15600571</v>
      </c>
      <c r="U42" s="57">
        <f t="shared" si="3"/>
        <v>-53801218</v>
      </c>
      <c r="V42" s="57">
        <f t="shared" si="3"/>
        <v>-93974998</v>
      </c>
      <c r="W42" s="57">
        <f t="shared" si="3"/>
        <v>965295282</v>
      </c>
      <c r="X42" s="57">
        <f t="shared" si="3"/>
        <v>888208005</v>
      </c>
      <c r="Y42" s="57">
        <f t="shared" si="3"/>
        <v>77087277</v>
      </c>
      <c r="Z42" s="58">
        <f>+IF(X42&lt;&gt;0,+(Y42/X42)*100,0)</f>
        <v>8.678966702174678</v>
      </c>
      <c r="AA42" s="55">
        <f>SUM(AA38:AA41)</f>
        <v>767607004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441807632</v>
      </c>
      <c r="D44" s="63">
        <f>+D42-D43</f>
        <v>0</v>
      </c>
      <c r="E44" s="64">
        <f t="shared" si="4"/>
        <v>767607004</v>
      </c>
      <c r="F44" s="65">
        <f t="shared" si="4"/>
        <v>767607004</v>
      </c>
      <c r="G44" s="65">
        <f t="shared" si="4"/>
        <v>327590830</v>
      </c>
      <c r="H44" s="65">
        <f t="shared" si="4"/>
        <v>10223894</v>
      </c>
      <c r="I44" s="65">
        <f t="shared" si="4"/>
        <v>-29279967</v>
      </c>
      <c r="J44" s="65">
        <f t="shared" si="4"/>
        <v>308534757</v>
      </c>
      <c r="K44" s="65">
        <f t="shared" si="4"/>
        <v>39267929</v>
      </c>
      <c r="L44" s="65">
        <f t="shared" si="4"/>
        <v>-18166674</v>
      </c>
      <c r="M44" s="65">
        <f t="shared" si="4"/>
        <v>327129811</v>
      </c>
      <c r="N44" s="65">
        <f t="shared" si="4"/>
        <v>348231066</v>
      </c>
      <c r="O44" s="65">
        <f t="shared" si="4"/>
        <v>-24837235</v>
      </c>
      <c r="P44" s="65">
        <f t="shared" si="4"/>
        <v>-12234018</v>
      </c>
      <c r="Q44" s="65">
        <f t="shared" si="4"/>
        <v>439575710</v>
      </c>
      <c r="R44" s="65">
        <f t="shared" si="4"/>
        <v>402504457</v>
      </c>
      <c r="S44" s="65">
        <f t="shared" si="4"/>
        <v>-24573209</v>
      </c>
      <c r="T44" s="65">
        <f t="shared" si="4"/>
        <v>-15600571</v>
      </c>
      <c r="U44" s="65">
        <f t="shared" si="4"/>
        <v>-53801218</v>
      </c>
      <c r="V44" s="65">
        <f t="shared" si="4"/>
        <v>-93974998</v>
      </c>
      <c r="W44" s="65">
        <f t="shared" si="4"/>
        <v>965295282</v>
      </c>
      <c r="X44" s="65">
        <f t="shared" si="4"/>
        <v>888208005</v>
      </c>
      <c r="Y44" s="65">
        <f t="shared" si="4"/>
        <v>77087277</v>
      </c>
      <c r="Z44" s="66">
        <f>+IF(X44&lt;&gt;0,+(Y44/X44)*100,0)</f>
        <v>8.678966702174678</v>
      </c>
      <c r="AA44" s="63">
        <f>+AA42-AA43</f>
        <v>767607004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441807632</v>
      </c>
      <c r="D46" s="55">
        <f>SUM(D44:D45)</f>
        <v>0</v>
      </c>
      <c r="E46" s="56">
        <f t="shared" si="5"/>
        <v>767607004</v>
      </c>
      <c r="F46" s="57">
        <f t="shared" si="5"/>
        <v>767607004</v>
      </c>
      <c r="G46" s="57">
        <f t="shared" si="5"/>
        <v>327590830</v>
      </c>
      <c r="H46" s="57">
        <f t="shared" si="5"/>
        <v>10223894</v>
      </c>
      <c r="I46" s="57">
        <f t="shared" si="5"/>
        <v>-29279967</v>
      </c>
      <c r="J46" s="57">
        <f t="shared" si="5"/>
        <v>308534757</v>
      </c>
      <c r="K46" s="57">
        <f t="shared" si="5"/>
        <v>39267929</v>
      </c>
      <c r="L46" s="57">
        <f t="shared" si="5"/>
        <v>-18166674</v>
      </c>
      <c r="M46" s="57">
        <f t="shared" si="5"/>
        <v>327129811</v>
      </c>
      <c r="N46" s="57">
        <f t="shared" si="5"/>
        <v>348231066</v>
      </c>
      <c r="O46" s="57">
        <f t="shared" si="5"/>
        <v>-24837235</v>
      </c>
      <c r="P46" s="57">
        <f t="shared" si="5"/>
        <v>-12234018</v>
      </c>
      <c r="Q46" s="57">
        <f t="shared" si="5"/>
        <v>439575710</v>
      </c>
      <c r="R46" s="57">
        <f t="shared" si="5"/>
        <v>402504457</v>
      </c>
      <c r="S46" s="57">
        <f t="shared" si="5"/>
        <v>-24573209</v>
      </c>
      <c r="T46" s="57">
        <f t="shared" si="5"/>
        <v>-15600571</v>
      </c>
      <c r="U46" s="57">
        <f t="shared" si="5"/>
        <v>-53801218</v>
      </c>
      <c r="V46" s="57">
        <f t="shared" si="5"/>
        <v>-93974998</v>
      </c>
      <c r="W46" s="57">
        <f t="shared" si="5"/>
        <v>965295282</v>
      </c>
      <c r="X46" s="57">
        <f t="shared" si="5"/>
        <v>888208005</v>
      </c>
      <c r="Y46" s="57">
        <f t="shared" si="5"/>
        <v>77087277</v>
      </c>
      <c r="Z46" s="58">
        <f>+IF(X46&lt;&gt;0,+(Y46/X46)*100,0)</f>
        <v>8.678966702174678</v>
      </c>
      <c r="AA46" s="55">
        <f>SUM(AA44:AA45)</f>
        <v>767607004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441807632</v>
      </c>
      <c r="D48" s="71">
        <f>SUM(D46:D47)</f>
        <v>0</v>
      </c>
      <c r="E48" s="72">
        <f t="shared" si="6"/>
        <v>767607004</v>
      </c>
      <c r="F48" s="73">
        <f t="shared" si="6"/>
        <v>767607004</v>
      </c>
      <c r="G48" s="73">
        <f t="shared" si="6"/>
        <v>327590830</v>
      </c>
      <c r="H48" s="74">
        <f t="shared" si="6"/>
        <v>10223894</v>
      </c>
      <c r="I48" s="74">
        <f t="shared" si="6"/>
        <v>-29279967</v>
      </c>
      <c r="J48" s="74">
        <f t="shared" si="6"/>
        <v>308534757</v>
      </c>
      <c r="K48" s="74">
        <f t="shared" si="6"/>
        <v>39267929</v>
      </c>
      <c r="L48" s="74">
        <f t="shared" si="6"/>
        <v>-18166674</v>
      </c>
      <c r="M48" s="73">
        <f t="shared" si="6"/>
        <v>327129811</v>
      </c>
      <c r="N48" s="73">
        <f t="shared" si="6"/>
        <v>348231066</v>
      </c>
      <c r="O48" s="74">
        <f t="shared" si="6"/>
        <v>-24837235</v>
      </c>
      <c r="P48" s="74">
        <f t="shared" si="6"/>
        <v>-12234018</v>
      </c>
      <c r="Q48" s="74">
        <f t="shared" si="6"/>
        <v>439575710</v>
      </c>
      <c r="R48" s="74">
        <f t="shared" si="6"/>
        <v>402504457</v>
      </c>
      <c r="S48" s="74">
        <f t="shared" si="6"/>
        <v>-24573209</v>
      </c>
      <c r="T48" s="73">
        <f t="shared" si="6"/>
        <v>-15600571</v>
      </c>
      <c r="U48" s="73">
        <f t="shared" si="6"/>
        <v>-53801218</v>
      </c>
      <c r="V48" s="74">
        <f t="shared" si="6"/>
        <v>-93974998</v>
      </c>
      <c r="W48" s="74">
        <f t="shared" si="6"/>
        <v>965295282</v>
      </c>
      <c r="X48" s="74">
        <f t="shared" si="6"/>
        <v>888208005</v>
      </c>
      <c r="Y48" s="74">
        <f t="shared" si="6"/>
        <v>77087277</v>
      </c>
      <c r="Z48" s="75">
        <f>+IF(X48&lt;&gt;0,+(Y48/X48)*100,0)</f>
        <v>8.678966702174678</v>
      </c>
      <c r="AA48" s="76">
        <f>SUM(AA46:AA47)</f>
        <v>767607004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140562704</v>
      </c>
      <c r="D8" s="6">
        <v>0</v>
      </c>
      <c r="E8" s="7">
        <v>99362223</v>
      </c>
      <c r="F8" s="8">
        <v>162280572</v>
      </c>
      <c r="G8" s="8">
        <v>15934125</v>
      </c>
      <c r="H8" s="8">
        <v>13532252</v>
      </c>
      <c r="I8" s="8">
        <v>15613545</v>
      </c>
      <c r="J8" s="8">
        <v>45079922</v>
      </c>
      <c r="K8" s="8">
        <v>10893101</v>
      </c>
      <c r="L8" s="8">
        <v>12472788</v>
      </c>
      <c r="M8" s="8">
        <v>11854131</v>
      </c>
      <c r="N8" s="8">
        <v>35220020</v>
      </c>
      <c r="O8" s="8">
        <v>43071351</v>
      </c>
      <c r="P8" s="8">
        <v>-28399174</v>
      </c>
      <c r="Q8" s="8">
        <v>13878794</v>
      </c>
      <c r="R8" s="8">
        <v>28550971</v>
      </c>
      <c r="S8" s="8">
        <v>16322410</v>
      </c>
      <c r="T8" s="8">
        <v>11856375</v>
      </c>
      <c r="U8" s="8">
        <v>11856375</v>
      </c>
      <c r="V8" s="8">
        <v>40035160</v>
      </c>
      <c r="W8" s="8">
        <v>148886073</v>
      </c>
      <c r="X8" s="8">
        <v>99362221</v>
      </c>
      <c r="Y8" s="8">
        <v>49523852</v>
      </c>
      <c r="Z8" s="2">
        <v>49.84</v>
      </c>
      <c r="AA8" s="6">
        <v>162280572</v>
      </c>
    </row>
    <row r="9" spans="1:27" ht="13.5">
      <c r="A9" s="25" t="s">
        <v>36</v>
      </c>
      <c r="B9" s="24"/>
      <c r="C9" s="6">
        <v>55938133</v>
      </c>
      <c r="D9" s="6">
        <v>0</v>
      </c>
      <c r="E9" s="7">
        <v>54519922</v>
      </c>
      <c r="F9" s="8">
        <v>74983999</v>
      </c>
      <c r="G9" s="8">
        <v>6853321</v>
      </c>
      <c r="H9" s="8">
        <v>6854700</v>
      </c>
      <c r="I9" s="8">
        <v>6851632</v>
      </c>
      <c r="J9" s="8">
        <v>20559653</v>
      </c>
      <c r="K9" s="8">
        <v>6800498</v>
      </c>
      <c r="L9" s="8">
        <v>6772866</v>
      </c>
      <c r="M9" s="8">
        <v>6773291</v>
      </c>
      <c r="N9" s="8">
        <v>20346655</v>
      </c>
      <c r="O9" s="8">
        <v>6725798</v>
      </c>
      <c r="P9" s="8">
        <v>7057653</v>
      </c>
      <c r="Q9" s="8">
        <v>6808261</v>
      </c>
      <c r="R9" s="8">
        <v>20591712</v>
      </c>
      <c r="S9" s="8">
        <v>6708629</v>
      </c>
      <c r="T9" s="8">
        <v>6708631</v>
      </c>
      <c r="U9" s="8">
        <v>6708631</v>
      </c>
      <c r="V9" s="8">
        <v>20125891</v>
      </c>
      <c r="W9" s="8">
        <v>81623911</v>
      </c>
      <c r="X9" s="8">
        <v>54519924</v>
      </c>
      <c r="Y9" s="8">
        <v>27103987</v>
      </c>
      <c r="Z9" s="2">
        <v>49.71</v>
      </c>
      <c r="AA9" s="6">
        <v>74983999</v>
      </c>
    </row>
    <row r="10" spans="1:27" ht="13.5">
      <c r="A10" s="25" t="s">
        <v>37</v>
      </c>
      <c r="B10" s="24"/>
      <c r="C10" s="6">
        <v>269817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715014</v>
      </c>
      <c r="T10" s="26">
        <v>71501</v>
      </c>
      <c r="U10" s="26">
        <v>71501</v>
      </c>
      <c r="V10" s="26">
        <v>858016</v>
      </c>
      <c r="W10" s="26">
        <v>858016</v>
      </c>
      <c r="X10" s="26"/>
      <c r="Y10" s="26">
        <v>858016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3687402</v>
      </c>
      <c r="D11" s="6">
        <v>0</v>
      </c>
      <c r="E11" s="7">
        <v>2315768</v>
      </c>
      <c r="F11" s="8">
        <v>3259051</v>
      </c>
      <c r="G11" s="8">
        <v>336363</v>
      </c>
      <c r="H11" s="8">
        <v>336487</v>
      </c>
      <c r="I11" s="8">
        <v>337441</v>
      </c>
      <c r="J11" s="8">
        <v>1010291</v>
      </c>
      <c r="K11" s="8">
        <v>337791</v>
      </c>
      <c r="L11" s="8">
        <v>330284</v>
      </c>
      <c r="M11" s="8">
        <v>332491</v>
      </c>
      <c r="N11" s="8">
        <v>1000566</v>
      </c>
      <c r="O11" s="8">
        <v>332624</v>
      </c>
      <c r="P11" s="8">
        <v>343175</v>
      </c>
      <c r="Q11" s="8">
        <v>363726</v>
      </c>
      <c r="R11" s="8">
        <v>1039525</v>
      </c>
      <c r="S11" s="8">
        <v>377723</v>
      </c>
      <c r="T11" s="8">
        <v>422759</v>
      </c>
      <c r="U11" s="8">
        <v>422759</v>
      </c>
      <c r="V11" s="8">
        <v>1223241</v>
      </c>
      <c r="W11" s="8">
        <v>4273623</v>
      </c>
      <c r="X11" s="8">
        <v>2315769</v>
      </c>
      <c r="Y11" s="8">
        <v>1957854</v>
      </c>
      <c r="Z11" s="2">
        <v>84.54</v>
      </c>
      <c r="AA11" s="6">
        <v>3259051</v>
      </c>
    </row>
    <row r="12" spans="1:27" ht="13.5">
      <c r="A12" s="25" t="s">
        <v>39</v>
      </c>
      <c r="B12" s="29"/>
      <c r="C12" s="6">
        <v>396046</v>
      </c>
      <c r="D12" s="6">
        <v>0</v>
      </c>
      <c r="E12" s="7">
        <v>737583</v>
      </c>
      <c r="F12" s="8">
        <v>276503</v>
      </c>
      <c r="G12" s="8">
        <v>14750</v>
      </c>
      <c r="H12" s="8">
        <v>31572</v>
      </c>
      <c r="I12" s="8">
        <v>31382</v>
      </c>
      <c r="J12" s="8">
        <v>77704</v>
      </c>
      <c r="K12" s="8">
        <v>21947</v>
      </c>
      <c r="L12" s="8">
        <v>20466</v>
      </c>
      <c r="M12" s="8">
        <v>27653</v>
      </c>
      <c r="N12" s="8">
        <v>70066</v>
      </c>
      <c r="O12" s="8">
        <v>30081</v>
      </c>
      <c r="P12" s="8">
        <v>26871</v>
      </c>
      <c r="Q12" s="8">
        <v>26301</v>
      </c>
      <c r="R12" s="8">
        <v>83253</v>
      </c>
      <c r="S12" s="8">
        <v>26041</v>
      </c>
      <c r="T12" s="8">
        <v>31224</v>
      </c>
      <c r="U12" s="8">
        <v>31224</v>
      </c>
      <c r="V12" s="8">
        <v>88489</v>
      </c>
      <c r="W12" s="8">
        <v>319512</v>
      </c>
      <c r="X12" s="8">
        <v>737584</v>
      </c>
      <c r="Y12" s="8">
        <v>-418072</v>
      </c>
      <c r="Z12" s="2">
        <v>-56.68</v>
      </c>
      <c r="AA12" s="6">
        <v>276503</v>
      </c>
    </row>
    <row r="13" spans="1:27" ht="13.5">
      <c r="A13" s="23" t="s">
        <v>40</v>
      </c>
      <c r="B13" s="29"/>
      <c r="C13" s="6">
        <v>32462037</v>
      </c>
      <c r="D13" s="6">
        <v>0</v>
      </c>
      <c r="E13" s="7">
        <v>13450363</v>
      </c>
      <c r="F13" s="8">
        <v>25154772</v>
      </c>
      <c r="G13" s="8">
        <v>-6987626</v>
      </c>
      <c r="H13" s="8">
        <v>3206375</v>
      </c>
      <c r="I13" s="8">
        <v>4383089</v>
      </c>
      <c r="J13" s="8">
        <v>601838</v>
      </c>
      <c r="K13" s="8">
        <v>3404795</v>
      </c>
      <c r="L13" s="8">
        <v>4119678</v>
      </c>
      <c r="M13" s="8">
        <v>1748033</v>
      </c>
      <c r="N13" s="8">
        <v>9272506</v>
      </c>
      <c r="O13" s="8">
        <v>4096616</v>
      </c>
      <c r="P13" s="8">
        <v>3193128</v>
      </c>
      <c r="Q13" s="8">
        <v>2801551</v>
      </c>
      <c r="R13" s="8">
        <v>10091295</v>
      </c>
      <c r="S13" s="8">
        <v>2326864</v>
      </c>
      <c r="T13" s="8">
        <v>1620553</v>
      </c>
      <c r="U13" s="8">
        <v>1620553</v>
      </c>
      <c r="V13" s="8">
        <v>5567970</v>
      </c>
      <c r="W13" s="8">
        <v>25533609</v>
      </c>
      <c r="X13" s="8">
        <v>13450364</v>
      </c>
      <c r="Y13" s="8">
        <v>12083245</v>
      </c>
      <c r="Z13" s="2">
        <v>89.84</v>
      </c>
      <c r="AA13" s="6">
        <v>25154772</v>
      </c>
    </row>
    <row r="14" spans="1:27" ht="13.5">
      <c r="A14" s="23" t="s">
        <v>41</v>
      </c>
      <c r="B14" s="29"/>
      <c r="C14" s="6">
        <v>31908698</v>
      </c>
      <c r="D14" s="6">
        <v>0</v>
      </c>
      <c r="E14" s="7">
        <v>30783330</v>
      </c>
      <c r="F14" s="8">
        <v>29318216</v>
      </c>
      <c r="G14" s="8">
        <v>3197414</v>
      </c>
      <c r="H14" s="8">
        <v>2759638</v>
      </c>
      <c r="I14" s="8">
        <v>2797366</v>
      </c>
      <c r="J14" s="8">
        <v>8754418</v>
      </c>
      <c r="K14" s="8">
        <v>2874660</v>
      </c>
      <c r="L14" s="8">
        <v>2826082</v>
      </c>
      <c r="M14" s="8">
        <v>2912648</v>
      </c>
      <c r="N14" s="8">
        <v>8613390</v>
      </c>
      <c r="O14" s="8">
        <v>2985372</v>
      </c>
      <c r="P14" s="8">
        <v>2980663</v>
      </c>
      <c r="Q14" s="8">
        <v>2334609</v>
      </c>
      <c r="R14" s="8">
        <v>8300644</v>
      </c>
      <c r="S14" s="8">
        <v>3577054</v>
      </c>
      <c r="T14" s="8">
        <v>1990371</v>
      </c>
      <c r="U14" s="8">
        <v>1990371</v>
      </c>
      <c r="V14" s="8">
        <v>7557796</v>
      </c>
      <c r="W14" s="8">
        <v>33226248</v>
      </c>
      <c r="X14" s="8">
        <v>30783332</v>
      </c>
      <c r="Y14" s="8">
        <v>2442916</v>
      </c>
      <c r="Z14" s="2">
        <v>7.94</v>
      </c>
      <c r="AA14" s="6">
        <v>29318216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11662</v>
      </c>
      <c r="I15" s="8">
        <v>25908</v>
      </c>
      <c r="J15" s="8">
        <v>37570</v>
      </c>
      <c r="K15" s="8">
        <v>1000</v>
      </c>
      <c r="L15" s="8">
        <v>0</v>
      </c>
      <c r="M15" s="8">
        <v>2000</v>
      </c>
      <c r="N15" s="8">
        <v>3000</v>
      </c>
      <c r="O15" s="8">
        <v>1000</v>
      </c>
      <c r="P15" s="8">
        <v>0</v>
      </c>
      <c r="Q15" s="8">
        <v>0</v>
      </c>
      <c r="R15" s="8">
        <v>1000</v>
      </c>
      <c r="S15" s="8">
        <v>1500</v>
      </c>
      <c r="T15" s="8">
        <v>0</v>
      </c>
      <c r="U15" s="8">
        <v>0</v>
      </c>
      <c r="V15" s="8">
        <v>1500</v>
      </c>
      <c r="W15" s="8">
        <v>43070</v>
      </c>
      <c r="X15" s="8"/>
      <c r="Y15" s="8">
        <v>43070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10000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10000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1124974361</v>
      </c>
      <c r="D19" s="6">
        <v>0</v>
      </c>
      <c r="E19" s="7">
        <v>681519788</v>
      </c>
      <c r="F19" s="8">
        <v>639696000</v>
      </c>
      <c r="G19" s="8">
        <v>262655000</v>
      </c>
      <c r="H19" s="8">
        <v>0</v>
      </c>
      <c r="I19" s="8">
        <v>0</v>
      </c>
      <c r="J19" s="8">
        <v>262655000</v>
      </c>
      <c r="K19" s="8">
        <v>0</v>
      </c>
      <c r="L19" s="8">
        <v>221184000</v>
      </c>
      <c r="M19" s="8">
        <v>0</v>
      </c>
      <c r="N19" s="8">
        <v>221184000</v>
      </c>
      <c r="O19" s="8">
        <v>0</v>
      </c>
      <c r="P19" s="8">
        <v>254717688</v>
      </c>
      <c r="Q19" s="8">
        <v>179712000</v>
      </c>
      <c r="R19" s="8">
        <v>434429688</v>
      </c>
      <c r="S19" s="8">
        <v>0</v>
      </c>
      <c r="T19" s="8">
        <v>0</v>
      </c>
      <c r="U19" s="8">
        <v>0</v>
      </c>
      <c r="V19" s="8">
        <v>0</v>
      </c>
      <c r="W19" s="8">
        <v>918268688</v>
      </c>
      <c r="X19" s="8">
        <v>681519788</v>
      </c>
      <c r="Y19" s="8">
        <v>236748900</v>
      </c>
      <c r="Z19" s="2">
        <v>34.74</v>
      </c>
      <c r="AA19" s="6">
        <v>639696000</v>
      </c>
    </row>
    <row r="20" spans="1:27" ht="13.5">
      <c r="A20" s="23" t="s">
        <v>47</v>
      </c>
      <c r="B20" s="29"/>
      <c r="C20" s="6">
        <v>61912072</v>
      </c>
      <c r="D20" s="6">
        <v>0</v>
      </c>
      <c r="E20" s="7">
        <v>517310630</v>
      </c>
      <c r="F20" s="26">
        <v>356840036</v>
      </c>
      <c r="G20" s="26">
        <v>259137</v>
      </c>
      <c r="H20" s="26">
        <v>981370</v>
      </c>
      <c r="I20" s="26">
        <v>347051</v>
      </c>
      <c r="J20" s="26">
        <v>1587558</v>
      </c>
      <c r="K20" s="26">
        <v>1082219</v>
      </c>
      <c r="L20" s="26">
        <v>1268266</v>
      </c>
      <c r="M20" s="26">
        <v>192077</v>
      </c>
      <c r="N20" s="26">
        <v>2542562</v>
      </c>
      <c r="O20" s="26">
        <v>16192078</v>
      </c>
      <c r="P20" s="26">
        <v>95278704</v>
      </c>
      <c r="Q20" s="26">
        <v>31270495</v>
      </c>
      <c r="R20" s="26">
        <v>142741277</v>
      </c>
      <c r="S20" s="26">
        <v>18873152</v>
      </c>
      <c r="T20" s="26">
        <v>14168258</v>
      </c>
      <c r="U20" s="26">
        <v>14168258</v>
      </c>
      <c r="V20" s="26">
        <v>47209668</v>
      </c>
      <c r="W20" s="26">
        <v>194081065</v>
      </c>
      <c r="X20" s="26">
        <v>517310630</v>
      </c>
      <c r="Y20" s="26">
        <v>-323229565</v>
      </c>
      <c r="Z20" s="27">
        <v>-62.48</v>
      </c>
      <c r="AA20" s="28">
        <v>356840036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1452111270</v>
      </c>
      <c r="D22" s="33">
        <f>SUM(D5:D21)</f>
        <v>0</v>
      </c>
      <c r="E22" s="34">
        <f t="shared" si="0"/>
        <v>1399999607</v>
      </c>
      <c r="F22" s="35">
        <f t="shared" si="0"/>
        <v>1291819149</v>
      </c>
      <c r="G22" s="35">
        <f t="shared" si="0"/>
        <v>282262484</v>
      </c>
      <c r="H22" s="35">
        <f t="shared" si="0"/>
        <v>27714056</v>
      </c>
      <c r="I22" s="35">
        <f t="shared" si="0"/>
        <v>30387414</v>
      </c>
      <c r="J22" s="35">
        <f t="shared" si="0"/>
        <v>340363954</v>
      </c>
      <c r="K22" s="35">
        <f t="shared" si="0"/>
        <v>25416011</v>
      </c>
      <c r="L22" s="35">
        <f t="shared" si="0"/>
        <v>248994430</v>
      </c>
      <c r="M22" s="35">
        <f t="shared" si="0"/>
        <v>23842324</v>
      </c>
      <c r="N22" s="35">
        <f t="shared" si="0"/>
        <v>298252765</v>
      </c>
      <c r="O22" s="35">
        <f t="shared" si="0"/>
        <v>73434920</v>
      </c>
      <c r="P22" s="35">
        <f t="shared" si="0"/>
        <v>335198708</v>
      </c>
      <c r="Q22" s="35">
        <f t="shared" si="0"/>
        <v>237195737</v>
      </c>
      <c r="R22" s="35">
        <f t="shared" si="0"/>
        <v>645829365</v>
      </c>
      <c r="S22" s="35">
        <f t="shared" si="0"/>
        <v>48928387</v>
      </c>
      <c r="T22" s="35">
        <f t="shared" si="0"/>
        <v>36869672</v>
      </c>
      <c r="U22" s="35">
        <f t="shared" si="0"/>
        <v>36869672</v>
      </c>
      <c r="V22" s="35">
        <f t="shared" si="0"/>
        <v>122667731</v>
      </c>
      <c r="W22" s="35">
        <f t="shared" si="0"/>
        <v>1407113815</v>
      </c>
      <c r="X22" s="35">
        <f t="shared" si="0"/>
        <v>1399999612</v>
      </c>
      <c r="Y22" s="35">
        <f t="shared" si="0"/>
        <v>7114203</v>
      </c>
      <c r="Z22" s="36">
        <f>+IF(X22&lt;&gt;0,+(Y22/X22)*100,0)</f>
        <v>0.508157497975078</v>
      </c>
      <c r="AA22" s="33">
        <f>SUM(AA5:AA21)</f>
        <v>1291819149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464158301</v>
      </c>
      <c r="D25" s="6">
        <v>0</v>
      </c>
      <c r="E25" s="7">
        <v>521705056</v>
      </c>
      <c r="F25" s="8">
        <v>494625270</v>
      </c>
      <c r="G25" s="8">
        <v>42624505</v>
      </c>
      <c r="H25" s="8">
        <v>42778479</v>
      </c>
      <c r="I25" s="8">
        <v>50523340</v>
      </c>
      <c r="J25" s="8">
        <v>135926324</v>
      </c>
      <c r="K25" s="8">
        <v>46084015</v>
      </c>
      <c r="L25" s="8">
        <v>48814075</v>
      </c>
      <c r="M25" s="8">
        <v>48823489</v>
      </c>
      <c r="N25" s="8">
        <v>143721579</v>
      </c>
      <c r="O25" s="8">
        <v>52108763</v>
      </c>
      <c r="P25" s="8">
        <v>47987171</v>
      </c>
      <c r="Q25" s="8">
        <v>49200570</v>
      </c>
      <c r="R25" s="8">
        <v>149296504</v>
      </c>
      <c r="S25" s="8">
        <v>49638289</v>
      </c>
      <c r="T25" s="8">
        <v>48104590</v>
      </c>
      <c r="U25" s="8">
        <v>48104590</v>
      </c>
      <c r="V25" s="8">
        <v>145847469</v>
      </c>
      <c r="W25" s="8">
        <v>574791876</v>
      </c>
      <c r="X25" s="8">
        <v>521705057</v>
      </c>
      <c r="Y25" s="8">
        <v>53086819</v>
      </c>
      <c r="Z25" s="2">
        <v>10.18</v>
      </c>
      <c r="AA25" s="6">
        <v>494625270</v>
      </c>
    </row>
    <row r="26" spans="1:27" ht="13.5">
      <c r="A26" s="25" t="s">
        <v>52</v>
      </c>
      <c r="B26" s="24"/>
      <c r="C26" s="6">
        <v>12252661</v>
      </c>
      <c r="D26" s="6">
        <v>0</v>
      </c>
      <c r="E26" s="7">
        <v>15659101</v>
      </c>
      <c r="F26" s="8">
        <v>14014860</v>
      </c>
      <c r="G26" s="8">
        <v>1028492</v>
      </c>
      <c r="H26" s="8">
        <v>1074839</v>
      </c>
      <c r="I26" s="8">
        <v>1114037</v>
      </c>
      <c r="J26" s="8">
        <v>3217368</v>
      </c>
      <c r="K26" s="8">
        <v>1042133</v>
      </c>
      <c r="L26" s="8">
        <v>1088719</v>
      </c>
      <c r="M26" s="8">
        <v>1038568</v>
      </c>
      <c r="N26" s="8">
        <v>3169420</v>
      </c>
      <c r="O26" s="8">
        <v>1055213</v>
      </c>
      <c r="P26" s="8">
        <v>967094</v>
      </c>
      <c r="Q26" s="8">
        <v>958187</v>
      </c>
      <c r="R26" s="8">
        <v>2980494</v>
      </c>
      <c r="S26" s="8">
        <v>1550413</v>
      </c>
      <c r="T26" s="8">
        <v>994838</v>
      </c>
      <c r="U26" s="8">
        <v>994838</v>
      </c>
      <c r="V26" s="8">
        <v>3540089</v>
      </c>
      <c r="W26" s="8">
        <v>12907371</v>
      </c>
      <c r="X26" s="8">
        <v>15659101</v>
      </c>
      <c r="Y26" s="8">
        <v>-2751730</v>
      </c>
      <c r="Z26" s="2">
        <v>-17.57</v>
      </c>
      <c r="AA26" s="6">
        <v>14014860</v>
      </c>
    </row>
    <row r="27" spans="1:27" ht="13.5">
      <c r="A27" s="25" t="s">
        <v>53</v>
      </c>
      <c r="B27" s="24"/>
      <c r="C27" s="6">
        <v>116309046</v>
      </c>
      <c r="D27" s="6">
        <v>0</v>
      </c>
      <c r="E27" s="7">
        <v>119187257</v>
      </c>
      <c r="F27" s="8">
        <v>116309045</v>
      </c>
      <c r="G27" s="8">
        <v>6916666</v>
      </c>
      <c r="H27" s="8">
        <v>6916666</v>
      </c>
      <c r="I27" s="8">
        <v>6916666</v>
      </c>
      <c r="J27" s="8">
        <v>20749998</v>
      </c>
      <c r="K27" s="8">
        <v>23577687</v>
      </c>
      <c r="L27" s="8">
        <v>6916666</v>
      </c>
      <c r="M27" s="8">
        <v>6916666</v>
      </c>
      <c r="N27" s="8">
        <v>37411019</v>
      </c>
      <c r="O27" s="8">
        <v>6916666</v>
      </c>
      <c r="P27" s="8">
        <v>6916666</v>
      </c>
      <c r="Q27" s="8">
        <v>42182519</v>
      </c>
      <c r="R27" s="8">
        <v>56015851</v>
      </c>
      <c r="S27" s="8">
        <v>6916666</v>
      </c>
      <c r="T27" s="8">
        <v>6916666</v>
      </c>
      <c r="U27" s="8">
        <v>6916666</v>
      </c>
      <c r="V27" s="8">
        <v>20749998</v>
      </c>
      <c r="W27" s="8">
        <v>134926866</v>
      </c>
      <c r="X27" s="8">
        <v>119187258</v>
      </c>
      <c r="Y27" s="8">
        <v>15739608</v>
      </c>
      <c r="Z27" s="2">
        <v>13.21</v>
      </c>
      <c r="AA27" s="6">
        <v>116309045</v>
      </c>
    </row>
    <row r="28" spans="1:27" ht="13.5">
      <c r="A28" s="25" t="s">
        <v>54</v>
      </c>
      <c r="B28" s="24"/>
      <c r="C28" s="6">
        <v>103642299</v>
      </c>
      <c r="D28" s="6">
        <v>0</v>
      </c>
      <c r="E28" s="7">
        <v>153349033</v>
      </c>
      <c r="F28" s="8">
        <v>144174070</v>
      </c>
      <c r="G28" s="8">
        <v>0</v>
      </c>
      <c r="H28" s="8">
        <v>0</v>
      </c>
      <c r="I28" s="8">
        <v>8995192</v>
      </c>
      <c r="J28" s="8">
        <v>8995192</v>
      </c>
      <c r="K28" s="8">
        <v>52462</v>
      </c>
      <c r="L28" s="8">
        <v>179372</v>
      </c>
      <c r="M28" s="8">
        <v>17885462</v>
      </c>
      <c r="N28" s="8">
        <v>18117296</v>
      </c>
      <c r="O28" s="8">
        <v>0</v>
      </c>
      <c r="P28" s="8">
        <v>52462</v>
      </c>
      <c r="Q28" s="8">
        <v>15782065</v>
      </c>
      <c r="R28" s="8">
        <v>15834527</v>
      </c>
      <c r="S28" s="8">
        <v>14395346</v>
      </c>
      <c r="T28" s="8">
        <v>0</v>
      </c>
      <c r="U28" s="8">
        <v>0</v>
      </c>
      <c r="V28" s="8">
        <v>14395346</v>
      </c>
      <c r="W28" s="8">
        <v>57342361</v>
      </c>
      <c r="X28" s="8">
        <v>153349031</v>
      </c>
      <c r="Y28" s="8">
        <v>-96006670</v>
      </c>
      <c r="Z28" s="2">
        <v>-62.61</v>
      </c>
      <c r="AA28" s="6">
        <v>144174070</v>
      </c>
    </row>
    <row r="29" spans="1:27" ht="13.5">
      <c r="A29" s="25" t="s">
        <v>55</v>
      </c>
      <c r="B29" s="24"/>
      <c r="C29" s="6">
        <v>14476675</v>
      </c>
      <c r="D29" s="6">
        <v>0</v>
      </c>
      <c r="E29" s="7">
        <v>15790339</v>
      </c>
      <c r="F29" s="8">
        <v>105611</v>
      </c>
      <c r="G29" s="8">
        <v>0</v>
      </c>
      <c r="H29" s="8">
        <v>0</v>
      </c>
      <c r="I29" s="8">
        <v>3932000</v>
      </c>
      <c r="J29" s="8">
        <v>3932000</v>
      </c>
      <c r="K29" s="8">
        <v>154254</v>
      </c>
      <c r="L29" s="8">
        <v>1000368</v>
      </c>
      <c r="M29" s="8">
        <v>1305424</v>
      </c>
      <c r="N29" s="8">
        <v>2460046</v>
      </c>
      <c r="O29" s="8">
        <v>2766555</v>
      </c>
      <c r="P29" s="8">
        <v>0</v>
      </c>
      <c r="Q29" s="8">
        <v>2825084</v>
      </c>
      <c r="R29" s="8">
        <v>5591639</v>
      </c>
      <c r="S29" s="8">
        <v>1361688</v>
      </c>
      <c r="T29" s="8">
        <v>1255010</v>
      </c>
      <c r="U29" s="8">
        <v>1255010</v>
      </c>
      <c r="V29" s="8">
        <v>3871708</v>
      </c>
      <c r="W29" s="8">
        <v>15855393</v>
      </c>
      <c r="X29" s="8">
        <v>15790339</v>
      </c>
      <c r="Y29" s="8">
        <v>65054</v>
      </c>
      <c r="Z29" s="2">
        <v>0.41</v>
      </c>
      <c r="AA29" s="6">
        <v>105611</v>
      </c>
    </row>
    <row r="30" spans="1:27" ht="13.5">
      <c r="A30" s="25" t="s">
        <v>56</v>
      </c>
      <c r="B30" s="24"/>
      <c r="C30" s="6">
        <v>62048818</v>
      </c>
      <c r="D30" s="6">
        <v>0</v>
      </c>
      <c r="E30" s="7">
        <v>69917501</v>
      </c>
      <c r="F30" s="8">
        <v>57606145</v>
      </c>
      <c r="G30" s="8">
        <v>5909788</v>
      </c>
      <c r="H30" s="8">
        <v>-1143853</v>
      </c>
      <c r="I30" s="8">
        <v>6227457</v>
      </c>
      <c r="J30" s="8">
        <v>10993392</v>
      </c>
      <c r="K30" s="8">
        <v>6133438</v>
      </c>
      <c r="L30" s="8">
        <v>5143</v>
      </c>
      <c r="M30" s="8">
        <v>5780117</v>
      </c>
      <c r="N30" s="8">
        <v>11918698</v>
      </c>
      <c r="O30" s="8">
        <v>10825885</v>
      </c>
      <c r="P30" s="8">
        <v>2013685</v>
      </c>
      <c r="Q30" s="8">
        <v>4752534</v>
      </c>
      <c r="R30" s="8">
        <v>17592104</v>
      </c>
      <c r="S30" s="8">
        <v>7871017</v>
      </c>
      <c r="T30" s="8">
        <v>5445313</v>
      </c>
      <c r="U30" s="8">
        <v>5445313</v>
      </c>
      <c r="V30" s="8">
        <v>18761643</v>
      </c>
      <c r="W30" s="8">
        <v>59265837</v>
      </c>
      <c r="X30" s="8">
        <v>69917501</v>
      </c>
      <c r="Y30" s="8">
        <v>-10651664</v>
      </c>
      <c r="Z30" s="2">
        <v>-15.23</v>
      </c>
      <c r="AA30" s="6">
        <v>57606145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19263798</v>
      </c>
      <c r="D32" s="6">
        <v>0</v>
      </c>
      <c r="E32" s="7">
        <v>25687104</v>
      </c>
      <c r="F32" s="8">
        <v>62517677</v>
      </c>
      <c r="G32" s="8">
        <v>294221</v>
      </c>
      <c r="H32" s="8">
        <v>911317</v>
      </c>
      <c r="I32" s="8">
        <v>475536</v>
      </c>
      <c r="J32" s="8">
        <v>1681074</v>
      </c>
      <c r="K32" s="8">
        <v>405935</v>
      </c>
      <c r="L32" s="8">
        <v>305134</v>
      </c>
      <c r="M32" s="8">
        <v>447505</v>
      </c>
      <c r="N32" s="8">
        <v>1158574</v>
      </c>
      <c r="O32" s="8">
        <v>316309</v>
      </c>
      <c r="P32" s="8">
        <v>332846</v>
      </c>
      <c r="Q32" s="8">
        <v>1503601</v>
      </c>
      <c r="R32" s="8">
        <v>2152756</v>
      </c>
      <c r="S32" s="8">
        <v>322011</v>
      </c>
      <c r="T32" s="8">
        <v>1665489</v>
      </c>
      <c r="U32" s="8">
        <v>1665489</v>
      </c>
      <c r="V32" s="8">
        <v>3652989</v>
      </c>
      <c r="W32" s="8">
        <v>8645393</v>
      </c>
      <c r="X32" s="8">
        <v>25687104</v>
      </c>
      <c r="Y32" s="8">
        <v>-17041711</v>
      </c>
      <c r="Z32" s="2">
        <v>-66.34</v>
      </c>
      <c r="AA32" s="6">
        <v>62517677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4318900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4318900</v>
      </c>
    </row>
    <row r="34" spans="1:27" ht="13.5">
      <c r="A34" s="25" t="s">
        <v>60</v>
      </c>
      <c r="B34" s="24"/>
      <c r="C34" s="6">
        <v>481809155</v>
      </c>
      <c r="D34" s="6">
        <v>0</v>
      </c>
      <c r="E34" s="7">
        <v>436391607</v>
      </c>
      <c r="F34" s="8">
        <v>460077115</v>
      </c>
      <c r="G34" s="8">
        <v>36922113</v>
      </c>
      <c r="H34" s="8">
        <v>21416128</v>
      </c>
      <c r="I34" s="8">
        <v>38447873</v>
      </c>
      <c r="J34" s="8">
        <v>96786114</v>
      </c>
      <c r="K34" s="8">
        <v>38189131</v>
      </c>
      <c r="L34" s="8">
        <v>32022787</v>
      </c>
      <c r="M34" s="8">
        <v>41698113</v>
      </c>
      <c r="N34" s="8">
        <v>111910031</v>
      </c>
      <c r="O34" s="8">
        <v>30142027</v>
      </c>
      <c r="P34" s="8">
        <v>46266033</v>
      </c>
      <c r="Q34" s="8">
        <v>45134985</v>
      </c>
      <c r="R34" s="8">
        <v>121543045</v>
      </c>
      <c r="S34" s="8">
        <v>18639454</v>
      </c>
      <c r="T34" s="8">
        <v>47915328</v>
      </c>
      <c r="U34" s="8">
        <v>47915328</v>
      </c>
      <c r="V34" s="8">
        <v>114470110</v>
      </c>
      <c r="W34" s="8">
        <v>444709300</v>
      </c>
      <c r="X34" s="8">
        <v>436391608</v>
      </c>
      <c r="Y34" s="8">
        <v>8317692</v>
      </c>
      <c r="Z34" s="2">
        <v>1.91</v>
      </c>
      <c r="AA34" s="6">
        <v>460077115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1273960753</v>
      </c>
      <c r="D36" s="33">
        <f>SUM(D25:D35)</f>
        <v>0</v>
      </c>
      <c r="E36" s="34">
        <f t="shared" si="1"/>
        <v>1357686998</v>
      </c>
      <c r="F36" s="35">
        <f t="shared" si="1"/>
        <v>1353748693</v>
      </c>
      <c r="G36" s="35">
        <f t="shared" si="1"/>
        <v>93695785</v>
      </c>
      <c r="H36" s="35">
        <f t="shared" si="1"/>
        <v>71953576</v>
      </c>
      <c r="I36" s="35">
        <f t="shared" si="1"/>
        <v>116632101</v>
      </c>
      <c r="J36" s="35">
        <f t="shared" si="1"/>
        <v>282281462</v>
      </c>
      <c r="K36" s="35">
        <f t="shared" si="1"/>
        <v>115639055</v>
      </c>
      <c r="L36" s="35">
        <f t="shared" si="1"/>
        <v>90332264</v>
      </c>
      <c r="M36" s="35">
        <f t="shared" si="1"/>
        <v>123895344</v>
      </c>
      <c r="N36" s="35">
        <f t="shared" si="1"/>
        <v>329866663</v>
      </c>
      <c r="O36" s="35">
        <f t="shared" si="1"/>
        <v>104131418</v>
      </c>
      <c r="P36" s="35">
        <f t="shared" si="1"/>
        <v>104535957</v>
      </c>
      <c r="Q36" s="35">
        <f t="shared" si="1"/>
        <v>162339545</v>
      </c>
      <c r="R36" s="35">
        <f t="shared" si="1"/>
        <v>371006920</v>
      </c>
      <c r="S36" s="35">
        <f t="shared" si="1"/>
        <v>100694884</v>
      </c>
      <c r="T36" s="35">
        <f t="shared" si="1"/>
        <v>112297234</v>
      </c>
      <c r="U36" s="35">
        <f t="shared" si="1"/>
        <v>112297234</v>
      </c>
      <c r="V36" s="35">
        <f t="shared" si="1"/>
        <v>325289352</v>
      </c>
      <c r="W36" s="35">
        <f t="shared" si="1"/>
        <v>1308444397</v>
      </c>
      <c r="X36" s="35">
        <f t="shared" si="1"/>
        <v>1357686999</v>
      </c>
      <c r="Y36" s="35">
        <f t="shared" si="1"/>
        <v>-49242602</v>
      </c>
      <c r="Z36" s="36">
        <f>+IF(X36&lt;&gt;0,+(Y36/X36)*100,0)</f>
        <v>-3.6269480400320164</v>
      </c>
      <c r="AA36" s="33">
        <f>SUM(AA25:AA35)</f>
        <v>1353748693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178150517</v>
      </c>
      <c r="D38" s="46">
        <f>+D22-D36</f>
        <v>0</v>
      </c>
      <c r="E38" s="47">
        <f t="shared" si="2"/>
        <v>42312609</v>
      </c>
      <c r="F38" s="48">
        <f t="shared" si="2"/>
        <v>-61929544</v>
      </c>
      <c r="G38" s="48">
        <f t="shared" si="2"/>
        <v>188566699</v>
      </c>
      <c r="H38" s="48">
        <f t="shared" si="2"/>
        <v>-44239520</v>
      </c>
      <c r="I38" s="48">
        <f t="shared" si="2"/>
        <v>-86244687</v>
      </c>
      <c r="J38" s="48">
        <f t="shared" si="2"/>
        <v>58082492</v>
      </c>
      <c r="K38" s="48">
        <f t="shared" si="2"/>
        <v>-90223044</v>
      </c>
      <c r="L38" s="48">
        <f t="shared" si="2"/>
        <v>158662166</v>
      </c>
      <c r="M38" s="48">
        <f t="shared" si="2"/>
        <v>-100053020</v>
      </c>
      <c r="N38" s="48">
        <f t="shared" si="2"/>
        <v>-31613898</v>
      </c>
      <c r="O38" s="48">
        <f t="shared" si="2"/>
        <v>-30696498</v>
      </c>
      <c r="P38" s="48">
        <f t="shared" si="2"/>
        <v>230662751</v>
      </c>
      <c r="Q38" s="48">
        <f t="shared" si="2"/>
        <v>74856192</v>
      </c>
      <c r="R38" s="48">
        <f t="shared" si="2"/>
        <v>274822445</v>
      </c>
      <c r="S38" s="48">
        <f t="shared" si="2"/>
        <v>-51766497</v>
      </c>
      <c r="T38" s="48">
        <f t="shared" si="2"/>
        <v>-75427562</v>
      </c>
      <c r="U38" s="48">
        <f t="shared" si="2"/>
        <v>-75427562</v>
      </c>
      <c r="V38" s="48">
        <f t="shared" si="2"/>
        <v>-202621621</v>
      </c>
      <c r="W38" s="48">
        <f t="shared" si="2"/>
        <v>98669418</v>
      </c>
      <c r="X38" s="48">
        <f>IF(F22=F36,0,X22-X36)</f>
        <v>42312613</v>
      </c>
      <c r="Y38" s="48">
        <f t="shared" si="2"/>
        <v>56356805</v>
      </c>
      <c r="Z38" s="49">
        <f>+IF(X38&lt;&gt;0,+(Y38/X38)*100,0)</f>
        <v>133.19150249595788</v>
      </c>
      <c r="AA38" s="46">
        <f>+AA22-AA36</f>
        <v>-61929544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470727193</v>
      </c>
      <c r="F39" s="8">
        <v>470998000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470727192</v>
      </c>
      <c r="Y39" s="8">
        <v>-470727192</v>
      </c>
      <c r="Z39" s="2">
        <v>-100</v>
      </c>
      <c r="AA39" s="6">
        <v>470998000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178150517</v>
      </c>
      <c r="D42" s="55">
        <f>SUM(D38:D41)</f>
        <v>0</v>
      </c>
      <c r="E42" s="56">
        <f t="shared" si="3"/>
        <v>513039802</v>
      </c>
      <c r="F42" s="57">
        <f t="shared" si="3"/>
        <v>409068456</v>
      </c>
      <c r="G42" s="57">
        <f t="shared" si="3"/>
        <v>188566699</v>
      </c>
      <c r="H42" s="57">
        <f t="shared" si="3"/>
        <v>-44239520</v>
      </c>
      <c r="I42" s="57">
        <f t="shared" si="3"/>
        <v>-86244687</v>
      </c>
      <c r="J42" s="57">
        <f t="shared" si="3"/>
        <v>58082492</v>
      </c>
      <c r="K42" s="57">
        <f t="shared" si="3"/>
        <v>-90223044</v>
      </c>
      <c r="L42" s="57">
        <f t="shared" si="3"/>
        <v>158662166</v>
      </c>
      <c r="M42" s="57">
        <f t="shared" si="3"/>
        <v>-100053020</v>
      </c>
      <c r="N42" s="57">
        <f t="shared" si="3"/>
        <v>-31613898</v>
      </c>
      <c r="O42" s="57">
        <f t="shared" si="3"/>
        <v>-30696498</v>
      </c>
      <c r="P42" s="57">
        <f t="shared" si="3"/>
        <v>230662751</v>
      </c>
      <c r="Q42" s="57">
        <f t="shared" si="3"/>
        <v>74856192</v>
      </c>
      <c r="R42" s="57">
        <f t="shared" si="3"/>
        <v>274822445</v>
      </c>
      <c r="S42" s="57">
        <f t="shared" si="3"/>
        <v>-51766497</v>
      </c>
      <c r="T42" s="57">
        <f t="shared" si="3"/>
        <v>-75427562</v>
      </c>
      <c r="U42" s="57">
        <f t="shared" si="3"/>
        <v>-75427562</v>
      </c>
      <c r="V42" s="57">
        <f t="shared" si="3"/>
        <v>-202621621</v>
      </c>
      <c r="W42" s="57">
        <f t="shared" si="3"/>
        <v>98669418</v>
      </c>
      <c r="X42" s="57">
        <f t="shared" si="3"/>
        <v>513039805</v>
      </c>
      <c r="Y42" s="57">
        <f t="shared" si="3"/>
        <v>-414370387</v>
      </c>
      <c r="Z42" s="58">
        <f>+IF(X42&lt;&gt;0,+(Y42/X42)*100,0)</f>
        <v>-80.76768760661757</v>
      </c>
      <c r="AA42" s="55">
        <f>SUM(AA38:AA41)</f>
        <v>409068456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178150517</v>
      </c>
      <c r="D44" s="63">
        <f>+D42-D43</f>
        <v>0</v>
      </c>
      <c r="E44" s="64">
        <f t="shared" si="4"/>
        <v>513039802</v>
      </c>
      <c r="F44" s="65">
        <f t="shared" si="4"/>
        <v>409068456</v>
      </c>
      <c r="G44" s="65">
        <f t="shared" si="4"/>
        <v>188566699</v>
      </c>
      <c r="H44" s="65">
        <f t="shared" si="4"/>
        <v>-44239520</v>
      </c>
      <c r="I44" s="65">
        <f t="shared" si="4"/>
        <v>-86244687</v>
      </c>
      <c r="J44" s="65">
        <f t="shared" si="4"/>
        <v>58082492</v>
      </c>
      <c r="K44" s="65">
        <f t="shared" si="4"/>
        <v>-90223044</v>
      </c>
      <c r="L44" s="65">
        <f t="shared" si="4"/>
        <v>158662166</v>
      </c>
      <c r="M44" s="65">
        <f t="shared" si="4"/>
        <v>-100053020</v>
      </c>
      <c r="N44" s="65">
        <f t="shared" si="4"/>
        <v>-31613898</v>
      </c>
      <c r="O44" s="65">
        <f t="shared" si="4"/>
        <v>-30696498</v>
      </c>
      <c r="P44" s="65">
        <f t="shared" si="4"/>
        <v>230662751</v>
      </c>
      <c r="Q44" s="65">
        <f t="shared" si="4"/>
        <v>74856192</v>
      </c>
      <c r="R44" s="65">
        <f t="shared" si="4"/>
        <v>274822445</v>
      </c>
      <c r="S44" s="65">
        <f t="shared" si="4"/>
        <v>-51766497</v>
      </c>
      <c r="T44" s="65">
        <f t="shared" si="4"/>
        <v>-75427562</v>
      </c>
      <c r="U44" s="65">
        <f t="shared" si="4"/>
        <v>-75427562</v>
      </c>
      <c r="V44" s="65">
        <f t="shared" si="4"/>
        <v>-202621621</v>
      </c>
      <c r="W44" s="65">
        <f t="shared" si="4"/>
        <v>98669418</v>
      </c>
      <c r="X44" s="65">
        <f t="shared" si="4"/>
        <v>513039805</v>
      </c>
      <c r="Y44" s="65">
        <f t="shared" si="4"/>
        <v>-414370387</v>
      </c>
      <c r="Z44" s="66">
        <f>+IF(X44&lt;&gt;0,+(Y44/X44)*100,0)</f>
        <v>-80.76768760661757</v>
      </c>
      <c r="AA44" s="63">
        <f>+AA42-AA43</f>
        <v>409068456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178150517</v>
      </c>
      <c r="D46" s="55">
        <f>SUM(D44:D45)</f>
        <v>0</v>
      </c>
      <c r="E46" s="56">
        <f t="shared" si="5"/>
        <v>513039802</v>
      </c>
      <c r="F46" s="57">
        <f t="shared" si="5"/>
        <v>409068456</v>
      </c>
      <c r="G46" s="57">
        <f t="shared" si="5"/>
        <v>188566699</v>
      </c>
      <c r="H46" s="57">
        <f t="shared" si="5"/>
        <v>-44239520</v>
      </c>
      <c r="I46" s="57">
        <f t="shared" si="5"/>
        <v>-86244687</v>
      </c>
      <c r="J46" s="57">
        <f t="shared" si="5"/>
        <v>58082492</v>
      </c>
      <c r="K46" s="57">
        <f t="shared" si="5"/>
        <v>-90223044</v>
      </c>
      <c r="L46" s="57">
        <f t="shared" si="5"/>
        <v>158662166</v>
      </c>
      <c r="M46" s="57">
        <f t="shared" si="5"/>
        <v>-100053020</v>
      </c>
      <c r="N46" s="57">
        <f t="shared" si="5"/>
        <v>-31613898</v>
      </c>
      <c r="O46" s="57">
        <f t="shared" si="5"/>
        <v>-30696498</v>
      </c>
      <c r="P46" s="57">
        <f t="shared" si="5"/>
        <v>230662751</v>
      </c>
      <c r="Q46" s="57">
        <f t="shared" si="5"/>
        <v>74856192</v>
      </c>
      <c r="R46" s="57">
        <f t="shared" si="5"/>
        <v>274822445</v>
      </c>
      <c r="S46" s="57">
        <f t="shared" si="5"/>
        <v>-51766497</v>
      </c>
      <c r="T46" s="57">
        <f t="shared" si="5"/>
        <v>-75427562</v>
      </c>
      <c r="U46" s="57">
        <f t="shared" si="5"/>
        <v>-75427562</v>
      </c>
      <c r="V46" s="57">
        <f t="shared" si="5"/>
        <v>-202621621</v>
      </c>
      <c r="W46" s="57">
        <f t="shared" si="5"/>
        <v>98669418</v>
      </c>
      <c r="X46" s="57">
        <f t="shared" si="5"/>
        <v>513039805</v>
      </c>
      <c r="Y46" s="57">
        <f t="shared" si="5"/>
        <v>-414370387</v>
      </c>
      <c r="Z46" s="58">
        <f>+IF(X46&lt;&gt;0,+(Y46/X46)*100,0)</f>
        <v>-80.76768760661757</v>
      </c>
      <c r="AA46" s="55">
        <f>SUM(AA44:AA45)</f>
        <v>409068456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178150517</v>
      </c>
      <c r="D48" s="71">
        <f>SUM(D46:D47)</f>
        <v>0</v>
      </c>
      <c r="E48" s="72">
        <f t="shared" si="6"/>
        <v>513039802</v>
      </c>
      <c r="F48" s="73">
        <f t="shared" si="6"/>
        <v>409068456</v>
      </c>
      <c r="G48" s="73">
        <f t="shared" si="6"/>
        <v>188566699</v>
      </c>
      <c r="H48" s="74">
        <f t="shared" si="6"/>
        <v>-44239520</v>
      </c>
      <c r="I48" s="74">
        <f t="shared" si="6"/>
        <v>-86244687</v>
      </c>
      <c r="J48" s="74">
        <f t="shared" si="6"/>
        <v>58082492</v>
      </c>
      <c r="K48" s="74">
        <f t="shared" si="6"/>
        <v>-90223044</v>
      </c>
      <c r="L48" s="74">
        <f t="shared" si="6"/>
        <v>158662166</v>
      </c>
      <c r="M48" s="73">
        <f t="shared" si="6"/>
        <v>-100053020</v>
      </c>
      <c r="N48" s="73">
        <f t="shared" si="6"/>
        <v>-31613898</v>
      </c>
      <c r="O48" s="74">
        <f t="shared" si="6"/>
        <v>-30696498</v>
      </c>
      <c r="P48" s="74">
        <f t="shared" si="6"/>
        <v>230662751</v>
      </c>
      <c r="Q48" s="74">
        <f t="shared" si="6"/>
        <v>74856192</v>
      </c>
      <c r="R48" s="74">
        <f t="shared" si="6"/>
        <v>274822445</v>
      </c>
      <c r="S48" s="74">
        <f t="shared" si="6"/>
        <v>-51766497</v>
      </c>
      <c r="T48" s="73">
        <f t="shared" si="6"/>
        <v>-75427562</v>
      </c>
      <c r="U48" s="73">
        <f t="shared" si="6"/>
        <v>-75427562</v>
      </c>
      <c r="V48" s="74">
        <f t="shared" si="6"/>
        <v>-202621621</v>
      </c>
      <c r="W48" s="74">
        <f t="shared" si="6"/>
        <v>98669418</v>
      </c>
      <c r="X48" s="74">
        <f t="shared" si="6"/>
        <v>513039805</v>
      </c>
      <c r="Y48" s="74">
        <f t="shared" si="6"/>
        <v>-414370387</v>
      </c>
      <c r="Z48" s="75">
        <f>+IF(X48&lt;&gt;0,+(Y48/X48)*100,0)</f>
        <v>-80.76768760661757</v>
      </c>
      <c r="AA48" s="76">
        <f>SUM(AA46:AA47)</f>
        <v>409068456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6628698</v>
      </c>
      <c r="D5" s="6">
        <v>0</v>
      </c>
      <c r="E5" s="7">
        <v>4758800</v>
      </c>
      <c r="F5" s="8">
        <v>4758800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-248</v>
      </c>
      <c r="N5" s="8">
        <v>-248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-42563</v>
      </c>
      <c r="U5" s="8">
        <v>0</v>
      </c>
      <c r="V5" s="8">
        <v>-42563</v>
      </c>
      <c r="W5" s="8">
        <v>-42811</v>
      </c>
      <c r="X5" s="8">
        <v>6478902</v>
      </c>
      <c r="Y5" s="8">
        <v>-6521713</v>
      </c>
      <c r="Z5" s="2">
        <v>-100.66</v>
      </c>
      <c r="AA5" s="6">
        <v>4758800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709229</v>
      </c>
      <c r="D10" s="6">
        <v>0</v>
      </c>
      <c r="E10" s="7">
        <v>523764</v>
      </c>
      <c r="F10" s="26">
        <v>523764</v>
      </c>
      <c r="G10" s="26">
        <v>0</v>
      </c>
      <c r="H10" s="26">
        <v>65233</v>
      </c>
      <c r="I10" s="26">
        <v>63565</v>
      </c>
      <c r="J10" s="26">
        <v>128798</v>
      </c>
      <c r="K10" s="26">
        <v>59020</v>
      </c>
      <c r="L10" s="26">
        <v>60698</v>
      </c>
      <c r="M10" s="26">
        <v>58973</v>
      </c>
      <c r="N10" s="26">
        <v>178691</v>
      </c>
      <c r="O10" s="26">
        <v>60840</v>
      </c>
      <c r="P10" s="26">
        <v>58940</v>
      </c>
      <c r="Q10" s="26">
        <v>0</v>
      </c>
      <c r="R10" s="26">
        <v>119780</v>
      </c>
      <c r="S10" s="26">
        <v>58940</v>
      </c>
      <c r="T10" s="26">
        <v>58940</v>
      </c>
      <c r="U10" s="26">
        <v>0</v>
      </c>
      <c r="V10" s="26">
        <v>117880</v>
      </c>
      <c r="W10" s="26">
        <v>545149</v>
      </c>
      <c r="X10" s="26">
        <v>523764</v>
      </c>
      <c r="Y10" s="26">
        <v>21385</v>
      </c>
      <c r="Z10" s="27">
        <v>4.08</v>
      </c>
      <c r="AA10" s="28">
        <v>523764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993</v>
      </c>
      <c r="H11" s="8">
        <v>0</v>
      </c>
      <c r="I11" s="8">
        <v>0</v>
      </c>
      <c r="J11" s="8">
        <v>993</v>
      </c>
      <c r="K11" s="8">
        <v>0</v>
      </c>
      <c r="L11" s="8">
        <v>1985</v>
      </c>
      <c r="M11" s="8">
        <v>0</v>
      </c>
      <c r="N11" s="8">
        <v>1985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2978</v>
      </c>
      <c r="X11" s="8"/>
      <c r="Y11" s="8">
        <v>2978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60637</v>
      </c>
      <c r="D12" s="6">
        <v>0</v>
      </c>
      <c r="E12" s="7">
        <v>90616</v>
      </c>
      <c r="F12" s="8">
        <v>90616</v>
      </c>
      <c r="G12" s="8">
        <v>7298</v>
      </c>
      <c r="H12" s="8">
        <v>21125</v>
      </c>
      <c r="I12" s="8">
        <v>-8463</v>
      </c>
      <c r="J12" s="8">
        <v>19960</v>
      </c>
      <c r="K12" s="8">
        <v>-32529</v>
      </c>
      <c r="L12" s="8">
        <v>-8192</v>
      </c>
      <c r="M12" s="8">
        <v>-111448</v>
      </c>
      <c r="N12" s="8">
        <v>-152169</v>
      </c>
      <c r="O12" s="8">
        <v>-76325</v>
      </c>
      <c r="P12" s="8">
        <v>-17635</v>
      </c>
      <c r="Q12" s="8">
        <v>0</v>
      </c>
      <c r="R12" s="8">
        <v>-93960</v>
      </c>
      <c r="S12" s="8">
        <v>-22433</v>
      </c>
      <c r="T12" s="8">
        <v>-22911</v>
      </c>
      <c r="U12" s="8">
        <v>0</v>
      </c>
      <c r="V12" s="8">
        <v>-45344</v>
      </c>
      <c r="W12" s="8">
        <v>-271513</v>
      </c>
      <c r="X12" s="8">
        <v>90616</v>
      </c>
      <c r="Y12" s="8">
        <v>-362129</v>
      </c>
      <c r="Z12" s="2">
        <v>-399.63</v>
      </c>
      <c r="AA12" s="6">
        <v>90616</v>
      </c>
    </row>
    <row r="13" spans="1:27" ht="13.5">
      <c r="A13" s="23" t="s">
        <v>40</v>
      </c>
      <c r="B13" s="29"/>
      <c r="C13" s="6">
        <v>862416</v>
      </c>
      <c r="D13" s="6">
        <v>0</v>
      </c>
      <c r="E13" s="7">
        <v>0</v>
      </c>
      <c r="F13" s="8">
        <v>0</v>
      </c>
      <c r="G13" s="8">
        <v>28</v>
      </c>
      <c r="H13" s="8">
        <v>14</v>
      </c>
      <c r="I13" s="8">
        <v>153</v>
      </c>
      <c r="J13" s="8">
        <v>195</v>
      </c>
      <c r="K13" s="8">
        <v>71</v>
      </c>
      <c r="L13" s="8">
        <v>30</v>
      </c>
      <c r="M13" s="8">
        <v>46</v>
      </c>
      <c r="N13" s="8">
        <v>147</v>
      </c>
      <c r="O13" s="8">
        <v>203</v>
      </c>
      <c r="P13" s="8">
        <v>25</v>
      </c>
      <c r="Q13" s="8">
        <v>0</v>
      </c>
      <c r="R13" s="8">
        <v>228</v>
      </c>
      <c r="S13" s="8">
        <v>0</v>
      </c>
      <c r="T13" s="8">
        <v>63</v>
      </c>
      <c r="U13" s="8">
        <v>0</v>
      </c>
      <c r="V13" s="8">
        <v>63</v>
      </c>
      <c r="W13" s="8">
        <v>633</v>
      </c>
      <c r="X13" s="8"/>
      <c r="Y13" s="8">
        <v>633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2172148</v>
      </c>
      <c r="D14" s="6">
        <v>0</v>
      </c>
      <c r="E14" s="7">
        <v>564344</v>
      </c>
      <c r="F14" s="8">
        <v>564344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564344</v>
      </c>
      <c r="Y14" s="8">
        <v>-564344</v>
      </c>
      <c r="Z14" s="2">
        <v>-100</v>
      </c>
      <c r="AA14" s="6">
        <v>564344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296600</v>
      </c>
      <c r="D16" s="6">
        <v>0</v>
      </c>
      <c r="E16" s="7">
        <v>48106</v>
      </c>
      <c r="F16" s="8">
        <v>48106</v>
      </c>
      <c r="G16" s="8">
        <v>900</v>
      </c>
      <c r="H16" s="8">
        <v>1800</v>
      </c>
      <c r="I16" s="8">
        <v>900</v>
      </c>
      <c r="J16" s="8">
        <v>3600</v>
      </c>
      <c r="K16" s="8">
        <v>900</v>
      </c>
      <c r="L16" s="8">
        <v>0</v>
      </c>
      <c r="M16" s="8">
        <v>4000</v>
      </c>
      <c r="N16" s="8">
        <v>4900</v>
      </c>
      <c r="O16" s="8">
        <v>14360</v>
      </c>
      <c r="P16" s="8">
        <v>10400</v>
      </c>
      <c r="Q16" s="8">
        <v>0</v>
      </c>
      <c r="R16" s="8">
        <v>24760</v>
      </c>
      <c r="S16" s="8">
        <v>0</v>
      </c>
      <c r="T16" s="8">
        <v>600</v>
      </c>
      <c r="U16" s="8">
        <v>0</v>
      </c>
      <c r="V16" s="8">
        <v>600</v>
      </c>
      <c r="W16" s="8">
        <v>33860</v>
      </c>
      <c r="X16" s="8">
        <v>48106</v>
      </c>
      <c r="Y16" s="8">
        <v>-14246</v>
      </c>
      <c r="Z16" s="2">
        <v>-29.61</v>
      </c>
      <c r="AA16" s="6">
        <v>48106</v>
      </c>
    </row>
    <row r="17" spans="1:27" ht="13.5">
      <c r="A17" s="23" t="s">
        <v>44</v>
      </c>
      <c r="B17" s="29"/>
      <c r="C17" s="6">
        <v>18706</v>
      </c>
      <c r="D17" s="6">
        <v>0</v>
      </c>
      <c r="E17" s="7">
        <v>998268</v>
      </c>
      <c r="F17" s="8">
        <v>998268</v>
      </c>
      <c r="G17" s="8">
        <v>0</v>
      </c>
      <c r="H17" s="8">
        <v>192837</v>
      </c>
      <c r="I17" s="8">
        <v>196961</v>
      </c>
      <c r="J17" s="8">
        <v>389798</v>
      </c>
      <c r="K17" s="8">
        <v>263749</v>
      </c>
      <c r="L17" s="8">
        <v>0</v>
      </c>
      <c r="M17" s="8">
        <v>243470</v>
      </c>
      <c r="N17" s="8">
        <v>507219</v>
      </c>
      <c r="O17" s="8">
        <v>74662</v>
      </c>
      <c r="P17" s="8">
        <v>557539</v>
      </c>
      <c r="Q17" s="8">
        <v>0</v>
      </c>
      <c r="R17" s="8">
        <v>632201</v>
      </c>
      <c r="S17" s="8">
        <v>219799</v>
      </c>
      <c r="T17" s="8">
        <v>222754</v>
      </c>
      <c r="U17" s="8">
        <v>0</v>
      </c>
      <c r="V17" s="8">
        <v>442553</v>
      </c>
      <c r="W17" s="8">
        <v>1971771</v>
      </c>
      <c r="X17" s="8">
        <v>998268</v>
      </c>
      <c r="Y17" s="8">
        <v>973503</v>
      </c>
      <c r="Z17" s="2">
        <v>97.52</v>
      </c>
      <c r="AA17" s="6">
        <v>998268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88267899</v>
      </c>
      <c r="D19" s="6">
        <v>0</v>
      </c>
      <c r="E19" s="7">
        <v>100018000</v>
      </c>
      <c r="F19" s="8">
        <v>100018000</v>
      </c>
      <c r="G19" s="8">
        <v>36167000</v>
      </c>
      <c r="H19" s="8">
        <v>35623313</v>
      </c>
      <c r="I19" s="8">
        <v>0</v>
      </c>
      <c r="J19" s="8">
        <v>71790313</v>
      </c>
      <c r="K19" s="8">
        <v>1050000</v>
      </c>
      <c r="L19" s="8">
        <v>25787000</v>
      </c>
      <c r="M19" s="8">
        <v>1300000</v>
      </c>
      <c r="N19" s="8">
        <v>28137000</v>
      </c>
      <c r="O19" s="8">
        <v>516407</v>
      </c>
      <c r="P19" s="8">
        <v>0</v>
      </c>
      <c r="Q19" s="8">
        <v>0</v>
      </c>
      <c r="R19" s="8">
        <v>516407</v>
      </c>
      <c r="S19" s="8">
        <v>0</v>
      </c>
      <c r="T19" s="8">
        <v>701510</v>
      </c>
      <c r="U19" s="8">
        <v>0</v>
      </c>
      <c r="V19" s="8">
        <v>701510</v>
      </c>
      <c r="W19" s="8">
        <v>101145230</v>
      </c>
      <c r="X19" s="8">
        <v>100018000</v>
      </c>
      <c r="Y19" s="8">
        <v>1127230</v>
      </c>
      <c r="Z19" s="2">
        <v>1.13</v>
      </c>
      <c r="AA19" s="6">
        <v>100018000</v>
      </c>
    </row>
    <row r="20" spans="1:27" ht="13.5">
      <c r="A20" s="23" t="s">
        <v>47</v>
      </c>
      <c r="B20" s="29"/>
      <c r="C20" s="6">
        <v>220787</v>
      </c>
      <c r="D20" s="6">
        <v>0</v>
      </c>
      <c r="E20" s="7">
        <v>1756266</v>
      </c>
      <c r="F20" s="26">
        <v>1756266</v>
      </c>
      <c r="G20" s="26">
        <v>2591</v>
      </c>
      <c r="H20" s="26">
        <v>1379</v>
      </c>
      <c r="I20" s="26">
        <v>12325</v>
      </c>
      <c r="J20" s="26">
        <v>16295</v>
      </c>
      <c r="K20" s="26">
        <v>5619</v>
      </c>
      <c r="L20" s="26">
        <v>5347</v>
      </c>
      <c r="M20" s="26">
        <v>75986</v>
      </c>
      <c r="N20" s="26">
        <v>86952</v>
      </c>
      <c r="O20" s="26">
        <v>8433</v>
      </c>
      <c r="P20" s="26">
        <v>5916</v>
      </c>
      <c r="Q20" s="26">
        <v>0</v>
      </c>
      <c r="R20" s="26">
        <v>14349</v>
      </c>
      <c r="S20" s="26">
        <v>7026</v>
      </c>
      <c r="T20" s="26">
        <v>14067</v>
      </c>
      <c r="U20" s="26">
        <v>0</v>
      </c>
      <c r="V20" s="26">
        <v>21093</v>
      </c>
      <c r="W20" s="26">
        <v>138689</v>
      </c>
      <c r="X20" s="26">
        <v>1756265</v>
      </c>
      <c r="Y20" s="26">
        <v>-1617576</v>
      </c>
      <c r="Z20" s="27">
        <v>-92.1</v>
      </c>
      <c r="AA20" s="28">
        <v>1756266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99237120</v>
      </c>
      <c r="D22" s="33">
        <f>SUM(D5:D21)</f>
        <v>0</v>
      </c>
      <c r="E22" s="34">
        <f t="shared" si="0"/>
        <v>108758164</v>
      </c>
      <c r="F22" s="35">
        <f t="shared" si="0"/>
        <v>108758164</v>
      </c>
      <c r="G22" s="35">
        <f t="shared" si="0"/>
        <v>36178810</v>
      </c>
      <c r="H22" s="35">
        <f t="shared" si="0"/>
        <v>35905701</v>
      </c>
      <c r="I22" s="35">
        <f t="shared" si="0"/>
        <v>265441</v>
      </c>
      <c r="J22" s="35">
        <f t="shared" si="0"/>
        <v>72349952</v>
      </c>
      <c r="K22" s="35">
        <f t="shared" si="0"/>
        <v>1346830</v>
      </c>
      <c r="L22" s="35">
        <f t="shared" si="0"/>
        <v>25846868</v>
      </c>
      <c r="M22" s="35">
        <f t="shared" si="0"/>
        <v>1570779</v>
      </c>
      <c r="N22" s="35">
        <f t="shared" si="0"/>
        <v>28764477</v>
      </c>
      <c r="O22" s="35">
        <f t="shared" si="0"/>
        <v>598580</v>
      </c>
      <c r="P22" s="35">
        <f t="shared" si="0"/>
        <v>615185</v>
      </c>
      <c r="Q22" s="35">
        <f t="shared" si="0"/>
        <v>0</v>
      </c>
      <c r="R22" s="35">
        <f t="shared" si="0"/>
        <v>1213765</v>
      </c>
      <c r="S22" s="35">
        <f t="shared" si="0"/>
        <v>263332</v>
      </c>
      <c r="T22" s="35">
        <f t="shared" si="0"/>
        <v>932460</v>
      </c>
      <c r="U22" s="35">
        <f t="shared" si="0"/>
        <v>0</v>
      </c>
      <c r="V22" s="35">
        <f t="shared" si="0"/>
        <v>1195792</v>
      </c>
      <c r="W22" s="35">
        <f t="shared" si="0"/>
        <v>103523986</v>
      </c>
      <c r="X22" s="35">
        <f t="shared" si="0"/>
        <v>110478265</v>
      </c>
      <c r="Y22" s="35">
        <f t="shared" si="0"/>
        <v>-6954279</v>
      </c>
      <c r="Z22" s="36">
        <f>+IF(X22&lt;&gt;0,+(Y22/X22)*100,0)</f>
        <v>-6.29470330657347</v>
      </c>
      <c r="AA22" s="33">
        <f>SUM(AA5:AA21)</f>
        <v>108758164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36474860</v>
      </c>
      <c r="D25" s="6">
        <v>0</v>
      </c>
      <c r="E25" s="7">
        <v>49483599</v>
      </c>
      <c r="F25" s="8">
        <v>49483599</v>
      </c>
      <c r="G25" s="8">
        <v>0</v>
      </c>
      <c r="H25" s="8">
        <v>2593573</v>
      </c>
      <c r="I25" s="8">
        <v>3709887</v>
      </c>
      <c r="J25" s="8">
        <v>6303460</v>
      </c>
      <c r="K25" s="8">
        <v>3835810</v>
      </c>
      <c r="L25" s="8">
        <v>3322839</v>
      </c>
      <c r="M25" s="8">
        <v>3726109</v>
      </c>
      <c r="N25" s="8">
        <v>10884758</v>
      </c>
      <c r="O25" s="8">
        <v>2472385</v>
      </c>
      <c r="P25" s="8">
        <v>2840088</v>
      </c>
      <c r="Q25" s="8">
        <v>0</v>
      </c>
      <c r="R25" s="8">
        <v>5312473</v>
      </c>
      <c r="S25" s="8">
        <v>3895077</v>
      </c>
      <c r="T25" s="8">
        <v>4110202</v>
      </c>
      <c r="U25" s="8">
        <v>0</v>
      </c>
      <c r="V25" s="8">
        <v>8005279</v>
      </c>
      <c r="W25" s="8">
        <v>30505970</v>
      </c>
      <c r="X25" s="8">
        <v>49483598</v>
      </c>
      <c r="Y25" s="8">
        <v>-18977628</v>
      </c>
      <c r="Z25" s="2">
        <v>-38.35</v>
      </c>
      <c r="AA25" s="6">
        <v>49483599</v>
      </c>
    </row>
    <row r="26" spans="1:27" ht="13.5">
      <c r="A26" s="25" t="s">
        <v>52</v>
      </c>
      <c r="B26" s="24"/>
      <c r="C26" s="6">
        <v>7859267</v>
      </c>
      <c r="D26" s="6">
        <v>0</v>
      </c>
      <c r="E26" s="7">
        <v>10252907</v>
      </c>
      <c r="F26" s="8">
        <v>10252907</v>
      </c>
      <c r="G26" s="8">
        <v>0</v>
      </c>
      <c r="H26" s="8">
        <v>565902</v>
      </c>
      <c r="I26" s="8">
        <v>674984</v>
      </c>
      <c r="J26" s="8">
        <v>1240886</v>
      </c>
      <c r="K26" s="8">
        <v>1000974</v>
      </c>
      <c r="L26" s="8">
        <v>0</v>
      </c>
      <c r="M26" s="8">
        <v>629053</v>
      </c>
      <c r="N26" s="8">
        <v>1630027</v>
      </c>
      <c r="O26" s="8">
        <v>523145</v>
      </c>
      <c r="P26" s="8">
        <v>628313</v>
      </c>
      <c r="Q26" s="8">
        <v>0</v>
      </c>
      <c r="R26" s="8">
        <v>1151458</v>
      </c>
      <c r="S26" s="8">
        <v>637342</v>
      </c>
      <c r="T26" s="8">
        <v>1020205</v>
      </c>
      <c r="U26" s="8">
        <v>0</v>
      </c>
      <c r="V26" s="8">
        <v>1657547</v>
      </c>
      <c r="W26" s="8">
        <v>5679918</v>
      </c>
      <c r="X26" s="8">
        <v>10252907</v>
      </c>
      <c r="Y26" s="8">
        <v>-4572989</v>
      </c>
      <c r="Z26" s="2">
        <v>-44.6</v>
      </c>
      <c r="AA26" s="6">
        <v>10252907</v>
      </c>
    </row>
    <row r="27" spans="1:27" ht="13.5">
      <c r="A27" s="25" t="s">
        <v>53</v>
      </c>
      <c r="B27" s="24"/>
      <c r="C27" s="6">
        <v>4997881</v>
      </c>
      <c r="D27" s="6">
        <v>0</v>
      </c>
      <c r="E27" s="7">
        <v>32308320</v>
      </c>
      <c r="F27" s="8">
        <v>32308320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32308320</v>
      </c>
      <c r="Y27" s="8">
        <v>-32308320</v>
      </c>
      <c r="Z27" s="2">
        <v>-100</v>
      </c>
      <c r="AA27" s="6">
        <v>32308320</v>
      </c>
    </row>
    <row r="28" spans="1:27" ht="13.5">
      <c r="A28" s="25" t="s">
        <v>54</v>
      </c>
      <c r="B28" s="24"/>
      <c r="C28" s="6">
        <v>28994220</v>
      </c>
      <c r="D28" s="6">
        <v>0</v>
      </c>
      <c r="E28" s="7">
        <v>10583760</v>
      </c>
      <c r="F28" s="8">
        <v>10583760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10583760</v>
      </c>
      <c r="Y28" s="8">
        <v>-10583760</v>
      </c>
      <c r="Z28" s="2">
        <v>-100</v>
      </c>
      <c r="AA28" s="6">
        <v>10583760</v>
      </c>
    </row>
    <row r="29" spans="1:27" ht="13.5">
      <c r="A29" s="25" t="s">
        <v>55</v>
      </c>
      <c r="B29" s="24"/>
      <c r="C29" s="6">
        <v>128</v>
      </c>
      <c r="D29" s="6">
        <v>0</v>
      </c>
      <c r="E29" s="7">
        <v>329160</v>
      </c>
      <c r="F29" s="8">
        <v>329160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329160</v>
      </c>
      <c r="Y29" s="8">
        <v>-329160</v>
      </c>
      <c r="Z29" s="2">
        <v>-100</v>
      </c>
      <c r="AA29" s="6">
        <v>329160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32350955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1588</v>
      </c>
      <c r="J31" s="8">
        <v>1588</v>
      </c>
      <c r="K31" s="8">
        <v>22985</v>
      </c>
      <c r="L31" s="8">
        <v>0</v>
      </c>
      <c r="M31" s="8">
        <v>0</v>
      </c>
      <c r="N31" s="8">
        <v>22985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24573</v>
      </c>
      <c r="X31" s="8"/>
      <c r="Y31" s="8">
        <v>24573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341653</v>
      </c>
      <c r="F32" s="8">
        <v>341653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1477792</v>
      </c>
      <c r="M32" s="8">
        <v>0</v>
      </c>
      <c r="N32" s="8">
        <v>1477792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1477792</v>
      </c>
      <c r="X32" s="8">
        <v>341653</v>
      </c>
      <c r="Y32" s="8">
        <v>1136139</v>
      </c>
      <c r="Z32" s="2">
        <v>332.54</v>
      </c>
      <c r="AA32" s="6">
        <v>341653</v>
      </c>
    </row>
    <row r="33" spans="1:27" ht="13.5">
      <c r="A33" s="25" t="s">
        <v>59</v>
      </c>
      <c r="B33" s="24"/>
      <c r="C33" s="6">
        <v>3800000</v>
      </c>
      <c r="D33" s="6">
        <v>0</v>
      </c>
      <c r="E33" s="7">
        <v>3500000</v>
      </c>
      <c r="F33" s="8">
        <v>3500000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3500000</v>
      </c>
      <c r="Y33" s="8">
        <v>-3500000</v>
      </c>
      <c r="Z33" s="2">
        <v>-100</v>
      </c>
      <c r="AA33" s="6">
        <v>3500000</v>
      </c>
    </row>
    <row r="34" spans="1:27" ht="13.5">
      <c r="A34" s="25" t="s">
        <v>60</v>
      </c>
      <c r="B34" s="24"/>
      <c r="C34" s="6">
        <v>2112648</v>
      </c>
      <c r="D34" s="6">
        <v>0</v>
      </c>
      <c r="E34" s="7">
        <v>78723040</v>
      </c>
      <c r="F34" s="8">
        <v>78723040</v>
      </c>
      <c r="G34" s="8">
        <v>0</v>
      </c>
      <c r="H34" s="8">
        <v>3462038</v>
      </c>
      <c r="I34" s="8">
        <v>4621830</v>
      </c>
      <c r="J34" s="8">
        <v>8083868</v>
      </c>
      <c r="K34" s="8">
        <v>5795606</v>
      </c>
      <c r="L34" s="8">
        <v>2378749</v>
      </c>
      <c r="M34" s="8">
        <v>7855122</v>
      </c>
      <c r="N34" s="8">
        <v>16029477</v>
      </c>
      <c r="O34" s="8">
        <v>4335043</v>
      </c>
      <c r="P34" s="8">
        <v>2400515</v>
      </c>
      <c r="Q34" s="8">
        <v>0</v>
      </c>
      <c r="R34" s="8">
        <v>6735558</v>
      </c>
      <c r="S34" s="8">
        <v>7550835</v>
      </c>
      <c r="T34" s="8">
        <v>3164703</v>
      </c>
      <c r="U34" s="8">
        <v>0</v>
      </c>
      <c r="V34" s="8">
        <v>10715538</v>
      </c>
      <c r="W34" s="8">
        <v>41564441</v>
      </c>
      <c r="X34" s="8">
        <v>78723040</v>
      </c>
      <c r="Y34" s="8">
        <v>-37158599</v>
      </c>
      <c r="Z34" s="2">
        <v>-47.2</v>
      </c>
      <c r="AA34" s="6">
        <v>78723040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116589959</v>
      </c>
      <c r="D36" s="33">
        <f>SUM(D25:D35)</f>
        <v>0</v>
      </c>
      <c r="E36" s="34">
        <f t="shared" si="1"/>
        <v>185522439</v>
      </c>
      <c r="F36" s="35">
        <f t="shared" si="1"/>
        <v>185522439</v>
      </c>
      <c r="G36" s="35">
        <f t="shared" si="1"/>
        <v>0</v>
      </c>
      <c r="H36" s="35">
        <f t="shared" si="1"/>
        <v>6621513</v>
      </c>
      <c r="I36" s="35">
        <f t="shared" si="1"/>
        <v>9008289</v>
      </c>
      <c r="J36" s="35">
        <f t="shared" si="1"/>
        <v>15629802</v>
      </c>
      <c r="K36" s="35">
        <f t="shared" si="1"/>
        <v>10655375</v>
      </c>
      <c r="L36" s="35">
        <f t="shared" si="1"/>
        <v>7179380</v>
      </c>
      <c r="M36" s="35">
        <f t="shared" si="1"/>
        <v>12210284</v>
      </c>
      <c r="N36" s="35">
        <f t="shared" si="1"/>
        <v>30045039</v>
      </c>
      <c r="O36" s="35">
        <f t="shared" si="1"/>
        <v>7330573</v>
      </c>
      <c r="P36" s="35">
        <f t="shared" si="1"/>
        <v>5868916</v>
      </c>
      <c r="Q36" s="35">
        <f t="shared" si="1"/>
        <v>0</v>
      </c>
      <c r="R36" s="35">
        <f t="shared" si="1"/>
        <v>13199489</v>
      </c>
      <c r="S36" s="35">
        <f t="shared" si="1"/>
        <v>12083254</v>
      </c>
      <c r="T36" s="35">
        <f t="shared" si="1"/>
        <v>8295110</v>
      </c>
      <c r="U36" s="35">
        <f t="shared" si="1"/>
        <v>0</v>
      </c>
      <c r="V36" s="35">
        <f t="shared" si="1"/>
        <v>20378364</v>
      </c>
      <c r="W36" s="35">
        <f t="shared" si="1"/>
        <v>79252694</v>
      </c>
      <c r="X36" s="35">
        <f t="shared" si="1"/>
        <v>185522438</v>
      </c>
      <c r="Y36" s="35">
        <f t="shared" si="1"/>
        <v>-106269744</v>
      </c>
      <c r="Z36" s="36">
        <f>+IF(X36&lt;&gt;0,+(Y36/X36)*100,0)</f>
        <v>-57.281342971570915</v>
      </c>
      <c r="AA36" s="33">
        <f>SUM(AA25:AA35)</f>
        <v>185522439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-17352839</v>
      </c>
      <c r="D38" s="46">
        <f>+D22-D36</f>
        <v>0</v>
      </c>
      <c r="E38" s="47">
        <f t="shared" si="2"/>
        <v>-76764275</v>
      </c>
      <c r="F38" s="48">
        <f t="shared" si="2"/>
        <v>-76764275</v>
      </c>
      <c r="G38" s="48">
        <f t="shared" si="2"/>
        <v>36178810</v>
      </c>
      <c r="H38" s="48">
        <f t="shared" si="2"/>
        <v>29284188</v>
      </c>
      <c r="I38" s="48">
        <f t="shared" si="2"/>
        <v>-8742848</v>
      </c>
      <c r="J38" s="48">
        <f t="shared" si="2"/>
        <v>56720150</v>
      </c>
      <c r="K38" s="48">
        <f t="shared" si="2"/>
        <v>-9308545</v>
      </c>
      <c r="L38" s="48">
        <f t="shared" si="2"/>
        <v>18667488</v>
      </c>
      <c r="M38" s="48">
        <f t="shared" si="2"/>
        <v>-10639505</v>
      </c>
      <c r="N38" s="48">
        <f t="shared" si="2"/>
        <v>-1280562</v>
      </c>
      <c r="O38" s="48">
        <f t="shared" si="2"/>
        <v>-6731993</v>
      </c>
      <c r="P38" s="48">
        <f t="shared" si="2"/>
        <v>-5253731</v>
      </c>
      <c r="Q38" s="48">
        <f t="shared" si="2"/>
        <v>0</v>
      </c>
      <c r="R38" s="48">
        <f t="shared" si="2"/>
        <v>-11985724</v>
      </c>
      <c r="S38" s="48">
        <f t="shared" si="2"/>
        <v>-11819922</v>
      </c>
      <c r="T38" s="48">
        <f t="shared" si="2"/>
        <v>-7362650</v>
      </c>
      <c r="U38" s="48">
        <f t="shared" si="2"/>
        <v>0</v>
      </c>
      <c r="V38" s="48">
        <f t="shared" si="2"/>
        <v>-19182572</v>
      </c>
      <c r="W38" s="48">
        <f t="shared" si="2"/>
        <v>24271292</v>
      </c>
      <c r="X38" s="48">
        <f>IF(F22=F36,0,X22-X36)</f>
        <v>-75044173</v>
      </c>
      <c r="Y38" s="48">
        <f t="shared" si="2"/>
        <v>99315465</v>
      </c>
      <c r="Z38" s="49">
        <f>+IF(X38&lt;&gt;0,+(Y38/X38)*100,0)</f>
        <v>-132.342673694332</v>
      </c>
      <c r="AA38" s="46">
        <f>+AA22-AA36</f>
        <v>-76764275</v>
      </c>
    </row>
    <row r="39" spans="1:27" ht="13.5">
      <c r="A39" s="23" t="s">
        <v>64</v>
      </c>
      <c r="B39" s="29"/>
      <c r="C39" s="6">
        <v>32477196</v>
      </c>
      <c r="D39" s="6">
        <v>0</v>
      </c>
      <c r="E39" s="7">
        <v>31998000</v>
      </c>
      <c r="F39" s="8">
        <v>31998000</v>
      </c>
      <c r="G39" s="8">
        <v>10718000</v>
      </c>
      <c r="H39" s="8">
        <v>12612000</v>
      </c>
      <c r="I39" s="8">
        <v>0</v>
      </c>
      <c r="J39" s="8">
        <v>23330000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23330000</v>
      </c>
      <c r="X39" s="8">
        <v>31998000</v>
      </c>
      <c r="Y39" s="8">
        <v>-8668000</v>
      </c>
      <c r="Z39" s="2">
        <v>-27.09</v>
      </c>
      <c r="AA39" s="6">
        <v>31998000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1300000</v>
      </c>
      <c r="F41" s="8">
        <v>1300000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1300000</v>
      </c>
      <c r="Y41" s="51">
        <v>-1300000</v>
      </c>
      <c r="Z41" s="52">
        <v>-100</v>
      </c>
      <c r="AA41" s="53">
        <v>1300000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15124357</v>
      </c>
      <c r="D42" s="55">
        <f>SUM(D38:D41)</f>
        <v>0</v>
      </c>
      <c r="E42" s="56">
        <f t="shared" si="3"/>
        <v>-43466275</v>
      </c>
      <c r="F42" s="57">
        <f t="shared" si="3"/>
        <v>-43466275</v>
      </c>
      <c r="G42" s="57">
        <f t="shared" si="3"/>
        <v>46896810</v>
      </c>
      <c r="H42" s="57">
        <f t="shared" si="3"/>
        <v>41896188</v>
      </c>
      <c r="I42" s="57">
        <f t="shared" si="3"/>
        <v>-8742848</v>
      </c>
      <c r="J42" s="57">
        <f t="shared" si="3"/>
        <v>80050150</v>
      </c>
      <c r="K42" s="57">
        <f t="shared" si="3"/>
        <v>-9308545</v>
      </c>
      <c r="L42" s="57">
        <f t="shared" si="3"/>
        <v>18667488</v>
      </c>
      <c r="M42" s="57">
        <f t="shared" si="3"/>
        <v>-10639505</v>
      </c>
      <c r="N42" s="57">
        <f t="shared" si="3"/>
        <v>-1280562</v>
      </c>
      <c r="O42" s="57">
        <f t="shared" si="3"/>
        <v>-6731993</v>
      </c>
      <c r="P42" s="57">
        <f t="shared" si="3"/>
        <v>-5253731</v>
      </c>
      <c r="Q42" s="57">
        <f t="shared" si="3"/>
        <v>0</v>
      </c>
      <c r="R42" s="57">
        <f t="shared" si="3"/>
        <v>-11985724</v>
      </c>
      <c r="S42" s="57">
        <f t="shared" si="3"/>
        <v>-11819922</v>
      </c>
      <c r="T42" s="57">
        <f t="shared" si="3"/>
        <v>-7362650</v>
      </c>
      <c r="U42" s="57">
        <f t="shared" si="3"/>
        <v>0</v>
      </c>
      <c r="V42" s="57">
        <f t="shared" si="3"/>
        <v>-19182572</v>
      </c>
      <c r="W42" s="57">
        <f t="shared" si="3"/>
        <v>47601292</v>
      </c>
      <c r="X42" s="57">
        <f t="shared" si="3"/>
        <v>-41746173</v>
      </c>
      <c r="Y42" s="57">
        <f t="shared" si="3"/>
        <v>89347465</v>
      </c>
      <c r="Z42" s="58">
        <f>+IF(X42&lt;&gt;0,+(Y42/X42)*100,0)</f>
        <v>-214.0255227706741</v>
      </c>
      <c r="AA42" s="55">
        <f>SUM(AA38:AA41)</f>
        <v>-43466275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15124357</v>
      </c>
      <c r="D44" s="63">
        <f>+D42-D43</f>
        <v>0</v>
      </c>
      <c r="E44" s="64">
        <f t="shared" si="4"/>
        <v>-43466275</v>
      </c>
      <c r="F44" s="65">
        <f t="shared" si="4"/>
        <v>-43466275</v>
      </c>
      <c r="G44" s="65">
        <f t="shared" si="4"/>
        <v>46896810</v>
      </c>
      <c r="H44" s="65">
        <f t="shared" si="4"/>
        <v>41896188</v>
      </c>
      <c r="I44" s="65">
        <f t="shared" si="4"/>
        <v>-8742848</v>
      </c>
      <c r="J44" s="65">
        <f t="shared" si="4"/>
        <v>80050150</v>
      </c>
      <c r="K44" s="65">
        <f t="shared" si="4"/>
        <v>-9308545</v>
      </c>
      <c r="L44" s="65">
        <f t="shared" si="4"/>
        <v>18667488</v>
      </c>
      <c r="M44" s="65">
        <f t="shared" si="4"/>
        <v>-10639505</v>
      </c>
      <c r="N44" s="65">
        <f t="shared" si="4"/>
        <v>-1280562</v>
      </c>
      <c r="O44" s="65">
        <f t="shared" si="4"/>
        <v>-6731993</v>
      </c>
      <c r="P44" s="65">
        <f t="shared" si="4"/>
        <v>-5253731</v>
      </c>
      <c r="Q44" s="65">
        <f t="shared" si="4"/>
        <v>0</v>
      </c>
      <c r="R44" s="65">
        <f t="shared" si="4"/>
        <v>-11985724</v>
      </c>
      <c r="S44" s="65">
        <f t="shared" si="4"/>
        <v>-11819922</v>
      </c>
      <c r="T44" s="65">
        <f t="shared" si="4"/>
        <v>-7362650</v>
      </c>
      <c r="U44" s="65">
        <f t="shared" si="4"/>
        <v>0</v>
      </c>
      <c r="V44" s="65">
        <f t="shared" si="4"/>
        <v>-19182572</v>
      </c>
      <c r="W44" s="65">
        <f t="shared" si="4"/>
        <v>47601292</v>
      </c>
      <c r="X44" s="65">
        <f t="shared" si="4"/>
        <v>-41746173</v>
      </c>
      <c r="Y44" s="65">
        <f t="shared" si="4"/>
        <v>89347465</v>
      </c>
      <c r="Z44" s="66">
        <f>+IF(X44&lt;&gt;0,+(Y44/X44)*100,0)</f>
        <v>-214.0255227706741</v>
      </c>
      <c r="AA44" s="63">
        <f>+AA42-AA43</f>
        <v>-43466275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15124357</v>
      </c>
      <c r="D46" s="55">
        <f>SUM(D44:D45)</f>
        <v>0</v>
      </c>
      <c r="E46" s="56">
        <f t="shared" si="5"/>
        <v>-43466275</v>
      </c>
      <c r="F46" s="57">
        <f t="shared" si="5"/>
        <v>-43466275</v>
      </c>
      <c r="G46" s="57">
        <f t="shared" si="5"/>
        <v>46896810</v>
      </c>
      <c r="H46" s="57">
        <f t="shared" si="5"/>
        <v>41896188</v>
      </c>
      <c r="I46" s="57">
        <f t="shared" si="5"/>
        <v>-8742848</v>
      </c>
      <c r="J46" s="57">
        <f t="shared" si="5"/>
        <v>80050150</v>
      </c>
      <c r="K46" s="57">
        <f t="shared" si="5"/>
        <v>-9308545</v>
      </c>
      <c r="L46" s="57">
        <f t="shared" si="5"/>
        <v>18667488</v>
      </c>
      <c r="M46" s="57">
        <f t="shared" si="5"/>
        <v>-10639505</v>
      </c>
      <c r="N46" s="57">
        <f t="shared" si="5"/>
        <v>-1280562</v>
      </c>
      <c r="O46" s="57">
        <f t="shared" si="5"/>
        <v>-6731993</v>
      </c>
      <c r="P46" s="57">
        <f t="shared" si="5"/>
        <v>-5253731</v>
      </c>
      <c r="Q46" s="57">
        <f t="shared" si="5"/>
        <v>0</v>
      </c>
      <c r="R46" s="57">
        <f t="shared" si="5"/>
        <v>-11985724</v>
      </c>
      <c r="S46" s="57">
        <f t="shared" si="5"/>
        <v>-11819922</v>
      </c>
      <c r="T46" s="57">
        <f t="shared" si="5"/>
        <v>-7362650</v>
      </c>
      <c r="U46" s="57">
        <f t="shared" si="5"/>
        <v>0</v>
      </c>
      <c r="V46" s="57">
        <f t="shared" si="5"/>
        <v>-19182572</v>
      </c>
      <c r="W46" s="57">
        <f t="shared" si="5"/>
        <v>47601292</v>
      </c>
      <c r="X46" s="57">
        <f t="shared" si="5"/>
        <v>-41746173</v>
      </c>
      <c r="Y46" s="57">
        <f t="shared" si="5"/>
        <v>89347465</v>
      </c>
      <c r="Z46" s="58">
        <f>+IF(X46&lt;&gt;0,+(Y46/X46)*100,0)</f>
        <v>-214.0255227706741</v>
      </c>
      <c r="AA46" s="55">
        <f>SUM(AA44:AA45)</f>
        <v>-43466275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15124357</v>
      </c>
      <c r="D48" s="71">
        <f>SUM(D46:D47)</f>
        <v>0</v>
      </c>
      <c r="E48" s="72">
        <f t="shared" si="6"/>
        <v>-43466275</v>
      </c>
      <c r="F48" s="73">
        <f t="shared" si="6"/>
        <v>-43466275</v>
      </c>
      <c r="G48" s="73">
        <f t="shared" si="6"/>
        <v>46896810</v>
      </c>
      <c r="H48" s="74">
        <f t="shared" si="6"/>
        <v>41896188</v>
      </c>
      <c r="I48" s="74">
        <f t="shared" si="6"/>
        <v>-8742848</v>
      </c>
      <c r="J48" s="74">
        <f t="shared" si="6"/>
        <v>80050150</v>
      </c>
      <c r="K48" s="74">
        <f t="shared" si="6"/>
        <v>-9308545</v>
      </c>
      <c r="L48" s="74">
        <f t="shared" si="6"/>
        <v>18667488</v>
      </c>
      <c r="M48" s="73">
        <f t="shared" si="6"/>
        <v>-10639505</v>
      </c>
      <c r="N48" s="73">
        <f t="shared" si="6"/>
        <v>-1280562</v>
      </c>
      <c r="O48" s="74">
        <f t="shared" si="6"/>
        <v>-6731993</v>
      </c>
      <c r="P48" s="74">
        <f t="shared" si="6"/>
        <v>-5253731</v>
      </c>
      <c r="Q48" s="74">
        <f t="shared" si="6"/>
        <v>0</v>
      </c>
      <c r="R48" s="74">
        <f t="shared" si="6"/>
        <v>-11985724</v>
      </c>
      <c r="S48" s="74">
        <f t="shared" si="6"/>
        <v>-11819922</v>
      </c>
      <c r="T48" s="73">
        <f t="shared" si="6"/>
        <v>-7362650</v>
      </c>
      <c r="U48" s="73">
        <f t="shared" si="6"/>
        <v>0</v>
      </c>
      <c r="V48" s="74">
        <f t="shared" si="6"/>
        <v>-19182572</v>
      </c>
      <c r="W48" s="74">
        <f t="shared" si="6"/>
        <v>47601292</v>
      </c>
      <c r="X48" s="74">
        <f t="shared" si="6"/>
        <v>-41746173</v>
      </c>
      <c r="Y48" s="74">
        <f t="shared" si="6"/>
        <v>89347465</v>
      </c>
      <c r="Z48" s="75">
        <f>+IF(X48&lt;&gt;0,+(Y48/X48)*100,0)</f>
        <v>-214.0255227706741</v>
      </c>
      <c r="AA48" s="76">
        <f>SUM(AA46:AA47)</f>
        <v>-43466275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7073557</v>
      </c>
      <c r="H5" s="8">
        <v>572452</v>
      </c>
      <c r="I5" s="8">
        <v>319458</v>
      </c>
      <c r="J5" s="8">
        <v>7965467</v>
      </c>
      <c r="K5" s="8">
        <v>0</v>
      </c>
      <c r="L5" s="8">
        <v>276642</v>
      </c>
      <c r="M5" s="8">
        <v>284420</v>
      </c>
      <c r="N5" s="8">
        <v>561062</v>
      </c>
      <c r="O5" s="8">
        <v>465377</v>
      </c>
      <c r="P5" s="8">
        <v>264819</v>
      </c>
      <c r="Q5" s="8">
        <v>278395</v>
      </c>
      <c r="R5" s="8">
        <v>1008591</v>
      </c>
      <c r="S5" s="8">
        <v>228693</v>
      </c>
      <c r="T5" s="8">
        <v>224846</v>
      </c>
      <c r="U5" s="8">
        <v>4793</v>
      </c>
      <c r="V5" s="8">
        <v>458332</v>
      </c>
      <c r="W5" s="8">
        <v>9993452</v>
      </c>
      <c r="X5" s="8">
        <v>4400004</v>
      </c>
      <c r="Y5" s="8">
        <v>5593448</v>
      </c>
      <c r="Z5" s="2">
        <v>127.12</v>
      </c>
      <c r="AA5" s="6">
        <v>0</v>
      </c>
    </row>
    <row r="6" spans="1:27" ht="13.5">
      <c r="A6" s="23" t="s">
        <v>33</v>
      </c>
      <c r="B6" s="24"/>
      <c r="C6" s="6">
        <v>4436175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7931173</v>
      </c>
      <c r="D7" s="6">
        <v>0</v>
      </c>
      <c r="E7" s="7">
        <v>0</v>
      </c>
      <c r="F7" s="8">
        <v>0</v>
      </c>
      <c r="G7" s="8">
        <v>584356</v>
      </c>
      <c r="H7" s="8">
        <v>606705</v>
      </c>
      <c r="I7" s="8">
        <v>699041</v>
      </c>
      <c r="J7" s="8">
        <v>1890102</v>
      </c>
      <c r="K7" s="8">
        <v>0</v>
      </c>
      <c r="L7" s="8">
        <v>1317002</v>
      </c>
      <c r="M7" s="8">
        <v>438365</v>
      </c>
      <c r="N7" s="8">
        <v>1755367</v>
      </c>
      <c r="O7" s="8">
        <v>1548420</v>
      </c>
      <c r="P7" s="8">
        <v>790565</v>
      </c>
      <c r="Q7" s="8">
        <v>440482</v>
      </c>
      <c r="R7" s="8">
        <v>2779467</v>
      </c>
      <c r="S7" s="8">
        <v>1567748</v>
      </c>
      <c r="T7" s="8">
        <v>713732</v>
      </c>
      <c r="U7" s="8">
        <v>652190</v>
      </c>
      <c r="V7" s="8">
        <v>2933670</v>
      </c>
      <c r="W7" s="8">
        <v>9358606</v>
      </c>
      <c r="X7" s="8">
        <v>8649996</v>
      </c>
      <c r="Y7" s="8">
        <v>708610</v>
      </c>
      <c r="Z7" s="2">
        <v>8.19</v>
      </c>
      <c r="AA7" s="6">
        <v>0</v>
      </c>
    </row>
    <row r="8" spans="1:27" ht="13.5">
      <c r="A8" s="25" t="s">
        <v>35</v>
      </c>
      <c r="B8" s="24"/>
      <c r="C8" s="6">
        <v>8808068</v>
      </c>
      <c r="D8" s="6">
        <v>0</v>
      </c>
      <c r="E8" s="7">
        <v>0</v>
      </c>
      <c r="F8" s="8">
        <v>0</v>
      </c>
      <c r="G8" s="8">
        <v>24190</v>
      </c>
      <c r="H8" s="8">
        <v>0</v>
      </c>
      <c r="I8" s="8">
        <v>138</v>
      </c>
      <c r="J8" s="8">
        <v>24328</v>
      </c>
      <c r="K8" s="8">
        <v>0</v>
      </c>
      <c r="L8" s="8">
        <v>0</v>
      </c>
      <c r="M8" s="8">
        <v>101130</v>
      </c>
      <c r="N8" s="8">
        <v>101130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125458</v>
      </c>
      <c r="X8" s="8">
        <v>5649996</v>
      </c>
      <c r="Y8" s="8">
        <v>-5524538</v>
      </c>
      <c r="Z8" s="2">
        <v>-97.78</v>
      </c>
      <c r="AA8" s="6">
        <v>0</v>
      </c>
    </row>
    <row r="9" spans="1:27" ht="13.5">
      <c r="A9" s="25" t="s">
        <v>36</v>
      </c>
      <c r="B9" s="24"/>
      <c r="C9" s="6">
        <v>1907525</v>
      </c>
      <c r="D9" s="6">
        <v>0</v>
      </c>
      <c r="E9" s="7">
        <v>0</v>
      </c>
      <c r="F9" s="8">
        <v>0</v>
      </c>
      <c r="G9" s="8">
        <v>503547</v>
      </c>
      <c r="H9" s="8">
        <v>0</v>
      </c>
      <c r="I9" s="8">
        <v>0</v>
      </c>
      <c r="J9" s="8">
        <v>503547</v>
      </c>
      <c r="K9" s="8">
        <v>0</v>
      </c>
      <c r="L9" s="8">
        <v>0</v>
      </c>
      <c r="M9" s="8">
        <v>0</v>
      </c>
      <c r="N9" s="8">
        <v>0</v>
      </c>
      <c r="O9" s="8">
        <v>236</v>
      </c>
      <c r="P9" s="8">
        <v>0</v>
      </c>
      <c r="Q9" s="8">
        <v>0</v>
      </c>
      <c r="R9" s="8">
        <v>236</v>
      </c>
      <c r="S9" s="8">
        <v>29624</v>
      </c>
      <c r="T9" s="8">
        <v>0</v>
      </c>
      <c r="U9" s="8">
        <v>0</v>
      </c>
      <c r="V9" s="8">
        <v>29624</v>
      </c>
      <c r="W9" s="8">
        <v>533407</v>
      </c>
      <c r="X9" s="8">
        <v>1400004</v>
      </c>
      <c r="Y9" s="8">
        <v>-866597</v>
      </c>
      <c r="Z9" s="2">
        <v>-61.9</v>
      </c>
      <c r="AA9" s="6">
        <v>0</v>
      </c>
    </row>
    <row r="10" spans="1:27" ht="13.5">
      <c r="A10" s="25" t="s">
        <v>37</v>
      </c>
      <c r="B10" s="24"/>
      <c r="C10" s="6">
        <v>2643248</v>
      </c>
      <c r="D10" s="6">
        <v>0</v>
      </c>
      <c r="E10" s="7">
        <v>0</v>
      </c>
      <c r="F10" s="26">
        <v>0</v>
      </c>
      <c r="G10" s="26">
        <v>263702</v>
      </c>
      <c r="H10" s="26">
        <v>275121</v>
      </c>
      <c r="I10" s="26">
        <v>275298</v>
      </c>
      <c r="J10" s="26">
        <v>814121</v>
      </c>
      <c r="K10" s="26">
        <v>0</v>
      </c>
      <c r="L10" s="26">
        <v>241681</v>
      </c>
      <c r="M10" s="26">
        <v>278638</v>
      </c>
      <c r="N10" s="26">
        <v>520319</v>
      </c>
      <c r="O10" s="26">
        <v>292514</v>
      </c>
      <c r="P10" s="26">
        <v>285041</v>
      </c>
      <c r="Q10" s="26">
        <v>282850</v>
      </c>
      <c r="R10" s="26">
        <v>860405</v>
      </c>
      <c r="S10" s="26">
        <v>0</v>
      </c>
      <c r="T10" s="26">
        <v>284805</v>
      </c>
      <c r="U10" s="26">
        <v>272998</v>
      </c>
      <c r="V10" s="26">
        <v>557803</v>
      </c>
      <c r="W10" s="26">
        <v>2752648</v>
      </c>
      <c r="X10" s="26">
        <v>2085000</v>
      </c>
      <c r="Y10" s="26">
        <v>667648</v>
      </c>
      <c r="Z10" s="27">
        <v>32.02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206021</v>
      </c>
      <c r="D12" s="6">
        <v>0</v>
      </c>
      <c r="E12" s="7">
        <v>0</v>
      </c>
      <c r="F12" s="8">
        <v>0</v>
      </c>
      <c r="G12" s="8">
        <v>24149</v>
      </c>
      <c r="H12" s="8">
        <v>12310</v>
      </c>
      <c r="I12" s="8">
        <v>9336</v>
      </c>
      <c r="J12" s="8">
        <v>45795</v>
      </c>
      <c r="K12" s="8">
        <v>0</v>
      </c>
      <c r="L12" s="8">
        <v>33055</v>
      </c>
      <c r="M12" s="8">
        <v>6391</v>
      </c>
      <c r="N12" s="8">
        <v>39446</v>
      </c>
      <c r="O12" s="8">
        <v>70042</v>
      </c>
      <c r="P12" s="8">
        <v>14311</v>
      </c>
      <c r="Q12" s="8">
        <v>10589</v>
      </c>
      <c r="R12" s="8">
        <v>94942</v>
      </c>
      <c r="S12" s="8">
        <v>5084</v>
      </c>
      <c r="T12" s="8">
        <v>9412</v>
      </c>
      <c r="U12" s="8">
        <v>7825</v>
      </c>
      <c r="V12" s="8">
        <v>22321</v>
      </c>
      <c r="W12" s="8">
        <v>202504</v>
      </c>
      <c r="X12" s="8">
        <v>1175004</v>
      </c>
      <c r="Y12" s="8">
        <v>-972500</v>
      </c>
      <c r="Z12" s="2">
        <v>-82.77</v>
      </c>
      <c r="AA12" s="6">
        <v>0</v>
      </c>
    </row>
    <row r="13" spans="1:27" ht="13.5">
      <c r="A13" s="23" t="s">
        <v>40</v>
      </c>
      <c r="B13" s="29"/>
      <c r="C13" s="6">
        <v>1684361</v>
      </c>
      <c r="D13" s="6">
        <v>0</v>
      </c>
      <c r="E13" s="7">
        <v>0</v>
      </c>
      <c r="F13" s="8">
        <v>0</v>
      </c>
      <c r="G13" s="8">
        <v>2285</v>
      </c>
      <c r="H13" s="8">
        <v>79391</v>
      </c>
      <c r="I13" s="8">
        <v>2862</v>
      </c>
      <c r="J13" s="8">
        <v>84538</v>
      </c>
      <c r="K13" s="8">
        <v>0</v>
      </c>
      <c r="L13" s="8">
        <v>21799</v>
      </c>
      <c r="M13" s="8">
        <v>39351</v>
      </c>
      <c r="N13" s="8">
        <v>61150</v>
      </c>
      <c r="O13" s="8">
        <v>49672</v>
      </c>
      <c r="P13" s="8">
        <v>40372</v>
      </c>
      <c r="Q13" s="8">
        <v>163207</v>
      </c>
      <c r="R13" s="8">
        <v>253251</v>
      </c>
      <c r="S13" s="8">
        <v>55161</v>
      </c>
      <c r="T13" s="8">
        <v>56263</v>
      </c>
      <c r="U13" s="8">
        <v>34945</v>
      </c>
      <c r="V13" s="8">
        <v>146369</v>
      </c>
      <c r="W13" s="8">
        <v>545308</v>
      </c>
      <c r="X13" s="8">
        <v>636000</v>
      </c>
      <c r="Y13" s="8">
        <v>-90692</v>
      </c>
      <c r="Z13" s="2">
        <v>-14.26</v>
      </c>
      <c r="AA13" s="6">
        <v>0</v>
      </c>
    </row>
    <row r="14" spans="1:27" ht="13.5">
      <c r="A14" s="23" t="s">
        <v>41</v>
      </c>
      <c r="B14" s="29"/>
      <c r="C14" s="6">
        <v>4088528</v>
      </c>
      <c r="D14" s="6">
        <v>0</v>
      </c>
      <c r="E14" s="7">
        <v>0</v>
      </c>
      <c r="F14" s="8">
        <v>0</v>
      </c>
      <c r="G14" s="8">
        <v>229621</v>
      </c>
      <c r="H14" s="8">
        <v>229787</v>
      </c>
      <c r="I14" s="8">
        <v>231805</v>
      </c>
      <c r="J14" s="8">
        <v>691213</v>
      </c>
      <c r="K14" s="8">
        <v>0</v>
      </c>
      <c r="L14" s="8">
        <v>286098</v>
      </c>
      <c r="M14" s="8">
        <v>299136</v>
      </c>
      <c r="N14" s="8">
        <v>585234</v>
      </c>
      <c r="O14" s="8">
        <v>297493</v>
      </c>
      <c r="P14" s="8">
        <v>313909</v>
      </c>
      <c r="Q14" s="8">
        <v>192542</v>
      </c>
      <c r="R14" s="8">
        <v>803944</v>
      </c>
      <c r="S14" s="8">
        <v>310875</v>
      </c>
      <c r="T14" s="8">
        <v>323157</v>
      </c>
      <c r="U14" s="8">
        <v>304988</v>
      </c>
      <c r="V14" s="8">
        <v>939020</v>
      </c>
      <c r="W14" s="8">
        <v>3019411</v>
      </c>
      <c r="X14" s="8">
        <v>4475004</v>
      </c>
      <c r="Y14" s="8">
        <v>-1455593</v>
      </c>
      <c r="Z14" s="2">
        <v>-32.53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8669</v>
      </c>
      <c r="D16" s="6">
        <v>0</v>
      </c>
      <c r="E16" s="7">
        <v>0</v>
      </c>
      <c r="F16" s="8">
        <v>0</v>
      </c>
      <c r="G16" s="8">
        <v>0</v>
      </c>
      <c r="H16" s="8">
        <v>193</v>
      </c>
      <c r="I16" s="8">
        <v>84</v>
      </c>
      <c r="J16" s="8">
        <v>277</v>
      </c>
      <c r="K16" s="8">
        <v>0</v>
      </c>
      <c r="L16" s="8">
        <v>0</v>
      </c>
      <c r="M16" s="8">
        <v>0</v>
      </c>
      <c r="N16" s="8">
        <v>0</v>
      </c>
      <c r="O16" s="8">
        <v>439</v>
      </c>
      <c r="P16" s="8">
        <v>1175</v>
      </c>
      <c r="Q16" s="8">
        <v>4062</v>
      </c>
      <c r="R16" s="8">
        <v>5676</v>
      </c>
      <c r="S16" s="8">
        <v>0</v>
      </c>
      <c r="T16" s="8">
        <v>0</v>
      </c>
      <c r="U16" s="8">
        <v>0</v>
      </c>
      <c r="V16" s="8">
        <v>0</v>
      </c>
      <c r="W16" s="8">
        <v>5953</v>
      </c>
      <c r="X16" s="8">
        <v>1323996</v>
      </c>
      <c r="Y16" s="8">
        <v>-1318043</v>
      </c>
      <c r="Z16" s="2">
        <v>-99.55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12996</v>
      </c>
      <c r="Y17" s="8">
        <v>-12996</v>
      </c>
      <c r="Z17" s="2">
        <v>-100</v>
      </c>
      <c r="AA17" s="6">
        <v>0</v>
      </c>
    </row>
    <row r="18" spans="1:27" ht="13.5">
      <c r="A18" s="25" t="s">
        <v>45</v>
      </c>
      <c r="B18" s="24"/>
      <c r="C18" s="6">
        <v>5200219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3610939</v>
      </c>
      <c r="M18" s="8">
        <v>0</v>
      </c>
      <c r="N18" s="8">
        <v>3610939</v>
      </c>
      <c r="O18" s="8">
        <v>0</v>
      </c>
      <c r="P18" s="8">
        <v>0</v>
      </c>
      <c r="Q18" s="8">
        <v>1191670</v>
      </c>
      <c r="R18" s="8">
        <v>1191670</v>
      </c>
      <c r="S18" s="8">
        <v>0</v>
      </c>
      <c r="T18" s="8">
        <v>0</v>
      </c>
      <c r="U18" s="8">
        <v>0</v>
      </c>
      <c r="V18" s="8">
        <v>0</v>
      </c>
      <c r="W18" s="8">
        <v>4802609</v>
      </c>
      <c r="X18" s="8">
        <v>18610008</v>
      </c>
      <c r="Y18" s="8">
        <v>-13807399</v>
      </c>
      <c r="Z18" s="2">
        <v>-74.19</v>
      </c>
      <c r="AA18" s="6">
        <v>0</v>
      </c>
    </row>
    <row r="19" spans="1:27" ht="13.5">
      <c r="A19" s="23" t="s">
        <v>46</v>
      </c>
      <c r="B19" s="29"/>
      <c r="C19" s="6">
        <v>46427408</v>
      </c>
      <c r="D19" s="6">
        <v>0</v>
      </c>
      <c r="E19" s="7">
        <v>0</v>
      </c>
      <c r="F19" s="8">
        <v>0</v>
      </c>
      <c r="G19" s="8">
        <v>19263682</v>
      </c>
      <c r="H19" s="8">
        <v>219</v>
      </c>
      <c r="I19" s="8">
        <v>0</v>
      </c>
      <c r="J19" s="8">
        <v>19263901</v>
      </c>
      <c r="K19" s="8">
        <v>0</v>
      </c>
      <c r="L19" s="8">
        <v>16217065</v>
      </c>
      <c r="M19" s="8">
        <v>94750</v>
      </c>
      <c r="N19" s="8">
        <v>16311815</v>
      </c>
      <c r="O19" s="8">
        <v>769</v>
      </c>
      <c r="P19" s="8">
        <v>922758</v>
      </c>
      <c r="Q19" s="8">
        <v>14106387</v>
      </c>
      <c r="R19" s="8">
        <v>15029914</v>
      </c>
      <c r="S19" s="8">
        <v>0</v>
      </c>
      <c r="T19" s="8">
        <v>5501</v>
      </c>
      <c r="U19" s="8">
        <v>19066</v>
      </c>
      <c r="V19" s="8">
        <v>24567</v>
      </c>
      <c r="W19" s="8">
        <v>50630197</v>
      </c>
      <c r="X19" s="8">
        <v>53757000</v>
      </c>
      <c r="Y19" s="8">
        <v>-3126803</v>
      </c>
      <c r="Z19" s="2">
        <v>-5.82</v>
      </c>
      <c r="AA19" s="6">
        <v>0</v>
      </c>
    </row>
    <row r="20" spans="1:27" ht="13.5">
      <c r="A20" s="23" t="s">
        <v>47</v>
      </c>
      <c r="B20" s="29"/>
      <c r="C20" s="6">
        <v>15505404</v>
      </c>
      <c r="D20" s="6">
        <v>0</v>
      </c>
      <c r="E20" s="7">
        <v>130473</v>
      </c>
      <c r="F20" s="26">
        <v>130473</v>
      </c>
      <c r="G20" s="26">
        <v>37099355</v>
      </c>
      <c r="H20" s="26">
        <v>143822</v>
      </c>
      <c r="I20" s="26">
        <v>1005038</v>
      </c>
      <c r="J20" s="26">
        <v>38248215</v>
      </c>
      <c r="K20" s="26">
        <v>0</v>
      </c>
      <c r="L20" s="26">
        <v>158123</v>
      </c>
      <c r="M20" s="26">
        <v>137519</v>
      </c>
      <c r="N20" s="26">
        <v>295642</v>
      </c>
      <c r="O20" s="26">
        <v>146269</v>
      </c>
      <c r="P20" s="26">
        <v>172750</v>
      </c>
      <c r="Q20" s="26">
        <v>206425</v>
      </c>
      <c r="R20" s="26">
        <v>525444</v>
      </c>
      <c r="S20" s="26">
        <v>196424</v>
      </c>
      <c r="T20" s="26">
        <v>224776</v>
      </c>
      <c r="U20" s="26">
        <v>173658</v>
      </c>
      <c r="V20" s="26">
        <v>594858</v>
      </c>
      <c r="W20" s="26">
        <v>39664159</v>
      </c>
      <c r="X20" s="26">
        <v>6664056</v>
      </c>
      <c r="Y20" s="26">
        <v>33000103</v>
      </c>
      <c r="Z20" s="27">
        <v>495.2</v>
      </c>
      <c r="AA20" s="28">
        <v>130473</v>
      </c>
    </row>
    <row r="21" spans="1:27" ht="13.5">
      <c r="A21" s="23" t="s">
        <v>48</v>
      </c>
      <c r="B21" s="29"/>
      <c r="C21" s="6">
        <v>119167</v>
      </c>
      <c r="D21" s="6">
        <v>0</v>
      </c>
      <c r="E21" s="7">
        <v>0</v>
      </c>
      <c r="F21" s="8">
        <v>0</v>
      </c>
      <c r="G21" s="8">
        <v>0</v>
      </c>
      <c r="H21" s="8">
        <v>84729</v>
      </c>
      <c r="I21" s="30">
        <v>0</v>
      </c>
      <c r="J21" s="8">
        <v>84729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84729</v>
      </c>
      <c r="X21" s="8">
        <v>118992</v>
      </c>
      <c r="Y21" s="8">
        <v>-34263</v>
      </c>
      <c r="Z21" s="2">
        <v>-28.79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98965966</v>
      </c>
      <c r="D22" s="33">
        <f>SUM(D5:D21)</f>
        <v>0</v>
      </c>
      <c r="E22" s="34">
        <f t="shared" si="0"/>
        <v>130473</v>
      </c>
      <c r="F22" s="35">
        <f t="shared" si="0"/>
        <v>130473</v>
      </c>
      <c r="G22" s="35">
        <f t="shared" si="0"/>
        <v>65068444</v>
      </c>
      <c r="H22" s="35">
        <f t="shared" si="0"/>
        <v>2004729</v>
      </c>
      <c r="I22" s="35">
        <f t="shared" si="0"/>
        <v>2543060</v>
      </c>
      <c r="J22" s="35">
        <f t="shared" si="0"/>
        <v>69616233</v>
      </c>
      <c r="K22" s="35">
        <f t="shared" si="0"/>
        <v>0</v>
      </c>
      <c r="L22" s="35">
        <f t="shared" si="0"/>
        <v>22162404</v>
      </c>
      <c r="M22" s="35">
        <f t="shared" si="0"/>
        <v>1679700</v>
      </c>
      <c r="N22" s="35">
        <f t="shared" si="0"/>
        <v>23842104</v>
      </c>
      <c r="O22" s="35">
        <f t="shared" si="0"/>
        <v>2871231</v>
      </c>
      <c r="P22" s="35">
        <f t="shared" si="0"/>
        <v>2805700</v>
      </c>
      <c r="Q22" s="35">
        <f t="shared" si="0"/>
        <v>16876609</v>
      </c>
      <c r="R22" s="35">
        <f t="shared" si="0"/>
        <v>22553540</v>
      </c>
      <c r="S22" s="35">
        <f t="shared" si="0"/>
        <v>2393609</v>
      </c>
      <c r="T22" s="35">
        <f t="shared" si="0"/>
        <v>1842492</v>
      </c>
      <c r="U22" s="35">
        <f t="shared" si="0"/>
        <v>1470463</v>
      </c>
      <c r="V22" s="35">
        <f t="shared" si="0"/>
        <v>5706564</v>
      </c>
      <c r="W22" s="35">
        <f t="shared" si="0"/>
        <v>121718441</v>
      </c>
      <c r="X22" s="35">
        <f t="shared" si="0"/>
        <v>108958056</v>
      </c>
      <c r="Y22" s="35">
        <f t="shared" si="0"/>
        <v>12760385</v>
      </c>
      <c r="Z22" s="36">
        <f>+IF(X22&lt;&gt;0,+(Y22/X22)*100,0)</f>
        <v>11.71128181655517</v>
      </c>
      <c r="AA22" s="33">
        <f>SUM(AA5:AA21)</f>
        <v>130473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31602072</v>
      </c>
      <c r="D25" s="6">
        <v>0</v>
      </c>
      <c r="E25" s="7">
        <v>0</v>
      </c>
      <c r="F25" s="8">
        <v>0</v>
      </c>
      <c r="G25" s="8">
        <v>9661003</v>
      </c>
      <c r="H25" s="8">
        <v>2689149</v>
      </c>
      <c r="I25" s="8">
        <v>2769028</v>
      </c>
      <c r="J25" s="8">
        <v>15119180</v>
      </c>
      <c r="K25" s="8">
        <v>0</v>
      </c>
      <c r="L25" s="8">
        <v>2756942</v>
      </c>
      <c r="M25" s="8">
        <v>2385690</v>
      </c>
      <c r="N25" s="8">
        <v>5142632</v>
      </c>
      <c r="O25" s="8">
        <v>2353083</v>
      </c>
      <c r="P25" s="8">
        <v>2626957</v>
      </c>
      <c r="Q25" s="8">
        <v>2207524</v>
      </c>
      <c r="R25" s="8">
        <v>7187564</v>
      </c>
      <c r="S25" s="8">
        <v>2204060</v>
      </c>
      <c r="T25" s="8">
        <v>2192659</v>
      </c>
      <c r="U25" s="8">
        <v>2322877</v>
      </c>
      <c r="V25" s="8">
        <v>6719596</v>
      </c>
      <c r="W25" s="8">
        <v>34168972</v>
      </c>
      <c r="X25" s="8">
        <v>36327912</v>
      </c>
      <c r="Y25" s="8">
        <v>-2158940</v>
      </c>
      <c r="Z25" s="2">
        <v>-5.94</v>
      </c>
      <c r="AA25" s="6">
        <v>0</v>
      </c>
    </row>
    <row r="26" spans="1:27" ht="13.5">
      <c r="A26" s="25" t="s">
        <v>52</v>
      </c>
      <c r="B26" s="24"/>
      <c r="C26" s="6">
        <v>5370904</v>
      </c>
      <c r="D26" s="6">
        <v>0</v>
      </c>
      <c r="E26" s="7">
        <v>0</v>
      </c>
      <c r="F26" s="8">
        <v>0</v>
      </c>
      <c r="G26" s="8">
        <v>447859</v>
      </c>
      <c r="H26" s="8">
        <v>447859</v>
      </c>
      <c r="I26" s="8">
        <v>447859</v>
      </c>
      <c r="J26" s="8">
        <v>1343577</v>
      </c>
      <c r="K26" s="8">
        <v>0</v>
      </c>
      <c r="L26" s="8">
        <v>447876</v>
      </c>
      <c r="M26" s="8">
        <v>441192</v>
      </c>
      <c r="N26" s="8">
        <v>889068</v>
      </c>
      <c r="O26" s="8">
        <v>405673</v>
      </c>
      <c r="P26" s="8">
        <v>405673</v>
      </c>
      <c r="Q26" s="8">
        <v>405673</v>
      </c>
      <c r="R26" s="8">
        <v>1217019</v>
      </c>
      <c r="S26" s="8">
        <v>681476</v>
      </c>
      <c r="T26" s="8">
        <v>464431</v>
      </c>
      <c r="U26" s="8">
        <v>468187</v>
      </c>
      <c r="V26" s="8">
        <v>1614094</v>
      </c>
      <c r="W26" s="8">
        <v>5063758</v>
      </c>
      <c r="X26" s="8">
        <v>7748592</v>
      </c>
      <c r="Y26" s="8">
        <v>-2684834</v>
      </c>
      <c r="Z26" s="2">
        <v>-34.65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11396124</v>
      </c>
      <c r="Y27" s="8">
        <v>-11396124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4916004</v>
      </c>
      <c r="Y28" s="8">
        <v>-4916004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17216</v>
      </c>
      <c r="D29" s="6">
        <v>0</v>
      </c>
      <c r="E29" s="7">
        <v>0</v>
      </c>
      <c r="F29" s="8">
        <v>0</v>
      </c>
      <c r="G29" s="8">
        <v>54692</v>
      </c>
      <c r="H29" s="8">
        <v>46717</v>
      </c>
      <c r="I29" s="8">
        <v>40033</v>
      </c>
      <c r="J29" s="8">
        <v>141442</v>
      </c>
      <c r="K29" s="8">
        <v>0</v>
      </c>
      <c r="L29" s="8">
        <v>34577</v>
      </c>
      <c r="M29" s="8">
        <v>32869</v>
      </c>
      <c r="N29" s="8">
        <v>67446</v>
      </c>
      <c r="O29" s="8">
        <v>29975</v>
      </c>
      <c r="P29" s="8">
        <v>24407</v>
      </c>
      <c r="Q29" s="8">
        <v>7404</v>
      </c>
      <c r="R29" s="8">
        <v>61786</v>
      </c>
      <c r="S29" s="8">
        <v>20864</v>
      </c>
      <c r="T29" s="8">
        <v>19035</v>
      </c>
      <c r="U29" s="8">
        <v>14181</v>
      </c>
      <c r="V29" s="8">
        <v>54080</v>
      </c>
      <c r="W29" s="8">
        <v>324754</v>
      </c>
      <c r="X29" s="8">
        <v>396636</v>
      </c>
      <c r="Y29" s="8">
        <v>-71882</v>
      </c>
      <c r="Z29" s="2">
        <v>-18.12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950738</v>
      </c>
      <c r="H30" s="8">
        <v>1018025</v>
      </c>
      <c r="I30" s="8">
        <v>879137</v>
      </c>
      <c r="J30" s="8">
        <v>2847900</v>
      </c>
      <c r="K30" s="8">
        <v>0</v>
      </c>
      <c r="L30" s="8">
        <v>701720</v>
      </c>
      <c r="M30" s="8">
        <v>614450</v>
      </c>
      <c r="N30" s="8">
        <v>1316170</v>
      </c>
      <c r="O30" s="8">
        <v>575751</v>
      </c>
      <c r="P30" s="8">
        <v>585969</v>
      </c>
      <c r="Q30" s="8">
        <v>537774</v>
      </c>
      <c r="R30" s="8">
        <v>1699494</v>
      </c>
      <c r="S30" s="8">
        <v>636265</v>
      </c>
      <c r="T30" s="8">
        <v>649849</v>
      </c>
      <c r="U30" s="8">
        <v>854782</v>
      </c>
      <c r="V30" s="8">
        <v>2140896</v>
      </c>
      <c r="W30" s="8">
        <v>8004460</v>
      </c>
      <c r="X30" s="8">
        <v>9789156</v>
      </c>
      <c r="Y30" s="8">
        <v>-1784696</v>
      </c>
      <c r="Z30" s="2">
        <v>-18.23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43808</v>
      </c>
      <c r="T31" s="8">
        <v>115823</v>
      </c>
      <c r="U31" s="8">
        <v>325945</v>
      </c>
      <c r="V31" s="8">
        <v>485576</v>
      </c>
      <c r="W31" s="8">
        <v>485576</v>
      </c>
      <c r="X31" s="8"/>
      <c r="Y31" s="8">
        <v>485576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449593</v>
      </c>
      <c r="D32" s="6">
        <v>0</v>
      </c>
      <c r="E32" s="7">
        <v>0</v>
      </c>
      <c r="F32" s="8">
        <v>0</v>
      </c>
      <c r="G32" s="8">
        <v>66959</v>
      </c>
      <c r="H32" s="8">
        <v>559</v>
      </c>
      <c r="I32" s="8">
        <v>304793</v>
      </c>
      <c r="J32" s="8">
        <v>372311</v>
      </c>
      <c r="K32" s="8">
        <v>0</v>
      </c>
      <c r="L32" s="8">
        <v>308553</v>
      </c>
      <c r="M32" s="8">
        <v>156050</v>
      </c>
      <c r="N32" s="8">
        <v>464603</v>
      </c>
      <c r="O32" s="8">
        <v>156050</v>
      </c>
      <c r="P32" s="8">
        <v>3551</v>
      </c>
      <c r="Q32" s="8">
        <v>307046</v>
      </c>
      <c r="R32" s="8">
        <v>466647</v>
      </c>
      <c r="S32" s="8">
        <v>168143</v>
      </c>
      <c r="T32" s="8">
        <v>148994</v>
      </c>
      <c r="U32" s="8">
        <v>123107</v>
      </c>
      <c r="V32" s="8">
        <v>440244</v>
      </c>
      <c r="W32" s="8">
        <v>1743805</v>
      </c>
      <c r="X32" s="8">
        <v>1112004</v>
      </c>
      <c r="Y32" s="8">
        <v>631801</v>
      </c>
      <c r="Z32" s="2">
        <v>56.82</v>
      </c>
      <c r="AA32" s="6">
        <v>0</v>
      </c>
    </row>
    <row r="33" spans="1:27" ht="13.5">
      <c r="A33" s="25" t="s">
        <v>59</v>
      </c>
      <c r="B33" s="24"/>
      <c r="C33" s="6">
        <v>4156246</v>
      </c>
      <c r="D33" s="6">
        <v>0</v>
      </c>
      <c r="E33" s="7">
        <v>0</v>
      </c>
      <c r="F33" s="8">
        <v>0</v>
      </c>
      <c r="G33" s="8">
        <v>0</v>
      </c>
      <c r="H33" s="8">
        <v>211950</v>
      </c>
      <c r="I33" s="8">
        <v>415434</v>
      </c>
      <c r="J33" s="8">
        <v>627384</v>
      </c>
      <c r="K33" s="8">
        <v>0</v>
      </c>
      <c r="L33" s="8">
        <v>1202283</v>
      </c>
      <c r="M33" s="8">
        <v>472047</v>
      </c>
      <c r="N33" s="8">
        <v>1674330</v>
      </c>
      <c r="O33" s="8">
        <v>602823</v>
      </c>
      <c r="P33" s="8">
        <v>358499</v>
      </c>
      <c r="Q33" s="8">
        <v>1096627</v>
      </c>
      <c r="R33" s="8">
        <v>2057949</v>
      </c>
      <c r="S33" s="8">
        <v>57398</v>
      </c>
      <c r="T33" s="8">
        <v>293158</v>
      </c>
      <c r="U33" s="8">
        <v>2269804</v>
      </c>
      <c r="V33" s="8">
        <v>2620360</v>
      </c>
      <c r="W33" s="8">
        <v>6980023</v>
      </c>
      <c r="X33" s="8">
        <v>5346000</v>
      </c>
      <c r="Y33" s="8">
        <v>1634023</v>
      </c>
      <c r="Z33" s="2">
        <v>30.57</v>
      </c>
      <c r="AA33" s="6">
        <v>0</v>
      </c>
    </row>
    <row r="34" spans="1:27" ht="13.5">
      <c r="A34" s="25" t="s">
        <v>60</v>
      </c>
      <c r="B34" s="24"/>
      <c r="C34" s="6">
        <v>36817615</v>
      </c>
      <c r="D34" s="6">
        <v>0</v>
      </c>
      <c r="E34" s="7">
        <v>106383</v>
      </c>
      <c r="F34" s="8">
        <v>106383</v>
      </c>
      <c r="G34" s="8">
        <v>2478386</v>
      </c>
      <c r="H34" s="8">
        <v>1373183</v>
      </c>
      <c r="I34" s="8">
        <v>1941104</v>
      </c>
      <c r="J34" s="8">
        <v>5792673</v>
      </c>
      <c r="K34" s="8">
        <v>0</v>
      </c>
      <c r="L34" s="8">
        <v>2039261</v>
      </c>
      <c r="M34" s="8">
        <v>2413360</v>
      </c>
      <c r="N34" s="8">
        <v>4452621</v>
      </c>
      <c r="O34" s="8">
        <v>1008313</v>
      </c>
      <c r="P34" s="8">
        <v>2046925</v>
      </c>
      <c r="Q34" s="8">
        <v>1337608</v>
      </c>
      <c r="R34" s="8">
        <v>4392846</v>
      </c>
      <c r="S34" s="8">
        <v>2516688</v>
      </c>
      <c r="T34" s="8">
        <v>1255954</v>
      </c>
      <c r="U34" s="8">
        <v>1404996</v>
      </c>
      <c r="V34" s="8">
        <v>5177638</v>
      </c>
      <c r="W34" s="8">
        <v>19815778</v>
      </c>
      <c r="X34" s="8">
        <v>25300872</v>
      </c>
      <c r="Y34" s="8">
        <v>-5485094</v>
      </c>
      <c r="Z34" s="2">
        <v>-21.68</v>
      </c>
      <c r="AA34" s="6">
        <v>106383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78413646</v>
      </c>
      <c r="D36" s="33">
        <f>SUM(D25:D35)</f>
        <v>0</v>
      </c>
      <c r="E36" s="34">
        <f t="shared" si="1"/>
        <v>106383</v>
      </c>
      <c r="F36" s="35">
        <f t="shared" si="1"/>
        <v>106383</v>
      </c>
      <c r="G36" s="35">
        <f t="shared" si="1"/>
        <v>13659637</v>
      </c>
      <c r="H36" s="35">
        <f t="shared" si="1"/>
        <v>5787442</v>
      </c>
      <c r="I36" s="35">
        <f t="shared" si="1"/>
        <v>6797388</v>
      </c>
      <c r="J36" s="35">
        <f t="shared" si="1"/>
        <v>26244467</v>
      </c>
      <c r="K36" s="35">
        <f t="shared" si="1"/>
        <v>0</v>
      </c>
      <c r="L36" s="35">
        <f t="shared" si="1"/>
        <v>7491212</v>
      </c>
      <c r="M36" s="35">
        <f t="shared" si="1"/>
        <v>6515658</v>
      </c>
      <c r="N36" s="35">
        <f t="shared" si="1"/>
        <v>14006870</v>
      </c>
      <c r="O36" s="35">
        <f t="shared" si="1"/>
        <v>5131668</v>
      </c>
      <c r="P36" s="35">
        <f t="shared" si="1"/>
        <v>6051981</v>
      </c>
      <c r="Q36" s="35">
        <f t="shared" si="1"/>
        <v>5899656</v>
      </c>
      <c r="R36" s="35">
        <f t="shared" si="1"/>
        <v>17083305</v>
      </c>
      <c r="S36" s="35">
        <f t="shared" si="1"/>
        <v>6328702</v>
      </c>
      <c r="T36" s="35">
        <f t="shared" si="1"/>
        <v>5139903</v>
      </c>
      <c r="U36" s="35">
        <f t="shared" si="1"/>
        <v>7783879</v>
      </c>
      <c r="V36" s="35">
        <f t="shared" si="1"/>
        <v>19252484</v>
      </c>
      <c r="W36" s="35">
        <f t="shared" si="1"/>
        <v>76587126</v>
      </c>
      <c r="X36" s="35">
        <f t="shared" si="1"/>
        <v>102333300</v>
      </c>
      <c r="Y36" s="35">
        <f t="shared" si="1"/>
        <v>-25746174</v>
      </c>
      <c r="Z36" s="36">
        <f>+IF(X36&lt;&gt;0,+(Y36/X36)*100,0)</f>
        <v>-25.159135882454684</v>
      </c>
      <c r="AA36" s="33">
        <f>SUM(AA25:AA35)</f>
        <v>106383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20552320</v>
      </c>
      <c r="D38" s="46">
        <f>+D22-D36</f>
        <v>0</v>
      </c>
      <c r="E38" s="47">
        <f t="shared" si="2"/>
        <v>24090</v>
      </c>
      <c r="F38" s="48">
        <f t="shared" si="2"/>
        <v>24090</v>
      </c>
      <c r="G38" s="48">
        <f t="shared" si="2"/>
        <v>51408807</v>
      </c>
      <c r="H38" s="48">
        <f t="shared" si="2"/>
        <v>-3782713</v>
      </c>
      <c r="I38" s="48">
        <f t="shared" si="2"/>
        <v>-4254328</v>
      </c>
      <c r="J38" s="48">
        <f t="shared" si="2"/>
        <v>43371766</v>
      </c>
      <c r="K38" s="48">
        <f t="shared" si="2"/>
        <v>0</v>
      </c>
      <c r="L38" s="48">
        <f t="shared" si="2"/>
        <v>14671192</v>
      </c>
      <c r="M38" s="48">
        <f t="shared" si="2"/>
        <v>-4835958</v>
      </c>
      <c r="N38" s="48">
        <f t="shared" si="2"/>
        <v>9835234</v>
      </c>
      <c r="O38" s="48">
        <f t="shared" si="2"/>
        <v>-2260437</v>
      </c>
      <c r="P38" s="48">
        <f t="shared" si="2"/>
        <v>-3246281</v>
      </c>
      <c r="Q38" s="48">
        <f t="shared" si="2"/>
        <v>10976953</v>
      </c>
      <c r="R38" s="48">
        <f t="shared" si="2"/>
        <v>5470235</v>
      </c>
      <c r="S38" s="48">
        <f t="shared" si="2"/>
        <v>-3935093</v>
      </c>
      <c r="T38" s="48">
        <f t="shared" si="2"/>
        <v>-3297411</v>
      </c>
      <c r="U38" s="48">
        <f t="shared" si="2"/>
        <v>-6313416</v>
      </c>
      <c r="V38" s="48">
        <f t="shared" si="2"/>
        <v>-13545920</v>
      </c>
      <c r="W38" s="48">
        <f t="shared" si="2"/>
        <v>45131315</v>
      </c>
      <c r="X38" s="48">
        <f>IF(F22=F36,0,X22-X36)</f>
        <v>6624756</v>
      </c>
      <c r="Y38" s="48">
        <f t="shared" si="2"/>
        <v>38506559</v>
      </c>
      <c r="Z38" s="49">
        <f>+IF(X38&lt;&gt;0,+(Y38/X38)*100,0)</f>
        <v>581.2524868840453</v>
      </c>
      <c r="AA38" s="46">
        <f>+AA22-AA36</f>
        <v>24090</v>
      </c>
    </row>
    <row r="39" spans="1:27" ht="13.5">
      <c r="A39" s="23" t="s">
        <v>64</v>
      </c>
      <c r="B39" s="29"/>
      <c r="C39" s="6">
        <v>20851376</v>
      </c>
      <c r="D39" s="6">
        <v>0</v>
      </c>
      <c r="E39" s="7">
        <v>0</v>
      </c>
      <c r="F39" s="8">
        <v>0</v>
      </c>
      <c r="G39" s="8">
        <v>0</v>
      </c>
      <c r="H39" s="8">
        <v>4913102</v>
      </c>
      <c r="I39" s="8">
        <v>239975</v>
      </c>
      <c r="J39" s="8">
        <v>5153077</v>
      </c>
      <c r="K39" s="8">
        <v>0</v>
      </c>
      <c r="L39" s="8">
        <v>549332</v>
      </c>
      <c r="M39" s="8">
        <v>1433332</v>
      </c>
      <c r="N39" s="8">
        <v>1982664</v>
      </c>
      <c r="O39" s="8">
        <v>0</v>
      </c>
      <c r="P39" s="8">
        <v>963465</v>
      </c>
      <c r="Q39" s="8">
        <v>258244</v>
      </c>
      <c r="R39" s="8">
        <v>1221709</v>
      </c>
      <c r="S39" s="8">
        <v>297632</v>
      </c>
      <c r="T39" s="8">
        <v>341453</v>
      </c>
      <c r="U39" s="8">
        <v>1395089</v>
      </c>
      <c r="V39" s="8">
        <v>2034174</v>
      </c>
      <c r="W39" s="8">
        <v>10391624</v>
      </c>
      <c r="X39" s="8">
        <v>17463996</v>
      </c>
      <c r="Y39" s="8">
        <v>-7072372</v>
      </c>
      <c r="Z39" s="2">
        <v>-40.5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41403696</v>
      </c>
      <c r="D42" s="55">
        <f>SUM(D38:D41)</f>
        <v>0</v>
      </c>
      <c r="E42" s="56">
        <f t="shared" si="3"/>
        <v>24090</v>
      </c>
      <c r="F42" s="57">
        <f t="shared" si="3"/>
        <v>24090</v>
      </c>
      <c r="G42" s="57">
        <f t="shared" si="3"/>
        <v>51408807</v>
      </c>
      <c r="H42" s="57">
        <f t="shared" si="3"/>
        <v>1130389</v>
      </c>
      <c r="I42" s="57">
        <f t="shared" si="3"/>
        <v>-4014353</v>
      </c>
      <c r="J42" s="57">
        <f t="shared" si="3"/>
        <v>48524843</v>
      </c>
      <c r="K42" s="57">
        <f t="shared" si="3"/>
        <v>0</v>
      </c>
      <c r="L42" s="57">
        <f t="shared" si="3"/>
        <v>15220524</v>
      </c>
      <c r="M42" s="57">
        <f t="shared" si="3"/>
        <v>-3402626</v>
      </c>
      <c r="N42" s="57">
        <f t="shared" si="3"/>
        <v>11817898</v>
      </c>
      <c r="O42" s="57">
        <f t="shared" si="3"/>
        <v>-2260437</v>
      </c>
      <c r="P42" s="57">
        <f t="shared" si="3"/>
        <v>-2282816</v>
      </c>
      <c r="Q42" s="57">
        <f t="shared" si="3"/>
        <v>11235197</v>
      </c>
      <c r="R42" s="57">
        <f t="shared" si="3"/>
        <v>6691944</v>
      </c>
      <c r="S42" s="57">
        <f t="shared" si="3"/>
        <v>-3637461</v>
      </c>
      <c r="T42" s="57">
        <f t="shared" si="3"/>
        <v>-2955958</v>
      </c>
      <c r="U42" s="57">
        <f t="shared" si="3"/>
        <v>-4918327</v>
      </c>
      <c r="V42" s="57">
        <f t="shared" si="3"/>
        <v>-11511746</v>
      </c>
      <c r="W42" s="57">
        <f t="shared" si="3"/>
        <v>55522939</v>
      </c>
      <c r="X42" s="57">
        <f t="shared" si="3"/>
        <v>24088752</v>
      </c>
      <c r="Y42" s="57">
        <f t="shared" si="3"/>
        <v>31434187</v>
      </c>
      <c r="Z42" s="58">
        <f>+IF(X42&lt;&gt;0,+(Y42/X42)*100,0)</f>
        <v>130.4932152566476</v>
      </c>
      <c r="AA42" s="55">
        <f>SUM(AA38:AA41)</f>
        <v>24090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41403696</v>
      </c>
      <c r="D44" s="63">
        <f>+D42-D43</f>
        <v>0</v>
      </c>
      <c r="E44" s="64">
        <f t="shared" si="4"/>
        <v>24090</v>
      </c>
      <c r="F44" s="65">
        <f t="shared" si="4"/>
        <v>24090</v>
      </c>
      <c r="G44" s="65">
        <f t="shared" si="4"/>
        <v>51408807</v>
      </c>
      <c r="H44" s="65">
        <f t="shared" si="4"/>
        <v>1130389</v>
      </c>
      <c r="I44" s="65">
        <f t="shared" si="4"/>
        <v>-4014353</v>
      </c>
      <c r="J44" s="65">
        <f t="shared" si="4"/>
        <v>48524843</v>
      </c>
      <c r="K44" s="65">
        <f t="shared" si="4"/>
        <v>0</v>
      </c>
      <c r="L44" s="65">
        <f t="shared" si="4"/>
        <v>15220524</v>
      </c>
      <c r="M44" s="65">
        <f t="shared" si="4"/>
        <v>-3402626</v>
      </c>
      <c r="N44" s="65">
        <f t="shared" si="4"/>
        <v>11817898</v>
      </c>
      <c r="O44" s="65">
        <f t="shared" si="4"/>
        <v>-2260437</v>
      </c>
      <c r="P44" s="65">
        <f t="shared" si="4"/>
        <v>-2282816</v>
      </c>
      <c r="Q44" s="65">
        <f t="shared" si="4"/>
        <v>11235197</v>
      </c>
      <c r="R44" s="65">
        <f t="shared" si="4"/>
        <v>6691944</v>
      </c>
      <c r="S44" s="65">
        <f t="shared" si="4"/>
        <v>-3637461</v>
      </c>
      <c r="T44" s="65">
        <f t="shared" si="4"/>
        <v>-2955958</v>
      </c>
      <c r="U44" s="65">
        <f t="shared" si="4"/>
        <v>-4918327</v>
      </c>
      <c r="V44" s="65">
        <f t="shared" si="4"/>
        <v>-11511746</v>
      </c>
      <c r="W44" s="65">
        <f t="shared" si="4"/>
        <v>55522939</v>
      </c>
      <c r="X44" s="65">
        <f t="shared" si="4"/>
        <v>24088752</v>
      </c>
      <c r="Y44" s="65">
        <f t="shared" si="4"/>
        <v>31434187</v>
      </c>
      <c r="Z44" s="66">
        <f>+IF(X44&lt;&gt;0,+(Y44/X44)*100,0)</f>
        <v>130.4932152566476</v>
      </c>
      <c r="AA44" s="63">
        <f>+AA42-AA43</f>
        <v>24090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41403696</v>
      </c>
      <c r="D46" s="55">
        <f>SUM(D44:D45)</f>
        <v>0</v>
      </c>
      <c r="E46" s="56">
        <f t="shared" si="5"/>
        <v>24090</v>
      </c>
      <c r="F46" s="57">
        <f t="shared" si="5"/>
        <v>24090</v>
      </c>
      <c r="G46" s="57">
        <f t="shared" si="5"/>
        <v>51408807</v>
      </c>
      <c r="H46" s="57">
        <f t="shared" si="5"/>
        <v>1130389</v>
      </c>
      <c r="I46" s="57">
        <f t="shared" si="5"/>
        <v>-4014353</v>
      </c>
      <c r="J46" s="57">
        <f t="shared" si="5"/>
        <v>48524843</v>
      </c>
      <c r="K46" s="57">
        <f t="shared" si="5"/>
        <v>0</v>
      </c>
      <c r="L46" s="57">
        <f t="shared" si="5"/>
        <v>15220524</v>
      </c>
      <c r="M46" s="57">
        <f t="shared" si="5"/>
        <v>-3402626</v>
      </c>
      <c r="N46" s="57">
        <f t="shared" si="5"/>
        <v>11817898</v>
      </c>
      <c r="O46" s="57">
        <f t="shared" si="5"/>
        <v>-2260437</v>
      </c>
      <c r="P46" s="57">
        <f t="shared" si="5"/>
        <v>-2282816</v>
      </c>
      <c r="Q46" s="57">
        <f t="shared" si="5"/>
        <v>11235197</v>
      </c>
      <c r="R46" s="57">
        <f t="shared" si="5"/>
        <v>6691944</v>
      </c>
      <c r="S46" s="57">
        <f t="shared" si="5"/>
        <v>-3637461</v>
      </c>
      <c r="T46" s="57">
        <f t="shared" si="5"/>
        <v>-2955958</v>
      </c>
      <c r="U46" s="57">
        <f t="shared" si="5"/>
        <v>-4918327</v>
      </c>
      <c r="V46" s="57">
        <f t="shared" si="5"/>
        <v>-11511746</v>
      </c>
      <c r="W46" s="57">
        <f t="shared" si="5"/>
        <v>55522939</v>
      </c>
      <c r="X46" s="57">
        <f t="shared" si="5"/>
        <v>24088752</v>
      </c>
      <c r="Y46" s="57">
        <f t="shared" si="5"/>
        <v>31434187</v>
      </c>
      <c r="Z46" s="58">
        <f>+IF(X46&lt;&gt;0,+(Y46/X46)*100,0)</f>
        <v>130.4932152566476</v>
      </c>
      <c r="AA46" s="55">
        <f>SUM(AA44:AA45)</f>
        <v>24090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41403696</v>
      </c>
      <c r="D48" s="71">
        <f>SUM(D46:D47)</f>
        <v>0</v>
      </c>
      <c r="E48" s="72">
        <f t="shared" si="6"/>
        <v>24090</v>
      </c>
      <c r="F48" s="73">
        <f t="shared" si="6"/>
        <v>24090</v>
      </c>
      <c r="G48" s="73">
        <f t="shared" si="6"/>
        <v>51408807</v>
      </c>
      <c r="H48" s="74">
        <f t="shared" si="6"/>
        <v>1130389</v>
      </c>
      <c r="I48" s="74">
        <f t="shared" si="6"/>
        <v>-4014353</v>
      </c>
      <c r="J48" s="74">
        <f t="shared" si="6"/>
        <v>48524843</v>
      </c>
      <c r="K48" s="74">
        <f t="shared" si="6"/>
        <v>0</v>
      </c>
      <c r="L48" s="74">
        <f t="shared" si="6"/>
        <v>15220524</v>
      </c>
      <c r="M48" s="73">
        <f t="shared" si="6"/>
        <v>-3402626</v>
      </c>
      <c r="N48" s="73">
        <f t="shared" si="6"/>
        <v>11817898</v>
      </c>
      <c r="O48" s="74">
        <f t="shared" si="6"/>
        <v>-2260437</v>
      </c>
      <c r="P48" s="74">
        <f t="shared" si="6"/>
        <v>-2282816</v>
      </c>
      <c r="Q48" s="74">
        <f t="shared" si="6"/>
        <v>11235197</v>
      </c>
      <c r="R48" s="74">
        <f t="shared" si="6"/>
        <v>6691944</v>
      </c>
      <c r="S48" s="74">
        <f t="shared" si="6"/>
        <v>-3637461</v>
      </c>
      <c r="T48" s="73">
        <f t="shared" si="6"/>
        <v>-2955958</v>
      </c>
      <c r="U48" s="73">
        <f t="shared" si="6"/>
        <v>-4918327</v>
      </c>
      <c r="V48" s="74">
        <f t="shared" si="6"/>
        <v>-11511746</v>
      </c>
      <c r="W48" s="74">
        <f t="shared" si="6"/>
        <v>55522939</v>
      </c>
      <c r="X48" s="74">
        <f t="shared" si="6"/>
        <v>24088752</v>
      </c>
      <c r="Y48" s="74">
        <f t="shared" si="6"/>
        <v>31434187</v>
      </c>
      <c r="Z48" s="75">
        <f>+IF(X48&lt;&gt;0,+(Y48/X48)*100,0)</f>
        <v>130.4932152566476</v>
      </c>
      <c r="AA48" s="76">
        <f>SUM(AA46:AA47)</f>
        <v>24090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1053610</v>
      </c>
      <c r="D12" s="6">
        <v>0</v>
      </c>
      <c r="E12" s="7">
        <v>1200000</v>
      </c>
      <c r="F12" s="8">
        <v>1200000</v>
      </c>
      <c r="G12" s="8">
        <v>96221</v>
      </c>
      <c r="H12" s="8">
        <v>107622</v>
      </c>
      <c r="I12" s="8">
        <v>95817</v>
      </c>
      <c r="J12" s="8">
        <v>299660</v>
      </c>
      <c r="K12" s="8">
        <v>96210</v>
      </c>
      <c r="L12" s="8">
        <v>107227</v>
      </c>
      <c r="M12" s="8">
        <v>95777</v>
      </c>
      <c r="N12" s="8">
        <v>299214</v>
      </c>
      <c r="O12" s="8">
        <v>102290</v>
      </c>
      <c r="P12" s="8">
        <v>112333</v>
      </c>
      <c r="Q12" s="8">
        <v>81143</v>
      </c>
      <c r="R12" s="8">
        <v>295766</v>
      </c>
      <c r="S12" s="8">
        <v>95235</v>
      </c>
      <c r="T12" s="8">
        <v>109777</v>
      </c>
      <c r="U12" s="8">
        <v>95235</v>
      </c>
      <c r="V12" s="8">
        <v>300247</v>
      </c>
      <c r="W12" s="8">
        <v>1194887</v>
      </c>
      <c r="X12" s="8">
        <v>1200000</v>
      </c>
      <c r="Y12" s="8">
        <v>-5113</v>
      </c>
      <c r="Z12" s="2">
        <v>-0.43</v>
      </c>
      <c r="AA12" s="6">
        <v>1200000</v>
      </c>
    </row>
    <row r="13" spans="1:27" ht="13.5">
      <c r="A13" s="23" t="s">
        <v>40</v>
      </c>
      <c r="B13" s="29"/>
      <c r="C13" s="6">
        <v>14767367</v>
      </c>
      <c r="D13" s="6">
        <v>0</v>
      </c>
      <c r="E13" s="7">
        <v>11500000</v>
      </c>
      <c r="F13" s="8">
        <v>11500000</v>
      </c>
      <c r="G13" s="8">
        <v>162089</v>
      </c>
      <c r="H13" s="8">
        <v>1304029</v>
      </c>
      <c r="I13" s="8">
        <v>1275004</v>
      </c>
      <c r="J13" s="8">
        <v>2741122</v>
      </c>
      <c r="K13" s="8">
        <v>1742567</v>
      </c>
      <c r="L13" s="8">
        <v>1448928</v>
      </c>
      <c r="M13" s="8">
        <v>1106103</v>
      </c>
      <c r="N13" s="8">
        <v>4297598</v>
      </c>
      <c r="O13" s="8">
        <v>1742604</v>
      </c>
      <c r="P13" s="8">
        <v>1511502</v>
      </c>
      <c r="Q13" s="8">
        <v>1398822</v>
      </c>
      <c r="R13" s="8">
        <v>4652928</v>
      </c>
      <c r="S13" s="8">
        <v>1463741</v>
      </c>
      <c r="T13" s="8">
        <v>1527407</v>
      </c>
      <c r="U13" s="8">
        <v>1618372</v>
      </c>
      <c r="V13" s="8">
        <v>4609520</v>
      </c>
      <c r="W13" s="8">
        <v>16301168</v>
      </c>
      <c r="X13" s="8">
        <v>11500000</v>
      </c>
      <c r="Y13" s="8">
        <v>4801168</v>
      </c>
      <c r="Z13" s="2">
        <v>41.75</v>
      </c>
      <c r="AA13" s="6">
        <v>11500000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40217</v>
      </c>
      <c r="D18" s="6">
        <v>0</v>
      </c>
      <c r="E18" s="7">
        <v>30000</v>
      </c>
      <c r="F18" s="8">
        <v>30000</v>
      </c>
      <c r="G18" s="8">
        <v>3098</v>
      </c>
      <c r="H18" s="8">
        <v>3597</v>
      </c>
      <c r="I18" s="8">
        <v>0</v>
      </c>
      <c r="J18" s="8">
        <v>6695</v>
      </c>
      <c r="K18" s="8">
        <v>6527</v>
      </c>
      <c r="L18" s="8">
        <v>0</v>
      </c>
      <c r="M18" s="8">
        <v>3198</v>
      </c>
      <c r="N18" s="8">
        <v>9725</v>
      </c>
      <c r="O18" s="8">
        <v>6502</v>
      </c>
      <c r="P18" s="8">
        <v>3753</v>
      </c>
      <c r="Q18" s="8">
        <v>3761</v>
      </c>
      <c r="R18" s="8">
        <v>14016</v>
      </c>
      <c r="S18" s="8">
        <v>3728</v>
      </c>
      <c r="T18" s="8">
        <v>3747</v>
      </c>
      <c r="U18" s="8">
        <v>3757</v>
      </c>
      <c r="V18" s="8">
        <v>11232</v>
      </c>
      <c r="W18" s="8">
        <v>41668</v>
      </c>
      <c r="X18" s="8">
        <v>30000</v>
      </c>
      <c r="Y18" s="8">
        <v>11668</v>
      </c>
      <c r="Z18" s="2">
        <v>38.89</v>
      </c>
      <c r="AA18" s="6">
        <v>30000</v>
      </c>
    </row>
    <row r="19" spans="1:27" ht="13.5">
      <c r="A19" s="23" t="s">
        <v>46</v>
      </c>
      <c r="B19" s="29"/>
      <c r="C19" s="6">
        <v>94506196</v>
      </c>
      <c r="D19" s="6">
        <v>0</v>
      </c>
      <c r="E19" s="7">
        <v>92375000</v>
      </c>
      <c r="F19" s="8">
        <v>97382250</v>
      </c>
      <c r="G19" s="8">
        <v>36811769</v>
      </c>
      <c r="H19" s="8">
        <v>39910</v>
      </c>
      <c r="I19" s="8">
        <v>601422</v>
      </c>
      <c r="J19" s="8">
        <v>37453101</v>
      </c>
      <c r="K19" s="8">
        <v>367910</v>
      </c>
      <c r="L19" s="8">
        <v>231973</v>
      </c>
      <c r="M19" s="8">
        <v>28496996</v>
      </c>
      <c r="N19" s="8">
        <v>29096879</v>
      </c>
      <c r="O19" s="8">
        <v>1663942</v>
      </c>
      <c r="P19" s="8">
        <v>1107860</v>
      </c>
      <c r="Q19" s="8">
        <v>21723626</v>
      </c>
      <c r="R19" s="8">
        <v>24495428</v>
      </c>
      <c r="S19" s="8">
        <v>430950</v>
      </c>
      <c r="T19" s="8">
        <v>331153</v>
      </c>
      <c r="U19" s="8">
        <v>813467</v>
      </c>
      <c r="V19" s="8">
        <v>1575570</v>
      </c>
      <c r="W19" s="8">
        <v>92620978</v>
      </c>
      <c r="X19" s="8">
        <v>92375000</v>
      </c>
      <c r="Y19" s="8">
        <v>245978</v>
      </c>
      <c r="Z19" s="2">
        <v>0.27</v>
      </c>
      <c r="AA19" s="6">
        <v>97382250</v>
      </c>
    </row>
    <row r="20" spans="1:27" ht="13.5">
      <c r="A20" s="23" t="s">
        <v>47</v>
      </c>
      <c r="B20" s="29"/>
      <c r="C20" s="6">
        <v>28743632</v>
      </c>
      <c r="D20" s="6">
        <v>0</v>
      </c>
      <c r="E20" s="7">
        <v>48603200</v>
      </c>
      <c r="F20" s="26">
        <v>52676200</v>
      </c>
      <c r="G20" s="26">
        <v>981</v>
      </c>
      <c r="H20" s="26">
        <v>16706</v>
      </c>
      <c r="I20" s="26">
        <v>85188</v>
      </c>
      <c r="J20" s="26">
        <v>102875</v>
      </c>
      <c r="K20" s="26">
        <v>135768</v>
      </c>
      <c r="L20" s="26">
        <v>54472</v>
      </c>
      <c r="M20" s="26">
        <v>2037</v>
      </c>
      <c r="N20" s="26">
        <v>192277</v>
      </c>
      <c r="O20" s="26">
        <v>89995</v>
      </c>
      <c r="P20" s="26">
        <v>83762</v>
      </c>
      <c r="Q20" s="26">
        <v>21793</v>
      </c>
      <c r="R20" s="26">
        <v>195550</v>
      </c>
      <c r="S20" s="26">
        <v>97978</v>
      </c>
      <c r="T20" s="26">
        <v>53400</v>
      </c>
      <c r="U20" s="26">
        <v>9334</v>
      </c>
      <c r="V20" s="26">
        <v>160712</v>
      </c>
      <c r="W20" s="26">
        <v>651414</v>
      </c>
      <c r="X20" s="26">
        <v>48603200</v>
      </c>
      <c r="Y20" s="26">
        <v>-47951786</v>
      </c>
      <c r="Z20" s="27">
        <v>-98.66</v>
      </c>
      <c r="AA20" s="28">
        <v>52676200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139111022</v>
      </c>
      <c r="D22" s="33">
        <f>SUM(D5:D21)</f>
        <v>0</v>
      </c>
      <c r="E22" s="34">
        <f t="shared" si="0"/>
        <v>153708200</v>
      </c>
      <c r="F22" s="35">
        <f t="shared" si="0"/>
        <v>162788450</v>
      </c>
      <c r="G22" s="35">
        <f t="shared" si="0"/>
        <v>37074158</v>
      </c>
      <c r="H22" s="35">
        <f t="shared" si="0"/>
        <v>1471864</v>
      </c>
      <c r="I22" s="35">
        <f t="shared" si="0"/>
        <v>2057431</v>
      </c>
      <c r="J22" s="35">
        <f t="shared" si="0"/>
        <v>40603453</v>
      </c>
      <c r="K22" s="35">
        <f t="shared" si="0"/>
        <v>2348982</v>
      </c>
      <c r="L22" s="35">
        <f t="shared" si="0"/>
        <v>1842600</v>
      </c>
      <c r="M22" s="35">
        <f t="shared" si="0"/>
        <v>29704111</v>
      </c>
      <c r="N22" s="35">
        <f t="shared" si="0"/>
        <v>33895693</v>
      </c>
      <c r="O22" s="35">
        <f t="shared" si="0"/>
        <v>3605333</v>
      </c>
      <c r="P22" s="35">
        <f t="shared" si="0"/>
        <v>2819210</v>
      </c>
      <c r="Q22" s="35">
        <f t="shared" si="0"/>
        <v>23229145</v>
      </c>
      <c r="R22" s="35">
        <f t="shared" si="0"/>
        <v>29653688</v>
      </c>
      <c r="S22" s="35">
        <f t="shared" si="0"/>
        <v>2091632</v>
      </c>
      <c r="T22" s="35">
        <f t="shared" si="0"/>
        <v>2025484</v>
      </c>
      <c r="U22" s="35">
        <f t="shared" si="0"/>
        <v>2540165</v>
      </c>
      <c r="V22" s="35">
        <f t="shared" si="0"/>
        <v>6657281</v>
      </c>
      <c r="W22" s="35">
        <f t="shared" si="0"/>
        <v>110810115</v>
      </c>
      <c r="X22" s="35">
        <f t="shared" si="0"/>
        <v>153708200</v>
      </c>
      <c r="Y22" s="35">
        <f t="shared" si="0"/>
        <v>-42898085</v>
      </c>
      <c r="Z22" s="36">
        <f>+IF(X22&lt;&gt;0,+(Y22/X22)*100,0)</f>
        <v>-27.908781053971094</v>
      </c>
      <c r="AA22" s="33">
        <f>SUM(AA5:AA21)</f>
        <v>162788450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37841672</v>
      </c>
      <c r="D25" s="6">
        <v>0</v>
      </c>
      <c r="E25" s="7">
        <v>46278100</v>
      </c>
      <c r="F25" s="8">
        <v>46653100</v>
      </c>
      <c r="G25" s="8">
        <v>3719785</v>
      </c>
      <c r="H25" s="8">
        <v>3438870</v>
      </c>
      <c r="I25" s="8">
        <v>3469338</v>
      </c>
      <c r="J25" s="8">
        <v>10627993</v>
      </c>
      <c r="K25" s="8">
        <v>3502653</v>
      </c>
      <c r="L25" s="8">
        <v>3614889</v>
      </c>
      <c r="M25" s="8">
        <v>3582022</v>
      </c>
      <c r="N25" s="8">
        <v>10699564</v>
      </c>
      <c r="O25" s="8">
        <v>4034189</v>
      </c>
      <c r="P25" s="8">
        <v>3509103</v>
      </c>
      <c r="Q25" s="8">
        <v>3496184</v>
      </c>
      <c r="R25" s="8">
        <v>11039476</v>
      </c>
      <c r="S25" s="8">
        <v>3430659</v>
      </c>
      <c r="T25" s="8">
        <v>3537728</v>
      </c>
      <c r="U25" s="8">
        <v>3364270</v>
      </c>
      <c r="V25" s="8">
        <v>10332657</v>
      </c>
      <c r="W25" s="8">
        <v>42699690</v>
      </c>
      <c r="X25" s="8">
        <v>46278100</v>
      </c>
      <c r="Y25" s="8">
        <v>-3578410</v>
      </c>
      <c r="Z25" s="2">
        <v>-7.73</v>
      </c>
      <c r="AA25" s="6">
        <v>46653100</v>
      </c>
    </row>
    <row r="26" spans="1:27" ht="13.5">
      <c r="A26" s="25" t="s">
        <v>52</v>
      </c>
      <c r="B26" s="24"/>
      <c r="C26" s="6">
        <v>6143709</v>
      </c>
      <c r="D26" s="6">
        <v>0</v>
      </c>
      <c r="E26" s="7">
        <v>6894000</v>
      </c>
      <c r="F26" s="8">
        <v>7194000</v>
      </c>
      <c r="G26" s="8">
        <v>492403</v>
      </c>
      <c r="H26" s="8">
        <v>517903</v>
      </c>
      <c r="I26" s="8">
        <v>506321</v>
      </c>
      <c r="J26" s="8">
        <v>1516627</v>
      </c>
      <c r="K26" s="8">
        <v>478999</v>
      </c>
      <c r="L26" s="8">
        <v>532710</v>
      </c>
      <c r="M26" s="8">
        <v>509130</v>
      </c>
      <c r="N26" s="8">
        <v>1520839</v>
      </c>
      <c r="O26" s="8">
        <v>482397</v>
      </c>
      <c r="P26" s="8">
        <v>496907</v>
      </c>
      <c r="Q26" s="8">
        <v>496650</v>
      </c>
      <c r="R26" s="8">
        <v>1475954</v>
      </c>
      <c r="S26" s="8">
        <v>799321</v>
      </c>
      <c r="T26" s="8">
        <v>526187</v>
      </c>
      <c r="U26" s="8">
        <v>548188</v>
      </c>
      <c r="V26" s="8">
        <v>1873696</v>
      </c>
      <c r="W26" s="8">
        <v>6387116</v>
      </c>
      <c r="X26" s="8">
        <v>6894000</v>
      </c>
      <c r="Y26" s="8">
        <v>-506884</v>
      </c>
      <c r="Z26" s="2">
        <v>-7.35</v>
      </c>
      <c r="AA26" s="6">
        <v>7194000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1298811</v>
      </c>
      <c r="D28" s="6">
        <v>0</v>
      </c>
      <c r="E28" s="7">
        <v>1504700</v>
      </c>
      <c r="F28" s="8">
        <v>1504700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1504700</v>
      </c>
      <c r="Y28" s="8">
        <v>-1504700</v>
      </c>
      <c r="Z28" s="2">
        <v>-100</v>
      </c>
      <c r="AA28" s="6">
        <v>1504700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4037854</v>
      </c>
      <c r="D32" s="6">
        <v>0</v>
      </c>
      <c r="E32" s="7">
        <v>4240000</v>
      </c>
      <c r="F32" s="8">
        <v>4240000</v>
      </c>
      <c r="G32" s="8">
        <v>219310</v>
      </c>
      <c r="H32" s="8">
        <v>194411</v>
      </c>
      <c r="I32" s="8">
        <v>243401</v>
      </c>
      <c r="J32" s="8">
        <v>657122</v>
      </c>
      <c r="K32" s="8">
        <v>223305</v>
      </c>
      <c r="L32" s="8">
        <v>283495</v>
      </c>
      <c r="M32" s="8">
        <v>288579</v>
      </c>
      <c r="N32" s="8">
        <v>795379</v>
      </c>
      <c r="O32" s="8">
        <v>360882</v>
      </c>
      <c r="P32" s="8">
        <v>259437</v>
      </c>
      <c r="Q32" s="8">
        <v>313056</v>
      </c>
      <c r="R32" s="8">
        <v>933375</v>
      </c>
      <c r="S32" s="8">
        <v>163848</v>
      </c>
      <c r="T32" s="8">
        <v>471432</v>
      </c>
      <c r="U32" s="8">
        <v>171396</v>
      </c>
      <c r="V32" s="8">
        <v>806676</v>
      </c>
      <c r="W32" s="8">
        <v>3192552</v>
      </c>
      <c r="X32" s="8">
        <v>4240000</v>
      </c>
      <c r="Y32" s="8">
        <v>-1047448</v>
      </c>
      <c r="Z32" s="2">
        <v>-24.7</v>
      </c>
      <c r="AA32" s="6">
        <v>4240000</v>
      </c>
    </row>
    <row r="33" spans="1:27" ht="13.5">
      <c r="A33" s="25" t="s">
        <v>59</v>
      </c>
      <c r="B33" s="24"/>
      <c r="C33" s="6">
        <v>32437389</v>
      </c>
      <c r="D33" s="6">
        <v>0</v>
      </c>
      <c r="E33" s="7">
        <v>21156000</v>
      </c>
      <c r="F33" s="8">
        <v>26163250</v>
      </c>
      <c r="G33" s="8">
        <v>10550</v>
      </c>
      <c r="H33" s="8">
        <v>39910</v>
      </c>
      <c r="I33" s="8">
        <v>601422</v>
      </c>
      <c r="J33" s="8">
        <v>651882</v>
      </c>
      <c r="K33" s="8">
        <v>367910</v>
      </c>
      <c r="L33" s="8">
        <v>231973</v>
      </c>
      <c r="M33" s="8">
        <v>1066996</v>
      </c>
      <c r="N33" s="8">
        <v>1666879</v>
      </c>
      <c r="O33" s="8">
        <v>1620365</v>
      </c>
      <c r="P33" s="8">
        <v>1110550</v>
      </c>
      <c r="Q33" s="8">
        <v>8991</v>
      </c>
      <c r="R33" s="8">
        <v>2739906</v>
      </c>
      <c r="S33" s="8">
        <v>387617</v>
      </c>
      <c r="T33" s="8">
        <v>243116</v>
      </c>
      <c r="U33" s="8">
        <v>813467</v>
      </c>
      <c r="V33" s="8">
        <v>1444200</v>
      </c>
      <c r="W33" s="8">
        <v>6502867</v>
      </c>
      <c r="X33" s="8">
        <v>21156000</v>
      </c>
      <c r="Y33" s="8">
        <v>-14653133</v>
      </c>
      <c r="Z33" s="2">
        <v>-69.26</v>
      </c>
      <c r="AA33" s="6">
        <v>26163250</v>
      </c>
    </row>
    <row r="34" spans="1:27" ht="13.5">
      <c r="A34" s="25" t="s">
        <v>60</v>
      </c>
      <c r="B34" s="24"/>
      <c r="C34" s="6">
        <v>55153373</v>
      </c>
      <c r="D34" s="6">
        <v>0</v>
      </c>
      <c r="E34" s="7">
        <v>73635400</v>
      </c>
      <c r="F34" s="8">
        <v>77033400</v>
      </c>
      <c r="G34" s="8">
        <v>835107</v>
      </c>
      <c r="H34" s="8">
        <v>2745227</v>
      </c>
      <c r="I34" s="8">
        <v>7036448</v>
      </c>
      <c r="J34" s="8">
        <v>10616782</v>
      </c>
      <c r="K34" s="8">
        <v>8109150</v>
      </c>
      <c r="L34" s="8">
        <v>4968858</v>
      </c>
      <c r="M34" s="8">
        <v>2087793</v>
      </c>
      <c r="N34" s="8">
        <v>15165801</v>
      </c>
      <c r="O34" s="8">
        <v>5181124</v>
      </c>
      <c r="P34" s="8">
        <v>4501826</v>
      </c>
      <c r="Q34" s="8">
        <v>3368499</v>
      </c>
      <c r="R34" s="8">
        <v>13051449</v>
      </c>
      <c r="S34" s="8">
        <v>2214818</v>
      </c>
      <c r="T34" s="8">
        <v>5251766</v>
      </c>
      <c r="U34" s="8">
        <v>7783377</v>
      </c>
      <c r="V34" s="8">
        <v>15249961</v>
      </c>
      <c r="W34" s="8">
        <v>54083993</v>
      </c>
      <c r="X34" s="8">
        <v>73635400</v>
      </c>
      <c r="Y34" s="8">
        <v>-19551407</v>
      </c>
      <c r="Z34" s="2">
        <v>-26.55</v>
      </c>
      <c r="AA34" s="6">
        <v>77033400</v>
      </c>
    </row>
    <row r="35" spans="1:27" ht="13.5">
      <c r="A35" s="23" t="s">
        <v>61</v>
      </c>
      <c r="B35" s="29"/>
      <c r="C35" s="6">
        <v>71237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136984045</v>
      </c>
      <c r="D36" s="33">
        <f>SUM(D25:D35)</f>
        <v>0</v>
      </c>
      <c r="E36" s="34">
        <f t="shared" si="1"/>
        <v>153708200</v>
      </c>
      <c r="F36" s="35">
        <f t="shared" si="1"/>
        <v>162788450</v>
      </c>
      <c r="G36" s="35">
        <f t="shared" si="1"/>
        <v>5277155</v>
      </c>
      <c r="H36" s="35">
        <f t="shared" si="1"/>
        <v>6936321</v>
      </c>
      <c r="I36" s="35">
        <f t="shared" si="1"/>
        <v>11856930</v>
      </c>
      <c r="J36" s="35">
        <f t="shared" si="1"/>
        <v>24070406</v>
      </c>
      <c r="K36" s="35">
        <f t="shared" si="1"/>
        <v>12682017</v>
      </c>
      <c r="L36" s="35">
        <f t="shared" si="1"/>
        <v>9631925</v>
      </c>
      <c r="M36" s="35">
        <f t="shared" si="1"/>
        <v>7534520</v>
      </c>
      <c r="N36" s="35">
        <f t="shared" si="1"/>
        <v>29848462</v>
      </c>
      <c r="O36" s="35">
        <f t="shared" si="1"/>
        <v>11678957</v>
      </c>
      <c r="P36" s="35">
        <f t="shared" si="1"/>
        <v>9877823</v>
      </c>
      <c r="Q36" s="35">
        <f t="shared" si="1"/>
        <v>7683380</v>
      </c>
      <c r="R36" s="35">
        <f t="shared" si="1"/>
        <v>29240160</v>
      </c>
      <c r="S36" s="35">
        <f t="shared" si="1"/>
        <v>6996263</v>
      </c>
      <c r="T36" s="35">
        <f t="shared" si="1"/>
        <v>10030229</v>
      </c>
      <c r="U36" s="35">
        <f t="shared" si="1"/>
        <v>12680698</v>
      </c>
      <c r="V36" s="35">
        <f t="shared" si="1"/>
        <v>29707190</v>
      </c>
      <c r="W36" s="35">
        <f t="shared" si="1"/>
        <v>112866218</v>
      </c>
      <c r="X36" s="35">
        <f t="shared" si="1"/>
        <v>153708200</v>
      </c>
      <c r="Y36" s="35">
        <f t="shared" si="1"/>
        <v>-40841982</v>
      </c>
      <c r="Z36" s="36">
        <f>+IF(X36&lt;&gt;0,+(Y36/X36)*100,0)</f>
        <v>-26.571114618478394</v>
      </c>
      <c r="AA36" s="33">
        <f>SUM(AA25:AA35)</f>
        <v>162788450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2126977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31797003</v>
      </c>
      <c r="H38" s="48">
        <f t="shared" si="2"/>
        <v>-5464457</v>
      </c>
      <c r="I38" s="48">
        <f t="shared" si="2"/>
        <v>-9799499</v>
      </c>
      <c r="J38" s="48">
        <f t="shared" si="2"/>
        <v>16533047</v>
      </c>
      <c r="K38" s="48">
        <f t="shared" si="2"/>
        <v>-10333035</v>
      </c>
      <c r="L38" s="48">
        <f t="shared" si="2"/>
        <v>-7789325</v>
      </c>
      <c r="M38" s="48">
        <f t="shared" si="2"/>
        <v>22169591</v>
      </c>
      <c r="N38" s="48">
        <f t="shared" si="2"/>
        <v>4047231</v>
      </c>
      <c r="O38" s="48">
        <f t="shared" si="2"/>
        <v>-8073624</v>
      </c>
      <c r="P38" s="48">
        <f t="shared" si="2"/>
        <v>-7058613</v>
      </c>
      <c r="Q38" s="48">
        <f t="shared" si="2"/>
        <v>15545765</v>
      </c>
      <c r="R38" s="48">
        <f t="shared" si="2"/>
        <v>413528</v>
      </c>
      <c r="S38" s="48">
        <f t="shared" si="2"/>
        <v>-4904631</v>
      </c>
      <c r="T38" s="48">
        <f t="shared" si="2"/>
        <v>-8004745</v>
      </c>
      <c r="U38" s="48">
        <f t="shared" si="2"/>
        <v>-10140533</v>
      </c>
      <c r="V38" s="48">
        <f t="shared" si="2"/>
        <v>-23049909</v>
      </c>
      <c r="W38" s="48">
        <f t="shared" si="2"/>
        <v>-2056103</v>
      </c>
      <c r="X38" s="48">
        <f>IF(F22=F36,0,X22-X36)</f>
        <v>0</v>
      </c>
      <c r="Y38" s="48">
        <f t="shared" si="2"/>
        <v>-2056103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2126977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31797003</v>
      </c>
      <c r="H42" s="57">
        <f t="shared" si="3"/>
        <v>-5464457</v>
      </c>
      <c r="I42" s="57">
        <f t="shared" si="3"/>
        <v>-9799499</v>
      </c>
      <c r="J42" s="57">
        <f t="shared" si="3"/>
        <v>16533047</v>
      </c>
      <c r="K42" s="57">
        <f t="shared" si="3"/>
        <v>-10333035</v>
      </c>
      <c r="L42" s="57">
        <f t="shared" si="3"/>
        <v>-7789325</v>
      </c>
      <c r="M42" s="57">
        <f t="shared" si="3"/>
        <v>22169591</v>
      </c>
      <c r="N42" s="57">
        <f t="shared" si="3"/>
        <v>4047231</v>
      </c>
      <c r="O42" s="57">
        <f t="shared" si="3"/>
        <v>-8073624</v>
      </c>
      <c r="P42" s="57">
        <f t="shared" si="3"/>
        <v>-7058613</v>
      </c>
      <c r="Q42" s="57">
        <f t="shared" si="3"/>
        <v>15545765</v>
      </c>
      <c r="R42" s="57">
        <f t="shared" si="3"/>
        <v>413528</v>
      </c>
      <c r="S42" s="57">
        <f t="shared" si="3"/>
        <v>-4904631</v>
      </c>
      <c r="T42" s="57">
        <f t="shared" si="3"/>
        <v>-8004745</v>
      </c>
      <c r="U42" s="57">
        <f t="shared" si="3"/>
        <v>-10140533</v>
      </c>
      <c r="V42" s="57">
        <f t="shared" si="3"/>
        <v>-23049909</v>
      </c>
      <c r="W42" s="57">
        <f t="shared" si="3"/>
        <v>-2056103</v>
      </c>
      <c r="X42" s="57">
        <f t="shared" si="3"/>
        <v>0</v>
      </c>
      <c r="Y42" s="57">
        <f t="shared" si="3"/>
        <v>-2056103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2126977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31797003</v>
      </c>
      <c r="H44" s="65">
        <f t="shared" si="4"/>
        <v>-5464457</v>
      </c>
      <c r="I44" s="65">
        <f t="shared" si="4"/>
        <v>-9799499</v>
      </c>
      <c r="J44" s="65">
        <f t="shared" si="4"/>
        <v>16533047</v>
      </c>
      <c r="K44" s="65">
        <f t="shared" si="4"/>
        <v>-10333035</v>
      </c>
      <c r="L44" s="65">
        <f t="shared" si="4"/>
        <v>-7789325</v>
      </c>
      <c r="M44" s="65">
        <f t="shared" si="4"/>
        <v>22169591</v>
      </c>
      <c r="N44" s="65">
        <f t="shared" si="4"/>
        <v>4047231</v>
      </c>
      <c r="O44" s="65">
        <f t="shared" si="4"/>
        <v>-8073624</v>
      </c>
      <c r="P44" s="65">
        <f t="shared" si="4"/>
        <v>-7058613</v>
      </c>
      <c r="Q44" s="65">
        <f t="shared" si="4"/>
        <v>15545765</v>
      </c>
      <c r="R44" s="65">
        <f t="shared" si="4"/>
        <v>413528</v>
      </c>
      <c r="S44" s="65">
        <f t="shared" si="4"/>
        <v>-4904631</v>
      </c>
      <c r="T44" s="65">
        <f t="shared" si="4"/>
        <v>-8004745</v>
      </c>
      <c r="U44" s="65">
        <f t="shared" si="4"/>
        <v>-10140533</v>
      </c>
      <c r="V44" s="65">
        <f t="shared" si="4"/>
        <v>-23049909</v>
      </c>
      <c r="W44" s="65">
        <f t="shared" si="4"/>
        <v>-2056103</v>
      </c>
      <c r="X44" s="65">
        <f t="shared" si="4"/>
        <v>0</v>
      </c>
      <c r="Y44" s="65">
        <f t="shared" si="4"/>
        <v>-2056103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2126977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31797003</v>
      </c>
      <c r="H46" s="57">
        <f t="shared" si="5"/>
        <v>-5464457</v>
      </c>
      <c r="I46" s="57">
        <f t="shared" si="5"/>
        <v>-9799499</v>
      </c>
      <c r="J46" s="57">
        <f t="shared" si="5"/>
        <v>16533047</v>
      </c>
      <c r="K46" s="57">
        <f t="shared" si="5"/>
        <v>-10333035</v>
      </c>
      <c r="L46" s="57">
        <f t="shared" si="5"/>
        <v>-7789325</v>
      </c>
      <c r="M46" s="57">
        <f t="shared" si="5"/>
        <v>22169591</v>
      </c>
      <c r="N46" s="57">
        <f t="shared" si="5"/>
        <v>4047231</v>
      </c>
      <c r="O46" s="57">
        <f t="shared" si="5"/>
        <v>-8073624</v>
      </c>
      <c r="P46" s="57">
        <f t="shared" si="5"/>
        <v>-7058613</v>
      </c>
      <c r="Q46" s="57">
        <f t="shared" si="5"/>
        <v>15545765</v>
      </c>
      <c r="R46" s="57">
        <f t="shared" si="5"/>
        <v>413528</v>
      </c>
      <c r="S46" s="57">
        <f t="shared" si="5"/>
        <v>-4904631</v>
      </c>
      <c r="T46" s="57">
        <f t="shared" si="5"/>
        <v>-8004745</v>
      </c>
      <c r="U46" s="57">
        <f t="shared" si="5"/>
        <v>-10140533</v>
      </c>
      <c r="V46" s="57">
        <f t="shared" si="5"/>
        <v>-23049909</v>
      </c>
      <c r="W46" s="57">
        <f t="shared" si="5"/>
        <v>-2056103</v>
      </c>
      <c r="X46" s="57">
        <f t="shared" si="5"/>
        <v>0</v>
      </c>
      <c r="Y46" s="57">
        <f t="shared" si="5"/>
        <v>-2056103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2126977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31797003</v>
      </c>
      <c r="H48" s="74">
        <f t="shared" si="6"/>
        <v>-5464457</v>
      </c>
      <c r="I48" s="74">
        <f t="shared" si="6"/>
        <v>-9799499</v>
      </c>
      <c r="J48" s="74">
        <f t="shared" si="6"/>
        <v>16533047</v>
      </c>
      <c r="K48" s="74">
        <f t="shared" si="6"/>
        <v>-10333035</v>
      </c>
      <c r="L48" s="74">
        <f t="shared" si="6"/>
        <v>-7789325</v>
      </c>
      <c r="M48" s="73">
        <f t="shared" si="6"/>
        <v>22169591</v>
      </c>
      <c r="N48" s="73">
        <f t="shared" si="6"/>
        <v>4047231</v>
      </c>
      <c r="O48" s="74">
        <f t="shared" si="6"/>
        <v>-8073624</v>
      </c>
      <c r="P48" s="74">
        <f t="shared" si="6"/>
        <v>-7058613</v>
      </c>
      <c r="Q48" s="74">
        <f t="shared" si="6"/>
        <v>15545765</v>
      </c>
      <c r="R48" s="74">
        <f t="shared" si="6"/>
        <v>413528</v>
      </c>
      <c r="S48" s="74">
        <f t="shared" si="6"/>
        <v>-4904631</v>
      </c>
      <c r="T48" s="73">
        <f t="shared" si="6"/>
        <v>-8004745</v>
      </c>
      <c r="U48" s="73">
        <f t="shared" si="6"/>
        <v>-10140533</v>
      </c>
      <c r="V48" s="74">
        <f t="shared" si="6"/>
        <v>-23049909</v>
      </c>
      <c r="W48" s="74">
        <f t="shared" si="6"/>
        <v>-2056103</v>
      </c>
      <c r="X48" s="74">
        <f t="shared" si="6"/>
        <v>0</v>
      </c>
      <c r="Y48" s="74">
        <f t="shared" si="6"/>
        <v>-2056103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4492262</v>
      </c>
      <c r="D5" s="6">
        <v>0</v>
      </c>
      <c r="E5" s="7">
        <v>4520998</v>
      </c>
      <c r="F5" s="8">
        <v>6201207</v>
      </c>
      <c r="G5" s="8">
        <v>5743220</v>
      </c>
      <c r="H5" s="8">
        <v>310993</v>
      </c>
      <c r="I5" s="8">
        <v>285622</v>
      </c>
      <c r="J5" s="8">
        <v>6339835</v>
      </c>
      <c r="K5" s="8">
        <v>270083</v>
      </c>
      <c r="L5" s="8">
        <v>263791</v>
      </c>
      <c r="M5" s="8">
        <v>265567</v>
      </c>
      <c r="N5" s="8">
        <v>799441</v>
      </c>
      <c r="O5" s="8">
        <v>257274</v>
      </c>
      <c r="P5" s="8">
        <v>-234997</v>
      </c>
      <c r="Q5" s="8">
        <v>266555</v>
      </c>
      <c r="R5" s="8">
        <v>288832</v>
      </c>
      <c r="S5" s="8">
        <v>226194</v>
      </c>
      <c r="T5" s="8">
        <v>213193</v>
      </c>
      <c r="U5" s="8">
        <v>-74480</v>
      </c>
      <c r="V5" s="8">
        <v>364907</v>
      </c>
      <c r="W5" s="8">
        <v>7793015</v>
      </c>
      <c r="X5" s="8">
        <v>4520996</v>
      </c>
      <c r="Y5" s="8">
        <v>3272019</v>
      </c>
      <c r="Z5" s="2">
        <v>72.37</v>
      </c>
      <c r="AA5" s="6">
        <v>6201207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23428352</v>
      </c>
      <c r="D7" s="6">
        <v>0</v>
      </c>
      <c r="E7" s="7">
        <v>20892435</v>
      </c>
      <c r="F7" s="8">
        <v>21692435</v>
      </c>
      <c r="G7" s="8">
        <v>2566521</v>
      </c>
      <c r="H7" s="8">
        <v>2736692</v>
      </c>
      <c r="I7" s="8">
        <v>2579065</v>
      </c>
      <c r="J7" s="8">
        <v>7882278</v>
      </c>
      <c r="K7" s="8">
        <v>2317979</v>
      </c>
      <c r="L7" s="8">
        <v>2326145</v>
      </c>
      <c r="M7" s="8">
        <v>2165134</v>
      </c>
      <c r="N7" s="8">
        <v>6809258</v>
      </c>
      <c r="O7" s="8">
        <v>2004404</v>
      </c>
      <c r="P7" s="8">
        <v>2158275</v>
      </c>
      <c r="Q7" s="8">
        <v>1976521</v>
      </c>
      <c r="R7" s="8">
        <v>6139200</v>
      </c>
      <c r="S7" s="8">
        <v>2013261</v>
      </c>
      <c r="T7" s="8">
        <v>2236856</v>
      </c>
      <c r="U7" s="8">
        <v>2415447</v>
      </c>
      <c r="V7" s="8">
        <v>6665564</v>
      </c>
      <c r="W7" s="8">
        <v>27496300</v>
      </c>
      <c r="X7" s="8">
        <v>20892432</v>
      </c>
      <c r="Y7" s="8">
        <v>6603868</v>
      </c>
      <c r="Z7" s="2">
        <v>31.61</v>
      </c>
      <c r="AA7" s="6">
        <v>21692435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2623299</v>
      </c>
      <c r="D10" s="6">
        <v>0</v>
      </c>
      <c r="E10" s="7">
        <v>2270757</v>
      </c>
      <c r="F10" s="26">
        <v>2270757</v>
      </c>
      <c r="G10" s="26">
        <v>200262</v>
      </c>
      <c r="H10" s="26">
        <v>201068</v>
      </c>
      <c r="I10" s="26">
        <v>251863</v>
      </c>
      <c r="J10" s="26">
        <v>653193</v>
      </c>
      <c r="K10" s="26">
        <v>204262</v>
      </c>
      <c r="L10" s="26">
        <v>198657</v>
      </c>
      <c r="M10" s="26">
        <v>198763</v>
      </c>
      <c r="N10" s="26">
        <v>601682</v>
      </c>
      <c r="O10" s="26">
        <v>218325</v>
      </c>
      <c r="P10" s="26">
        <v>207853</v>
      </c>
      <c r="Q10" s="26">
        <v>234743</v>
      </c>
      <c r="R10" s="26">
        <v>660921</v>
      </c>
      <c r="S10" s="26">
        <v>234162</v>
      </c>
      <c r="T10" s="26">
        <v>219771</v>
      </c>
      <c r="U10" s="26">
        <v>196199</v>
      </c>
      <c r="V10" s="26">
        <v>650132</v>
      </c>
      <c r="W10" s="26">
        <v>2565928</v>
      </c>
      <c r="X10" s="26">
        <v>2270760</v>
      </c>
      <c r="Y10" s="26">
        <v>295168</v>
      </c>
      <c r="Z10" s="27">
        <v>13</v>
      </c>
      <c r="AA10" s="28">
        <v>2270757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500938</v>
      </c>
      <c r="D12" s="6">
        <v>0</v>
      </c>
      <c r="E12" s="7">
        <v>294675</v>
      </c>
      <c r="F12" s="8">
        <v>294675</v>
      </c>
      <c r="G12" s="8">
        <v>19164</v>
      </c>
      <c r="H12" s="8">
        <v>22853</v>
      </c>
      <c r="I12" s="8">
        <v>66177</v>
      </c>
      <c r="J12" s="8">
        <v>108194</v>
      </c>
      <c r="K12" s="8">
        <v>18218</v>
      </c>
      <c r="L12" s="8">
        <v>21338</v>
      </c>
      <c r="M12" s="8">
        <v>28929</v>
      </c>
      <c r="N12" s="8">
        <v>68485</v>
      </c>
      <c r="O12" s="8">
        <v>20564</v>
      </c>
      <c r="P12" s="8">
        <v>19848</v>
      </c>
      <c r="Q12" s="8">
        <v>76756</v>
      </c>
      <c r="R12" s="8">
        <v>117168</v>
      </c>
      <c r="S12" s="8">
        <v>32320</v>
      </c>
      <c r="T12" s="8">
        <v>33112</v>
      </c>
      <c r="U12" s="8">
        <v>100588</v>
      </c>
      <c r="V12" s="8">
        <v>166020</v>
      </c>
      <c r="W12" s="8">
        <v>459867</v>
      </c>
      <c r="X12" s="8">
        <v>294672</v>
      </c>
      <c r="Y12" s="8">
        <v>165195</v>
      </c>
      <c r="Z12" s="2">
        <v>56.06</v>
      </c>
      <c r="AA12" s="6">
        <v>294675</v>
      </c>
    </row>
    <row r="13" spans="1:27" ht="13.5">
      <c r="A13" s="23" t="s">
        <v>40</v>
      </c>
      <c r="B13" s="29"/>
      <c r="C13" s="6">
        <v>8881444</v>
      </c>
      <c r="D13" s="6">
        <v>0</v>
      </c>
      <c r="E13" s="7">
        <v>6000000</v>
      </c>
      <c r="F13" s="8">
        <v>6000000</v>
      </c>
      <c r="G13" s="8">
        <v>825218</v>
      </c>
      <c r="H13" s="8">
        <v>939210</v>
      </c>
      <c r="I13" s="8">
        <v>849520</v>
      </c>
      <c r="J13" s="8">
        <v>2613948</v>
      </c>
      <c r="K13" s="8">
        <v>532750</v>
      </c>
      <c r="L13" s="8">
        <v>1100765</v>
      </c>
      <c r="M13" s="8">
        <v>905341</v>
      </c>
      <c r="N13" s="8">
        <v>2538856</v>
      </c>
      <c r="O13" s="8">
        <v>907403</v>
      </c>
      <c r="P13" s="8">
        <v>822264</v>
      </c>
      <c r="Q13" s="8">
        <v>856284</v>
      </c>
      <c r="R13" s="8">
        <v>2585951</v>
      </c>
      <c r="S13" s="8">
        <v>0</v>
      </c>
      <c r="T13" s="8">
        <v>1942871</v>
      </c>
      <c r="U13" s="8">
        <v>863238</v>
      </c>
      <c r="V13" s="8">
        <v>2806109</v>
      </c>
      <c r="W13" s="8">
        <v>10544864</v>
      </c>
      <c r="X13" s="8">
        <v>6000000</v>
      </c>
      <c r="Y13" s="8">
        <v>4544864</v>
      </c>
      <c r="Z13" s="2">
        <v>75.75</v>
      </c>
      <c r="AA13" s="6">
        <v>6000000</v>
      </c>
    </row>
    <row r="14" spans="1:27" ht="13.5">
      <c r="A14" s="23" t="s">
        <v>41</v>
      </c>
      <c r="B14" s="29"/>
      <c r="C14" s="6">
        <v>1544494</v>
      </c>
      <c r="D14" s="6">
        <v>0</v>
      </c>
      <c r="E14" s="7">
        <v>898418</v>
      </c>
      <c r="F14" s="8">
        <v>1048418</v>
      </c>
      <c r="G14" s="8">
        <v>145194</v>
      </c>
      <c r="H14" s="8">
        <v>154697</v>
      </c>
      <c r="I14" s="8">
        <v>156681</v>
      </c>
      <c r="J14" s="8">
        <v>456572</v>
      </c>
      <c r="K14" s="8">
        <v>155707</v>
      </c>
      <c r="L14" s="8">
        <v>160743</v>
      </c>
      <c r="M14" s="8">
        <v>164877</v>
      </c>
      <c r="N14" s="8">
        <v>481327</v>
      </c>
      <c r="O14" s="8">
        <v>170743</v>
      </c>
      <c r="P14" s="8">
        <v>170557</v>
      </c>
      <c r="Q14" s="8">
        <v>176051</v>
      </c>
      <c r="R14" s="8">
        <v>517351</v>
      </c>
      <c r="S14" s="8">
        <v>173246</v>
      </c>
      <c r="T14" s="8">
        <v>169608</v>
      </c>
      <c r="U14" s="8">
        <v>171688</v>
      </c>
      <c r="V14" s="8">
        <v>514542</v>
      </c>
      <c r="W14" s="8">
        <v>1969792</v>
      </c>
      <c r="X14" s="8">
        <v>898416</v>
      </c>
      <c r="Y14" s="8">
        <v>1071376</v>
      </c>
      <c r="Z14" s="2">
        <v>119.25</v>
      </c>
      <c r="AA14" s="6">
        <v>1048418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34000</v>
      </c>
      <c r="D16" s="6">
        <v>0</v>
      </c>
      <c r="E16" s="7">
        <v>63600</v>
      </c>
      <c r="F16" s="8">
        <v>63600</v>
      </c>
      <c r="G16" s="8">
        <v>450</v>
      </c>
      <c r="H16" s="8">
        <v>2400</v>
      </c>
      <c r="I16" s="8">
        <v>5600</v>
      </c>
      <c r="J16" s="8">
        <v>8450</v>
      </c>
      <c r="K16" s="8">
        <v>5860</v>
      </c>
      <c r="L16" s="8">
        <v>14650</v>
      </c>
      <c r="M16" s="8">
        <v>10750</v>
      </c>
      <c r="N16" s="8">
        <v>31260</v>
      </c>
      <c r="O16" s="8">
        <v>19550</v>
      </c>
      <c r="P16" s="8">
        <v>950</v>
      </c>
      <c r="Q16" s="8">
        <v>7650</v>
      </c>
      <c r="R16" s="8">
        <v>28150</v>
      </c>
      <c r="S16" s="8">
        <v>3700</v>
      </c>
      <c r="T16" s="8">
        <v>5950</v>
      </c>
      <c r="U16" s="8">
        <v>3830</v>
      </c>
      <c r="V16" s="8">
        <v>13480</v>
      </c>
      <c r="W16" s="8">
        <v>81340</v>
      </c>
      <c r="X16" s="8">
        <v>63600</v>
      </c>
      <c r="Y16" s="8">
        <v>17740</v>
      </c>
      <c r="Z16" s="2">
        <v>27.89</v>
      </c>
      <c r="AA16" s="6">
        <v>63600</v>
      </c>
    </row>
    <row r="17" spans="1:27" ht="13.5">
      <c r="A17" s="23" t="s">
        <v>44</v>
      </c>
      <c r="B17" s="29"/>
      <c r="C17" s="6">
        <v>1548437</v>
      </c>
      <c r="D17" s="6">
        <v>0</v>
      </c>
      <c r="E17" s="7">
        <v>1208400</v>
      </c>
      <c r="F17" s="8">
        <v>1208400</v>
      </c>
      <c r="G17" s="8">
        <v>86793</v>
      </c>
      <c r="H17" s="8">
        <v>68643</v>
      </c>
      <c r="I17" s="8">
        <v>74685</v>
      </c>
      <c r="J17" s="8">
        <v>230121</v>
      </c>
      <c r="K17" s="8">
        <v>86982</v>
      </c>
      <c r="L17" s="8">
        <v>85580</v>
      </c>
      <c r="M17" s="8">
        <v>62517</v>
      </c>
      <c r="N17" s="8">
        <v>235079</v>
      </c>
      <c r="O17" s="8">
        <v>68046</v>
      </c>
      <c r="P17" s="8">
        <v>61899</v>
      </c>
      <c r="Q17" s="8">
        <v>73536</v>
      </c>
      <c r="R17" s="8">
        <v>203481</v>
      </c>
      <c r="S17" s="8">
        <v>72030</v>
      </c>
      <c r="T17" s="8">
        <v>126018</v>
      </c>
      <c r="U17" s="8">
        <v>94923</v>
      </c>
      <c r="V17" s="8">
        <v>292971</v>
      </c>
      <c r="W17" s="8">
        <v>961652</v>
      </c>
      <c r="X17" s="8">
        <v>1208400</v>
      </c>
      <c r="Y17" s="8">
        <v>-246748</v>
      </c>
      <c r="Z17" s="2">
        <v>-20.42</v>
      </c>
      <c r="AA17" s="6">
        <v>1208400</v>
      </c>
    </row>
    <row r="18" spans="1:27" ht="13.5">
      <c r="A18" s="25" t="s">
        <v>45</v>
      </c>
      <c r="B18" s="24"/>
      <c r="C18" s="6">
        <v>1956462</v>
      </c>
      <c r="D18" s="6">
        <v>0</v>
      </c>
      <c r="E18" s="7">
        <v>2228160</v>
      </c>
      <c r="F18" s="8">
        <v>2228160</v>
      </c>
      <c r="G18" s="8">
        <v>77948</v>
      </c>
      <c r="H18" s="8">
        <v>80271</v>
      </c>
      <c r="I18" s="8">
        <v>76140</v>
      </c>
      <c r="J18" s="8">
        <v>234359</v>
      </c>
      <c r="K18" s="8">
        <v>92500</v>
      </c>
      <c r="L18" s="8">
        <v>80122</v>
      </c>
      <c r="M18" s="8">
        <v>69428</v>
      </c>
      <c r="N18" s="8">
        <v>242050</v>
      </c>
      <c r="O18" s="8">
        <v>87487</v>
      </c>
      <c r="P18" s="8">
        <v>80357</v>
      </c>
      <c r="Q18" s="8">
        <v>85600</v>
      </c>
      <c r="R18" s="8">
        <v>253444</v>
      </c>
      <c r="S18" s="8">
        <v>63262</v>
      </c>
      <c r="T18" s="8">
        <v>31991</v>
      </c>
      <c r="U18" s="8">
        <v>91595</v>
      </c>
      <c r="V18" s="8">
        <v>186848</v>
      </c>
      <c r="W18" s="8">
        <v>916701</v>
      </c>
      <c r="X18" s="8">
        <v>2228160</v>
      </c>
      <c r="Y18" s="8">
        <v>-1311459</v>
      </c>
      <c r="Z18" s="2">
        <v>-58.86</v>
      </c>
      <c r="AA18" s="6">
        <v>2228160</v>
      </c>
    </row>
    <row r="19" spans="1:27" ht="13.5">
      <c r="A19" s="23" t="s">
        <v>46</v>
      </c>
      <c r="B19" s="29"/>
      <c r="C19" s="6">
        <v>111526895</v>
      </c>
      <c r="D19" s="6">
        <v>0</v>
      </c>
      <c r="E19" s="7">
        <v>119987509</v>
      </c>
      <c r="F19" s="8">
        <v>122266207</v>
      </c>
      <c r="G19" s="8">
        <v>45514000</v>
      </c>
      <c r="H19" s="8">
        <v>934000</v>
      </c>
      <c r="I19" s="8">
        <v>0</v>
      </c>
      <c r="J19" s="8">
        <v>46448000</v>
      </c>
      <c r="K19" s="8">
        <v>0</v>
      </c>
      <c r="L19" s="8">
        <v>38364000</v>
      </c>
      <c r="M19" s="8">
        <v>3692800</v>
      </c>
      <c r="N19" s="8">
        <v>42056800</v>
      </c>
      <c r="O19" s="8">
        <v>0</v>
      </c>
      <c r="P19" s="8">
        <v>593000</v>
      </c>
      <c r="Q19" s="8">
        <v>31838900</v>
      </c>
      <c r="R19" s="8">
        <v>32431900</v>
      </c>
      <c r="S19" s="8">
        <v>1791900</v>
      </c>
      <c r="T19" s="8">
        <v>0</v>
      </c>
      <c r="U19" s="8">
        <v>1791900</v>
      </c>
      <c r="V19" s="8">
        <v>3583800</v>
      </c>
      <c r="W19" s="8">
        <v>124520500</v>
      </c>
      <c r="X19" s="8">
        <v>119987510</v>
      </c>
      <c r="Y19" s="8">
        <v>4532990</v>
      </c>
      <c r="Z19" s="2">
        <v>3.78</v>
      </c>
      <c r="AA19" s="6">
        <v>122266207</v>
      </c>
    </row>
    <row r="20" spans="1:27" ht="13.5">
      <c r="A20" s="23" t="s">
        <v>47</v>
      </c>
      <c r="B20" s="29"/>
      <c r="C20" s="6">
        <v>1824158</v>
      </c>
      <c r="D20" s="6">
        <v>0</v>
      </c>
      <c r="E20" s="7">
        <v>386520</v>
      </c>
      <c r="F20" s="26">
        <v>2132020</v>
      </c>
      <c r="G20" s="26">
        <v>52011</v>
      </c>
      <c r="H20" s="26">
        <v>723134</v>
      </c>
      <c r="I20" s="26">
        <v>65606</v>
      </c>
      <c r="J20" s="26">
        <v>840751</v>
      </c>
      <c r="K20" s="26">
        <v>31556</v>
      </c>
      <c r="L20" s="26">
        <v>-619849</v>
      </c>
      <c r="M20" s="26">
        <v>18792</v>
      </c>
      <c r="N20" s="26">
        <v>-569501</v>
      </c>
      <c r="O20" s="26">
        <v>36674</v>
      </c>
      <c r="P20" s="26">
        <v>34513</v>
      </c>
      <c r="Q20" s="26">
        <v>86698</v>
      </c>
      <c r="R20" s="26">
        <v>157885</v>
      </c>
      <c r="S20" s="26">
        <v>72960</v>
      </c>
      <c r="T20" s="26">
        <v>28016</v>
      </c>
      <c r="U20" s="26">
        <v>52141</v>
      </c>
      <c r="V20" s="26">
        <v>153117</v>
      </c>
      <c r="W20" s="26">
        <v>582252</v>
      </c>
      <c r="X20" s="26">
        <v>386520</v>
      </c>
      <c r="Y20" s="26">
        <v>195732</v>
      </c>
      <c r="Z20" s="27">
        <v>50.64</v>
      </c>
      <c r="AA20" s="28">
        <v>2132020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158360741</v>
      </c>
      <c r="D22" s="33">
        <f>SUM(D5:D21)</f>
        <v>0</v>
      </c>
      <c r="E22" s="34">
        <f t="shared" si="0"/>
        <v>158751472</v>
      </c>
      <c r="F22" s="35">
        <f t="shared" si="0"/>
        <v>165405879</v>
      </c>
      <c r="G22" s="35">
        <f t="shared" si="0"/>
        <v>55230781</v>
      </c>
      <c r="H22" s="35">
        <f t="shared" si="0"/>
        <v>6173961</v>
      </c>
      <c r="I22" s="35">
        <f t="shared" si="0"/>
        <v>4410959</v>
      </c>
      <c r="J22" s="35">
        <f t="shared" si="0"/>
        <v>65815701</v>
      </c>
      <c r="K22" s="35">
        <f t="shared" si="0"/>
        <v>3715897</v>
      </c>
      <c r="L22" s="35">
        <f t="shared" si="0"/>
        <v>41995942</v>
      </c>
      <c r="M22" s="35">
        <f t="shared" si="0"/>
        <v>7582898</v>
      </c>
      <c r="N22" s="35">
        <f t="shared" si="0"/>
        <v>53294737</v>
      </c>
      <c r="O22" s="35">
        <f t="shared" si="0"/>
        <v>3790470</v>
      </c>
      <c r="P22" s="35">
        <f t="shared" si="0"/>
        <v>3914519</v>
      </c>
      <c r="Q22" s="35">
        <f t="shared" si="0"/>
        <v>35679294</v>
      </c>
      <c r="R22" s="35">
        <f t="shared" si="0"/>
        <v>43384283</v>
      </c>
      <c r="S22" s="35">
        <f t="shared" si="0"/>
        <v>4683035</v>
      </c>
      <c r="T22" s="35">
        <f t="shared" si="0"/>
        <v>5007386</v>
      </c>
      <c r="U22" s="35">
        <f t="shared" si="0"/>
        <v>5707069</v>
      </c>
      <c r="V22" s="35">
        <f t="shared" si="0"/>
        <v>15397490</v>
      </c>
      <c r="W22" s="35">
        <f t="shared" si="0"/>
        <v>177892211</v>
      </c>
      <c r="X22" s="35">
        <f t="shared" si="0"/>
        <v>158751466</v>
      </c>
      <c r="Y22" s="35">
        <f t="shared" si="0"/>
        <v>19140745</v>
      </c>
      <c r="Z22" s="36">
        <f>+IF(X22&lt;&gt;0,+(Y22/X22)*100,0)</f>
        <v>12.05705086213188</v>
      </c>
      <c r="AA22" s="33">
        <f>SUM(AA5:AA21)</f>
        <v>165405879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48400115</v>
      </c>
      <c r="D25" s="6">
        <v>0</v>
      </c>
      <c r="E25" s="7">
        <v>55967165</v>
      </c>
      <c r="F25" s="8">
        <v>61773917</v>
      </c>
      <c r="G25" s="8">
        <v>3624608</v>
      </c>
      <c r="H25" s="8">
        <v>3672137</v>
      </c>
      <c r="I25" s="8">
        <v>3704555</v>
      </c>
      <c r="J25" s="8">
        <v>11001300</v>
      </c>
      <c r="K25" s="8">
        <v>3825661</v>
      </c>
      <c r="L25" s="8">
        <v>6449081</v>
      </c>
      <c r="M25" s="8">
        <v>4103438</v>
      </c>
      <c r="N25" s="8">
        <v>14378180</v>
      </c>
      <c r="O25" s="8">
        <v>3858062</v>
      </c>
      <c r="P25" s="8">
        <v>3858552</v>
      </c>
      <c r="Q25" s="8">
        <v>3787635</v>
      </c>
      <c r="R25" s="8">
        <v>11504249</v>
      </c>
      <c r="S25" s="8">
        <v>4176610</v>
      </c>
      <c r="T25" s="8">
        <v>3891027</v>
      </c>
      <c r="U25" s="8">
        <v>3857157</v>
      </c>
      <c r="V25" s="8">
        <v>11924794</v>
      </c>
      <c r="W25" s="8">
        <v>48808523</v>
      </c>
      <c r="X25" s="8">
        <v>55967164</v>
      </c>
      <c r="Y25" s="8">
        <v>-7158641</v>
      </c>
      <c r="Z25" s="2">
        <v>-12.79</v>
      </c>
      <c r="AA25" s="6">
        <v>61773917</v>
      </c>
    </row>
    <row r="26" spans="1:27" ht="13.5">
      <c r="A26" s="25" t="s">
        <v>52</v>
      </c>
      <c r="B26" s="24"/>
      <c r="C26" s="6">
        <v>9580309</v>
      </c>
      <c r="D26" s="6">
        <v>0</v>
      </c>
      <c r="E26" s="7">
        <v>10630123</v>
      </c>
      <c r="F26" s="8">
        <v>10760323</v>
      </c>
      <c r="G26" s="8">
        <v>817093</v>
      </c>
      <c r="H26" s="8">
        <v>817093</v>
      </c>
      <c r="I26" s="8">
        <v>819712</v>
      </c>
      <c r="J26" s="8">
        <v>2453898</v>
      </c>
      <c r="K26" s="8">
        <v>819788</v>
      </c>
      <c r="L26" s="8">
        <v>817254</v>
      </c>
      <c r="M26" s="8">
        <v>809459</v>
      </c>
      <c r="N26" s="8">
        <v>2446501</v>
      </c>
      <c r="O26" s="8">
        <v>817254</v>
      </c>
      <c r="P26" s="8">
        <v>828430</v>
      </c>
      <c r="Q26" s="8">
        <v>817327</v>
      </c>
      <c r="R26" s="8">
        <v>2463011</v>
      </c>
      <c r="S26" s="8">
        <v>1515797</v>
      </c>
      <c r="T26" s="8">
        <v>894932</v>
      </c>
      <c r="U26" s="8">
        <v>867904</v>
      </c>
      <c r="V26" s="8">
        <v>3278633</v>
      </c>
      <c r="W26" s="8">
        <v>10642043</v>
      </c>
      <c r="X26" s="8">
        <v>10630128</v>
      </c>
      <c r="Y26" s="8">
        <v>11915</v>
      </c>
      <c r="Z26" s="2">
        <v>0.11</v>
      </c>
      <c r="AA26" s="6">
        <v>10760323</v>
      </c>
    </row>
    <row r="27" spans="1:27" ht="13.5">
      <c r="A27" s="25" t="s">
        <v>53</v>
      </c>
      <c r="B27" s="24"/>
      <c r="C27" s="6">
        <v>5092904</v>
      </c>
      <c r="D27" s="6">
        <v>0</v>
      </c>
      <c r="E27" s="7">
        <v>4568606</v>
      </c>
      <c r="F27" s="8">
        <v>4568606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2512734</v>
      </c>
      <c r="N27" s="8">
        <v>2512734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2147245</v>
      </c>
      <c r="V27" s="8">
        <v>2147245</v>
      </c>
      <c r="W27" s="8">
        <v>4659979</v>
      </c>
      <c r="X27" s="8">
        <v>4568604</v>
      </c>
      <c r="Y27" s="8">
        <v>91375</v>
      </c>
      <c r="Z27" s="2">
        <v>2</v>
      </c>
      <c r="AA27" s="6">
        <v>4568606</v>
      </c>
    </row>
    <row r="28" spans="1:27" ht="13.5">
      <c r="A28" s="25" t="s">
        <v>54</v>
      </c>
      <c r="B28" s="24"/>
      <c r="C28" s="6">
        <v>11766315</v>
      </c>
      <c r="D28" s="6">
        <v>0</v>
      </c>
      <c r="E28" s="7">
        <v>17105117</v>
      </c>
      <c r="F28" s="8">
        <v>27902090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9400916</v>
      </c>
      <c r="N28" s="8">
        <v>9400916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18809682</v>
      </c>
      <c r="V28" s="8">
        <v>18809682</v>
      </c>
      <c r="W28" s="8">
        <v>28210598</v>
      </c>
      <c r="X28" s="8">
        <v>17105124</v>
      </c>
      <c r="Y28" s="8">
        <v>11105474</v>
      </c>
      <c r="Z28" s="2">
        <v>64.92</v>
      </c>
      <c r="AA28" s="6">
        <v>27902090</v>
      </c>
    </row>
    <row r="29" spans="1:27" ht="13.5">
      <c r="A29" s="25" t="s">
        <v>55</v>
      </c>
      <c r="B29" s="24"/>
      <c r="C29" s="6">
        <v>1280551</v>
      </c>
      <c r="D29" s="6">
        <v>0</v>
      </c>
      <c r="E29" s="7">
        <v>1639149</v>
      </c>
      <c r="F29" s="8">
        <v>1639149</v>
      </c>
      <c r="G29" s="8">
        <v>0</v>
      </c>
      <c r="H29" s="8">
        <v>0</v>
      </c>
      <c r="I29" s="8">
        <v>973684</v>
      </c>
      <c r="J29" s="8">
        <v>973684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972813</v>
      </c>
      <c r="R29" s="8">
        <v>972813</v>
      </c>
      <c r="S29" s="8">
        <v>0</v>
      </c>
      <c r="T29" s="8">
        <v>0</v>
      </c>
      <c r="U29" s="8">
        <v>0</v>
      </c>
      <c r="V29" s="8">
        <v>0</v>
      </c>
      <c r="W29" s="8">
        <v>1946497</v>
      </c>
      <c r="X29" s="8">
        <v>1639149</v>
      </c>
      <c r="Y29" s="8">
        <v>307348</v>
      </c>
      <c r="Z29" s="2">
        <v>18.75</v>
      </c>
      <c r="AA29" s="6">
        <v>1639149</v>
      </c>
    </row>
    <row r="30" spans="1:27" ht="13.5">
      <c r="A30" s="25" t="s">
        <v>56</v>
      </c>
      <c r="B30" s="24"/>
      <c r="C30" s="6">
        <v>19424456</v>
      </c>
      <c r="D30" s="6">
        <v>0</v>
      </c>
      <c r="E30" s="7">
        <v>28544741</v>
      </c>
      <c r="F30" s="8">
        <v>28544741</v>
      </c>
      <c r="G30" s="8">
        <v>2578632</v>
      </c>
      <c r="H30" s="8">
        <v>2817273</v>
      </c>
      <c r="I30" s="8">
        <v>2401973</v>
      </c>
      <c r="J30" s="8">
        <v>7797878</v>
      </c>
      <c r="K30" s="8">
        <v>1374149</v>
      </c>
      <c r="L30" s="8">
        <v>1352882</v>
      </c>
      <c r="M30" s="8">
        <v>1280913</v>
      </c>
      <c r="N30" s="8">
        <v>4007944</v>
      </c>
      <c r="O30" s="8">
        <v>1280236</v>
      </c>
      <c r="P30" s="8">
        <v>1284355</v>
      </c>
      <c r="Q30" s="8">
        <v>1210456</v>
      </c>
      <c r="R30" s="8">
        <v>3775047</v>
      </c>
      <c r="S30" s="8">
        <v>1321147</v>
      </c>
      <c r="T30" s="8">
        <v>1366903</v>
      </c>
      <c r="U30" s="8">
        <v>1839870</v>
      </c>
      <c r="V30" s="8">
        <v>4527920</v>
      </c>
      <c r="W30" s="8">
        <v>20108789</v>
      </c>
      <c r="X30" s="8">
        <v>28544736</v>
      </c>
      <c r="Y30" s="8">
        <v>-8435947</v>
      </c>
      <c r="Z30" s="2">
        <v>-29.55</v>
      </c>
      <c r="AA30" s="6">
        <v>28544741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110773</v>
      </c>
      <c r="D33" s="6">
        <v>0</v>
      </c>
      <c r="E33" s="7">
        <v>150000</v>
      </c>
      <c r="F33" s="8">
        <v>483000</v>
      </c>
      <c r="G33" s="8">
        <v>0</v>
      </c>
      <c r="H33" s="8">
        <v>5000</v>
      </c>
      <c r="I33" s="8">
        <v>3987</v>
      </c>
      <c r="J33" s="8">
        <v>8987</v>
      </c>
      <c r="K33" s="8">
        <v>68500</v>
      </c>
      <c r="L33" s="8">
        <v>38284</v>
      </c>
      <c r="M33" s="8">
        <v>0</v>
      </c>
      <c r="N33" s="8">
        <v>106784</v>
      </c>
      <c r="O33" s="8">
        <v>4817</v>
      </c>
      <c r="P33" s="8">
        <v>0</v>
      </c>
      <c r="Q33" s="8">
        <v>25000</v>
      </c>
      <c r="R33" s="8">
        <v>29817</v>
      </c>
      <c r="S33" s="8">
        <v>333000</v>
      </c>
      <c r="T33" s="8">
        <v>0</v>
      </c>
      <c r="U33" s="8">
        <v>1000</v>
      </c>
      <c r="V33" s="8">
        <v>334000</v>
      </c>
      <c r="W33" s="8">
        <v>479588</v>
      </c>
      <c r="X33" s="8">
        <v>150000</v>
      </c>
      <c r="Y33" s="8">
        <v>329588</v>
      </c>
      <c r="Z33" s="2">
        <v>219.73</v>
      </c>
      <c r="AA33" s="6">
        <v>483000</v>
      </c>
    </row>
    <row r="34" spans="1:27" ht="13.5">
      <c r="A34" s="25" t="s">
        <v>60</v>
      </c>
      <c r="B34" s="24"/>
      <c r="C34" s="6">
        <v>40428342</v>
      </c>
      <c r="D34" s="6">
        <v>0</v>
      </c>
      <c r="E34" s="7">
        <v>70975339</v>
      </c>
      <c r="F34" s="8">
        <v>53382609</v>
      </c>
      <c r="G34" s="8">
        <v>3461171</v>
      </c>
      <c r="H34" s="8">
        <v>3131231</v>
      </c>
      <c r="I34" s="8">
        <v>4140279</v>
      </c>
      <c r="J34" s="8">
        <v>10732681</v>
      </c>
      <c r="K34" s="8">
        <v>3821344</v>
      </c>
      <c r="L34" s="8">
        <v>3349209</v>
      </c>
      <c r="M34" s="8">
        <v>3849081</v>
      </c>
      <c r="N34" s="8">
        <v>11019634</v>
      </c>
      <c r="O34" s="8">
        <v>2621123</v>
      </c>
      <c r="P34" s="8">
        <v>4248945</v>
      </c>
      <c r="Q34" s="8">
        <v>3779420</v>
      </c>
      <c r="R34" s="8">
        <v>10649488</v>
      </c>
      <c r="S34" s="8">
        <v>3596278</v>
      </c>
      <c r="T34" s="8">
        <v>5857745</v>
      </c>
      <c r="U34" s="8">
        <v>6423507</v>
      </c>
      <c r="V34" s="8">
        <v>15877530</v>
      </c>
      <c r="W34" s="8">
        <v>48279333</v>
      </c>
      <c r="X34" s="8">
        <v>70975337</v>
      </c>
      <c r="Y34" s="8">
        <v>-22696004</v>
      </c>
      <c r="Z34" s="2">
        <v>-31.98</v>
      </c>
      <c r="AA34" s="6">
        <v>53382609</v>
      </c>
    </row>
    <row r="35" spans="1:27" ht="13.5">
      <c r="A35" s="23" t="s">
        <v>61</v>
      </c>
      <c r="B35" s="29"/>
      <c r="C35" s="6">
        <v>1925705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138009470</v>
      </c>
      <c r="D36" s="33">
        <f>SUM(D25:D35)</f>
        <v>0</v>
      </c>
      <c r="E36" s="34">
        <f t="shared" si="1"/>
        <v>189580240</v>
      </c>
      <c r="F36" s="35">
        <f t="shared" si="1"/>
        <v>189054435</v>
      </c>
      <c r="G36" s="35">
        <f t="shared" si="1"/>
        <v>10481504</v>
      </c>
      <c r="H36" s="35">
        <f t="shared" si="1"/>
        <v>10442734</v>
      </c>
      <c r="I36" s="35">
        <f t="shared" si="1"/>
        <v>12044190</v>
      </c>
      <c r="J36" s="35">
        <f t="shared" si="1"/>
        <v>32968428</v>
      </c>
      <c r="K36" s="35">
        <f t="shared" si="1"/>
        <v>9909442</v>
      </c>
      <c r="L36" s="35">
        <f t="shared" si="1"/>
        <v>12006710</v>
      </c>
      <c r="M36" s="35">
        <f t="shared" si="1"/>
        <v>21956541</v>
      </c>
      <c r="N36" s="35">
        <f t="shared" si="1"/>
        <v>43872693</v>
      </c>
      <c r="O36" s="35">
        <f t="shared" si="1"/>
        <v>8581492</v>
      </c>
      <c r="P36" s="35">
        <f t="shared" si="1"/>
        <v>10220282</v>
      </c>
      <c r="Q36" s="35">
        <f t="shared" si="1"/>
        <v>10592651</v>
      </c>
      <c r="R36" s="35">
        <f t="shared" si="1"/>
        <v>29394425</v>
      </c>
      <c r="S36" s="35">
        <f t="shared" si="1"/>
        <v>10942832</v>
      </c>
      <c r="T36" s="35">
        <f t="shared" si="1"/>
        <v>12010607</v>
      </c>
      <c r="U36" s="35">
        <f t="shared" si="1"/>
        <v>33946365</v>
      </c>
      <c r="V36" s="35">
        <f t="shared" si="1"/>
        <v>56899804</v>
      </c>
      <c r="W36" s="35">
        <f t="shared" si="1"/>
        <v>163135350</v>
      </c>
      <c r="X36" s="35">
        <f t="shared" si="1"/>
        <v>189580242</v>
      </c>
      <c r="Y36" s="35">
        <f t="shared" si="1"/>
        <v>-26444892</v>
      </c>
      <c r="Z36" s="36">
        <f>+IF(X36&lt;&gt;0,+(Y36/X36)*100,0)</f>
        <v>-13.949181476411452</v>
      </c>
      <c r="AA36" s="33">
        <f>SUM(AA25:AA35)</f>
        <v>189054435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20351271</v>
      </c>
      <c r="D38" s="46">
        <f>+D22-D36</f>
        <v>0</v>
      </c>
      <c r="E38" s="47">
        <f t="shared" si="2"/>
        <v>-30828768</v>
      </c>
      <c r="F38" s="48">
        <f t="shared" si="2"/>
        <v>-23648556</v>
      </c>
      <c r="G38" s="48">
        <f t="shared" si="2"/>
        <v>44749277</v>
      </c>
      <c r="H38" s="48">
        <f t="shared" si="2"/>
        <v>-4268773</v>
      </c>
      <c r="I38" s="48">
        <f t="shared" si="2"/>
        <v>-7633231</v>
      </c>
      <c r="J38" s="48">
        <f t="shared" si="2"/>
        <v>32847273</v>
      </c>
      <c r="K38" s="48">
        <f t="shared" si="2"/>
        <v>-6193545</v>
      </c>
      <c r="L38" s="48">
        <f t="shared" si="2"/>
        <v>29989232</v>
      </c>
      <c r="M38" s="48">
        <f t="shared" si="2"/>
        <v>-14373643</v>
      </c>
      <c r="N38" s="48">
        <f t="shared" si="2"/>
        <v>9422044</v>
      </c>
      <c r="O38" s="48">
        <f t="shared" si="2"/>
        <v>-4791022</v>
      </c>
      <c r="P38" s="48">
        <f t="shared" si="2"/>
        <v>-6305763</v>
      </c>
      <c r="Q38" s="48">
        <f t="shared" si="2"/>
        <v>25086643</v>
      </c>
      <c r="R38" s="48">
        <f t="shared" si="2"/>
        <v>13989858</v>
      </c>
      <c r="S38" s="48">
        <f t="shared" si="2"/>
        <v>-6259797</v>
      </c>
      <c r="T38" s="48">
        <f t="shared" si="2"/>
        <v>-7003221</v>
      </c>
      <c r="U38" s="48">
        <f t="shared" si="2"/>
        <v>-28239296</v>
      </c>
      <c r="V38" s="48">
        <f t="shared" si="2"/>
        <v>-41502314</v>
      </c>
      <c r="W38" s="48">
        <f t="shared" si="2"/>
        <v>14756861</v>
      </c>
      <c r="X38" s="48">
        <f>IF(F22=F36,0,X22-X36)</f>
        <v>-30828776</v>
      </c>
      <c r="Y38" s="48">
        <f t="shared" si="2"/>
        <v>45585637</v>
      </c>
      <c r="Z38" s="49">
        <f>+IF(X38&lt;&gt;0,+(Y38/X38)*100,0)</f>
        <v>-147.867164755422</v>
      </c>
      <c r="AA38" s="46">
        <f>+AA22-AA36</f>
        <v>-23648556</v>
      </c>
    </row>
    <row r="39" spans="1:27" ht="13.5">
      <c r="A39" s="23" t="s">
        <v>64</v>
      </c>
      <c r="B39" s="29"/>
      <c r="C39" s="6">
        <v>35686172</v>
      </c>
      <c r="D39" s="6">
        <v>0</v>
      </c>
      <c r="E39" s="7">
        <v>44614393</v>
      </c>
      <c r="F39" s="8">
        <v>36513171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2467071</v>
      </c>
      <c r="M39" s="8">
        <v>24000000</v>
      </c>
      <c r="N39" s="8">
        <v>26467071</v>
      </c>
      <c r="O39" s="8">
        <v>0</v>
      </c>
      <c r="P39" s="8">
        <v>0</v>
      </c>
      <c r="Q39" s="8">
        <v>10643489</v>
      </c>
      <c r="R39" s="8">
        <v>10643489</v>
      </c>
      <c r="S39" s="8">
        <v>10046100</v>
      </c>
      <c r="T39" s="8">
        <v>0</v>
      </c>
      <c r="U39" s="8">
        <v>0</v>
      </c>
      <c r="V39" s="8">
        <v>10046100</v>
      </c>
      <c r="W39" s="8">
        <v>47156660</v>
      </c>
      <c r="X39" s="8">
        <v>44614393</v>
      </c>
      <c r="Y39" s="8">
        <v>2542267</v>
      </c>
      <c r="Z39" s="2">
        <v>5.7</v>
      </c>
      <c r="AA39" s="6">
        <v>36513171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56037443</v>
      </c>
      <c r="D42" s="55">
        <f>SUM(D38:D41)</f>
        <v>0</v>
      </c>
      <c r="E42" s="56">
        <f t="shared" si="3"/>
        <v>13785625</v>
      </c>
      <c r="F42" s="57">
        <f t="shared" si="3"/>
        <v>12864615</v>
      </c>
      <c r="G42" s="57">
        <f t="shared" si="3"/>
        <v>44749277</v>
      </c>
      <c r="H42" s="57">
        <f t="shared" si="3"/>
        <v>-4268773</v>
      </c>
      <c r="I42" s="57">
        <f t="shared" si="3"/>
        <v>-7633231</v>
      </c>
      <c r="J42" s="57">
        <f t="shared" si="3"/>
        <v>32847273</v>
      </c>
      <c r="K42" s="57">
        <f t="shared" si="3"/>
        <v>-6193545</v>
      </c>
      <c r="L42" s="57">
        <f t="shared" si="3"/>
        <v>32456303</v>
      </c>
      <c r="M42" s="57">
        <f t="shared" si="3"/>
        <v>9626357</v>
      </c>
      <c r="N42" s="57">
        <f t="shared" si="3"/>
        <v>35889115</v>
      </c>
      <c r="O42" s="57">
        <f t="shared" si="3"/>
        <v>-4791022</v>
      </c>
      <c r="P42" s="57">
        <f t="shared" si="3"/>
        <v>-6305763</v>
      </c>
      <c r="Q42" s="57">
        <f t="shared" si="3"/>
        <v>35730132</v>
      </c>
      <c r="R42" s="57">
        <f t="shared" si="3"/>
        <v>24633347</v>
      </c>
      <c r="S42" s="57">
        <f t="shared" si="3"/>
        <v>3786303</v>
      </c>
      <c r="T42" s="57">
        <f t="shared" si="3"/>
        <v>-7003221</v>
      </c>
      <c r="U42" s="57">
        <f t="shared" si="3"/>
        <v>-28239296</v>
      </c>
      <c r="V42" s="57">
        <f t="shared" si="3"/>
        <v>-31456214</v>
      </c>
      <c r="W42" s="57">
        <f t="shared" si="3"/>
        <v>61913521</v>
      </c>
      <c r="X42" s="57">
        <f t="shared" si="3"/>
        <v>13785617</v>
      </c>
      <c r="Y42" s="57">
        <f t="shared" si="3"/>
        <v>48127904</v>
      </c>
      <c r="Z42" s="58">
        <f>+IF(X42&lt;&gt;0,+(Y42/X42)*100,0)</f>
        <v>349.1167932490798</v>
      </c>
      <c r="AA42" s="55">
        <f>SUM(AA38:AA41)</f>
        <v>12864615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56037443</v>
      </c>
      <c r="D44" s="63">
        <f>+D42-D43</f>
        <v>0</v>
      </c>
      <c r="E44" s="64">
        <f t="shared" si="4"/>
        <v>13785625</v>
      </c>
      <c r="F44" s="65">
        <f t="shared" si="4"/>
        <v>12864615</v>
      </c>
      <c r="G44" s="65">
        <f t="shared" si="4"/>
        <v>44749277</v>
      </c>
      <c r="H44" s="65">
        <f t="shared" si="4"/>
        <v>-4268773</v>
      </c>
      <c r="I44" s="65">
        <f t="shared" si="4"/>
        <v>-7633231</v>
      </c>
      <c r="J44" s="65">
        <f t="shared" si="4"/>
        <v>32847273</v>
      </c>
      <c r="K44" s="65">
        <f t="shared" si="4"/>
        <v>-6193545</v>
      </c>
      <c r="L44" s="65">
        <f t="shared" si="4"/>
        <v>32456303</v>
      </c>
      <c r="M44" s="65">
        <f t="shared" si="4"/>
        <v>9626357</v>
      </c>
      <c r="N44" s="65">
        <f t="shared" si="4"/>
        <v>35889115</v>
      </c>
      <c r="O44" s="65">
        <f t="shared" si="4"/>
        <v>-4791022</v>
      </c>
      <c r="P44" s="65">
        <f t="shared" si="4"/>
        <v>-6305763</v>
      </c>
      <c r="Q44" s="65">
        <f t="shared" si="4"/>
        <v>35730132</v>
      </c>
      <c r="R44" s="65">
        <f t="shared" si="4"/>
        <v>24633347</v>
      </c>
      <c r="S44" s="65">
        <f t="shared" si="4"/>
        <v>3786303</v>
      </c>
      <c r="T44" s="65">
        <f t="shared" si="4"/>
        <v>-7003221</v>
      </c>
      <c r="U44" s="65">
        <f t="shared" si="4"/>
        <v>-28239296</v>
      </c>
      <c r="V44" s="65">
        <f t="shared" si="4"/>
        <v>-31456214</v>
      </c>
      <c r="W44" s="65">
        <f t="shared" si="4"/>
        <v>61913521</v>
      </c>
      <c r="X44" s="65">
        <f t="shared" si="4"/>
        <v>13785617</v>
      </c>
      <c r="Y44" s="65">
        <f t="shared" si="4"/>
        <v>48127904</v>
      </c>
      <c r="Z44" s="66">
        <f>+IF(X44&lt;&gt;0,+(Y44/X44)*100,0)</f>
        <v>349.1167932490798</v>
      </c>
      <c r="AA44" s="63">
        <f>+AA42-AA43</f>
        <v>12864615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56037443</v>
      </c>
      <c r="D46" s="55">
        <f>SUM(D44:D45)</f>
        <v>0</v>
      </c>
      <c r="E46" s="56">
        <f t="shared" si="5"/>
        <v>13785625</v>
      </c>
      <c r="F46" s="57">
        <f t="shared" si="5"/>
        <v>12864615</v>
      </c>
      <c r="G46" s="57">
        <f t="shared" si="5"/>
        <v>44749277</v>
      </c>
      <c r="H46" s="57">
        <f t="shared" si="5"/>
        <v>-4268773</v>
      </c>
      <c r="I46" s="57">
        <f t="shared" si="5"/>
        <v>-7633231</v>
      </c>
      <c r="J46" s="57">
        <f t="shared" si="5"/>
        <v>32847273</v>
      </c>
      <c r="K46" s="57">
        <f t="shared" si="5"/>
        <v>-6193545</v>
      </c>
      <c r="L46" s="57">
        <f t="shared" si="5"/>
        <v>32456303</v>
      </c>
      <c r="M46" s="57">
        <f t="shared" si="5"/>
        <v>9626357</v>
      </c>
      <c r="N46" s="57">
        <f t="shared" si="5"/>
        <v>35889115</v>
      </c>
      <c r="O46" s="57">
        <f t="shared" si="5"/>
        <v>-4791022</v>
      </c>
      <c r="P46" s="57">
        <f t="shared" si="5"/>
        <v>-6305763</v>
      </c>
      <c r="Q46" s="57">
        <f t="shared" si="5"/>
        <v>35730132</v>
      </c>
      <c r="R46" s="57">
        <f t="shared" si="5"/>
        <v>24633347</v>
      </c>
      <c r="S46" s="57">
        <f t="shared" si="5"/>
        <v>3786303</v>
      </c>
      <c r="T46" s="57">
        <f t="shared" si="5"/>
        <v>-7003221</v>
      </c>
      <c r="U46" s="57">
        <f t="shared" si="5"/>
        <v>-28239296</v>
      </c>
      <c r="V46" s="57">
        <f t="shared" si="5"/>
        <v>-31456214</v>
      </c>
      <c r="W46" s="57">
        <f t="shared" si="5"/>
        <v>61913521</v>
      </c>
      <c r="X46" s="57">
        <f t="shared" si="5"/>
        <v>13785617</v>
      </c>
      <c r="Y46" s="57">
        <f t="shared" si="5"/>
        <v>48127904</v>
      </c>
      <c r="Z46" s="58">
        <f>+IF(X46&lt;&gt;0,+(Y46/X46)*100,0)</f>
        <v>349.1167932490798</v>
      </c>
      <c r="AA46" s="55">
        <f>SUM(AA44:AA45)</f>
        <v>12864615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56037443</v>
      </c>
      <c r="D48" s="71">
        <f>SUM(D46:D47)</f>
        <v>0</v>
      </c>
      <c r="E48" s="72">
        <f t="shared" si="6"/>
        <v>13785625</v>
      </c>
      <c r="F48" s="73">
        <f t="shared" si="6"/>
        <v>12864615</v>
      </c>
      <c r="G48" s="73">
        <f t="shared" si="6"/>
        <v>44749277</v>
      </c>
      <c r="H48" s="74">
        <f t="shared" si="6"/>
        <v>-4268773</v>
      </c>
      <c r="I48" s="74">
        <f t="shared" si="6"/>
        <v>-7633231</v>
      </c>
      <c r="J48" s="74">
        <f t="shared" si="6"/>
        <v>32847273</v>
      </c>
      <c r="K48" s="74">
        <f t="shared" si="6"/>
        <v>-6193545</v>
      </c>
      <c r="L48" s="74">
        <f t="shared" si="6"/>
        <v>32456303</v>
      </c>
      <c r="M48" s="73">
        <f t="shared" si="6"/>
        <v>9626357</v>
      </c>
      <c r="N48" s="73">
        <f t="shared" si="6"/>
        <v>35889115</v>
      </c>
      <c r="O48" s="74">
        <f t="shared" si="6"/>
        <v>-4791022</v>
      </c>
      <c r="P48" s="74">
        <f t="shared" si="6"/>
        <v>-6305763</v>
      </c>
      <c r="Q48" s="74">
        <f t="shared" si="6"/>
        <v>35730132</v>
      </c>
      <c r="R48" s="74">
        <f t="shared" si="6"/>
        <v>24633347</v>
      </c>
      <c r="S48" s="74">
        <f t="shared" si="6"/>
        <v>3786303</v>
      </c>
      <c r="T48" s="73">
        <f t="shared" si="6"/>
        <v>-7003221</v>
      </c>
      <c r="U48" s="73">
        <f t="shared" si="6"/>
        <v>-28239296</v>
      </c>
      <c r="V48" s="74">
        <f t="shared" si="6"/>
        <v>-31456214</v>
      </c>
      <c r="W48" s="74">
        <f t="shared" si="6"/>
        <v>61913521</v>
      </c>
      <c r="X48" s="74">
        <f t="shared" si="6"/>
        <v>13785617</v>
      </c>
      <c r="Y48" s="74">
        <f t="shared" si="6"/>
        <v>48127904</v>
      </c>
      <c r="Z48" s="75">
        <f>+IF(X48&lt;&gt;0,+(Y48/X48)*100,0)</f>
        <v>349.1167932490798</v>
      </c>
      <c r="AA48" s="76">
        <f>SUM(AA46:AA47)</f>
        <v>12864615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13933346</v>
      </c>
      <c r="D5" s="6">
        <v>0</v>
      </c>
      <c r="E5" s="7">
        <v>14622526</v>
      </c>
      <c r="F5" s="8">
        <v>14622526</v>
      </c>
      <c r="G5" s="8">
        <v>6356893</v>
      </c>
      <c r="H5" s="8">
        <v>4054866</v>
      </c>
      <c r="I5" s="8">
        <v>2572681</v>
      </c>
      <c r="J5" s="8">
        <v>12984440</v>
      </c>
      <c r="K5" s="8">
        <v>1788994</v>
      </c>
      <c r="L5" s="8">
        <v>1830080</v>
      </c>
      <c r="M5" s="8">
        <v>1850785</v>
      </c>
      <c r="N5" s="8">
        <v>5469859</v>
      </c>
      <c r="O5" s="8">
        <v>1797993</v>
      </c>
      <c r="P5" s="8">
        <v>1813439</v>
      </c>
      <c r="Q5" s="8">
        <v>1873808</v>
      </c>
      <c r="R5" s="8">
        <v>5485240</v>
      </c>
      <c r="S5" s="8">
        <v>1822934</v>
      </c>
      <c r="T5" s="8">
        <v>1812232</v>
      </c>
      <c r="U5" s="8">
        <v>1846364</v>
      </c>
      <c r="V5" s="8">
        <v>5481530</v>
      </c>
      <c r="W5" s="8">
        <v>29421069</v>
      </c>
      <c r="X5" s="8">
        <v>14622528</v>
      </c>
      <c r="Y5" s="8">
        <v>14798541</v>
      </c>
      <c r="Z5" s="2">
        <v>101.2</v>
      </c>
      <c r="AA5" s="6">
        <v>14622526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14488595</v>
      </c>
      <c r="D7" s="6">
        <v>0</v>
      </c>
      <c r="E7" s="7">
        <v>10500716</v>
      </c>
      <c r="F7" s="8">
        <v>18091985</v>
      </c>
      <c r="G7" s="8">
        <v>2393379</v>
      </c>
      <c r="H7" s="8">
        <v>1428462</v>
      </c>
      <c r="I7" s="8">
        <v>980070</v>
      </c>
      <c r="J7" s="8">
        <v>4801911</v>
      </c>
      <c r="K7" s="8">
        <v>1013047</v>
      </c>
      <c r="L7" s="8">
        <v>1028390</v>
      </c>
      <c r="M7" s="8">
        <v>1038581</v>
      </c>
      <c r="N7" s="8">
        <v>3080018</v>
      </c>
      <c r="O7" s="8">
        <v>888045</v>
      </c>
      <c r="P7" s="8">
        <v>790339</v>
      </c>
      <c r="Q7" s="8">
        <v>1559076</v>
      </c>
      <c r="R7" s="8">
        <v>3237460</v>
      </c>
      <c r="S7" s="8">
        <v>1018196</v>
      </c>
      <c r="T7" s="8">
        <v>2088931</v>
      </c>
      <c r="U7" s="8">
        <v>1658563</v>
      </c>
      <c r="V7" s="8">
        <v>4765690</v>
      </c>
      <c r="W7" s="8">
        <v>15885079</v>
      </c>
      <c r="X7" s="8">
        <v>10500600</v>
      </c>
      <c r="Y7" s="8">
        <v>5384479</v>
      </c>
      <c r="Z7" s="2">
        <v>51.28</v>
      </c>
      <c r="AA7" s="6">
        <v>18091985</v>
      </c>
    </row>
    <row r="8" spans="1:27" ht="13.5">
      <c r="A8" s="25" t="s">
        <v>35</v>
      </c>
      <c r="B8" s="24"/>
      <c r="C8" s="6">
        <v>20017568</v>
      </c>
      <c r="D8" s="6">
        <v>0</v>
      </c>
      <c r="E8" s="7">
        <v>7805532</v>
      </c>
      <c r="F8" s="8">
        <v>23077259</v>
      </c>
      <c r="G8" s="8">
        <v>1905829</v>
      </c>
      <c r="H8" s="8">
        <v>1883744</v>
      </c>
      <c r="I8" s="8">
        <v>1901866</v>
      </c>
      <c r="J8" s="8">
        <v>5691439</v>
      </c>
      <c r="K8" s="8">
        <v>2089334</v>
      </c>
      <c r="L8" s="8">
        <v>2013011</v>
      </c>
      <c r="M8" s="8">
        <v>2009448</v>
      </c>
      <c r="N8" s="8">
        <v>6111793</v>
      </c>
      <c r="O8" s="8">
        <v>2057076</v>
      </c>
      <c r="P8" s="8">
        <v>2628876</v>
      </c>
      <c r="Q8" s="8">
        <v>2640440</v>
      </c>
      <c r="R8" s="8">
        <v>7326392</v>
      </c>
      <c r="S8" s="8">
        <v>2089781</v>
      </c>
      <c r="T8" s="8">
        <v>2332867</v>
      </c>
      <c r="U8" s="8">
        <v>2749183</v>
      </c>
      <c r="V8" s="8">
        <v>7171831</v>
      </c>
      <c r="W8" s="8">
        <v>26301455</v>
      </c>
      <c r="X8" s="8">
        <v>7805700</v>
      </c>
      <c r="Y8" s="8">
        <v>18495755</v>
      </c>
      <c r="Z8" s="2">
        <v>236.95</v>
      </c>
      <c r="AA8" s="6">
        <v>23077259</v>
      </c>
    </row>
    <row r="9" spans="1:27" ht="13.5">
      <c r="A9" s="25" t="s">
        <v>36</v>
      </c>
      <c r="B9" s="24"/>
      <c r="C9" s="6">
        <v>3518543</v>
      </c>
      <c r="D9" s="6">
        <v>0</v>
      </c>
      <c r="E9" s="7">
        <v>2483535</v>
      </c>
      <c r="F9" s="8">
        <v>3517417</v>
      </c>
      <c r="G9" s="8">
        <v>395780</v>
      </c>
      <c r="H9" s="8">
        <v>535517</v>
      </c>
      <c r="I9" s="8">
        <v>365452</v>
      </c>
      <c r="J9" s="8">
        <v>1296749</v>
      </c>
      <c r="K9" s="8">
        <v>337355</v>
      </c>
      <c r="L9" s="8">
        <v>337298</v>
      </c>
      <c r="M9" s="8">
        <v>337815</v>
      </c>
      <c r="N9" s="8">
        <v>1012468</v>
      </c>
      <c r="O9" s="8">
        <v>337364</v>
      </c>
      <c r="P9" s="8">
        <v>337477</v>
      </c>
      <c r="Q9" s="8">
        <v>337265</v>
      </c>
      <c r="R9" s="8">
        <v>1012106</v>
      </c>
      <c r="S9" s="8">
        <v>337539</v>
      </c>
      <c r="T9" s="8">
        <v>337765</v>
      </c>
      <c r="U9" s="8">
        <v>337815</v>
      </c>
      <c r="V9" s="8">
        <v>1013119</v>
      </c>
      <c r="W9" s="8">
        <v>4334442</v>
      </c>
      <c r="X9" s="8">
        <v>2482956</v>
      </c>
      <c r="Y9" s="8">
        <v>1851486</v>
      </c>
      <c r="Z9" s="2">
        <v>74.57</v>
      </c>
      <c r="AA9" s="6">
        <v>3517417</v>
      </c>
    </row>
    <row r="10" spans="1:27" ht="13.5">
      <c r="A10" s="25" t="s">
        <v>37</v>
      </c>
      <c r="B10" s="24"/>
      <c r="C10" s="6">
        <v>7197178</v>
      </c>
      <c r="D10" s="6">
        <v>0</v>
      </c>
      <c r="E10" s="7">
        <v>4572953</v>
      </c>
      <c r="F10" s="26">
        <v>6907544</v>
      </c>
      <c r="G10" s="26">
        <v>812629</v>
      </c>
      <c r="H10" s="26">
        <v>639544</v>
      </c>
      <c r="I10" s="26">
        <v>664733</v>
      </c>
      <c r="J10" s="26">
        <v>2116906</v>
      </c>
      <c r="K10" s="26">
        <v>618789</v>
      </c>
      <c r="L10" s="26">
        <v>618717</v>
      </c>
      <c r="M10" s="26">
        <v>619297</v>
      </c>
      <c r="N10" s="26">
        <v>1856803</v>
      </c>
      <c r="O10" s="26">
        <v>618862</v>
      </c>
      <c r="P10" s="26">
        <v>619007</v>
      </c>
      <c r="Q10" s="26">
        <v>618603</v>
      </c>
      <c r="R10" s="26">
        <v>1856472</v>
      </c>
      <c r="S10" s="26">
        <v>619064</v>
      </c>
      <c r="T10" s="26">
        <v>619354</v>
      </c>
      <c r="U10" s="26">
        <v>619613</v>
      </c>
      <c r="V10" s="26">
        <v>1858031</v>
      </c>
      <c r="W10" s="26">
        <v>7688212</v>
      </c>
      <c r="X10" s="26">
        <v>4572972</v>
      </c>
      <c r="Y10" s="26">
        <v>3115240</v>
      </c>
      <c r="Z10" s="27">
        <v>68.12</v>
      </c>
      <c r="AA10" s="28">
        <v>6907544</v>
      </c>
    </row>
    <row r="11" spans="1:27" ht="13.5">
      <c r="A11" s="25" t="s">
        <v>38</v>
      </c>
      <c r="B11" s="29"/>
      <c r="C11" s="6">
        <v>10901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904</v>
      </c>
      <c r="T11" s="8">
        <v>0</v>
      </c>
      <c r="U11" s="8">
        <v>0</v>
      </c>
      <c r="V11" s="8">
        <v>904</v>
      </c>
      <c r="W11" s="8">
        <v>904</v>
      </c>
      <c r="X11" s="8"/>
      <c r="Y11" s="8">
        <v>904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128021</v>
      </c>
      <c r="D12" s="6">
        <v>0</v>
      </c>
      <c r="E12" s="7">
        <v>134341</v>
      </c>
      <c r="F12" s="8">
        <v>119579</v>
      </c>
      <c r="G12" s="8">
        <v>11993</v>
      </c>
      <c r="H12" s="8">
        <v>11436</v>
      </c>
      <c r="I12" s="8">
        <v>13161</v>
      </c>
      <c r="J12" s="8">
        <v>36590</v>
      </c>
      <c r="K12" s="8">
        <v>9827</v>
      </c>
      <c r="L12" s="8">
        <v>11024</v>
      </c>
      <c r="M12" s="8">
        <v>11436</v>
      </c>
      <c r="N12" s="8">
        <v>32287</v>
      </c>
      <c r="O12" s="8">
        <v>10441</v>
      </c>
      <c r="P12" s="8">
        <v>11572</v>
      </c>
      <c r="Q12" s="8">
        <v>9992</v>
      </c>
      <c r="R12" s="8">
        <v>32005</v>
      </c>
      <c r="S12" s="8">
        <v>9086</v>
      </c>
      <c r="T12" s="8">
        <v>12057</v>
      </c>
      <c r="U12" s="8">
        <v>11667</v>
      </c>
      <c r="V12" s="8">
        <v>32810</v>
      </c>
      <c r="W12" s="8">
        <v>133692</v>
      </c>
      <c r="X12" s="8">
        <v>134344</v>
      </c>
      <c r="Y12" s="8">
        <v>-652</v>
      </c>
      <c r="Z12" s="2">
        <v>-0.49</v>
      </c>
      <c r="AA12" s="6">
        <v>119579</v>
      </c>
    </row>
    <row r="13" spans="1:27" ht="13.5">
      <c r="A13" s="23" t="s">
        <v>40</v>
      </c>
      <c r="B13" s="29"/>
      <c r="C13" s="6">
        <v>549002</v>
      </c>
      <c r="D13" s="6">
        <v>0</v>
      </c>
      <c r="E13" s="7">
        <v>213161</v>
      </c>
      <c r="F13" s="8">
        <v>183168</v>
      </c>
      <c r="G13" s="8">
        <v>674074</v>
      </c>
      <c r="H13" s="8">
        <v>707974</v>
      </c>
      <c r="I13" s="8">
        <v>0</v>
      </c>
      <c r="J13" s="8">
        <v>1382048</v>
      </c>
      <c r="K13" s="8">
        <v>0</v>
      </c>
      <c r="L13" s="8">
        <v>0</v>
      </c>
      <c r="M13" s="8">
        <v>6556</v>
      </c>
      <c r="N13" s="8">
        <v>6556</v>
      </c>
      <c r="O13" s="8">
        <v>50082</v>
      </c>
      <c r="P13" s="8">
        <v>58466</v>
      </c>
      <c r="Q13" s="8">
        <v>36694</v>
      </c>
      <c r="R13" s="8">
        <v>145242</v>
      </c>
      <c r="S13" s="8">
        <v>56783</v>
      </c>
      <c r="T13" s="8">
        <v>20671</v>
      </c>
      <c r="U13" s="8">
        <v>128272</v>
      </c>
      <c r="V13" s="8">
        <v>205726</v>
      </c>
      <c r="W13" s="8">
        <v>1739572</v>
      </c>
      <c r="X13" s="8">
        <v>213156</v>
      </c>
      <c r="Y13" s="8">
        <v>1526416</v>
      </c>
      <c r="Z13" s="2">
        <v>716.1</v>
      </c>
      <c r="AA13" s="6">
        <v>183168</v>
      </c>
    </row>
    <row r="14" spans="1:27" ht="13.5">
      <c r="A14" s="23" t="s">
        <v>41</v>
      </c>
      <c r="B14" s="29"/>
      <c r="C14" s="6">
        <v>7057611</v>
      </c>
      <c r="D14" s="6">
        <v>0</v>
      </c>
      <c r="E14" s="7">
        <v>1706100</v>
      </c>
      <c r="F14" s="8">
        <v>7006831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1076582</v>
      </c>
      <c r="M14" s="8">
        <v>1130458</v>
      </c>
      <c r="N14" s="8">
        <v>2207040</v>
      </c>
      <c r="O14" s="8">
        <v>1127792</v>
      </c>
      <c r="P14" s="8">
        <v>1008846</v>
      </c>
      <c r="Q14" s="8">
        <v>0</v>
      </c>
      <c r="R14" s="8">
        <v>2136638</v>
      </c>
      <c r="S14" s="8">
        <v>1168451</v>
      </c>
      <c r="T14" s="8">
        <v>-2168</v>
      </c>
      <c r="U14" s="8">
        <v>0</v>
      </c>
      <c r="V14" s="8">
        <v>1166283</v>
      </c>
      <c r="W14" s="8">
        <v>5509961</v>
      </c>
      <c r="X14" s="8">
        <v>1706100</v>
      </c>
      <c r="Y14" s="8">
        <v>3803861</v>
      </c>
      <c r="Z14" s="2">
        <v>222.96</v>
      </c>
      <c r="AA14" s="6">
        <v>7006831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2012548</v>
      </c>
      <c r="D16" s="6">
        <v>0</v>
      </c>
      <c r="E16" s="7">
        <v>2804699</v>
      </c>
      <c r="F16" s="8">
        <v>600000</v>
      </c>
      <c r="G16" s="8">
        <v>57766</v>
      </c>
      <c r="H16" s="8">
        <v>29758</v>
      </c>
      <c r="I16" s="8">
        <v>2149</v>
      </c>
      <c r="J16" s="8">
        <v>89673</v>
      </c>
      <c r="K16" s="8">
        <v>28421</v>
      </c>
      <c r="L16" s="8">
        <v>65597</v>
      </c>
      <c r="M16" s="8">
        <v>12086</v>
      </c>
      <c r="N16" s="8">
        <v>106104</v>
      </c>
      <c r="O16" s="8">
        <v>15772</v>
      </c>
      <c r="P16" s="8">
        <v>37891</v>
      </c>
      <c r="Q16" s="8">
        <v>5292</v>
      </c>
      <c r="R16" s="8">
        <v>58955</v>
      </c>
      <c r="S16" s="8">
        <v>26160</v>
      </c>
      <c r="T16" s="8">
        <v>5251</v>
      </c>
      <c r="U16" s="8">
        <v>58299</v>
      </c>
      <c r="V16" s="8">
        <v>89710</v>
      </c>
      <c r="W16" s="8">
        <v>344442</v>
      </c>
      <c r="X16" s="8">
        <v>2804700</v>
      </c>
      <c r="Y16" s="8">
        <v>-2460258</v>
      </c>
      <c r="Z16" s="2">
        <v>-87.72</v>
      </c>
      <c r="AA16" s="6">
        <v>600000</v>
      </c>
    </row>
    <row r="17" spans="1:27" ht="13.5">
      <c r="A17" s="23" t="s">
        <v>44</v>
      </c>
      <c r="B17" s="29"/>
      <c r="C17" s="6">
        <v>1989209</v>
      </c>
      <c r="D17" s="6">
        <v>0</v>
      </c>
      <c r="E17" s="7">
        <v>1284194</v>
      </c>
      <c r="F17" s="8">
        <v>1283321</v>
      </c>
      <c r="G17" s="8">
        <v>705</v>
      </c>
      <c r="H17" s="8">
        <v>0</v>
      </c>
      <c r="I17" s="8">
        <v>133</v>
      </c>
      <c r="J17" s="8">
        <v>838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193</v>
      </c>
      <c r="Q17" s="8">
        <v>225</v>
      </c>
      <c r="R17" s="8">
        <v>418</v>
      </c>
      <c r="S17" s="8">
        <v>450</v>
      </c>
      <c r="T17" s="8">
        <v>66</v>
      </c>
      <c r="U17" s="8">
        <v>473587</v>
      </c>
      <c r="V17" s="8">
        <v>474103</v>
      </c>
      <c r="W17" s="8">
        <v>475359</v>
      </c>
      <c r="X17" s="8">
        <v>1284192</v>
      </c>
      <c r="Y17" s="8">
        <v>-808833</v>
      </c>
      <c r="Z17" s="2">
        <v>-62.98</v>
      </c>
      <c r="AA17" s="6">
        <v>1283321</v>
      </c>
    </row>
    <row r="18" spans="1:27" ht="13.5">
      <c r="A18" s="25" t="s">
        <v>45</v>
      </c>
      <c r="B18" s="24"/>
      <c r="C18" s="6">
        <v>1120957</v>
      </c>
      <c r="D18" s="6">
        <v>0</v>
      </c>
      <c r="E18" s="7">
        <v>1342942</v>
      </c>
      <c r="F18" s="8">
        <v>1342942</v>
      </c>
      <c r="G18" s="8">
        <v>0</v>
      </c>
      <c r="H18" s="8">
        <v>117057</v>
      </c>
      <c r="I18" s="8">
        <v>36685</v>
      </c>
      <c r="J18" s="8">
        <v>153742</v>
      </c>
      <c r="K18" s="8">
        <v>117926</v>
      </c>
      <c r="L18" s="8">
        <v>173884</v>
      </c>
      <c r="M18" s="8">
        <v>136441</v>
      </c>
      <c r="N18" s="8">
        <v>428251</v>
      </c>
      <c r="O18" s="8">
        <v>54919</v>
      </c>
      <c r="P18" s="8">
        <v>170468</v>
      </c>
      <c r="Q18" s="8">
        <v>151662</v>
      </c>
      <c r="R18" s="8">
        <v>377049</v>
      </c>
      <c r="S18" s="8">
        <v>213858</v>
      </c>
      <c r="T18" s="8">
        <v>134400</v>
      </c>
      <c r="U18" s="8">
        <v>111396</v>
      </c>
      <c r="V18" s="8">
        <v>459654</v>
      </c>
      <c r="W18" s="8">
        <v>1418696</v>
      </c>
      <c r="X18" s="8">
        <v>1342944</v>
      </c>
      <c r="Y18" s="8">
        <v>75752</v>
      </c>
      <c r="Z18" s="2">
        <v>5.64</v>
      </c>
      <c r="AA18" s="6">
        <v>1342942</v>
      </c>
    </row>
    <row r="19" spans="1:27" ht="13.5">
      <c r="A19" s="23" t="s">
        <v>46</v>
      </c>
      <c r="B19" s="29"/>
      <c r="C19" s="6">
        <v>50326809</v>
      </c>
      <c r="D19" s="6">
        <v>0</v>
      </c>
      <c r="E19" s="7">
        <v>54456133</v>
      </c>
      <c r="F19" s="8">
        <v>53136620</v>
      </c>
      <c r="G19" s="8">
        <v>0</v>
      </c>
      <c r="H19" s="8">
        <v>0</v>
      </c>
      <c r="I19" s="8">
        <v>127337</v>
      </c>
      <c r="J19" s="8">
        <v>127337</v>
      </c>
      <c r="K19" s="8">
        <v>25515</v>
      </c>
      <c r="L19" s="8">
        <v>0</v>
      </c>
      <c r="M19" s="8">
        <v>1157000</v>
      </c>
      <c r="N19" s="8">
        <v>1182515</v>
      </c>
      <c r="O19" s="8">
        <v>42460</v>
      </c>
      <c r="P19" s="8">
        <v>14191</v>
      </c>
      <c r="Q19" s="8">
        <v>678414</v>
      </c>
      <c r="R19" s="8">
        <v>735065</v>
      </c>
      <c r="S19" s="8">
        <v>23984</v>
      </c>
      <c r="T19" s="8">
        <v>0</v>
      </c>
      <c r="U19" s="8">
        <v>4418454</v>
      </c>
      <c r="V19" s="8">
        <v>4442438</v>
      </c>
      <c r="W19" s="8">
        <v>6487355</v>
      </c>
      <c r="X19" s="8">
        <v>54456133</v>
      </c>
      <c r="Y19" s="8">
        <v>-47968778</v>
      </c>
      <c r="Z19" s="2">
        <v>-88.09</v>
      </c>
      <c r="AA19" s="6">
        <v>53136620</v>
      </c>
    </row>
    <row r="20" spans="1:27" ht="13.5">
      <c r="A20" s="23" t="s">
        <v>47</v>
      </c>
      <c r="B20" s="29"/>
      <c r="C20" s="6">
        <v>406179</v>
      </c>
      <c r="D20" s="6">
        <v>0</v>
      </c>
      <c r="E20" s="7">
        <v>7081356</v>
      </c>
      <c r="F20" s="26">
        <v>4274963</v>
      </c>
      <c r="G20" s="26">
        <v>46526</v>
      </c>
      <c r="H20" s="26">
        <v>26629</v>
      </c>
      <c r="I20" s="26">
        <v>10375</v>
      </c>
      <c r="J20" s="26">
        <v>83530</v>
      </c>
      <c r="K20" s="26">
        <v>3676</v>
      </c>
      <c r="L20" s="26">
        <v>7373</v>
      </c>
      <c r="M20" s="26">
        <v>9156</v>
      </c>
      <c r="N20" s="26">
        <v>20205</v>
      </c>
      <c r="O20" s="26">
        <v>6637</v>
      </c>
      <c r="P20" s="26">
        <v>8358</v>
      </c>
      <c r="Q20" s="26">
        <v>37547</v>
      </c>
      <c r="R20" s="26">
        <v>52542</v>
      </c>
      <c r="S20" s="26">
        <v>389596</v>
      </c>
      <c r="T20" s="26">
        <v>738355</v>
      </c>
      <c r="U20" s="26">
        <v>1374436</v>
      </c>
      <c r="V20" s="26">
        <v>2502387</v>
      </c>
      <c r="W20" s="26">
        <v>2658664</v>
      </c>
      <c r="X20" s="26">
        <v>7081356</v>
      </c>
      <c r="Y20" s="26">
        <v>-4422692</v>
      </c>
      <c r="Z20" s="27">
        <v>-62.46</v>
      </c>
      <c r="AA20" s="28">
        <v>4274963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122756467</v>
      </c>
      <c r="D22" s="33">
        <f>SUM(D5:D21)</f>
        <v>0</v>
      </c>
      <c r="E22" s="34">
        <f t="shared" si="0"/>
        <v>109008188</v>
      </c>
      <c r="F22" s="35">
        <f t="shared" si="0"/>
        <v>134164155</v>
      </c>
      <c r="G22" s="35">
        <f t="shared" si="0"/>
        <v>12655574</v>
      </c>
      <c r="H22" s="35">
        <f t="shared" si="0"/>
        <v>9434987</v>
      </c>
      <c r="I22" s="35">
        <f t="shared" si="0"/>
        <v>6674642</v>
      </c>
      <c r="J22" s="35">
        <f t="shared" si="0"/>
        <v>28765203</v>
      </c>
      <c r="K22" s="35">
        <f t="shared" si="0"/>
        <v>6032884</v>
      </c>
      <c r="L22" s="35">
        <f t="shared" si="0"/>
        <v>7161956</v>
      </c>
      <c r="M22" s="35">
        <f t="shared" si="0"/>
        <v>8319059</v>
      </c>
      <c r="N22" s="35">
        <f t="shared" si="0"/>
        <v>21513899</v>
      </c>
      <c r="O22" s="35">
        <f t="shared" si="0"/>
        <v>7007443</v>
      </c>
      <c r="P22" s="35">
        <f t="shared" si="0"/>
        <v>7499123</v>
      </c>
      <c r="Q22" s="35">
        <f t="shared" si="0"/>
        <v>7949018</v>
      </c>
      <c r="R22" s="35">
        <f t="shared" si="0"/>
        <v>22455584</v>
      </c>
      <c r="S22" s="35">
        <f t="shared" si="0"/>
        <v>7776786</v>
      </c>
      <c r="T22" s="35">
        <f t="shared" si="0"/>
        <v>8099781</v>
      </c>
      <c r="U22" s="35">
        <f t="shared" si="0"/>
        <v>13787649</v>
      </c>
      <c r="V22" s="35">
        <f t="shared" si="0"/>
        <v>29664216</v>
      </c>
      <c r="W22" s="35">
        <f t="shared" si="0"/>
        <v>102398902</v>
      </c>
      <c r="X22" s="35">
        <f t="shared" si="0"/>
        <v>109007681</v>
      </c>
      <c r="Y22" s="35">
        <f t="shared" si="0"/>
        <v>-6608779</v>
      </c>
      <c r="Z22" s="36">
        <f>+IF(X22&lt;&gt;0,+(Y22/X22)*100,0)</f>
        <v>-6.062672776242254</v>
      </c>
      <c r="AA22" s="33">
        <f>SUM(AA5:AA21)</f>
        <v>134164155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37667431</v>
      </c>
      <c r="D25" s="6">
        <v>0</v>
      </c>
      <c r="E25" s="7">
        <v>48164283</v>
      </c>
      <c r="F25" s="8">
        <v>45929008</v>
      </c>
      <c r="G25" s="8">
        <v>3087476</v>
      </c>
      <c r="H25" s="8">
        <v>2461733</v>
      </c>
      <c r="I25" s="8">
        <v>2621379</v>
      </c>
      <c r="J25" s="8">
        <v>8170588</v>
      </c>
      <c r="K25" s="8">
        <v>3039664</v>
      </c>
      <c r="L25" s="8">
        <v>4163473</v>
      </c>
      <c r="M25" s="8">
        <v>3660273</v>
      </c>
      <c r="N25" s="8">
        <v>10863410</v>
      </c>
      <c r="O25" s="8">
        <v>3099393</v>
      </c>
      <c r="P25" s="8">
        <v>3185923</v>
      </c>
      <c r="Q25" s="8">
        <v>3208804</v>
      </c>
      <c r="R25" s="8">
        <v>9494120</v>
      </c>
      <c r="S25" s="8">
        <v>3273072</v>
      </c>
      <c r="T25" s="8">
        <v>3324375</v>
      </c>
      <c r="U25" s="8">
        <v>3395982</v>
      </c>
      <c r="V25" s="8">
        <v>9993429</v>
      </c>
      <c r="W25" s="8">
        <v>38521547</v>
      </c>
      <c r="X25" s="8">
        <v>48163781</v>
      </c>
      <c r="Y25" s="8">
        <v>-9642234</v>
      </c>
      <c r="Z25" s="2">
        <v>-20.02</v>
      </c>
      <c r="AA25" s="6">
        <v>45929008</v>
      </c>
    </row>
    <row r="26" spans="1:27" ht="13.5">
      <c r="A26" s="25" t="s">
        <v>52</v>
      </c>
      <c r="B26" s="24"/>
      <c r="C26" s="6">
        <v>5519224</v>
      </c>
      <c r="D26" s="6">
        <v>0</v>
      </c>
      <c r="E26" s="7">
        <v>5231000</v>
      </c>
      <c r="F26" s="8">
        <v>5116738</v>
      </c>
      <c r="G26" s="8">
        <v>423001</v>
      </c>
      <c r="H26" s="8">
        <v>423001</v>
      </c>
      <c r="I26" s="8">
        <v>423001</v>
      </c>
      <c r="J26" s="8">
        <v>1269003</v>
      </c>
      <c r="K26" s="8">
        <v>423001</v>
      </c>
      <c r="L26" s="8">
        <v>429466</v>
      </c>
      <c r="M26" s="8">
        <v>424426</v>
      </c>
      <c r="N26" s="8">
        <v>1276893</v>
      </c>
      <c r="O26" s="8">
        <v>423001</v>
      </c>
      <c r="P26" s="8">
        <v>423001</v>
      </c>
      <c r="Q26" s="8">
        <v>428235</v>
      </c>
      <c r="R26" s="8">
        <v>1274237</v>
      </c>
      <c r="S26" s="8">
        <v>423001</v>
      </c>
      <c r="T26" s="8">
        <v>446831</v>
      </c>
      <c r="U26" s="8">
        <v>446831</v>
      </c>
      <c r="V26" s="8">
        <v>1316663</v>
      </c>
      <c r="W26" s="8">
        <v>5136796</v>
      </c>
      <c r="X26" s="8">
        <v>5231004</v>
      </c>
      <c r="Y26" s="8">
        <v>-94208</v>
      </c>
      <c r="Z26" s="2">
        <v>-1.8</v>
      </c>
      <c r="AA26" s="6">
        <v>5116738</v>
      </c>
    </row>
    <row r="27" spans="1:27" ht="13.5">
      <c r="A27" s="25" t="s">
        <v>53</v>
      </c>
      <c r="B27" s="24"/>
      <c r="C27" s="6">
        <v>42096988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10000004</v>
      </c>
      <c r="Y27" s="8">
        <v>-10000004</v>
      </c>
      <c r="Z27" s="2">
        <v>-100</v>
      </c>
      <c r="AA27" s="6">
        <v>10000000</v>
      </c>
    </row>
    <row r="28" spans="1:27" ht="13.5">
      <c r="A28" s="25" t="s">
        <v>54</v>
      </c>
      <c r="B28" s="24"/>
      <c r="C28" s="6">
        <v>19309864</v>
      </c>
      <c r="D28" s="6">
        <v>0</v>
      </c>
      <c r="E28" s="7">
        <v>17500000</v>
      </c>
      <c r="F28" s="8">
        <v>17500000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17499996</v>
      </c>
      <c r="Y28" s="8">
        <v>-17499996</v>
      </c>
      <c r="Z28" s="2">
        <v>-100</v>
      </c>
      <c r="AA28" s="6">
        <v>17500000</v>
      </c>
    </row>
    <row r="29" spans="1:27" ht="13.5">
      <c r="A29" s="25" t="s">
        <v>55</v>
      </c>
      <c r="B29" s="24"/>
      <c r="C29" s="6">
        <v>327613</v>
      </c>
      <c r="D29" s="6">
        <v>0</v>
      </c>
      <c r="E29" s="7">
        <v>1038450</v>
      </c>
      <c r="F29" s="8">
        <v>1038449</v>
      </c>
      <c r="G29" s="8">
        <v>18559</v>
      </c>
      <c r="H29" s="8">
        <v>25058</v>
      </c>
      <c r="I29" s="8">
        <v>0</v>
      </c>
      <c r="J29" s="8">
        <v>43617</v>
      </c>
      <c r="K29" s="8">
        <v>0</v>
      </c>
      <c r="L29" s="8">
        <v>22910</v>
      </c>
      <c r="M29" s="8">
        <v>44578</v>
      </c>
      <c r="N29" s="8">
        <v>67488</v>
      </c>
      <c r="O29" s="8">
        <v>67884</v>
      </c>
      <c r="P29" s="8">
        <v>13907</v>
      </c>
      <c r="Q29" s="8">
        <v>113854</v>
      </c>
      <c r="R29" s="8">
        <v>195645</v>
      </c>
      <c r="S29" s="8">
        <v>1078</v>
      </c>
      <c r="T29" s="8">
        <v>1078</v>
      </c>
      <c r="U29" s="8">
        <v>30210</v>
      </c>
      <c r="V29" s="8">
        <v>32366</v>
      </c>
      <c r="W29" s="8">
        <v>339116</v>
      </c>
      <c r="X29" s="8">
        <v>1038456</v>
      </c>
      <c r="Y29" s="8">
        <v>-699340</v>
      </c>
      <c r="Z29" s="2">
        <v>-67.34</v>
      </c>
      <c r="AA29" s="6">
        <v>1038449</v>
      </c>
    </row>
    <row r="30" spans="1:27" ht="13.5">
      <c r="A30" s="25" t="s">
        <v>56</v>
      </c>
      <c r="B30" s="24"/>
      <c r="C30" s="6">
        <v>14734165</v>
      </c>
      <c r="D30" s="6">
        <v>0</v>
      </c>
      <c r="E30" s="7">
        <v>14177567</v>
      </c>
      <c r="F30" s="8">
        <v>16672527</v>
      </c>
      <c r="G30" s="8">
        <v>1706136</v>
      </c>
      <c r="H30" s="8">
        <v>1962784</v>
      </c>
      <c r="I30" s="8">
        <v>137051</v>
      </c>
      <c r="J30" s="8">
        <v>3805971</v>
      </c>
      <c r="K30" s="8">
        <v>2412577</v>
      </c>
      <c r="L30" s="8">
        <v>950796</v>
      </c>
      <c r="M30" s="8">
        <v>4063</v>
      </c>
      <c r="N30" s="8">
        <v>3367436</v>
      </c>
      <c r="O30" s="8">
        <v>1901854</v>
      </c>
      <c r="P30" s="8">
        <v>1660609</v>
      </c>
      <c r="Q30" s="8">
        <v>1783556</v>
      </c>
      <c r="R30" s="8">
        <v>5346019</v>
      </c>
      <c r="S30" s="8">
        <v>9697</v>
      </c>
      <c r="T30" s="8">
        <v>2371329</v>
      </c>
      <c r="U30" s="8">
        <v>2921574</v>
      </c>
      <c r="V30" s="8">
        <v>5302600</v>
      </c>
      <c r="W30" s="8">
        <v>17822026</v>
      </c>
      <c r="X30" s="8">
        <v>14177568</v>
      </c>
      <c r="Y30" s="8">
        <v>3644458</v>
      </c>
      <c r="Z30" s="2">
        <v>25.71</v>
      </c>
      <c r="AA30" s="6">
        <v>16672527</v>
      </c>
    </row>
    <row r="31" spans="1:27" ht="13.5">
      <c r="A31" s="25" t="s">
        <v>57</v>
      </c>
      <c r="B31" s="24"/>
      <c r="C31" s="6">
        <v>11816419</v>
      </c>
      <c r="D31" s="6">
        <v>0</v>
      </c>
      <c r="E31" s="7">
        <v>0</v>
      </c>
      <c r="F31" s="8">
        <v>2552266</v>
      </c>
      <c r="G31" s="8">
        <v>67478</v>
      </c>
      <c r="H31" s="8">
        <v>131850</v>
      </c>
      <c r="I31" s="8">
        <v>213564</v>
      </c>
      <c r="J31" s="8">
        <v>412892</v>
      </c>
      <c r="K31" s="8">
        <v>218495</v>
      </c>
      <c r="L31" s="8">
        <v>13951</v>
      </c>
      <c r="M31" s="8">
        <v>356150</v>
      </c>
      <c r="N31" s="8">
        <v>588596</v>
      </c>
      <c r="O31" s="8">
        <v>261655</v>
      </c>
      <c r="P31" s="8">
        <v>71099</v>
      </c>
      <c r="Q31" s="8">
        <v>44674</v>
      </c>
      <c r="R31" s="8">
        <v>377428</v>
      </c>
      <c r="S31" s="8">
        <v>278699</v>
      </c>
      <c r="T31" s="8">
        <v>230244</v>
      </c>
      <c r="U31" s="8">
        <v>41264</v>
      </c>
      <c r="V31" s="8">
        <v>550207</v>
      </c>
      <c r="W31" s="8">
        <v>1929123</v>
      </c>
      <c r="X31" s="8"/>
      <c r="Y31" s="8">
        <v>1929123</v>
      </c>
      <c r="Z31" s="2">
        <v>0</v>
      </c>
      <c r="AA31" s="6">
        <v>2552266</v>
      </c>
    </row>
    <row r="32" spans="1:27" ht="13.5">
      <c r="A32" s="25" t="s">
        <v>58</v>
      </c>
      <c r="B32" s="24"/>
      <c r="C32" s="6">
        <v>1884882</v>
      </c>
      <c r="D32" s="6">
        <v>0</v>
      </c>
      <c r="E32" s="7">
        <v>2684375</v>
      </c>
      <c r="F32" s="8">
        <v>1984375</v>
      </c>
      <c r="G32" s="8">
        <v>221035</v>
      </c>
      <c r="H32" s="8">
        <v>249918</v>
      </c>
      <c r="I32" s="8">
        <v>80461</v>
      </c>
      <c r="J32" s="8">
        <v>551414</v>
      </c>
      <c r="K32" s="8">
        <v>232103</v>
      </c>
      <c r="L32" s="8">
        <v>110029</v>
      </c>
      <c r="M32" s="8">
        <v>123377</v>
      </c>
      <c r="N32" s="8">
        <v>465509</v>
      </c>
      <c r="O32" s="8">
        <v>174581</v>
      </c>
      <c r="P32" s="8">
        <v>520823</v>
      </c>
      <c r="Q32" s="8">
        <v>201357</v>
      </c>
      <c r="R32" s="8">
        <v>896761</v>
      </c>
      <c r="S32" s="8">
        <v>658217</v>
      </c>
      <c r="T32" s="8">
        <v>709826</v>
      </c>
      <c r="U32" s="8">
        <v>604800</v>
      </c>
      <c r="V32" s="8">
        <v>1972843</v>
      </c>
      <c r="W32" s="8">
        <v>3886527</v>
      </c>
      <c r="X32" s="8">
        <v>2684380</v>
      </c>
      <c r="Y32" s="8">
        <v>1202147</v>
      </c>
      <c r="Z32" s="2">
        <v>44.78</v>
      </c>
      <c r="AA32" s="6">
        <v>1984375</v>
      </c>
    </row>
    <row r="33" spans="1:27" ht="13.5">
      <c r="A33" s="25" t="s">
        <v>59</v>
      </c>
      <c r="B33" s="24"/>
      <c r="C33" s="6">
        <v>8043187</v>
      </c>
      <c r="D33" s="6">
        <v>0</v>
      </c>
      <c r="E33" s="7">
        <v>7243992</v>
      </c>
      <c r="F33" s="8">
        <v>10798123</v>
      </c>
      <c r="G33" s="8">
        <v>490207</v>
      </c>
      <c r="H33" s="8">
        <v>903397</v>
      </c>
      <c r="I33" s="8">
        <v>754953</v>
      </c>
      <c r="J33" s="8">
        <v>2148557</v>
      </c>
      <c r="K33" s="8">
        <v>885513</v>
      </c>
      <c r="L33" s="8">
        <v>751508</v>
      </c>
      <c r="M33" s="8">
        <v>910960</v>
      </c>
      <c r="N33" s="8">
        <v>2547981</v>
      </c>
      <c r="O33" s="8">
        <v>1173797</v>
      </c>
      <c r="P33" s="8">
        <v>785060</v>
      </c>
      <c r="Q33" s="8">
        <v>762280</v>
      </c>
      <c r="R33" s="8">
        <v>2721137</v>
      </c>
      <c r="S33" s="8">
        <v>1241960</v>
      </c>
      <c r="T33" s="8">
        <v>940246</v>
      </c>
      <c r="U33" s="8">
        <v>791097</v>
      </c>
      <c r="V33" s="8">
        <v>2973303</v>
      </c>
      <c r="W33" s="8">
        <v>10390978</v>
      </c>
      <c r="X33" s="8">
        <v>7243995</v>
      </c>
      <c r="Y33" s="8">
        <v>3146983</v>
      </c>
      <c r="Z33" s="2">
        <v>43.44</v>
      </c>
      <c r="AA33" s="6">
        <v>10798123</v>
      </c>
    </row>
    <row r="34" spans="1:27" ht="13.5">
      <c r="A34" s="25" t="s">
        <v>60</v>
      </c>
      <c r="B34" s="24"/>
      <c r="C34" s="6">
        <v>17936786</v>
      </c>
      <c r="D34" s="6">
        <v>0</v>
      </c>
      <c r="E34" s="7">
        <v>39451867</v>
      </c>
      <c r="F34" s="8">
        <v>30581019</v>
      </c>
      <c r="G34" s="8">
        <v>1178598</v>
      </c>
      <c r="H34" s="8">
        <v>1372344</v>
      </c>
      <c r="I34" s="8">
        <v>1435659</v>
      </c>
      <c r="J34" s="8">
        <v>3986601</v>
      </c>
      <c r="K34" s="8">
        <v>1743099</v>
      </c>
      <c r="L34" s="8">
        <v>1067982</v>
      </c>
      <c r="M34" s="8">
        <v>2570367</v>
      </c>
      <c r="N34" s="8">
        <v>5381448</v>
      </c>
      <c r="O34" s="8">
        <v>1769319</v>
      </c>
      <c r="P34" s="8">
        <v>1571916</v>
      </c>
      <c r="Q34" s="8">
        <v>2358070</v>
      </c>
      <c r="R34" s="8">
        <v>5699305</v>
      </c>
      <c r="S34" s="8">
        <v>2191414</v>
      </c>
      <c r="T34" s="8">
        <v>3273102</v>
      </c>
      <c r="U34" s="8">
        <v>1526000</v>
      </c>
      <c r="V34" s="8">
        <v>6990516</v>
      </c>
      <c r="W34" s="8">
        <v>22057870</v>
      </c>
      <c r="X34" s="8">
        <v>39451051</v>
      </c>
      <c r="Y34" s="8">
        <v>-17393181</v>
      </c>
      <c r="Z34" s="2">
        <v>-44.09</v>
      </c>
      <c r="AA34" s="6">
        <v>30581019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159336559</v>
      </c>
      <c r="D36" s="33">
        <f>SUM(D25:D35)</f>
        <v>0</v>
      </c>
      <c r="E36" s="34">
        <f t="shared" si="1"/>
        <v>145491534</v>
      </c>
      <c r="F36" s="35">
        <f t="shared" si="1"/>
        <v>142172505</v>
      </c>
      <c r="G36" s="35">
        <f t="shared" si="1"/>
        <v>7192490</v>
      </c>
      <c r="H36" s="35">
        <f t="shared" si="1"/>
        <v>7530085</v>
      </c>
      <c r="I36" s="35">
        <f t="shared" si="1"/>
        <v>5666068</v>
      </c>
      <c r="J36" s="35">
        <f t="shared" si="1"/>
        <v>20388643</v>
      </c>
      <c r="K36" s="35">
        <f t="shared" si="1"/>
        <v>8954452</v>
      </c>
      <c r="L36" s="35">
        <f t="shared" si="1"/>
        <v>7510115</v>
      </c>
      <c r="M36" s="35">
        <f t="shared" si="1"/>
        <v>8094194</v>
      </c>
      <c r="N36" s="35">
        <f t="shared" si="1"/>
        <v>24558761</v>
      </c>
      <c r="O36" s="35">
        <f t="shared" si="1"/>
        <v>8871484</v>
      </c>
      <c r="P36" s="35">
        <f t="shared" si="1"/>
        <v>8232338</v>
      </c>
      <c r="Q36" s="35">
        <f t="shared" si="1"/>
        <v>8900830</v>
      </c>
      <c r="R36" s="35">
        <f t="shared" si="1"/>
        <v>26004652</v>
      </c>
      <c r="S36" s="35">
        <f t="shared" si="1"/>
        <v>8077138</v>
      </c>
      <c r="T36" s="35">
        <f t="shared" si="1"/>
        <v>11297031</v>
      </c>
      <c r="U36" s="35">
        <f t="shared" si="1"/>
        <v>9757758</v>
      </c>
      <c r="V36" s="35">
        <f t="shared" si="1"/>
        <v>29131927</v>
      </c>
      <c r="W36" s="35">
        <f t="shared" si="1"/>
        <v>100083983</v>
      </c>
      <c r="X36" s="35">
        <f t="shared" si="1"/>
        <v>145490235</v>
      </c>
      <c r="Y36" s="35">
        <f t="shared" si="1"/>
        <v>-45406252</v>
      </c>
      <c r="Z36" s="36">
        <f>+IF(X36&lt;&gt;0,+(Y36/X36)*100,0)</f>
        <v>-31.209140599711038</v>
      </c>
      <c r="AA36" s="33">
        <f>SUM(AA25:AA35)</f>
        <v>142172505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-36580092</v>
      </c>
      <c r="D38" s="46">
        <f>+D22-D36</f>
        <v>0</v>
      </c>
      <c r="E38" s="47">
        <f t="shared" si="2"/>
        <v>-36483346</v>
      </c>
      <c r="F38" s="48">
        <f t="shared" si="2"/>
        <v>-8008350</v>
      </c>
      <c r="G38" s="48">
        <f t="shared" si="2"/>
        <v>5463084</v>
      </c>
      <c r="H38" s="48">
        <f t="shared" si="2"/>
        <v>1904902</v>
      </c>
      <c r="I38" s="48">
        <f t="shared" si="2"/>
        <v>1008574</v>
      </c>
      <c r="J38" s="48">
        <f t="shared" si="2"/>
        <v>8376560</v>
      </c>
      <c r="K38" s="48">
        <f t="shared" si="2"/>
        <v>-2921568</v>
      </c>
      <c r="L38" s="48">
        <f t="shared" si="2"/>
        <v>-348159</v>
      </c>
      <c r="M38" s="48">
        <f t="shared" si="2"/>
        <v>224865</v>
      </c>
      <c r="N38" s="48">
        <f t="shared" si="2"/>
        <v>-3044862</v>
      </c>
      <c r="O38" s="48">
        <f t="shared" si="2"/>
        <v>-1864041</v>
      </c>
      <c r="P38" s="48">
        <f t="shared" si="2"/>
        <v>-733215</v>
      </c>
      <c r="Q38" s="48">
        <f t="shared" si="2"/>
        <v>-951812</v>
      </c>
      <c r="R38" s="48">
        <f t="shared" si="2"/>
        <v>-3549068</v>
      </c>
      <c r="S38" s="48">
        <f t="shared" si="2"/>
        <v>-300352</v>
      </c>
      <c r="T38" s="48">
        <f t="shared" si="2"/>
        <v>-3197250</v>
      </c>
      <c r="U38" s="48">
        <f t="shared" si="2"/>
        <v>4029891</v>
      </c>
      <c r="V38" s="48">
        <f t="shared" si="2"/>
        <v>532289</v>
      </c>
      <c r="W38" s="48">
        <f t="shared" si="2"/>
        <v>2314919</v>
      </c>
      <c r="X38" s="48">
        <f>IF(F22=F36,0,X22-X36)</f>
        <v>-36482554</v>
      </c>
      <c r="Y38" s="48">
        <f t="shared" si="2"/>
        <v>38797473</v>
      </c>
      <c r="Z38" s="49">
        <f>+IF(X38&lt;&gt;0,+(Y38/X38)*100,0)</f>
        <v>-106.34527670403777</v>
      </c>
      <c r="AA38" s="46">
        <f>+AA22-AA36</f>
        <v>-8008350</v>
      </c>
    </row>
    <row r="39" spans="1:27" ht="13.5">
      <c r="A39" s="23" t="s">
        <v>64</v>
      </c>
      <c r="B39" s="29"/>
      <c r="C39" s="6">
        <v>22390495</v>
      </c>
      <c r="D39" s="6">
        <v>0</v>
      </c>
      <c r="E39" s="7">
        <v>25147000</v>
      </c>
      <c r="F39" s="8">
        <v>24147000</v>
      </c>
      <c r="G39" s="8">
        <v>0</v>
      </c>
      <c r="H39" s="8">
        <v>537887</v>
      </c>
      <c r="I39" s="8">
        <v>2872250</v>
      </c>
      <c r="J39" s="8">
        <v>3410137</v>
      </c>
      <c r="K39" s="8">
        <v>1948050</v>
      </c>
      <c r="L39" s="8">
        <v>3258588</v>
      </c>
      <c r="M39" s="8">
        <v>2006636</v>
      </c>
      <c r="N39" s="8">
        <v>7213274</v>
      </c>
      <c r="O39" s="8">
        <v>1472859</v>
      </c>
      <c r="P39" s="8">
        <v>1074786</v>
      </c>
      <c r="Q39" s="8">
        <v>35342</v>
      </c>
      <c r="R39" s="8">
        <v>2582987</v>
      </c>
      <c r="S39" s="8">
        <v>1737104</v>
      </c>
      <c r="T39" s="8">
        <v>3558081</v>
      </c>
      <c r="U39" s="8">
        <v>2141067</v>
      </c>
      <c r="V39" s="8">
        <v>7436252</v>
      </c>
      <c r="W39" s="8">
        <v>20642650</v>
      </c>
      <c r="X39" s="8">
        <v>25147000</v>
      </c>
      <c r="Y39" s="8">
        <v>-4504350</v>
      </c>
      <c r="Z39" s="2">
        <v>-17.91</v>
      </c>
      <c r="AA39" s="6">
        <v>24147000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-14189597</v>
      </c>
      <c r="D42" s="55">
        <f>SUM(D38:D41)</f>
        <v>0</v>
      </c>
      <c r="E42" s="56">
        <f t="shared" si="3"/>
        <v>-11336346</v>
      </c>
      <c r="F42" s="57">
        <f t="shared" si="3"/>
        <v>16138650</v>
      </c>
      <c r="G42" s="57">
        <f t="shared" si="3"/>
        <v>5463084</v>
      </c>
      <c r="H42" s="57">
        <f t="shared" si="3"/>
        <v>2442789</v>
      </c>
      <c r="I42" s="57">
        <f t="shared" si="3"/>
        <v>3880824</v>
      </c>
      <c r="J42" s="57">
        <f t="shared" si="3"/>
        <v>11786697</v>
      </c>
      <c r="K42" s="57">
        <f t="shared" si="3"/>
        <v>-973518</v>
      </c>
      <c r="L42" s="57">
        <f t="shared" si="3"/>
        <v>2910429</v>
      </c>
      <c r="M42" s="57">
        <f t="shared" si="3"/>
        <v>2231501</v>
      </c>
      <c r="N42" s="57">
        <f t="shared" si="3"/>
        <v>4168412</v>
      </c>
      <c r="O42" s="57">
        <f t="shared" si="3"/>
        <v>-391182</v>
      </c>
      <c r="P42" s="57">
        <f t="shared" si="3"/>
        <v>341571</v>
      </c>
      <c r="Q42" s="57">
        <f t="shared" si="3"/>
        <v>-916470</v>
      </c>
      <c r="R42" s="57">
        <f t="shared" si="3"/>
        <v>-966081</v>
      </c>
      <c r="S42" s="57">
        <f t="shared" si="3"/>
        <v>1436752</v>
      </c>
      <c r="T42" s="57">
        <f t="shared" si="3"/>
        <v>360831</v>
      </c>
      <c r="U42" s="57">
        <f t="shared" si="3"/>
        <v>6170958</v>
      </c>
      <c r="V42" s="57">
        <f t="shared" si="3"/>
        <v>7968541</v>
      </c>
      <c r="W42" s="57">
        <f t="shared" si="3"/>
        <v>22957569</v>
      </c>
      <c r="X42" s="57">
        <f t="shared" si="3"/>
        <v>-11335554</v>
      </c>
      <c r="Y42" s="57">
        <f t="shared" si="3"/>
        <v>34293123</v>
      </c>
      <c r="Z42" s="58">
        <f>+IF(X42&lt;&gt;0,+(Y42/X42)*100,0)</f>
        <v>-302.52710189550504</v>
      </c>
      <c r="AA42" s="55">
        <f>SUM(AA38:AA41)</f>
        <v>16138650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-14189597</v>
      </c>
      <c r="D44" s="63">
        <f>+D42-D43</f>
        <v>0</v>
      </c>
      <c r="E44" s="64">
        <f t="shared" si="4"/>
        <v>-11336346</v>
      </c>
      <c r="F44" s="65">
        <f t="shared" si="4"/>
        <v>16138650</v>
      </c>
      <c r="G44" s="65">
        <f t="shared" si="4"/>
        <v>5463084</v>
      </c>
      <c r="H44" s="65">
        <f t="shared" si="4"/>
        <v>2442789</v>
      </c>
      <c r="I44" s="65">
        <f t="shared" si="4"/>
        <v>3880824</v>
      </c>
      <c r="J44" s="65">
        <f t="shared" si="4"/>
        <v>11786697</v>
      </c>
      <c r="K44" s="65">
        <f t="shared" si="4"/>
        <v>-973518</v>
      </c>
      <c r="L44" s="65">
        <f t="shared" si="4"/>
        <v>2910429</v>
      </c>
      <c r="M44" s="65">
        <f t="shared" si="4"/>
        <v>2231501</v>
      </c>
      <c r="N44" s="65">
        <f t="shared" si="4"/>
        <v>4168412</v>
      </c>
      <c r="O44" s="65">
        <f t="shared" si="4"/>
        <v>-391182</v>
      </c>
      <c r="P44" s="65">
        <f t="shared" si="4"/>
        <v>341571</v>
      </c>
      <c r="Q44" s="65">
        <f t="shared" si="4"/>
        <v>-916470</v>
      </c>
      <c r="R44" s="65">
        <f t="shared" si="4"/>
        <v>-966081</v>
      </c>
      <c r="S44" s="65">
        <f t="shared" si="4"/>
        <v>1436752</v>
      </c>
      <c r="T44" s="65">
        <f t="shared" si="4"/>
        <v>360831</v>
      </c>
      <c r="U44" s="65">
        <f t="shared" si="4"/>
        <v>6170958</v>
      </c>
      <c r="V44" s="65">
        <f t="shared" si="4"/>
        <v>7968541</v>
      </c>
      <c r="W44" s="65">
        <f t="shared" si="4"/>
        <v>22957569</v>
      </c>
      <c r="X44" s="65">
        <f t="shared" si="4"/>
        <v>-11335554</v>
      </c>
      <c r="Y44" s="65">
        <f t="shared" si="4"/>
        <v>34293123</v>
      </c>
      <c r="Z44" s="66">
        <f>+IF(X44&lt;&gt;0,+(Y44/X44)*100,0)</f>
        <v>-302.52710189550504</v>
      </c>
      <c r="AA44" s="63">
        <f>+AA42-AA43</f>
        <v>16138650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-14189597</v>
      </c>
      <c r="D46" s="55">
        <f>SUM(D44:D45)</f>
        <v>0</v>
      </c>
      <c r="E46" s="56">
        <f t="shared" si="5"/>
        <v>-11336346</v>
      </c>
      <c r="F46" s="57">
        <f t="shared" si="5"/>
        <v>16138650</v>
      </c>
      <c r="G46" s="57">
        <f t="shared" si="5"/>
        <v>5463084</v>
      </c>
      <c r="H46" s="57">
        <f t="shared" si="5"/>
        <v>2442789</v>
      </c>
      <c r="I46" s="57">
        <f t="shared" si="5"/>
        <v>3880824</v>
      </c>
      <c r="J46" s="57">
        <f t="shared" si="5"/>
        <v>11786697</v>
      </c>
      <c r="K46" s="57">
        <f t="shared" si="5"/>
        <v>-973518</v>
      </c>
      <c r="L46" s="57">
        <f t="shared" si="5"/>
        <v>2910429</v>
      </c>
      <c r="M46" s="57">
        <f t="shared" si="5"/>
        <v>2231501</v>
      </c>
      <c r="N46" s="57">
        <f t="shared" si="5"/>
        <v>4168412</v>
      </c>
      <c r="O46" s="57">
        <f t="shared" si="5"/>
        <v>-391182</v>
      </c>
      <c r="P46" s="57">
        <f t="shared" si="5"/>
        <v>341571</v>
      </c>
      <c r="Q46" s="57">
        <f t="shared" si="5"/>
        <v>-916470</v>
      </c>
      <c r="R46" s="57">
        <f t="shared" si="5"/>
        <v>-966081</v>
      </c>
      <c r="S46" s="57">
        <f t="shared" si="5"/>
        <v>1436752</v>
      </c>
      <c r="T46" s="57">
        <f t="shared" si="5"/>
        <v>360831</v>
      </c>
      <c r="U46" s="57">
        <f t="shared" si="5"/>
        <v>6170958</v>
      </c>
      <c r="V46" s="57">
        <f t="shared" si="5"/>
        <v>7968541</v>
      </c>
      <c r="W46" s="57">
        <f t="shared" si="5"/>
        <v>22957569</v>
      </c>
      <c r="X46" s="57">
        <f t="shared" si="5"/>
        <v>-11335554</v>
      </c>
      <c r="Y46" s="57">
        <f t="shared" si="5"/>
        <v>34293123</v>
      </c>
      <c r="Z46" s="58">
        <f>+IF(X46&lt;&gt;0,+(Y46/X46)*100,0)</f>
        <v>-302.52710189550504</v>
      </c>
      <c r="AA46" s="55">
        <f>SUM(AA44:AA45)</f>
        <v>16138650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-14189597</v>
      </c>
      <c r="D48" s="71">
        <f>SUM(D46:D47)</f>
        <v>0</v>
      </c>
      <c r="E48" s="72">
        <f t="shared" si="6"/>
        <v>-11336346</v>
      </c>
      <c r="F48" s="73">
        <f t="shared" si="6"/>
        <v>16138650</v>
      </c>
      <c r="G48" s="73">
        <f t="shared" si="6"/>
        <v>5463084</v>
      </c>
      <c r="H48" s="74">
        <f t="shared" si="6"/>
        <v>2442789</v>
      </c>
      <c r="I48" s="74">
        <f t="shared" si="6"/>
        <v>3880824</v>
      </c>
      <c r="J48" s="74">
        <f t="shared" si="6"/>
        <v>11786697</v>
      </c>
      <c r="K48" s="74">
        <f t="shared" si="6"/>
        <v>-973518</v>
      </c>
      <c r="L48" s="74">
        <f t="shared" si="6"/>
        <v>2910429</v>
      </c>
      <c r="M48" s="73">
        <f t="shared" si="6"/>
        <v>2231501</v>
      </c>
      <c r="N48" s="73">
        <f t="shared" si="6"/>
        <v>4168412</v>
      </c>
      <c r="O48" s="74">
        <f t="shared" si="6"/>
        <v>-391182</v>
      </c>
      <c r="P48" s="74">
        <f t="shared" si="6"/>
        <v>341571</v>
      </c>
      <c r="Q48" s="74">
        <f t="shared" si="6"/>
        <v>-916470</v>
      </c>
      <c r="R48" s="74">
        <f t="shared" si="6"/>
        <v>-966081</v>
      </c>
      <c r="S48" s="74">
        <f t="shared" si="6"/>
        <v>1436752</v>
      </c>
      <c r="T48" s="73">
        <f t="shared" si="6"/>
        <v>360831</v>
      </c>
      <c r="U48" s="73">
        <f t="shared" si="6"/>
        <v>6170958</v>
      </c>
      <c r="V48" s="74">
        <f t="shared" si="6"/>
        <v>7968541</v>
      </c>
      <c r="W48" s="74">
        <f t="shared" si="6"/>
        <v>22957569</v>
      </c>
      <c r="X48" s="74">
        <f t="shared" si="6"/>
        <v>-11335554</v>
      </c>
      <c r="Y48" s="74">
        <f t="shared" si="6"/>
        <v>34293123</v>
      </c>
      <c r="Z48" s="75">
        <f>+IF(X48&lt;&gt;0,+(Y48/X48)*100,0)</f>
        <v>-302.52710189550504</v>
      </c>
      <c r="AA48" s="76">
        <f>SUM(AA46:AA47)</f>
        <v>16138650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1661846</v>
      </c>
      <c r="D5" s="6">
        <v>0</v>
      </c>
      <c r="E5" s="7">
        <v>3137576</v>
      </c>
      <c r="F5" s="8">
        <v>3137576</v>
      </c>
      <c r="G5" s="8">
        <v>3848886</v>
      </c>
      <c r="H5" s="8">
        <v>-1954699</v>
      </c>
      <c r="I5" s="8">
        <v>99016</v>
      </c>
      <c r="J5" s="8">
        <v>1993203</v>
      </c>
      <c r="K5" s="8">
        <v>18226</v>
      </c>
      <c r="L5" s="8">
        <v>95181</v>
      </c>
      <c r="M5" s="8">
        <v>85274</v>
      </c>
      <c r="N5" s="8">
        <v>198681</v>
      </c>
      <c r="O5" s="8">
        <v>104671</v>
      </c>
      <c r="P5" s="8">
        <v>94457</v>
      </c>
      <c r="Q5" s="8">
        <v>82824</v>
      </c>
      <c r="R5" s="8">
        <v>281952</v>
      </c>
      <c r="S5" s="8">
        <v>90223</v>
      </c>
      <c r="T5" s="8">
        <v>91799</v>
      </c>
      <c r="U5" s="8">
        <v>0</v>
      </c>
      <c r="V5" s="8">
        <v>182022</v>
      </c>
      <c r="W5" s="8">
        <v>2655858</v>
      </c>
      <c r="X5" s="8">
        <v>3137576</v>
      </c>
      <c r="Y5" s="8">
        <v>-481718</v>
      </c>
      <c r="Z5" s="2">
        <v>-15.35</v>
      </c>
      <c r="AA5" s="6">
        <v>3137576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5348621</v>
      </c>
      <c r="D7" s="6">
        <v>0</v>
      </c>
      <c r="E7" s="7">
        <v>8981100</v>
      </c>
      <c r="F7" s="8">
        <v>8981100</v>
      </c>
      <c r="G7" s="8">
        <v>793918</v>
      </c>
      <c r="H7" s="8">
        <v>1194441</v>
      </c>
      <c r="I7" s="8">
        <v>487099</v>
      </c>
      <c r="J7" s="8">
        <v>2475458</v>
      </c>
      <c r="K7" s="8">
        <v>389228</v>
      </c>
      <c r="L7" s="8">
        <v>340209</v>
      </c>
      <c r="M7" s="8">
        <v>386939</v>
      </c>
      <c r="N7" s="8">
        <v>1116376</v>
      </c>
      <c r="O7" s="8">
        <v>1256346</v>
      </c>
      <c r="P7" s="8">
        <v>377907</v>
      </c>
      <c r="Q7" s="8">
        <v>367517</v>
      </c>
      <c r="R7" s="8">
        <v>2001770</v>
      </c>
      <c r="S7" s="8">
        <v>296391</v>
      </c>
      <c r="T7" s="8">
        <v>400432</v>
      </c>
      <c r="U7" s="8">
        <v>0</v>
      </c>
      <c r="V7" s="8">
        <v>696823</v>
      </c>
      <c r="W7" s="8">
        <v>6290427</v>
      </c>
      <c r="X7" s="8">
        <v>8981100</v>
      </c>
      <c r="Y7" s="8">
        <v>-2690673</v>
      </c>
      <c r="Z7" s="2">
        <v>-29.96</v>
      </c>
      <c r="AA7" s="6">
        <v>8981100</v>
      </c>
    </row>
    <row r="8" spans="1:27" ht="13.5">
      <c r="A8" s="25" t="s">
        <v>35</v>
      </c>
      <c r="B8" s="24"/>
      <c r="C8" s="6">
        <v>7753952</v>
      </c>
      <c r="D8" s="6">
        <v>0</v>
      </c>
      <c r="E8" s="7">
        <v>6048000</v>
      </c>
      <c r="F8" s="8">
        <v>6048000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95</v>
      </c>
      <c r="P8" s="8">
        <v>0</v>
      </c>
      <c r="Q8" s="8">
        <v>0</v>
      </c>
      <c r="R8" s="8">
        <v>95</v>
      </c>
      <c r="S8" s="8">
        <v>0</v>
      </c>
      <c r="T8" s="8">
        <v>0</v>
      </c>
      <c r="U8" s="8">
        <v>0</v>
      </c>
      <c r="V8" s="8">
        <v>0</v>
      </c>
      <c r="W8" s="8">
        <v>95</v>
      </c>
      <c r="X8" s="8">
        <v>6048000</v>
      </c>
      <c r="Y8" s="8">
        <v>-6047905</v>
      </c>
      <c r="Z8" s="2">
        <v>-100</v>
      </c>
      <c r="AA8" s="6">
        <v>6048000</v>
      </c>
    </row>
    <row r="9" spans="1:27" ht="13.5">
      <c r="A9" s="25" t="s">
        <v>36</v>
      </c>
      <c r="B9" s="24"/>
      <c r="C9" s="6">
        <v>966401</v>
      </c>
      <c r="D9" s="6">
        <v>0</v>
      </c>
      <c r="E9" s="7">
        <v>2592000</v>
      </c>
      <c r="F9" s="8">
        <v>2592000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2592000</v>
      </c>
      <c r="Y9" s="8">
        <v>-2592000</v>
      </c>
      <c r="Z9" s="2">
        <v>-100</v>
      </c>
      <c r="AA9" s="6">
        <v>2592000</v>
      </c>
    </row>
    <row r="10" spans="1:27" ht="13.5">
      <c r="A10" s="25" t="s">
        <v>37</v>
      </c>
      <c r="B10" s="24"/>
      <c r="C10" s="6">
        <v>974051</v>
      </c>
      <c r="D10" s="6">
        <v>0</v>
      </c>
      <c r="E10" s="7">
        <v>1550000</v>
      </c>
      <c r="F10" s="26">
        <v>1550000</v>
      </c>
      <c r="G10" s="26">
        <v>221609</v>
      </c>
      <c r="H10" s="26">
        <v>221234</v>
      </c>
      <c r="I10" s="26">
        <v>219708</v>
      </c>
      <c r="J10" s="26">
        <v>662551</v>
      </c>
      <c r="K10" s="26">
        <v>216287</v>
      </c>
      <c r="L10" s="26">
        <v>217899</v>
      </c>
      <c r="M10" s="26">
        <v>220825</v>
      </c>
      <c r="N10" s="26">
        <v>655011</v>
      </c>
      <c r="O10" s="26">
        <v>226030</v>
      </c>
      <c r="P10" s="26">
        <v>221362</v>
      </c>
      <c r="Q10" s="26">
        <v>230292</v>
      </c>
      <c r="R10" s="26">
        <v>677684</v>
      </c>
      <c r="S10" s="26">
        <v>221687</v>
      </c>
      <c r="T10" s="26">
        <v>224733</v>
      </c>
      <c r="U10" s="26">
        <v>0</v>
      </c>
      <c r="V10" s="26">
        <v>446420</v>
      </c>
      <c r="W10" s="26">
        <v>2441666</v>
      </c>
      <c r="X10" s="26">
        <v>1550000</v>
      </c>
      <c r="Y10" s="26">
        <v>891666</v>
      </c>
      <c r="Z10" s="27">
        <v>57.53</v>
      </c>
      <c r="AA10" s="28">
        <v>1550000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122271</v>
      </c>
      <c r="D12" s="6">
        <v>0</v>
      </c>
      <c r="E12" s="7">
        <v>75260</v>
      </c>
      <c r="F12" s="8">
        <v>75260</v>
      </c>
      <c r="G12" s="8">
        <v>4926</v>
      </c>
      <c r="H12" s="8">
        <v>25971</v>
      </c>
      <c r="I12" s="8">
        <v>4924</v>
      </c>
      <c r="J12" s="8">
        <v>35821</v>
      </c>
      <c r="K12" s="8">
        <v>9570</v>
      </c>
      <c r="L12" s="8">
        <v>6373</v>
      </c>
      <c r="M12" s="8">
        <v>4338</v>
      </c>
      <c r="N12" s="8">
        <v>20281</v>
      </c>
      <c r="O12" s="8">
        <v>7341</v>
      </c>
      <c r="P12" s="8">
        <v>8081</v>
      </c>
      <c r="Q12" s="8">
        <v>5912</v>
      </c>
      <c r="R12" s="8">
        <v>21334</v>
      </c>
      <c r="S12" s="8">
        <v>6687</v>
      </c>
      <c r="T12" s="8">
        <v>6546</v>
      </c>
      <c r="U12" s="8">
        <v>0</v>
      </c>
      <c r="V12" s="8">
        <v>13233</v>
      </c>
      <c r="W12" s="8">
        <v>90669</v>
      </c>
      <c r="X12" s="8">
        <v>75260</v>
      </c>
      <c r="Y12" s="8">
        <v>15409</v>
      </c>
      <c r="Z12" s="2">
        <v>20.47</v>
      </c>
      <c r="AA12" s="6">
        <v>75260</v>
      </c>
    </row>
    <row r="13" spans="1:27" ht="13.5">
      <c r="A13" s="23" t="s">
        <v>40</v>
      </c>
      <c r="B13" s="29"/>
      <c r="C13" s="6">
        <v>643723</v>
      </c>
      <c r="D13" s="6">
        <v>0</v>
      </c>
      <c r="E13" s="7">
        <v>502000</v>
      </c>
      <c r="F13" s="8">
        <v>502000</v>
      </c>
      <c r="G13" s="8">
        <v>78215</v>
      </c>
      <c r="H13" s="8">
        <v>77720</v>
      </c>
      <c r="I13" s="8">
        <v>9956</v>
      </c>
      <c r="J13" s="8">
        <v>165891</v>
      </c>
      <c r="K13" s="8">
        <v>8591</v>
      </c>
      <c r="L13" s="8">
        <v>14194</v>
      </c>
      <c r="M13" s="8">
        <v>230779</v>
      </c>
      <c r="N13" s="8">
        <v>253564</v>
      </c>
      <c r="O13" s="8">
        <v>11648</v>
      </c>
      <c r="P13" s="8">
        <v>10503</v>
      </c>
      <c r="Q13" s="8">
        <v>134257</v>
      </c>
      <c r="R13" s="8">
        <v>156408</v>
      </c>
      <c r="S13" s="8">
        <v>75529</v>
      </c>
      <c r="T13" s="8">
        <v>62690</v>
      </c>
      <c r="U13" s="8">
        <v>0</v>
      </c>
      <c r="V13" s="8">
        <v>138219</v>
      </c>
      <c r="W13" s="8">
        <v>714082</v>
      </c>
      <c r="X13" s="8">
        <v>502000</v>
      </c>
      <c r="Y13" s="8">
        <v>212082</v>
      </c>
      <c r="Z13" s="2">
        <v>42.25</v>
      </c>
      <c r="AA13" s="6">
        <v>502000</v>
      </c>
    </row>
    <row r="14" spans="1:27" ht="13.5">
      <c r="A14" s="23" t="s">
        <v>41</v>
      </c>
      <c r="B14" s="29"/>
      <c r="C14" s="6">
        <v>2028899</v>
      </c>
      <c r="D14" s="6">
        <v>0</v>
      </c>
      <c r="E14" s="7">
        <v>1028000</v>
      </c>
      <c r="F14" s="8">
        <v>1028000</v>
      </c>
      <c r="G14" s="8">
        <v>84326</v>
      </c>
      <c r="H14" s="8">
        <v>88323</v>
      </c>
      <c r="I14" s="8">
        <v>91540</v>
      </c>
      <c r="J14" s="8">
        <v>264189</v>
      </c>
      <c r="K14" s="8">
        <v>90897</v>
      </c>
      <c r="L14" s="8">
        <v>118881</v>
      </c>
      <c r="M14" s="8">
        <v>121570</v>
      </c>
      <c r="N14" s="8">
        <v>331348</v>
      </c>
      <c r="O14" s="8">
        <v>122672</v>
      </c>
      <c r="P14" s="8">
        <v>122335</v>
      </c>
      <c r="Q14" s="8">
        <v>124608</v>
      </c>
      <c r="R14" s="8">
        <v>369615</v>
      </c>
      <c r="S14" s="8">
        <v>126670</v>
      </c>
      <c r="T14" s="8">
        <v>127895</v>
      </c>
      <c r="U14" s="8">
        <v>0</v>
      </c>
      <c r="V14" s="8">
        <v>254565</v>
      </c>
      <c r="W14" s="8">
        <v>1219717</v>
      </c>
      <c r="X14" s="8">
        <v>1028000</v>
      </c>
      <c r="Y14" s="8">
        <v>191717</v>
      </c>
      <c r="Z14" s="2">
        <v>18.65</v>
      </c>
      <c r="AA14" s="6">
        <v>1028000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4402</v>
      </c>
      <c r="D16" s="6">
        <v>0</v>
      </c>
      <c r="E16" s="7">
        <v>500000</v>
      </c>
      <c r="F16" s="8">
        <v>500000</v>
      </c>
      <c r="G16" s="8">
        <v>500</v>
      </c>
      <c r="H16" s="8">
        <v>1250</v>
      </c>
      <c r="I16" s="8">
        <v>300</v>
      </c>
      <c r="J16" s="8">
        <v>2050</v>
      </c>
      <c r="K16" s="8">
        <v>3000</v>
      </c>
      <c r="L16" s="8">
        <v>500</v>
      </c>
      <c r="M16" s="8">
        <v>0</v>
      </c>
      <c r="N16" s="8">
        <v>3500</v>
      </c>
      <c r="O16" s="8">
        <v>0</v>
      </c>
      <c r="P16" s="8">
        <v>3500</v>
      </c>
      <c r="Q16" s="8">
        <v>0</v>
      </c>
      <c r="R16" s="8">
        <v>3500</v>
      </c>
      <c r="S16" s="8">
        <v>0</v>
      </c>
      <c r="T16" s="8">
        <v>400</v>
      </c>
      <c r="U16" s="8">
        <v>0</v>
      </c>
      <c r="V16" s="8">
        <v>400</v>
      </c>
      <c r="W16" s="8">
        <v>9450</v>
      </c>
      <c r="X16" s="8">
        <v>500000</v>
      </c>
      <c r="Y16" s="8">
        <v>-490550</v>
      </c>
      <c r="Z16" s="2">
        <v>-98.11</v>
      </c>
      <c r="AA16" s="6">
        <v>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10782371</v>
      </c>
      <c r="D18" s="6">
        <v>0</v>
      </c>
      <c r="E18" s="7">
        <v>9686574</v>
      </c>
      <c r="F18" s="8">
        <v>9686574</v>
      </c>
      <c r="G18" s="8">
        <v>34989</v>
      </c>
      <c r="H18" s="8">
        <v>23283</v>
      </c>
      <c r="I18" s="8">
        <v>23219</v>
      </c>
      <c r="J18" s="8">
        <v>81491</v>
      </c>
      <c r="K18" s="8">
        <v>27500</v>
      </c>
      <c r="L18" s="8">
        <v>31597</v>
      </c>
      <c r="M18" s="8">
        <v>4387197</v>
      </c>
      <c r="N18" s="8">
        <v>4446294</v>
      </c>
      <c r="O18" s="8">
        <v>31576</v>
      </c>
      <c r="P18" s="8">
        <v>46439</v>
      </c>
      <c r="Q18" s="8">
        <v>21981</v>
      </c>
      <c r="R18" s="8">
        <v>99996</v>
      </c>
      <c r="S18" s="8">
        <v>67988</v>
      </c>
      <c r="T18" s="8">
        <v>20977</v>
      </c>
      <c r="U18" s="8">
        <v>0</v>
      </c>
      <c r="V18" s="8">
        <v>88965</v>
      </c>
      <c r="W18" s="8">
        <v>4716746</v>
      </c>
      <c r="X18" s="8">
        <v>9686575</v>
      </c>
      <c r="Y18" s="8">
        <v>-4969829</v>
      </c>
      <c r="Z18" s="2">
        <v>-51.31</v>
      </c>
      <c r="AA18" s="6">
        <v>9686574</v>
      </c>
    </row>
    <row r="19" spans="1:27" ht="13.5">
      <c r="A19" s="23" t="s">
        <v>46</v>
      </c>
      <c r="B19" s="29"/>
      <c r="C19" s="6">
        <v>35683862</v>
      </c>
      <c r="D19" s="6">
        <v>0</v>
      </c>
      <c r="E19" s="7">
        <v>62579546</v>
      </c>
      <c r="F19" s="8">
        <v>62579546</v>
      </c>
      <c r="G19" s="8">
        <v>12912251</v>
      </c>
      <c r="H19" s="8">
        <v>240281</v>
      </c>
      <c r="I19" s="8">
        <v>205199</v>
      </c>
      <c r="J19" s="8">
        <v>13357731</v>
      </c>
      <c r="K19" s="8">
        <v>303530</v>
      </c>
      <c r="L19" s="8">
        <v>10448788</v>
      </c>
      <c r="M19" s="8">
        <v>1011524</v>
      </c>
      <c r="N19" s="8">
        <v>11763842</v>
      </c>
      <c r="O19" s="8">
        <v>2500</v>
      </c>
      <c r="P19" s="8">
        <v>0</v>
      </c>
      <c r="Q19" s="8">
        <v>8922002</v>
      </c>
      <c r="R19" s="8">
        <v>8924502</v>
      </c>
      <c r="S19" s="8">
        <v>1262493</v>
      </c>
      <c r="T19" s="8">
        <v>0</v>
      </c>
      <c r="U19" s="8">
        <v>0</v>
      </c>
      <c r="V19" s="8">
        <v>1262493</v>
      </c>
      <c r="W19" s="8">
        <v>35308568</v>
      </c>
      <c r="X19" s="8">
        <v>62579550</v>
      </c>
      <c r="Y19" s="8">
        <v>-27270982</v>
      </c>
      <c r="Z19" s="2">
        <v>-43.58</v>
      </c>
      <c r="AA19" s="6">
        <v>62579546</v>
      </c>
    </row>
    <row r="20" spans="1:27" ht="13.5">
      <c r="A20" s="23" t="s">
        <v>47</v>
      </c>
      <c r="B20" s="29"/>
      <c r="C20" s="6">
        <v>90777</v>
      </c>
      <c r="D20" s="6">
        <v>0</v>
      </c>
      <c r="E20" s="7">
        <v>114220</v>
      </c>
      <c r="F20" s="26">
        <v>114220</v>
      </c>
      <c r="G20" s="26">
        <v>4198</v>
      </c>
      <c r="H20" s="26">
        <v>22265</v>
      </c>
      <c r="I20" s="26">
        <v>781</v>
      </c>
      <c r="J20" s="26">
        <v>27244</v>
      </c>
      <c r="K20" s="26">
        <v>77683</v>
      </c>
      <c r="L20" s="26">
        <v>2622</v>
      </c>
      <c r="M20" s="26">
        <v>513</v>
      </c>
      <c r="N20" s="26">
        <v>80818</v>
      </c>
      <c r="O20" s="26">
        <v>3290</v>
      </c>
      <c r="P20" s="26">
        <v>26030</v>
      </c>
      <c r="Q20" s="26">
        <v>7556</v>
      </c>
      <c r="R20" s="26">
        <v>36876</v>
      </c>
      <c r="S20" s="26">
        <v>374382</v>
      </c>
      <c r="T20" s="26">
        <v>-492</v>
      </c>
      <c r="U20" s="26">
        <v>0</v>
      </c>
      <c r="V20" s="26">
        <v>373890</v>
      </c>
      <c r="W20" s="26">
        <v>518828</v>
      </c>
      <c r="X20" s="26">
        <v>114220</v>
      </c>
      <c r="Y20" s="26">
        <v>404608</v>
      </c>
      <c r="Z20" s="27">
        <v>354.24</v>
      </c>
      <c r="AA20" s="28">
        <v>114220</v>
      </c>
    </row>
    <row r="21" spans="1:27" ht="13.5">
      <c r="A21" s="23" t="s">
        <v>48</v>
      </c>
      <c r="B21" s="29"/>
      <c r="C21" s="6">
        <v>9314</v>
      </c>
      <c r="D21" s="6">
        <v>0</v>
      </c>
      <c r="E21" s="7">
        <v>30000</v>
      </c>
      <c r="F21" s="8">
        <v>30000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30000</v>
      </c>
      <c r="Y21" s="8">
        <v>-30000</v>
      </c>
      <c r="Z21" s="2">
        <v>-100</v>
      </c>
      <c r="AA21" s="6">
        <v>30000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66070490</v>
      </c>
      <c r="D22" s="33">
        <f>SUM(D5:D21)</f>
        <v>0</v>
      </c>
      <c r="E22" s="34">
        <f t="shared" si="0"/>
        <v>96824276</v>
      </c>
      <c r="F22" s="35">
        <f t="shared" si="0"/>
        <v>96824276</v>
      </c>
      <c r="G22" s="35">
        <f t="shared" si="0"/>
        <v>17983818</v>
      </c>
      <c r="H22" s="35">
        <f t="shared" si="0"/>
        <v>-59931</v>
      </c>
      <c r="I22" s="35">
        <f t="shared" si="0"/>
        <v>1141742</v>
      </c>
      <c r="J22" s="35">
        <f t="shared" si="0"/>
        <v>19065629</v>
      </c>
      <c r="K22" s="35">
        <f t="shared" si="0"/>
        <v>1144512</v>
      </c>
      <c r="L22" s="35">
        <f t="shared" si="0"/>
        <v>11276244</v>
      </c>
      <c r="M22" s="35">
        <f t="shared" si="0"/>
        <v>6448959</v>
      </c>
      <c r="N22" s="35">
        <f t="shared" si="0"/>
        <v>18869715</v>
      </c>
      <c r="O22" s="35">
        <f t="shared" si="0"/>
        <v>1766169</v>
      </c>
      <c r="P22" s="35">
        <f t="shared" si="0"/>
        <v>910614</v>
      </c>
      <c r="Q22" s="35">
        <f t="shared" si="0"/>
        <v>9896949</v>
      </c>
      <c r="R22" s="35">
        <f t="shared" si="0"/>
        <v>12573732</v>
      </c>
      <c r="S22" s="35">
        <f t="shared" si="0"/>
        <v>2522050</v>
      </c>
      <c r="T22" s="35">
        <f t="shared" si="0"/>
        <v>934980</v>
      </c>
      <c r="U22" s="35">
        <f t="shared" si="0"/>
        <v>0</v>
      </c>
      <c r="V22" s="35">
        <f t="shared" si="0"/>
        <v>3457030</v>
      </c>
      <c r="W22" s="35">
        <f t="shared" si="0"/>
        <v>53966106</v>
      </c>
      <c r="X22" s="35">
        <f t="shared" si="0"/>
        <v>96824281</v>
      </c>
      <c r="Y22" s="35">
        <f t="shared" si="0"/>
        <v>-42858175</v>
      </c>
      <c r="Z22" s="36">
        <f>+IF(X22&lt;&gt;0,+(Y22/X22)*100,0)</f>
        <v>-44.26387116677892</v>
      </c>
      <c r="AA22" s="33">
        <f>SUM(AA5:AA21)</f>
        <v>96824276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23421559</v>
      </c>
      <c r="D25" s="6">
        <v>0</v>
      </c>
      <c r="E25" s="7">
        <v>26806688</v>
      </c>
      <c r="F25" s="8">
        <v>26806688</v>
      </c>
      <c r="G25" s="8">
        <v>2072176</v>
      </c>
      <c r="H25" s="8">
        <v>1914578</v>
      </c>
      <c r="I25" s="8">
        <v>1861136</v>
      </c>
      <c r="J25" s="8">
        <v>5847890</v>
      </c>
      <c r="K25" s="8">
        <v>2116126</v>
      </c>
      <c r="L25" s="8">
        <v>2048745</v>
      </c>
      <c r="M25" s="8">
        <v>2286626</v>
      </c>
      <c r="N25" s="8">
        <v>6451497</v>
      </c>
      <c r="O25" s="8">
        <v>2089448</v>
      </c>
      <c r="P25" s="8">
        <v>1890303</v>
      </c>
      <c r="Q25" s="8">
        <v>1920683</v>
      </c>
      <c r="R25" s="8">
        <v>5900434</v>
      </c>
      <c r="S25" s="8">
        <v>1871765</v>
      </c>
      <c r="T25" s="8">
        <v>2125403</v>
      </c>
      <c r="U25" s="8">
        <v>0</v>
      </c>
      <c r="V25" s="8">
        <v>3997168</v>
      </c>
      <c r="W25" s="8">
        <v>22196989</v>
      </c>
      <c r="X25" s="8">
        <v>26806688</v>
      </c>
      <c r="Y25" s="8">
        <v>-4609699</v>
      </c>
      <c r="Z25" s="2">
        <v>-17.2</v>
      </c>
      <c r="AA25" s="6">
        <v>26806688</v>
      </c>
    </row>
    <row r="26" spans="1:27" ht="13.5">
      <c r="A26" s="25" t="s">
        <v>52</v>
      </c>
      <c r="B26" s="24"/>
      <c r="C26" s="6">
        <v>2636563</v>
      </c>
      <c r="D26" s="6">
        <v>0</v>
      </c>
      <c r="E26" s="7">
        <v>2890293</v>
      </c>
      <c r="F26" s="8">
        <v>2890293</v>
      </c>
      <c r="G26" s="8">
        <v>203239</v>
      </c>
      <c r="H26" s="8">
        <v>203239</v>
      </c>
      <c r="I26" s="8">
        <v>203239</v>
      </c>
      <c r="J26" s="8">
        <v>609717</v>
      </c>
      <c r="K26" s="8">
        <v>220364</v>
      </c>
      <c r="L26" s="8">
        <v>220364</v>
      </c>
      <c r="M26" s="8">
        <v>220364</v>
      </c>
      <c r="N26" s="8">
        <v>661092</v>
      </c>
      <c r="O26" s="8">
        <v>221782</v>
      </c>
      <c r="P26" s="8">
        <v>220364</v>
      </c>
      <c r="Q26" s="8">
        <v>220364</v>
      </c>
      <c r="R26" s="8">
        <v>662510</v>
      </c>
      <c r="S26" s="8">
        <v>220364</v>
      </c>
      <c r="T26" s="8">
        <v>220364</v>
      </c>
      <c r="U26" s="8">
        <v>0</v>
      </c>
      <c r="V26" s="8">
        <v>440728</v>
      </c>
      <c r="W26" s="8">
        <v>2374047</v>
      </c>
      <c r="X26" s="8">
        <v>2890293</v>
      </c>
      <c r="Y26" s="8">
        <v>-516246</v>
      </c>
      <c r="Z26" s="2">
        <v>-17.86</v>
      </c>
      <c r="AA26" s="6">
        <v>2890293</v>
      </c>
    </row>
    <row r="27" spans="1:27" ht="13.5">
      <c r="A27" s="25" t="s">
        <v>53</v>
      </c>
      <c r="B27" s="24"/>
      <c r="C27" s="6">
        <v>12226267</v>
      </c>
      <c r="D27" s="6">
        <v>0</v>
      </c>
      <c r="E27" s="7">
        <v>5935022</v>
      </c>
      <c r="F27" s="8">
        <v>5935022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5935024</v>
      </c>
      <c r="Y27" s="8">
        <v>-5935024</v>
      </c>
      <c r="Z27" s="2">
        <v>-100</v>
      </c>
      <c r="AA27" s="6">
        <v>5935022</v>
      </c>
    </row>
    <row r="28" spans="1:27" ht="13.5">
      <c r="A28" s="25" t="s">
        <v>54</v>
      </c>
      <c r="B28" s="24"/>
      <c r="C28" s="6">
        <v>7514495</v>
      </c>
      <c r="D28" s="6">
        <v>0</v>
      </c>
      <c r="E28" s="7">
        <v>6881473</v>
      </c>
      <c r="F28" s="8">
        <v>6881473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6881473</v>
      </c>
      <c r="Y28" s="8">
        <v>-6881473</v>
      </c>
      <c r="Z28" s="2">
        <v>-100</v>
      </c>
      <c r="AA28" s="6">
        <v>6881473</v>
      </c>
    </row>
    <row r="29" spans="1:27" ht="13.5">
      <c r="A29" s="25" t="s">
        <v>55</v>
      </c>
      <c r="B29" s="24"/>
      <c r="C29" s="6">
        <v>105912</v>
      </c>
      <c r="D29" s="6">
        <v>0</v>
      </c>
      <c r="E29" s="7">
        <v>120000</v>
      </c>
      <c r="F29" s="8">
        <v>120000</v>
      </c>
      <c r="G29" s="8">
        <v>8616</v>
      </c>
      <c r="H29" s="8">
        <v>12353</v>
      </c>
      <c r="I29" s="8">
        <v>8617</v>
      </c>
      <c r="J29" s="8">
        <v>29586</v>
      </c>
      <c r="K29" s="8">
        <v>12173</v>
      </c>
      <c r="L29" s="8">
        <v>9446</v>
      </c>
      <c r="M29" s="8">
        <v>8617</v>
      </c>
      <c r="N29" s="8">
        <v>30236</v>
      </c>
      <c r="O29" s="8">
        <v>9405</v>
      </c>
      <c r="P29" s="8">
        <v>17044</v>
      </c>
      <c r="Q29" s="8">
        <v>8822</v>
      </c>
      <c r="R29" s="8">
        <v>35271</v>
      </c>
      <c r="S29" s="8">
        <v>12658</v>
      </c>
      <c r="T29" s="8">
        <v>8822</v>
      </c>
      <c r="U29" s="8">
        <v>0</v>
      </c>
      <c r="V29" s="8">
        <v>21480</v>
      </c>
      <c r="W29" s="8">
        <v>116573</v>
      </c>
      <c r="X29" s="8">
        <v>120000</v>
      </c>
      <c r="Y29" s="8">
        <v>-3427</v>
      </c>
      <c r="Z29" s="2">
        <v>-2.86</v>
      </c>
      <c r="AA29" s="6">
        <v>120000</v>
      </c>
    </row>
    <row r="30" spans="1:27" ht="13.5">
      <c r="A30" s="25" t="s">
        <v>56</v>
      </c>
      <c r="B30" s="24"/>
      <c r="C30" s="6">
        <v>8210914</v>
      </c>
      <c r="D30" s="6">
        <v>0</v>
      </c>
      <c r="E30" s="7">
        <v>9778090</v>
      </c>
      <c r="F30" s="8">
        <v>9778090</v>
      </c>
      <c r="G30" s="8">
        <v>1154053</v>
      </c>
      <c r="H30" s="8">
        <v>1200884</v>
      </c>
      <c r="I30" s="8">
        <v>980251</v>
      </c>
      <c r="J30" s="8">
        <v>3335188</v>
      </c>
      <c r="K30" s="8">
        <v>614567</v>
      </c>
      <c r="L30" s="8">
        <v>599906</v>
      </c>
      <c r="M30" s="8">
        <v>591465</v>
      </c>
      <c r="N30" s="8">
        <v>1805938</v>
      </c>
      <c r="O30" s="8">
        <v>516003</v>
      </c>
      <c r="P30" s="8">
        <v>0</v>
      </c>
      <c r="Q30" s="8">
        <v>1097119</v>
      </c>
      <c r="R30" s="8">
        <v>1613122</v>
      </c>
      <c r="S30" s="8">
        <v>593348</v>
      </c>
      <c r="T30" s="8">
        <v>700779</v>
      </c>
      <c r="U30" s="8">
        <v>0</v>
      </c>
      <c r="V30" s="8">
        <v>1294127</v>
      </c>
      <c r="W30" s="8">
        <v>8048375</v>
      </c>
      <c r="X30" s="8">
        <v>9778093</v>
      </c>
      <c r="Y30" s="8">
        <v>-1729718</v>
      </c>
      <c r="Z30" s="2">
        <v>-17.69</v>
      </c>
      <c r="AA30" s="6">
        <v>9778090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13550</v>
      </c>
      <c r="I32" s="8">
        <v>11050</v>
      </c>
      <c r="J32" s="8">
        <v>24600</v>
      </c>
      <c r="K32" s="8">
        <v>47325</v>
      </c>
      <c r="L32" s="8">
        <v>21845</v>
      </c>
      <c r="M32" s="8">
        <v>11500</v>
      </c>
      <c r="N32" s="8">
        <v>80670</v>
      </c>
      <c r="O32" s="8">
        <v>15415</v>
      </c>
      <c r="P32" s="8">
        <v>0</v>
      </c>
      <c r="Q32" s="8">
        <v>0</v>
      </c>
      <c r="R32" s="8">
        <v>15415</v>
      </c>
      <c r="S32" s="8">
        <v>0</v>
      </c>
      <c r="T32" s="8">
        <v>0</v>
      </c>
      <c r="U32" s="8">
        <v>0</v>
      </c>
      <c r="V32" s="8">
        <v>0</v>
      </c>
      <c r="W32" s="8">
        <v>120685</v>
      </c>
      <c r="X32" s="8"/>
      <c r="Y32" s="8">
        <v>120685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1380</v>
      </c>
      <c r="D33" s="6">
        <v>0</v>
      </c>
      <c r="E33" s="7">
        <v>1992900</v>
      </c>
      <c r="F33" s="8">
        <v>1992900</v>
      </c>
      <c r="G33" s="8">
        <v>18481</v>
      </c>
      <c r="H33" s="8">
        <v>518752</v>
      </c>
      <c r="I33" s="8">
        <v>561842</v>
      </c>
      <c r="J33" s="8">
        <v>1099075</v>
      </c>
      <c r="K33" s="8">
        <v>256209</v>
      </c>
      <c r="L33" s="8">
        <v>252389</v>
      </c>
      <c r="M33" s="8">
        <v>249768</v>
      </c>
      <c r="N33" s="8">
        <v>758366</v>
      </c>
      <c r="O33" s="8">
        <v>253436</v>
      </c>
      <c r="P33" s="8">
        <v>479579</v>
      </c>
      <c r="Q33" s="8">
        <v>495756</v>
      </c>
      <c r="R33" s="8">
        <v>1228771</v>
      </c>
      <c r="S33" s="8">
        <v>630431</v>
      </c>
      <c r="T33" s="8">
        <v>587362</v>
      </c>
      <c r="U33" s="8">
        <v>0</v>
      </c>
      <c r="V33" s="8">
        <v>1217793</v>
      </c>
      <c r="W33" s="8">
        <v>4304005</v>
      </c>
      <c r="X33" s="8">
        <v>1992900</v>
      </c>
      <c r="Y33" s="8">
        <v>2311105</v>
      </c>
      <c r="Z33" s="2">
        <v>115.97</v>
      </c>
      <c r="AA33" s="6">
        <v>1992900</v>
      </c>
    </row>
    <row r="34" spans="1:27" ht="13.5">
      <c r="A34" s="25" t="s">
        <v>60</v>
      </c>
      <c r="B34" s="24"/>
      <c r="C34" s="6">
        <v>22147797</v>
      </c>
      <c r="D34" s="6">
        <v>0</v>
      </c>
      <c r="E34" s="7">
        <v>48953505</v>
      </c>
      <c r="F34" s="8">
        <v>48953505</v>
      </c>
      <c r="G34" s="8">
        <v>3549104</v>
      </c>
      <c r="H34" s="8">
        <v>191336</v>
      </c>
      <c r="I34" s="8">
        <v>1532783</v>
      </c>
      <c r="J34" s="8">
        <v>5273223</v>
      </c>
      <c r="K34" s="8">
        <v>1913715</v>
      </c>
      <c r="L34" s="8">
        <v>1794360</v>
      </c>
      <c r="M34" s="8">
        <v>1434022</v>
      </c>
      <c r="N34" s="8">
        <v>5142097</v>
      </c>
      <c r="O34" s="8">
        <v>996020</v>
      </c>
      <c r="P34" s="8">
        <v>819059</v>
      </c>
      <c r="Q34" s="8">
        <v>945779</v>
      </c>
      <c r="R34" s="8">
        <v>2760858</v>
      </c>
      <c r="S34" s="8">
        <v>878107</v>
      </c>
      <c r="T34" s="8">
        <v>1723621</v>
      </c>
      <c r="U34" s="8">
        <v>0</v>
      </c>
      <c r="V34" s="8">
        <v>2601728</v>
      </c>
      <c r="W34" s="8">
        <v>15777906</v>
      </c>
      <c r="X34" s="8">
        <v>48953505</v>
      </c>
      <c r="Y34" s="8">
        <v>-33175599</v>
      </c>
      <c r="Z34" s="2">
        <v>-67.77</v>
      </c>
      <c r="AA34" s="6">
        <v>48953505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76264887</v>
      </c>
      <c r="D36" s="33">
        <f>SUM(D25:D35)</f>
        <v>0</v>
      </c>
      <c r="E36" s="34">
        <f t="shared" si="1"/>
        <v>103357971</v>
      </c>
      <c r="F36" s="35">
        <f t="shared" si="1"/>
        <v>103357971</v>
      </c>
      <c r="G36" s="35">
        <f t="shared" si="1"/>
        <v>7005669</v>
      </c>
      <c r="H36" s="35">
        <f t="shared" si="1"/>
        <v>4054692</v>
      </c>
      <c r="I36" s="35">
        <f t="shared" si="1"/>
        <v>5158918</v>
      </c>
      <c r="J36" s="35">
        <f t="shared" si="1"/>
        <v>16219279</v>
      </c>
      <c r="K36" s="35">
        <f t="shared" si="1"/>
        <v>5180479</v>
      </c>
      <c r="L36" s="35">
        <f t="shared" si="1"/>
        <v>4947055</v>
      </c>
      <c r="M36" s="35">
        <f t="shared" si="1"/>
        <v>4802362</v>
      </c>
      <c r="N36" s="35">
        <f t="shared" si="1"/>
        <v>14929896</v>
      </c>
      <c r="O36" s="35">
        <f t="shared" si="1"/>
        <v>4101509</v>
      </c>
      <c r="P36" s="35">
        <f t="shared" si="1"/>
        <v>3426349</v>
      </c>
      <c r="Q36" s="35">
        <f t="shared" si="1"/>
        <v>4688523</v>
      </c>
      <c r="R36" s="35">
        <f t="shared" si="1"/>
        <v>12216381</v>
      </c>
      <c r="S36" s="35">
        <f t="shared" si="1"/>
        <v>4206673</v>
      </c>
      <c r="T36" s="35">
        <f t="shared" si="1"/>
        <v>5366351</v>
      </c>
      <c r="U36" s="35">
        <f t="shared" si="1"/>
        <v>0</v>
      </c>
      <c r="V36" s="35">
        <f t="shared" si="1"/>
        <v>9573024</v>
      </c>
      <c r="W36" s="35">
        <f t="shared" si="1"/>
        <v>52938580</v>
      </c>
      <c r="X36" s="35">
        <f t="shared" si="1"/>
        <v>103357976</v>
      </c>
      <c r="Y36" s="35">
        <f t="shared" si="1"/>
        <v>-50419396</v>
      </c>
      <c r="Z36" s="36">
        <f>+IF(X36&lt;&gt;0,+(Y36/X36)*100,0)</f>
        <v>-48.781330625127566</v>
      </c>
      <c r="AA36" s="33">
        <f>SUM(AA25:AA35)</f>
        <v>103357971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-10194397</v>
      </c>
      <c r="D38" s="46">
        <f>+D22-D36</f>
        <v>0</v>
      </c>
      <c r="E38" s="47">
        <f t="shared" si="2"/>
        <v>-6533695</v>
      </c>
      <c r="F38" s="48">
        <f t="shared" si="2"/>
        <v>-6533695</v>
      </c>
      <c r="G38" s="48">
        <f t="shared" si="2"/>
        <v>10978149</v>
      </c>
      <c r="H38" s="48">
        <f t="shared" si="2"/>
        <v>-4114623</v>
      </c>
      <c r="I38" s="48">
        <f t="shared" si="2"/>
        <v>-4017176</v>
      </c>
      <c r="J38" s="48">
        <f t="shared" si="2"/>
        <v>2846350</v>
      </c>
      <c r="K38" s="48">
        <f t="shared" si="2"/>
        <v>-4035967</v>
      </c>
      <c r="L38" s="48">
        <f t="shared" si="2"/>
        <v>6329189</v>
      </c>
      <c r="M38" s="48">
        <f t="shared" si="2"/>
        <v>1646597</v>
      </c>
      <c r="N38" s="48">
        <f t="shared" si="2"/>
        <v>3939819</v>
      </c>
      <c r="O38" s="48">
        <f t="shared" si="2"/>
        <v>-2335340</v>
      </c>
      <c r="P38" s="48">
        <f t="shared" si="2"/>
        <v>-2515735</v>
      </c>
      <c r="Q38" s="48">
        <f t="shared" si="2"/>
        <v>5208426</v>
      </c>
      <c r="R38" s="48">
        <f t="shared" si="2"/>
        <v>357351</v>
      </c>
      <c r="S38" s="48">
        <f t="shared" si="2"/>
        <v>-1684623</v>
      </c>
      <c r="T38" s="48">
        <f t="shared" si="2"/>
        <v>-4431371</v>
      </c>
      <c r="U38" s="48">
        <f t="shared" si="2"/>
        <v>0</v>
      </c>
      <c r="V38" s="48">
        <f t="shared" si="2"/>
        <v>-6115994</v>
      </c>
      <c r="W38" s="48">
        <f t="shared" si="2"/>
        <v>1027526</v>
      </c>
      <c r="X38" s="48">
        <f>IF(F22=F36,0,X22-X36)</f>
        <v>-6533695</v>
      </c>
      <c r="Y38" s="48">
        <f t="shared" si="2"/>
        <v>7561221</v>
      </c>
      <c r="Z38" s="49">
        <f>+IF(X38&lt;&gt;0,+(Y38/X38)*100,0)</f>
        <v>-115.72656819762783</v>
      </c>
      <c r="AA38" s="46">
        <f>+AA22-AA36</f>
        <v>-6533695</v>
      </c>
    </row>
    <row r="39" spans="1:27" ht="13.5">
      <c r="A39" s="23" t="s">
        <v>64</v>
      </c>
      <c r="B39" s="29"/>
      <c r="C39" s="6">
        <v>15439277</v>
      </c>
      <c r="D39" s="6">
        <v>0</v>
      </c>
      <c r="E39" s="7">
        <v>11741050</v>
      </c>
      <c r="F39" s="8">
        <v>11741050</v>
      </c>
      <c r="G39" s="8">
        <v>0</v>
      </c>
      <c r="H39" s="8">
        <v>1097360</v>
      </c>
      <c r="I39" s="8">
        <v>885061</v>
      </c>
      <c r="J39" s="8">
        <v>1982421</v>
      </c>
      <c r="K39" s="8">
        <v>992484</v>
      </c>
      <c r="L39" s="8">
        <v>793659</v>
      </c>
      <c r="M39" s="8">
        <v>1037254</v>
      </c>
      <c r="N39" s="8">
        <v>2823397</v>
      </c>
      <c r="O39" s="8">
        <v>73809</v>
      </c>
      <c r="P39" s="8">
        <v>915163</v>
      </c>
      <c r="Q39" s="8">
        <v>97792</v>
      </c>
      <c r="R39" s="8">
        <v>1086764</v>
      </c>
      <c r="S39" s="8">
        <v>652624</v>
      </c>
      <c r="T39" s="8">
        <v>717716</v>
      </c>
      <c r="U39" s="8">
        <v>0</v>
      </c>
      <c r="V39" s="8">
        <v>1370340</v>
      </c>
      <c r="W39" s="8">
        <v>7262922</v>
      </c>
      <c r="X39" s="8">
        <v>11741050</v>
      </c>
      <c r="Y39" s="8">
        <v>-4478128</v>
      </c>
      <c r="Z39" s="2">
        <v>-38.14</v>
      </c>
      <c r="AA39" s="6">
        <v>11741050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5244880</v>
      </c>
      <c r="D42" s="55">
        <f>SUM(D38:D41)</f>
        <v>0</v>
      </c>
      <c r="E42" s="56">
        <f t="shared" si="3"/>
        <v>5207355</v>
      </c>
      <c r="F42" s="57">
        <f t="shared" si="3"/>
        <v>5207355</v>
      </c>
      <c r="G42" s="57">
        <f t="shared" si="3"/>
        <v>10978149</v>
      </c>
      <c r="H42" s="57">
        <f t="shared" si="3"/>
        <v>-3017263</v>
      </c>
      <c r="I42" s="57">
        <f t="shared" si="3"/>
        <v>-3132115</v>
      </c>
      <c r="J42" s="57">
        <f t="shared" si="3"/>
        <v>4828771</v>
      </c>
      <c r="K42" s="57">
        <f t="shared" si="3"/>
        <v>-3043483</v>
      </c>
      <c r="L42" s="57">
        <f t="shared" si="3"/>
        <v>7122848</v>
      </c>
      <c r="M42" s="57">
        <f t="shared" si="3"/>
        <v>2683851</v>
      </c>
      <c r="N42" s="57">
        <f t="shared" si="3"/>
        <v>6763216</v>
      </c>
      <c r="O42" s="57">
        <f t="shared" si="3"/>
        <v>-2261531</v>
      </c>
      <c r="P42" s="57">
        <f t="shared" si="3"/>
        <v>-1600572</v>
      </c>
      <c r="Q42" s="57">
        <f t="shared" si="3"/>
        <v>5306218</v>
      </c>
      <c r="R42" s="57">
        <f t="shared" si="3"/>
        <v>1444115</v>
      </c>
      <c r="S42" s="57">
        <f t="shared" si="3"/>
        <v>-1031999</v>
      </c>
      <c r="T42" s="57">
        <f t="shared" si="3"/>
        <v>-3713655</v>
      </c>
      <c r="U42" s="57">
        <f t="shared" si="3"/>
        <v>0</v>
      </c>
      <c r="V42" s="57">
        <f t="shared" si="3"/>
        <v>-4745654</v>
      </c>
      <c r="W42" s="57">
        <f t="shared" si="3"/>
        <v>8290448</v>
      </c>
      <c r="X42" s="57">
        <f t="shared" si="3"/>
        <v>5207355</v>
      </c>
      <c r="Y42" s="57">
        <f t="shared" si="3"/>
        <v>3083093</v>
      </c>
      <c r="Z42" s="58">
        <f>+IF(X42&lt;&gt;0,+(Y42/X42)*100,0)</f>
        <v>59.206506950265535</v>
      </c>
      <c r="AA42" s="55">
        <f>SUM(AA38:AA41)</f>
        <v>5207355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5244880</v>
      </c>
      <c r="D44" s="63">
        <f>+D42-D43</f>
        <v>0</v>
      </c>
      <c r="E44" s="64">
        <f t="shared" si="4"/>
        <v>5207355</v>
      </c>
      <c r="F44" s="65">
        <f t="shared" si="4"/>
        <v>5207355</v>
      </c>
      <c r="G44" s="65">
        <f t="shared" si="4"/>
        <v>10978149</v>
      </c>
      <c r="H44" s="65">
        <f t="shared" si="4"/>
        <v>-3017263</v>
      </c>
      <c r="I44" s="65">
        <f t="shared" si="4"/>
        <v>-3132115</v>
      </c>
      <c r="J44" s="65">
        <f t="shared" si="4"/>
        <v>4828771</v>
      </c>
      <c r="K44" s="65">
        <f t="shared" si="4"/>
        <v>-3043483</v>
      </c>
      <c r="L44" s="65">
        <f t="shared" si="4"/>
        <v>7122848</v>
      </c>
      <c r="M44" s="65">
        <f t="shared" si="4"/>
        <v>2683851</v>
      </c>
      <c r="N44" s="65">
        <f t="shared" si="4"/>
        <v>6763216</v>
      </c>
      <c r="O44" s="65">
        <f t="shared" si="4"/>
        <v>-2261531</v>
      </c>
      <c r="P44" s="65">
        <f t="shared" si="4"/>
        <v>-1600572</v>
      </c>
      <c r="Q44" s="65">
        <f t="shared" si="4"/>
        <v>5306218</v>
      </c>
      <c r="R44" s="65">
        <f t="shared" si="4"/>
        <v>1444115</v>
      </c>
      <c r="S44" s="65">
        <f t="shared" si="4"/>
        <v>-1031999</v>
      </c>
      <c r="T44" s="65">
        <f t="shared" si="4"/>
        <v>-3713655</v>
      </c>
      <c r="U44" s="65">
        <f t="shared" si="4"/>
        <v>0</v>
      </c>
      <c r="V44" s="65">
        <f t="shared" si="4"/>
        <v>-4745654</v>
      </c>
      <c r="W44" s="65">
        <f t="shared" si="4"/>
        <v>8290448</v>
      </c>
      <c r="X44" s="65">
        <f t="shared" si="4"/>
        <v>5207355</v>
      </c>
      <c r="Y44" s="65">
        <f t="shared" si="4"/>
        <v>3083093</v>
      </c>
      <c r="Z44" s="66">
        <f>+IF(X44&lt;&gt;0,+(Y44/X44)*100,0)</f>
        <v>59.206506950265535</v>
      </c>
      <c r="AA44" s="63">
        <f>+AA42-AA43</f>
        <v>5207355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5244880</v>
      </c>
      <c r="D46" s="55">
        <f>SUM(D44:D45)</f>
        <v>0</v>
      </c>
      <c r="E46" s="56">
        <f t="shared" si="5"/>
        <v>5207355</v>
      </c>
      <c r="F46" s="57">
        <f t="shared" si="5"/>
        <v>5207355</v>
      </c>
      <c r="G46" s="57">
        <f t="shared" si="5"/>
        <v>10978149</v>
      </c>
      <c r="H46" s="57">
        <f t="shared" si="5"/>
        <v>-3017263</v>
      </c>
      <c r="I46" s="57">
        <f t="shared" si="5"/>
        <v>-3132115</v>
      </c>
      <c r="J46" s="57">
        <f t="shared" si="5"/>
        <v>4828771</v>
      </c>
      <c r="K46" s="57">
        <f t="shared" si="5"/>
        <v>-3043483</v>
      </c>
      <c r="L46" s="57">
        <f t="shared" si="5"/>
        <v>7122848</v>
      </c>
      <c r="M46" s="57">
        <f t="shared" si="5"/>
        <v>2683851</v>
      </c>
      <c r="N46" s="57">
        <f t="shared" si="5"/>
        <v>6763216</v>
      </c>
      <c r="O46" s="57">
        <f t="shared" si="5"/>
        <v>-2261531</v>
      </c>
      <c r="P46" s="57">
        <f t="shared" si="5"/>
        <v>-1600572</v>
      </c>
      <c r="Q46" s="57">
        <f t="shared" si="5"/>
        <v>5306218</v>
      </c>
      <c r="R46" s="57">
        <f t="shared" si="5"/>
        <v>1444115</v>
      </c>
      <c r="S46" s="57">
        <f t="shared" si="5"/>
        <v>-1031999</v>
      </c>
      <c r="T46" s="57">
        <f t="shared" si="5"/>
        <v>-3713655</v>
      </c>
      <c r="U46" s="57">
        <f t="shared" si="5"/>
        <v>0</v>
      </c>
      <c r="V46" s="57">
        <f t="shared" si="5"/>
        <v>-4745654</v>
      </c>
      <c r="W46" s="57">
        <f t="shared" si="5"/>
        <v>8290448</v>
      </c>
      <c r="X46" s="57">
        <f t="shared" si="5"/>
        <v>5207355</v>
      </c>
      <c r="Y46" s="57">
        <f t="shared" si="5"/>
        <v>3083093</v>
      </c>
      <c r="Z46" s="58">
        <f>+IF(X46&lt;&gt;0,+(Y46/X46)*100,0)</f>
        <v>59.206506950265535</v>
      </c>
      <c r="AA46" s="55">
        <f>SUM(AA44:AA45)</f>
        <v>5207355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5244880</v>
      </c>
      <c r="D48" s="71">
        <f>SUM(D46:D47)</f>
        <v>0</v>
      </c>
      <c r="E48" s="72">
        <f t="shared" si="6"/>
        <v>5207355</v>
      </c>
      <c r="F48" s="73">
        <f t="shared" si="6"/>
        <v>5207355</v>
      </c>
      <c r="G48" s="73">
        <f t="shared" si="6"/>
        <v>10978149</v>
      </c>
      <c r="H48" s="74">
        <f t="shared" si="6"/>
        <v>-3017263</v>
      </c>
      <c r="I48" s="74">
        <f t="shared" si="6"/>
        <v>-3132115</v>
      </c>
      <c r="J48" s="74">
        <f t="shared" si="6"/>
        <v>4828771</v>
      </c>
      <c r="K48" s="74">
        <f t="shared" si="6"/>
        <v>-3043483</v>
      </c>
      <c r="L48" s="74">
        <f t="shared" si="6"/>
        <v>7122848</v>
      </c>
      <c r="M48" s="73">
        <f t="shared" si="6"/>
        <v>2683851</v>
      </c>
      <c r="N48" s="73">
        <f t="shared" si="6"/>
        <v>6763216</v>
      </c>
      <c r="O48" s="74">
        <f t="shared" si="6"/>
        <v>-2261531</v>
      </c>
      <c r="P48" s="74">
        <f t="shared" si="6"/>
        <v>-1600572</v>
      </c>
      <c r="Q48" s="74">
        <f t="shared" si="6"/>
        <v>5306218</v>
      </c>
      <c r="R48" s="74">
        <f t="shared" si="6"/>
        <v>1444115</v>
      </c>
      <c r="S48" s="74">
        <f t="shared" si="6"/>
        <v>-1031999</v>
      </c>
      <c r="T48" s="73">
        <f t="shared" si="6"/>
        <v>-3713655</v>
      </c>
      <c r="U48" s="73">
        <f t="shared" si="6"/>
        <v>0</v>
      </c>
      <c r="V48" s="74">
        <f t="shared" si="6"/>
        <v>-4745654</v>
      </c>
      <c r="W48" s="74">
        <f t="shared" si="6"/>
        <v>8290448</v>
      </c>
      <c r="X48" s="74">
        <f t="shared" si="6"/>
        <v>5207355</v>
      </c>
      <c r="Y48" s="74">
        <f t="shared" si="6"/>
        <v>3083093</v>
      </c>
      <c r="Z48" s="75">
        <f>+IF(X48&lt;&gt;0,+(Y48/X48)*100,0)</f>
        <v>59.206506950265535</v>
      </c>
      <c r="AA48" s="76">
        <f>SUM(AA46:AA47)</f>
        <v>5207355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8468165</v>
      </c>
      <c r="D5" s="6">
        <v>0</v>
      </c>
      <c r="E5" s="7">
        <v>10000000</v>
      </c>
      <c r="F5" s="8">
        <v>10000000</v>
      </c>
      <c r="G5" s="8">
        <v>4342015</v>
      </c>
      <c r="H5" s="8">
        <v>-413592</v>
      </c>
      <c r="I5" s="8">
        <v>419692</v>
      </c>
      <c r="J5" s="8">
        <v>4348115</v>
      </c>
      <c r="K5" s="8">
        <v>418943</v>
      </c>
      <c r="L5" s="8">
        <v>418943</v>
      </c>
      <c r="M5" s="8">
        <v>418943</v>
      </c>
      <c r="N5" s="8">
        <v>1256829</v>
      </c>
      <c r="O5" s="8">
        <v>418943</v>
      </c>
      <c r="P5" s="8">
        <v>418943</v>
      </c>
      <c r="Q5" s="8">
        <v>418943</v>
      </c>
      <c r="R5" s="8">
        <v>1256829</v>
      </c>
      <c r="S5" s="8">
        <v>418943</v>
      </c>
      <c r="T5" s="8">
        <v>418943</v>
      </c>
      <c r="U5" s="8">
        <v>-10147967</v>
      </c>
      <c r="V5" s="8">
        <v>-9310081</v>
      </c>
      <c r="W5" s="8">
        <v>-2448308</v>
      </c>
      <c r="X5" s="8">
        <v>10000000</v>
      </c>
      <c r="Y5" s="8">
        <v>-12448308</v>
      </c>
      <c r="Z5" s="2">
        <v>-124.48</v>
      </c>
      <c r="AA5" s="6">
        <v>10000000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1325645</v>
      </c>
      <c r="D10" s="6">
        <v>0</v>
      </c>
      <c r="E10" s="7">
        <v>2500000</v>
      </c>
      <c r="F10" s="26">
        <v>2500000</v>
      </c>
      <c r="G10" s="26">
        <v>123791</v>
      </c>
      <c r="H10" s="26">
        <v>-123791</v>
      </c>
      <c r="I10" s="26">
        <v>117972</v>
      </c>
      <c r="J10" s="26">
        <v>117972</v>
      </c>
      <c r="K10" s="26">
        <v>117894</v>
      </c>
      <c r="L10" s="26">
        <v>117894</v>
      </c>
      <c r="M10" s="26">
        <v>117894</v>
      </c>
      <c r="N10" s="26">
        <v>353682</v>
      </c>
      <c r="O10" s="26">
        <v>117894</v>
      </c>
      <c r="P10" s="26">
        <v>117894</v>
      </c>
      <c r="Q10" s="26">
        <v>117894</v>
      </c>
      <c r="R10" s="26">
        <v>353682</v>
      </c>
      <c r="S10" s="26">
        <v>117894</v>
      </c>
      <c r="T10" s="26">
        <v>117894</v>
      </c>
      <c r="U10" s="26">
        <v>-2774633</v>
      </c>
      <c r="V10" s="26">
        <v>-2538845</v>
      </c>
      <c r="W10" s="26">
        <v>-1713509</v>
      </c>
      <c r="X10" s="26">
        <v>2500000</v>
      </c>
      <c r="Y10" s="26">
        <v>-4213509</v>
      </c>
      <c r="Z10" s="27">
        <v>-168.54</v>
      </c>
      <c r="AA10" s="28">
        <v>2500000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1804263</v>
      </c>
      <c r="D12" s="6">
        <v>0</v>
      </c>
      <c r="E12" s="7">
        <v>1529000</v>
      </c>
      <c r="F12" s="8">
        <v>1378673</v>
      </c>
      <c r="G12" s="8">
        <v>5584</v>
      </c>
      <c r="H12" s="8">
        <v>-8708</v>
      </c>
      <c r="I12" s="8">
        <v>8728</v>
      </c>
      <c r="J12" s="8">
        <v>5604</v>
      </c>
      <c r="K12" s="8">
        <v>8417</v>
      </c>
      <c r="L12" s="8">
        <v>11289</v>
      </c>
      <c r="M12" s="8">
        <v>8726</v>
      </c>
      <c r="N12" s="8">
        <v>28432</v>
      </c>
      <c r="O12" s="8">
        <v>59729</v>
      </c>
      <c r="P12" s="8">
        <v>59729</v>
      </c>
      <c r="Q12" s="8">
        <v>19528</v>
      </c>
      <c r="R12" s="8">
        <v>138986</v>
      </c>
      <c r="S12" s="8">
        <v>16852</v>
      </c>
      <c r="T12" s="8">
        <v>16852</v>
      </c>
      <c r="U12" s="8">
        <v>-1635</v>
      </c>
      <c r="V12" s="8">
        <v>32069</v>
      </c>
      <c r="W12" s="8">
        <v>205091</v>
      </c>
      <c r="X12" s="8">
        <v>1528673</v>
      </c>
      <c r="Y12" s="8">
        <v>-1323582</v>
      </c>
      <c r="Z12" s="2">
        <v>-86.58</v>
      </c>
      <c r="AA12" s="6">
        <v>1378673</v>
      </c>
    </row>
    <row r="13" spans="1:27" ht="13.5">
      <c r="A13" s="23" t="s">
        <v>40</v>
      </c>
      <c r="B13" s="29"/>
      <c r="C13" s="6">
        <v>3173126</v>
      </c>
      <c r="D13" s="6">
        <v>0</v>
      </c>
      <c r="E13" s="7">
        <v>1900000</v>
      </c>
      <c r="F13" s="8">
        <v>2150000</v>
      </c>
      <c r="G13" s="8">
        <v>98915</v>
      </c>
      <c r="H13" s="8">
        <v>-189133</v>
      </c>
      <c r="I13" s="8">
        <v>10266</v>
      </c>
      <c r="J13" s="8">
        <v>-79952</v>
      </c>
      <c r="K13" s="8">
        <v>505581</v>
      </c>
      <c r="L13" s="8">
        <v>36744</v>
      </c>
      <c r="M13" s="8">
        <v>141170</v>
      </c>
      <c r="N13" s="8">
        <v>683495</v>
      </c>
      <c r="O13" s="8">
        <v>711144</v>
      </c>
      <c r="P13" s="8">
        <v>711144</v>
      </c>
      <c r="Q13" s="8">
        <v>188980</v>
      </c>
      <c r="R13" s="8">
        <v>1611268</v>
      </c>
      <c r="S13" s="8">
        <v>286435</v>
      </c>
      <c r="T13" s="8">
        <v>286435</v>
      </c>
      <c r="U13" s="8">
        <v>266369</v>
      </c>
      <c r="V13" s="8">
        <v>839239</v>
      </c>
      <c r="W13" s="8">
        <v>3054050</v>
      </c>
      <c r="X13" s="8">
        <v>1900000</v>
      </c>
      <c r="Y13" s="8">
        <v>1154050</v>
      </c>
      <c r="Z13" s="2">
        <v>60.74</v>
      </c>
      <c r="AA13" s="6">
        <v>2150000</v>
      </c>
    </row>
    <row r="14" spans="1:27" ht="13.5">
      <c r="A14" s="23" t="s">
        <v>41</v>
      </c>
      <c r="B14" s="29"/>
      <c r="C14" s="6">
        <v>1139373</v>
      </c>
      <c r="D14" s="6">
        <v>0</v>
      </c>
      <c r="E14" s="7">
        <v>1300000</v>
      </c>
      <c r="F14" s="8">
        <v>1400000</v>
      </c>
      <c r="G14" s="8">
        <v>89567</v>
      </c>
      <c r="H14" s="8">
        <v>-140974</v>
      </c>
      <c r="I14" s="8">
        <v>126129</v>
      </c>
      <c r="J14" s="8">
        <v>74722</v>
      </c>
      <c r="K14" s="8">
        <v>125353</v>
      </c>
      <c r="L14" s="8">
        <v>125481</v>
      </c>
      <c r="M14" s="8">
        <v>128009</v>
      </c>
      <c r="N14" s="8">
        <v>378843</v>
      </c>
      <c r="O14" s="8">
        <v>130416</v>
      </c>
      <c r="P14" s="8">
        <v>130416</v>
      </c>
      <c r="Q14" s="8">
        <v>126078</v>
      </c>
      <c r="R14" s="8">
        <v>386910</v>
      </c>
      <c r="S14" s="8">
        <v>128724</v>
      </c>
      <c r="T14" s="8">
        <v>128724</v>
      </c>
      <c r="U14" s="8">
        <v>133026</v>
      </c>
      <c r="V14" s="8">
        <v>390474</v>
      </c>
      <c r="W14" s="8">
        <v>1230949</v>
      </c>
      <c r="X14" s="8">
        <v>1300000</v>
      </c>
      <c r="Y14" s="8">
        <v>-69051</v>
      </c>
      <c r="Z14" s="2">
        <v>-5.31</v>
      </c>
      <c r="AA14" s="6">
        <v>1400000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7011338</v>
      </c>
      <c r="D16" s="6">
        <v>0</v>
      </c>
      <c r="E16" s="7">
        <v>800000</v>
      </c>
      <c r="F16" s="8">
        <v>400000</v>
      </c>
      <c r="G16" s="8">
        <v>43175</v>
      </c>
      <c r="H16" s="8">
        <v>-23250</v>
      </c>
      <c r="I16" s="8">
        <v>21900</v>
      </c>
      <c r="J16" s="8">
        <v>41825</v>
      </c>
      <c r="K16" s="8">
        <v>40521</v>
      </c>
      <c r="L16" s="8">
        <v>34300</v>
      </c>
      <c r="M16" s="8">
        <v>53950</v>
      </c>
      <c r="N16" s="8">
        <v>128771</v>
      </c>
      <c r="O16" s="8">
        <v>59355</v>
      </c>
      <c r="P16" s="8">
        <v>59355</v>
      </c>
      <c r="Q16" s="8">
        <v>49100</v>
      </c>
      <c r="R16" s="8">
        <v>167810</v>
      </c>
      <c r="S16" s="8">
        <v>24902</v>
      </c>
      <c r="T16" s="8">
        <v>24902</v>
      </c>
      <c r="U16" s="8">
        <v>29720</v>
      </c>
      <c r="V16" s="8">
        <v>79524</v>
      </c>
      <c r="W16" s="8">
        <v>417930</v>
      </c>
      <c r="X16" s="8">
        <v>800000</v>
      </c>
      <c r="Y16" s="8">
        <v>-382070</v>
      </c>
      <c r="Z16" s="2">
        <v>-47.76</v>
      </c>
      <c r="AA16" s="6">
        <v>400000</v>
      </c>
    </row>
    <row r="17" spans="1:27" ht="13.5">
      <c r="A17" s="23" t="s">
        <v>44</v>
      </c>
      <c r="B17" s="29"/>
      <c r="C17" s="6">
        <v>2680885</v>
      </c>
      <c r="D17" s="6">
        <v>0</v>
      </c>
      <c r="E17" s="7">
        <v>2494000</v>
      </c>
      <c r="F17" s="8">
        <v>2400000</v>
      </c>
      <c r="G17" s="8">
        <v>257875</v>
      </c>
      <c r="H17" s="8">
        <v>-216190</v>
      </c>
      <c r="I17" s="8">
        <v>189290</v>
      </c>
      <c r="J17" s="8">
        <v>230975</v>
      </c>
      <c r="K17" s="8">
        <v>125401</v>
      </c>
      <c r="L17" s="8">
        <v>114295</v>
      </c>
      <c r="M17" s="8">
        <v>189920</v>
      </c>
      <c r="N17" s="8">
        <v>429616</v>
      </c>
      <c r="O17" s="8">
        <v>246624</v>
      </c>
      <c r="P17" s="8">
        <v>246624</v>
      </c>
      <c r="Q17" s="8">
        <v>257796</v>
      </c>
      <c r="R17" s="8">
        <v>751044</v>
      </c>
      <c r="S17" s="8">
        <v>192456</v>
      </c>
      <c r="T17" s="8">
        <v>192456</v>
      </c>
      <c r="U17" s="8">
        <v>125754</v>
      </c>
      <c r="V17" s="8">
        <v>510666</v>
      </c>
      <c r="W17" s="8">
        <v>1922301</v>
      </c>
      <c r="X17" s="8">
        <v>2493829</v>
      </c>
      <c r="Y17" s="8">
        <v>-571528</v>
      </c>
      <c r="Z17" s="2">
        <v>-22.92</v>
      </c>
      <c r="AA17" s="6">
        <v>2400000</v>
      </c>
    </row>
    <row r="18" spans="1:27" ht="13.5">
      <c r="A18" s="25" t="s">
        <v>45</v>
      </c>
      <c r="B18" s="24"/>
      <c r="C18" s="6">
        <v>1392701</v>
      </c>
      <c r="D18" s="6">
        <v>0</v>
      </c>
      <c r="E18" s="7">
        <v>1166000</v>
      </c>
      <c r="F18" s="8">
        <v>1310000</v>
      </c>
      <c r="G18" s="8">
        <v>129514</v>
      </c>
      <c r="H18" s="8">
        <v>-107734</v>
      </c>
      <c r="I18" s="8">
        <v>102799</v>
      </c>
      <c r="J18" s="8">
        <v>124579</v>
      </c>
      <c r="K18" s="8">
        <v>140850</v>
      </c>
      <c r="L18" s="8">
        <v>88858</v>
      </c>
      <c r="M18" s="8">
        <v>125147</v>
      </c>
      <c r="N18" s="8">
        <v>354855</v>
      </c>
      <c r="O18" s="8">
        <v>106441</v>
      </c>
      <c r="P18" s="8">
        <v>106441</v>
      </c>
      <c r="Q18" s="8">
        <v>152376</v>
      </c>
      <c r="R18" s="8">
        <v>365258</v>
      </c>
      <c r="S18" s="8">
        <v>136952</v>
      </c>
      <c r="T18" s="8">
        <v>136952</v>
      </c>
      <c r="U18" s="8">
        <v>121427</v>
      </c>
      <c r="V18" s="8">
        <v>395331</v>
      </c>
      <c r="W18" s="8">
        <v>1240023</v>
      </c>
      <c r="X18" s="8">
        <v>1166000</v>
      </c>
      <c r="Y18" s="8">
        <v>74023</v>
      </c>
      <c r="Z18" s="2">
        <v>6.35</v>
      </c>
      <c r="AA18" s="6">
        <v>1310000</v>
      </c>
    </row>
    <row r="19" spans="1:27" ht="13.5">
      <c r="A19" s="23" t="s">
        <v>46</v>
      </c>
      <c r="B19" s="29"/>
      <c r="C19" s="6">
        <v>156655138</v>
      </c>
      <c r="D19" s="6">
        <v>0</v>
      </c>
      <c r="E19" s="7">
        <v>166306000</v>
      </c>
      <c r="F19" s="8">
        <v>143056000</v>
      </c>
      <c r="G19" s="8">
        <v>26600000</v>
      </c>
      <c r="H19" s="8">
        <v>26600000</v>
      </c>
      <c r="I19" s="8">
        <v>0</v>
      </c>
      <c r="J19" s="8">
        <v>53200000</v>
      </c>
      <c r="K19" s="8">
        <v>0</v>
      </c>
      <c r="L19" s="8">
        <v>3000</v>
      </c>
      <c r="M19" s="8">
        <v>0</v>
      </c>
      <c r="N19" s="8">
        <v>3000</v>
      </c>
      <c r="O19" s="8">
        <v>0</v>
      </c>
      <c r="P19" s="8">
        <v>0</v>
      </c>
      <c r="Q19" s="8">
        <v>3201564</v>
      </c>
      <c r="R19" s="8">
        <v>3201564</v>
      </c>
      <c r="S19" s="8">
        <v>0</v>
      </c>
      <c r="T19" s="8">
        <v>0</v>
      </c>
      <c r="U19" s="8">
        <v>42956618</v>
      </c>
      <c r="V19" s="8">
        <v>42956618</v>
      </c>
      <c r="W19" s="8">
        <v>99361182</v>
      </c>
      <c r="X19" s="8">
        <v>166306000</v>
      </c>
      <c r="Y19" s="8">
        <v>-66944818</v>
      </c>
      <c r="Z19" s="2">
        <v>-40.25</v>
      </c>
      <c r="AA19" s="6">
        <v>143056000</v>
      </c>
    </row>
    <row r="20" spans="1:27" ht="13.5">
      <c r="A20" s="23" t="s">
        <v>47</v>
      </c>
      <c r="B20" s="29"/>
      <c r="C20" s="6">
        <v>2066953</v>
      </c>
      <c r="D20" s="6">
        <v>0</v>
      </c>
      <c r="E20" s="7">
        <v>17400400</v>
      </c>
      <c r="F20" s="26">
        <v>43058352</v>
      </c>
      <c r="G20" s="26">
        <v>85580</v>
      </c>
      <c r="H20" s="26">
        <v>-47923</v>
      </c>
      <c r="I20" s="26">
        <v>83833</v>
      </c>
      <c r="J20" s="26">
        <v>121490</v>
      </c>
      <c r="K20" s="26">
        <v>63379</v>
      </c>
      <c r="L20" s="26">
        <v>69316</v>
      </c>
      <c r="M20" s="26">
        <v>43706</v>
      </c>
      <c r="N20" s="26">
        <v>176401</v>
      </c>
      <c r="O20" s="26">
        <v>69413</v>
      </c>
      <c r="P20" s="26">
        <v>69413</v>
      </c>
      <c r="Q20" s="26">
        <v>212040</v>
      </c>
      <c r="R20" s="26">
        <v>350866</v>
      </c>
      <c r="S20" s="26">
        <v>352939</v>
      </c>
      <c r="T20" s="26">
        <v>352939</v>
      </c>
      <c r="U20" s="26">
        <v>159858</v>
      </c>
      <c r="V20" s="26">
        <v>865736</v>
      </c>
      <c r="W20" s="26">
        <v>1514493</v>
      </c>
      <c r="X20" s="26">
        <v>17400637</v>
      </c>
      <c r="Y20" s="26">
        <v>-15886144</v>
      </c>
      <c r="Z20" s="27">
        <v>-91.3</v>
      </c>
      <c r="AA20" s="28">
        <v>43058352</v>
      </c>
    </row>
    <row r="21" spans="1:27" ht="13.5">
      <c r="A21" s="23" t="s">
        <v>48</v>
      </c>
      <c r="B21" s="29"/>
      <c r="C21" s="6">
        <v>397250</v>
      </c>
      <c r="D21" s="6">
        <v>0</v>
      </c>
      <c r="E21" s="7">
        <v>0</v>
      </c>
      <c r="F21" s="8">
        <v>2747626</v>
      </c>
      <c r="G21" s="8">
        <v>636833</v>
      </c>
      <c r="H21" s="8">
        <v>-1309123</v>
      </c>
      <c r="I21" s="30">
        <v>279701</v>
      </c>
      <c r="J21" s="8">
        <v>-392589</v>
      </c>
      <c r="K21" s="8">
        <v>-37198</v>
      </c>
      <c r="L21" s="8">
        <v>0</v>
      </c>
      <c r="M21" s="8">
        <v>0</v>
      </c>
      <c r="N21" s="8">
        <v>-37198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32908</v>
      </c>
      <c r="V21" s="8">
        <v>32908</v>
      </c>
      <c r="W21" s="30">
        <v>-396879</v>
      </c>
      <c r="X21" s="8"/>
      <c r="Y21" s="8">
        <v>-396879</v>
      </c>
      <c r="Z21" s="2">
        <v>0</v>
      </c>
      <c r="AA21" s="6">
        <v>2747626</v>
      </c>
    </row>
    <row r="22" spans="1:27" ht="24.75" customHeight="1">
      <c r="A22" s="31" t="s">
        <v>49</v>
      </c>
      <c r="B22" s="32"/>
      <c r="C22" s="33">
        <f aca="true" t="shared" si="0" ref="C22:Y22">SUM(C5:C21)</f>
        <v>186114837</v>
      </c>
      <c r="D22" s="33">
        <f>SUM(D5:D21)</f>
        <v>0</v>
      </c>
      <c r="E22" s="34">
        <f t="shared" si="0"/>
        <v>205395400</v>
      </c>
      <c r="F22" s="35">
        <f t="shared" si="0"/>
        <v>210400651</v>
      </c>
      <c r="G22" s="35">
        <f t="shared" si="0"/>
        <v>32412849</v>
      </c>
      <c r="H22" s="35">
        <f t="shared" si="0"/>
        <v>24019582</v>
      </c>
      <c r="I22" s="35">
        <f t="shared" si="0"/>
        <v>1360310</v>
      </c>
      <c r="J22" s="35">
        <f t="shared" si="0"/>
        <v>57792741</v>
      </c>
      <c r="K22" s="35">
        <f t="shared" si="0"/>
        <v>1509141</v>
      </c>
      <c r="L22" s="35">
        <f t="shared" si="0"/>
        <v>1020120</v>
      </c>
      <c r="M22" s="35">
        <f t="shared" si="0"/>
        <v>1227465</v>
      </c>
      <c r="N22" s="35">
        <f t="shared" si="0"/>
        <v>3756726</v>
      </c>
      <c r="O22" s="35">
        <f t="shared" si="0"/>
        <v>1919959</v>
      </c>
      <c r="P22" s="35">
        <f t="shared" si="0"/>
        <v>1919959</v>
      </c>
      <c r="Q22" s="35">
        <f t="shared" si="0"/>
        <v>4744299</v>
      </c>
      <c r="R22" s="35">
        <f t="shared" si="0"/>
        <v>8584217</v>
      </c>
      <c r="S22" s="35">
        <f t="shared" si="0"/>
        <v>1676097</v>
      </c>
      <c r="T22" s="35">
        <f t="shared" si="0"/>
        <v>1676097</v>
      </c>
      <c r="U22" s="35">
        <f t="shared" si="0"/>
        <v>30901445</v>
      </c>
      <c r="V22" s="35">
        <f t="shared" si="0"/>
        <v>34253639</v>
      </c>
      <c r="W22" s="35">
        <f t="shared" si="0"/>
        <v>104387323</v>
      </c>
      <c r="X22" s="35">
        <f t="shared" si="0"/>
        <v>205395139</v>
      </c>
      <c r="Y22" s="35">
        <f t="shared" si="0"/>
        <v>-101007816</v>
      </c>
      <c r="Z22" s="36">
        <f>+IF(X22&lt;&gt;0,+(Y22/X22)*100,0)</f>
        <v>-49.17731572995016</v>
      </c>
      <c r="AA22" s="33">
        <f>SUM(AA5:AA21)</f>
        <v>210400651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45599362</v>
      </c>
      <c r="D25" s="6">
        <v>0</v>
      </c>
      <c r="E25" s="7">
        <v>52740000</v>
      </c>
      <c r="F25" s="8">
        <v>50780022</v>
      </c>
      <c r="G25" s="8">
        <v>3792170</v>
      </c>
      <c r="H25" s="8">
        <v>12143</v>
      </c>
      <c r="I25" s="8">
        <v>3719224</v>
      </c>
      <c r="J25" s="8">
        <v>7523537</v>
      </c>
      <c r="K25" s="8">
        <v>7247370</v>
      </c>
      <c r="L25" s="8">
        <v>5909818</v>
      </c>
      <c r="M25" s="8">
        <v>3774928</v>
      </c>
      <c r="N25" s="8">
        <v>16932116</v>
      </c>
      <c r="O25" s="8">
        <v>3805155</v>
      </c>
      <c r="P25" s="8">
        <v>3805155</v>
      </c>
      <c r="Q25" s="8">
        <v>3850093</v>
      </c>
      <c r="R25" s="8">
        <v>11460403</v>
      </c>
      <c r="S25" s="8">
        <v>4450124</v>
      </c>
      <c r="T25" s="8">
        <v>4450124</v>
      </c>
      <c r="U25" s="8">
        <v>5023058</v>
      </c>
      <c r="V25" s="8">
        <v>13923306</v>
      </c>
      <c r="W25" s="8">
        <v>49839362</v>
      </c>
      <c r="X25" s="8">
        <v>52740431</v>
      </c>
      <c r="Y25" s="8">
        <v>-2901069</v>
      </c>
      <c r="Z25" s="2">
        <v>-5.5</v>
      </c>
      <c r="AA25" s="6">
        <v>50780022</v>
      </c>
    </row>
    <row r="26" spans="1:27" ht="13.5">
      <c r="A26" s="25" t="s">
        <v>52</v>
      </c>
      <c r="B26" s="24"/>
      <c r="C26" s="6">
        <v>13847864</v>
      </c>
      <c r="D26" s="6">
        <v>0</v>
      </c>
      <c r="E26" s="7">
        <v>14658000</v>
      </c>
      <c r="F26" s="8">
        <v>16623409</v>
      </c>
      <c r="G26" s="8">
        <v>1141819</v>
      </c>
      <c r="H26" s="8">
        <v>1149442</v>
      </c>
      <c r="I26" s="8">
        <v>0</v>
      </c>
      <c r="J26" s="8">
        <v>2291261</v>
      </c>
      <c r="K26" s="8">
        <v>2299840</v>
      </c>
      <c r="L26" s="8">
        <v>1149915</v>
      </c>
      <c r="M26" s="8">
        <v>1149915</v>
      </c>
      <c r="N26" s="8">
        <v>4599670</v>
      </c>
      <c r="O26" s="8">
        <v>1149915</v>
      </c>
      <c r="P26" s="8">
        <v>1149915</v>
      </c>
      <c r="Q26" s="8">
        <v>1149915</v>
      </c>
      <c r="R26" s="8">
        <v>3449745</v>
      </c>
      <c r="S26" s="8">
        <v>1225135</v>
      </c>
      <c r="T26" s="8">
        <v>1225135</v>
      </c>
      <c r="U26" s="8">
        <v>1836554</v>
      </c>
      <c r="V26" s="8">
        <v>4286824</v>
      </c>
      <c r="W26" s="8">
        <v>14627500</v>
      </c>
      <c r="X26" s="8">
        <v>14657860</v>
      </c>
      <c r="Y26" s="8">
        <v>-30360</v>
      </c>
      <c r="Z26" s="2">
        <v>-0.21</v>
      </c>
      <c r="AA26" s="6">
        <v>16623409</v>
      </c>
    </row>
    <row r="27" spans="1:27" ht="13.5">
      <c r="A27" s="25" t="s">
        <v>53</v>
      </c>
      <c r="B27" s="24"/>
      <c r="C27" s="6">
        <v>2249770</v>
      </c>
      <c r="D27" s="6">
        <v>0</v>
      </c>
      <c r="E27" s="7">
        <v>3398400</v>
      </c>
      <c r="F27" s="8">
        <v>15000000</v>
      </c>
      <c r="G27" s="8">
        <v>4727995</v>
      </c>
      <c r="H27" s="8">
        <v>-4727995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3398400</v>
      </c>
      <c r="Y27" s="8">
        <v>-3398400</v>
      </c>
      <c r="Z27" s="2">
        <v>-100</v>
      </c>
      <c r="AA27" s="6">
        <v>15000000</v>
      </c>
    </row>
    <row r="28" spans="1:27" ht="13.5">
      <c r="A28" s="25" t="s">
        <v>54</v>
      </c>
      <c r="B28" s="24"/>
      <c r="C28" s="6">
        <v>30206134</v>
      </c>
      <c r="D28" s="6">
        <v>0</v>
      </c>
      <c r="E28" s="7">
        <v>40356000</v>
      </c>
      <c r="F28" s="8">
        <v>43496000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-16443562</v>
      </c>
      <c r="V28" s="8">
        <v>-16443562</v>
      </c>
      <c r="W28" s="8">
        <v>-16443562</v>
      </c>
      <c r="X28" s="8">
        <v>40356000</v>
      </c>
      <c r="Y28" s="8">
        <v>-56799562</v>
      </c>
      <c r="Z28" s="2">
        <v>-140.75</v>
      </c>
      <c r="AA28" s="6">
        <v>43496000</v>
      </c>
    </row>
    <row r="29" spans="1:27" ht="13.5">
      <c r="A29" s="25" t="s">
        <v>55</v>
      </c>
      <c r="B29" s="24"/>
      <c r="C29" s="6">
        <v>1914921</v>
      </c>
      <c r="D29" s="6">
        <v>0</v>
      </c>
      <c r="E29" s="7">
        <v>21000</v>
      </c>
      <c r="F29" s="8">
        <v>0</v>
      </c>
      <c r="G29" s="8">
        <v>0</v>
      </c>
      <c r="H29" s="8">
        <v>0</v>
      </c>
      <c r="I29" s="8">
        <v>354</v>
      </c>
      <c r="J29" s="8">
        <v>354</v>
      </c>
      <c r="K29" s="8">
        <v>2248</v>
      </c>
      <c r="L29" s="8">
        <v>191</v>
      </c>
      <c r="M29" s="8">
        <v>0</v>
      </c>
      <c r="N29" s="8">
        <v>2439</v>
      </c>
      <c r="O29" s="8">
        <v>758</v>
      </c>
      <c r="P29" s="8">
        <v>758</v>
      </c>
      <c r="Q29" s="8">
        <v>3276</v>
      </c>
      <c r="R29" s="8">
        <v>4792</v>
      </c>
      <c r="S29" s="8">
        <v>0</v>
      </c>
      <c r="T29" s="8">
        <v>0</v>
      </c>
      <c r="U29" s="8">
        <v>-6609</v>
      </c>
      <c r="V29" s="8">
        <v>-6609</v>
      </c>
      <c r="W29" s="8">
        <v>976</v>
      </c>
      <c r="X29" s="8">
        <v>21240</v>
      </c>
      <c r="Y29" s="8">
        <v>-20264</v>
      </c>
      <c r="Z29" s="2">
        <v>-95.4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5646406</v>
      </c>
      <c r="D32" s="6">
        <v>0</v>
      </c>
      <c r="E32" s="7">
        <v>6632000</v>
      </c>
      <c r="F32" s="8">
        <v>1530000</v>
      </c>
      <c r="G32" s="8">
        <v>0</v>
      </c>
      <c r="H32" s="8">
        <v>407870</v>
      </c>
      <c r="I32" s="8">
        <v>407870</v>
      </c>
      <c r="J32" s="8">
        <v>815740</v>
      </c>
      <c r="K32" s="8">
        <v>670937</v>
      </c>
      <c r="L32" s="8">
        <v>438172</v>
      </c>
      <c r="M32" s="8">
        <v>804355</v>
      </c>
      <c r="N32" s="8">
        <v>1913464</v>
      </c>
      <c r="O32" s="8">
        <v>426554</v>
      </c>
      <c r="P32" s="8">
        <v>426554</v>
      </c>
      <c r="Q32" s="8">
        <v>1168246</v>
      </c>
      <c r="R32" s="8">
        <v>2021354</v>
      </c>
      <c r="S32" s="8">
        <v>478683</v>
      </c>
      <c r="T32" s="8">
        <v>478683</v>
      </c>
      <c r="U32" s="8">
        <v>765335</v>
      </c>
      <c r="V32" s="8">
        <v>1722701</v>
      </c>
      <c r="W32" s="8">
        <v>6473259</v>
      </c>
      <c r="X32" s="8">
        <v>6631722</v>
      </c>
      <c r="Y32" s="8">
        <v>-158463</v>
      </c>
      <c r="Z32" s="2">
        <v>-2.39</v>
      </c>
      <c r="AA32" s="6">
        <v>1530000</v>
      </c>
    </row>
    <row r="33" spans="1:27" ht="13.5">
      <c r="A33" s="25" t="s">
        <v>59</v>
      </c>
      <c r="B33" s="24"/>
      <c r="C33" s="6">
        <v>17340167</v>
      </c>
      <c r="D33" s="6">
        <v>0</v>
      </c>
      <c r="E33" s="7">
        <v>0</v>
      </c>
      <c r="F33" s="8">
        <v>4559000</v>
      </c>
      <c r="G33" s="8">
        <v>0</v>
      </c>
      <c r="H33" s="8">
        <v>126929</v>
      </c>
      <c r="I33" s="8">
        <v>272439</v>
      </c>
      <c r="J33" s="8">
        <v>399368</v>
      </c>
      <c r="K33" s="8">
        <v>147893</v>
      </c>
      <c r="L33" s="8">
        <v>949470</v>
      </c>
      <c r="M33" s="8">
        <v>55365</v>
      </c>
      <c r="N33" s="8">
        <v>1152728</v>
      </c>
      <c r="O33" s="8">
        <v>118289</v>
      </c>
      <c r="P33" s="8">
        <v>118289</v>
      </c>
      <c r="Q33" s="8">
        <v>744752</v>
      </c>
      <c r="R33" s="8">
        <v>981330</v>
      </c>
      <c r="S33" s="8">
        <v>375927</v>
      </c>
      <c r="T33" s="8">
        <v>375927</v>
      </c>
      <c r="U33" s="8">
        <v>211357</v>
      </c>
      <c r="V33" s="8">
        <v>963211</v>
      </c>
      <c r="W33" s="8">
        <v>3496637</v>
      </c>
      <c r="X33" s="8"/>
      <c r="Y33" s="8">
        <v>3496637</v>
      </c>
      <c r="Z33" s="2">
        <v>0</v>
      </c>
      <c r="AA33" s="6">
        <v>4559000</v>
      </c>
    </row>
    <row r="34" spans="1:27" ht="13.5">
      <c r="A34" s="25" t="s">
        <v>60</v>
      </c>
      <c r="B34" s="24"/>
      <c r="C34" s="6">
        <v>49653958</v>
      </c>
      <c r="D34" s="6">
        <v>0</v>
      </c>
      <c r="E34" s="7">
        <v>68014000</v>
      </c>
      <c r="F34" s="8">
        <v>98210220</v>
      </c>
      <c r="G34" s="8">
        <v>2327681</v>
      </c>
      <c r="H34" s="8">
        <v>3512422</v>
      </c>
      <c r="I34" s="8">
        <v>5641761</v>
      </c>
      <c r="J34" s="8">
        <v>11481864</v>
      </c>
      <c r="K34" s="8">
        <v>6268710</v>
      </c>
      <c r="L34" s="8">
        <v>4592121</v>
      </c>
      <c r="M34" s="8">
        <v>5618155</v>
      </c>
      <c r="N34" s="8">
        <v>16478986</v>
      </c>
      <c r="O34" s="8">
        <v>3656175</v>
      </c>
      <c r="P34" s="8">
        <v>3656175</v>
      </c>
      <c r="Q34" s="8">
        <v>4232029</v>
      </c>
      <c r="R34" s="8">
        <v>11544379</v>
      </c>
      <c r="S34" s="8">
        <v>4633515</v>
      </c>
      <c r="T34" s="8">
        <v>4633515</v>
      </c>
      <c r="U34" s="8">
        <v>11969361</v>
      </c>
      <c r="V34" s="8">
        <v>21236391</v>
      </c>
      <c r="W34" s="8">
        <v>60741620</v>
      </c>
      <c r="X34" s="8">
        <v>68012876</v>
      </c>
      <c r="Y34" s="8">
        <v>-7271256</v>
      </c>
      <c r="Z34" s="2">
        <v>-10.69</v>
      </c>
      <c r="AA34" s="6">
        <v>98210220</v>
      </c>
    </row>
    <row r="35" spans="1:27" ht="13.5">
      <c r="A35" s="23" t="s">
        <v>61</v>
      </c>
      <c r="B35" s="29"/>
      <c r="C35" s="6">
        <v>324974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166783556</v>
      </c>
      <c r="D36" s="33">
        <f>SUM(D25:D35)</f>
        <v>0</v>
      </c>
      <c r="E36" s="34">
        <f t="shared" si="1"/>
        <v>185819400</v>
      </c>
      <c r="F36" s="35">
        <f t="shared" si="1"/>
        <v>230198651</v>
      </c>
      <c r="G36" s="35">
        <f t="shared" si="1"/>
        <v>11989665</v>
      </c>
      <c r="H36" s="35">
        <f t="shared" si="1"/>
        <v>480811</v>
      </c>
      <c r="I36" s="35">
        <f t="shared" si="1"/>
        <v>10041648</v>
      </c>
      <c r="J36" s="35">
        <f t="shared" si="1"/>
        <v>22512124</v>
      </c>
      <c r="K36" s="35">
        <f t="shared" si="1"/>
        <v>16636998</v>
      </c>
      <c r="L36" s="35">
        <f t="shared" si="1"/>
        <v>13039687</v>
      </c>
      <c r="M36" s="35">
        <f t="shared" si="1"/>
        <v>11402718</v>
      </c>
      <c r="N36" s="35">
        <f t="shared" si="1"/>
        <v>41079403</v>
      </c>
      <c r="O36" s="35">
        <f t="shared" si="1"/>
        <v>9156846</v>
      </c>
      <c r="P36" s="35">
        <f t="shared" si="1"/>
        <v>9156846</v>
      </c>
      <c r="Q36" s="35">
        <f t="shared" si="1"/>
        <v>11148311</v>
      </c>
      <c r="R36" s="35">
        <f t="shared" si="1"/>
        <v>29462003</v>
      </c>
      <c r="S36" s="35">
        <f t="shared" si="1"/>
        <v>11163384</v>
      </c>
      <c r="T36" s="35">
        <f t="shared" si="1"/>
        <v>11163384</v>
      </c>
      <c r="U36" s="35">
        <f t="shared" si="1"/>
        <v>3355494</v>
      </c>
      <c r="V36" s="35">
        <f t="shared" si="1"/>
        <v>25682262</v>
      </c>
      <c r="W36" s="35">
        <f t="shared" si="1"/>
        <v>118735792</v>
      </c>
      <c r="X36" s="35">
        <f t="shared" si="1"/>
        <v>185818529</v>
      </c>
      <c r="Y36" s="35">
        <f t="shared" si="1"/>
        <v>-67082737</v>
      </c>
      <c r="Z36" s="36">
        <f>+IF(X36&lt;&gt;0,+(Y36/X36)*100,0)</f>
        <v>-36.101209799158404</v>
      </c>
      <c r="AA36" s="33">
        <f>SUM(AA25:AA35)</f>
        <v>230198651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19331281</v>
      </c>
      <c r="D38" s="46">
        <f>+D22-D36</f>
        <v>0</v>
      </c>
      <c r="E38" s="47">
        <f t="shared" si="2"/>
        <v>19576000</v>
      </c>
      <c r="F38" s="48">
        <f t="shared" si="2"/>
        <v>-19798000</v>
      </c>
      <c r="G38" s="48">
        <f t="shared" si="2"/>
        <v>20423184</v>
      </c>
      <c r="H38" s="48">
        <f t="shared" si="2"/>
        <v>23538771</v>
      </c>
      <c r="I38" s="48">
        <f t="shared" si="2"/>
        <v>-8681338</v>
      </c>
      <c r="J38" s="48">
        <f t="shared" si="2"/>
        <v>35280617</v>
      </c>
      <c r="K38" s="48">
        <f t="shared" si="2"/>
        <v>-15127857</v>
      </c>
      <c r="L38" s="48">
        <f t="shared" si="2"/>
        <v>-12019567</v>
      </c>
      <c r="M38" s="48">
        <f t="shared" si="2"/>
        <v>-10175253</v>
      </c>
      <c r="N38" s="48">
        <f t="shared" si="2"/>
        <v>-37322677</v>
      </c>
      <c r="O38" s="48">
        <f t="shared" si="2"/>
        <v>-7236887</v>
      </c>
      <c r="P38" s="48">
        <f t="shared" si="2"/>
        <v>-7236887</v>
      </c>
      <c r="Q38" s="48">
        <f t="shared" si="2"/>
        <v>-6404012</v>
      </c>
      <c r="R38" s="48">
        <f t="shared" si="2"/>
        <v>-20877786</v>
      </c>
      <c r="S38" s="48">
        <f t="shared" si="2"/>
        <v>-9487287</v>
      </c>
      <c r="T38" s="48">
        <f t="shared" si="2"/>
        <v>-9487287</v>
      </c>
      <c r="U38" s="48">
        <f t="shared" si="2"/>
        <v>27545951</v>
      </c>
      <c r="V38" s="48">
        <f t="shared" si="2"/>
        <v>8571377</v>
      </c>
      <c r="W38" s="48">
        <f t="shared" si="2"/>
        <v>-14348469</v>
      </c>
      <c r="X38" s="48">
        <f>IF(F22=F36,0,X22-X36)</f>
        <v>19576610</v>
      </c>
      <c r="Y38" s="48">
        <f t="shared" si="2"/>
        <v>-33925079</v>
      </c>
      <c r="Z38" s="49">
        <f>+IF(X38&lt;&gt;0,+(Y38/X38)*100,0)</f>
        <v>-173.2939410858162</v>
      </c>
      <c r="AA38" s="46">
        <f>+AA22-AA36</f>
        <v>-19798000</v>
      </c>
    </row>
    <row r="39" spans="1:27" ht="13.5">
      <c r="A39" s="23" t="s">
        <v>64</v>
      </c>
      <c r="B39" s="29"/>
      <c r="C39" s="6">
        <v>60373000</v>
      </c>
      <c r="D39" s="6">
        <v>0</v>
      </c>
      <c r="E39" s="7">
        <v>43298000</v>
      </c>
      <c r="F39" s="8">
        <v>78294000</v>
      </c>
      <c r="G39" s="8">
        <v>53900000</v>
      </c>
      <c r="H39" s="8">
        <v>0</v>
      </c>
      <c r="I39" s="8">
        <v>0</v>
      </c>
      <c r="J39" s="8">
        <v>53900000</v>
      </c>
      <c r="K39" s="8">
        <v>0</v>
      </c>
      <c r="L39" s="8">
        <v>45389000</v>
      </c>
      <c r="M39" s="8">
        <v>0</v>
      </c>
      <c r="N39" s="8">
        <v>45389000</v>
      </c>
      <c r="O39" s="8">
        <v>435000</v>
      </c>
      <c r="P39" s="8">
        <v>435000</v>
      </c>
      <c r="Q39" s="8">
        <v>36919368</v>
      </c>
      <c r="R39" s="8">
        <v>37789368</v>
      </c>
      <c r="S39" s="8">
        <v>0</v>
      </c>
      <c r="T39" s="8">
        <v>0</v>
      </c>
      <c r="U39" s="8">
        <v>-1016230</v>
      </c>
      <c r="V39" s="8">
        <v>-1016230</v>
      </c>
      <c r="W39" s="8">
        <v>136062138</v>
      </c>
      <c r="X39" s="8">
        <v>43298000</v>
      </c>
      <c r="Y39" s="8">
        <v>92764138</v>
      </c>
      <c r="Z39" s="2">
        <v>214.25</v>
      </c>
      <c r="AA39" s="6">
        <v>78294000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79704281</v>
      </c>
      <c r="D42" s="55">
        <f>SUM(D38:D41)</f>
        <v>0</v>
      </c>
      <c r="E42" s="56">
        <f t="shared" si="3"/>
        <v>62874000</v>
      </c>
      <c r="F42" s="57">
        <f t="shared" si="3"/>
        <v>58496000</v>
      </c>
      <c r="G42" s="57">
        <f t="shared" si="3"/>
        <v>74323184</v>
      </c>
      <c r="H42" s="57">
        <f t="shared" si="3"/>
        <v>23538771</v>
      </c>
      <c r="I42" s="57">
        <f t="shared" si="3"/>
        <v>-8681338</v>
      </c>
      <c r="J42" s="57">
        <f t="shared" si="3"/>
        <v>89180617</v>
      </c>
      <c r="K42" s="57">
        <f t="shared" si="3"/>
        <v>-15127857</v>
      </c>
      <c r="L42" s="57">
        <f t="shared" si="3"/>
        <v>33369433</v>
      </c>
      <c r="M42" s="57">
        <f t="shared" si="3"/>
        <v>-10175253</v>
      </c>
      <c r="N42" s="57">
        <f t="shared" si="3"/>
        <v>8066323</v>
      </c>
      <c r="O42" s="57">
        <f t="shared" si="3"/>
        <v>-6801887</v>
      </c>
      <c r="P42" s="57">
        <f t="shared" si="3"/>
        <v>-6801887</v>
      </c>
      <c r="Q42" s="57">
        <f t="shared" si="3"/>
        <v>30515356</v>
      </c>
      <c r="R42" s="57">
        <f t="shared" si="3"/>
        <v>16911582</v>
      </c>
      <c r="S42" s="57">
        <f t="shared" si="3"/>
        <v>-9487287</v>
      </c>
      <c r="T42" s="57">
        <f t="shared" si="3"/>
        <v>-9487287</v>
      </c>
      <c r="U42" s="57">
        <f t="shared" si="3"/>
        <v>26529721</v>
      </c>
      <c r="V42" s="57">
        <f t="shared" si="3"/>
        <v>7555147</v>
      </c>
      <c r="W42" s="57">
        <f t="shared" si="3"/>
        <v>121713669</v>
      </c>
      <c r="X42" s="57">
        <f t="shared" si="3"/>
        <v>62874610</v>
      </c>
      <c r="Y42" s="57">
        <f t="shared" si="3"/>
        <v>58839059</v>
      </c>
      <c r="Z42" s="58">
        <f>+IF(X42&lt;&gt;0,+(Y42/X42)*100,0)</f>
        <v>93.58158881621691</v>
      </c>
      <c r="AA42" s="55">
        <f>SUM(AA38:AA41)</f>
        <v>58496000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79704281</v>
      </c>
      <c r="D44" s="63">
        <f>+D42-D43</f>
        <v>0</v>
      </c>
      <c r="E44" s="64">
        <f t="shared" si="4"/>
        <v>62874000</v>
      </c>
      <c r="F44" s="65">
        <f t="shared" si="4"/>
        <v>58496000</v>
      </c>
      <c r="G44" s="65">
        <f t="shared" si="4"/>
        <v>74323184</v>
      </c>
      <c r="H44" s="65">
        <f t="shared" si="4"/>
        <v>23538771</v>
      </c>
      <c r="I44" s="65">
        <f t="shared" si="4"/>
        <v>-8681338</v>
      </c>
      <c r="J44" s="65">
        <f t="shared" si="4"/>
        <v>89180617</v>
      </c>
      <c r="K44" s="65">
        <f t="shared" si="4"/>
        <v>-15127857</v>
      </c>
      <c r="L44" s="65">
        <f t="shared" si="4"/>
        <v>33369433</v>
      </c>
      <c r="M44" s="65">
        <f t="shared" si="4"/>
        <v>-10175253</v>
      </c>
      <c r="N44" s="65">
        <f t="shared" si="4"/>
        <v>8066323</v>
      </c>
      <c r="O44" s="65">
        <f t="shared" si="4"/>
        <v>-6801887</v>
      </c>
      <c r="P44" s="65">
        <f t="shared" si="4"/>
        <v>-6801887</v>
      </c>
      <c r="Q44" s="65">
        <f t="shared" si="4"/>
        <v>30515356</v>
      </c>
      <c r="R44" s="65">
        <f t="shared" si="4"/>
        <v>16911582</v>
      </c>
      <c r="S44" s="65">
        <f t="shared" si="4"/>
        <v>-9487287</v>
      </c>
      <c r="T44" s="65">
        <f t="shared" si="4"/>
        <v>-9487287</v>
      </c>
      <c r="U44" s="65">
        <f t="shared" si="4"/>
        <v>26529721</v>
      </c>
      <c r="V44" s="65">
        <f t="shared" si="4"/>
        <v>7555147</v>
      </c>
      <c r="W44" s="65">
        <f t="shared" si="4"/>
        <v>121713669</v>
      </c>
      <c r="X44" s="65">
        <f t="shared" si="4"/>
        <v>62874610</v>
      </c>
      <c r="Y44" s="65">
        <f t="shared" si="4"/>
        <v>58839059</v>
      </c>
      <c r="Z44" s="66">
        <f>+IF(X44&lt;&gt;0,+(Y44/X44)*100,0)</f>
        <v>93.58158881621691</v>
      </c>
      <c r="AA44" s="63">
        <f>+AA42-AA43</f>
        <v>58496000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79704281</v>
      </c>
      <c r="D46" s="55">
        <f>SUM(D44:D45)</f>
        <v>0</v>
      </c>
      <c r="E46" s="56">
        <f t="shared" si="5"/>
        <v>62874000</v>
      </c>
      <c r="F46" s="57">
        <f t="shared" si="5"/>
        <v>58496000</v>
      </c>
      <c r="G46" s="57">
        <f t="shared" si="5"/>
        <v>74323184</v>
      </c>
      <c r="H46" s="57">
        <f t="shared" si="5"/>
        <v>23538771</v>
      </c>
      <c r="I46" s="57">
        <f t="shared" si="5"/>
        <v>-8681338</v>
      </c>
      <c r="J46" s="57">
        <f t="shared" si="5"/>
        <v>89180617</v>
      </c>
      <c r="K46" s="57">
        <f t="shared" si="5"/>
        <v>-15127857</v>
      </c>
      <c r="L46" s="57">
        <f t="shared" si="5"/>
        <v>33369433</v>
      </c>
      <c r="M46" s="57">
        <f t="shared" si="5"/>
        <v>-10175253</v>
      </c>
      <c r="N46" s="57">
        <f t="shared" si="5"/>
        <v>8066323</v>
      </c>
      <c r="O46" s="57">
        <f t="shared" si="5"/>
        <v>-6801887</v>
      </c>
      <c r="P46" s="57">
        <f t="shared" si="5"/>
        <v>-6801887</v>
      </c>
      <c r="Q46" s="57">
        <f t="shared" si="5"/>
        <v>30515356</v>
      </c>
      <c r="R46" s="57">
        <f t="shared" si="5"/>
        <v>16911582</v>
      </c>
      <c r="S46" s="57">
        <f t="shared" si="5"/>
        <v>-9487287</v>
      </c>
      <c r="T46" s="57">
        <f t="shared" si="5"/>
        <v>-9487287</v>
      </c>
      <c r="U46" s="57">
        <f t="shared" si="5"/>
        <v>26529721</v>
      </c>
      <c r="V46" s="57">
        <f t="shared" si="5"/>
        <v>7555147</v>
      </c>
      <c r="W46" s="57">
        <f t="shared" si="5"/>
        <v>121713669</v>
      </c>
      <c r="X46" s="57">
        <f t="shared" si="5"/>
        <v>62874610</v>
      </c>
      <c r="Y46" s="57">
        <f t="shared" si="5"/>
        <v>58839059</v>
      </c>
      <c r="Z46" s="58">
        <f>+IF(X46&lt;&gt;0,+(Y46/X46)*100,0)</f>
        <v>93.58158881621691</v>
      </c>
      <c r="AA46" s="55">
        <f>SUM(AA44:AA45)</f>
        <v>58496000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79704281</v>
      </c>
      <c r="D48" s="71">
        <f>SUM(D46:D47)</f>
        <v>0</v>
      </c>
      <c r="E48" s="72">
        <f t="shared" si="6"/>
        <v>62874000</v>
      </c>
      <c r="F48" s="73">
        <f t="shared" si="6"/>
        <v>58496000</v>
      </c>
      <c r="G48" s="73">
        <f t="shared" si="6"/>
        <v>74323184</v>
      </c>
      <c r="H48" s="74">
        <f t="shared" si="6"/>
        <v>23538771</v>
      </c>
      <c r="I48" s="74">
        <f t="shared" si="6"/>
        <v>-8681338</v>
      </c>
      <c r="J48" s="74">
        <f t="shared" si="6"/>
        <v>89180617</v>
      </c>
      <c r="K48" s="74">
        <f t="shared" si="6"/>
        <v>-15127857</v>
      </c>
      <c r="L48" s="74">
        <f t="shared" si="6"/>
        <v>33369433</v>
      </c>
      <c r="M48" s="73">
        <f t="shared" si="6"/>
        <v>-10175253</v>
      </c>
      <c r="N48" s="73">
        <f t="shared" si="6"/>
        <v>8066323</v>
      </c>
      <c r="O48" s="74">
        <f t="shared" si="6"/>
        <v>-6801887</v>
      </c>
      <c r="P48" s="74">
        <f t="shared" si="6"/>
        <v>-6801887</v>
      </c>
      <c r="Q48" s="74">
        <f t="shared" si="6"/>
        <v>30515356</v>
      </c>
      <c r="R48" s="74">
        <f t="shared" si="6"/>
        <v>16911582</v>
      </c>
      <c r="S48" s="74">
        <f t="shared" si="6"/>
        <v>-9487287</v>
      </c>
      <c r="T48" s="73">
        <f t="shared" si="6"/>
        <v>-9487287</v>
      </c>
      <c r="U48" s="73">
        <f t="shared" si="6"/>
        <v>26529721</v>
      </c>
      <c r="V48" s="74">
        <f t="shared" si="6"/>
        <v>7555147</v>
      </c>
      <c r="W48" s="74">
        <f t="shared" si="6"/>
        <v>121713669</v>
      </c>
      <c r="X48" s="74">
        <f t="shared" si="6"/>
        <v>62874610</v>
      </c>
      <c r="Y48" s="74">
        <f t="shared" si="6"/>
        <v>58839059</v>
      </c>
      <c r="Z48" s="75">
        <f>+IF(X48&lt;&gt;0,+(Y48/X48)*100,0)</f>
        <v>93.58158881621691</v>
      </c>
      <c r="AA48" s="76">
        <f>SUM(AA46:AA47)</f>
        <v>58496000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3429311</v>
      </c>
      <c r="D5" s="6">
        <v>0</v>
      </c>
      <c r="E5" s="7">
        <v>4376515</v>
      </c>
      <c r="F5" s="8">
        <v>4376515</v>
      </c>
      <c r="G5" s="8">
        <v>4415549</v>
      </c>
      <c r="H5" s="8">
        <v>-14754</v>
      </c>
      <c r="I5" s="8">
        <v>-37708</v>
      </c>
      <c r="J5" s="8">
        <v>4363087</v>
      </c>
      <c r="K5" s="8">
        <v>-1978</v>
      </c>
      <c r="L5" s="8">
        <v>38010</v>
      </c>
      <c r="M5" s="8">
        <v>-345</v>
      </c>
      <c r="N5" s="8">
        <v>35687</v>
      </c>
      <c r="O5" s="8">
        <v>-15572</v>
      </c>
      <c r="P5" s="8">
        <v>0</v>
      </c>
      <c r="Q5" s="8">
        <v>0</v>
      </c>
      <c r="R5" s="8">
        <v>-15572</v>
      </c>
      <c r="S5" s="8">
        <v>536</v>
      </c>
      <c r="T5" s="8">
        <v>2262</v>
      </c>
      <c r="U5" s="8">
        <v>-30698</v>
      </c>
      <c r="V5" s="8">
        <v>-27900</v>
      </c>
      <c r="W5" s="8">
        <v>4355302</v>
      </c>
      <c r="X5" s="8">
        <v>4376520</v>
      </c>
      <c r="Y5" s="8">
        <v>-21218</v>
      </c>
      <c r="Z5" s="2">
        <v>-0.48</v>
      </c>
      <c r="AA5" s="6">
        <v>4376515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9818825</v>
      </c>
      <c r="D7" s="6">
        <v>0</v>
      </c>
      <c r="E7" s="7">
        <v>11091027</v>
      </c>
      <c r="F7" s="8">
        <v>11026167</v>
      </c>
      <c r="G7" s="8">
        <v>790690</v>
      </c>
      <c r="H7" s="8">
        <v>788634</v>
      </c>
      <c r="I7" s="8">
        <v>1196626</v>
      </c>
      <c r="J7" s="8">
        <v>2775950</v>
      </c>
      <c r="K7" s="8">
        <v>702462</v>
      </c>
      <c r="L7" s="8">
        <v>640697</v>
      </c>
      <c r="M7" s="8">
        <v>986166</v>
      </c>
      <c r="N7" s="8">
        <v>2329325</v>
      </c>
      <c r="O7" s="8">
        <v>999447</v>
      </c>
      <c r="P7" s="8">
        <v>711239</v>
      </c>
      <c r="Q7" s="8">
        <v>779226</v>
      </c>
      <c r="R7" s="8">
        <v>2489912</v>
      </c>
      <c r="S7" s="8">
        <v>1224987</v>
      </c>
      <c r="T7" s="8">
        <v>780360</v>
      </c>
      <c r="U7" s="8">
        <v>1237421</v>
      </c>
      <c r="V7" s="8">
        <v>3242768</v>
      </c>
      <c r="W7" s="8">
        <v>10837955</v>
      </c>
      <c r="X7" s="8">
        <v>11091024</v>
      </c>
      <c r="Y7" s="8">
        <v>-253069</v>
      </c>
      <c r="Z7" s="2">
        <v>-2.28</v>
      </c>
      <c r="AA7" s="6">
        <v>11026167</v>
      </c>
    </row>
    <row r="8" spans="1:27" ht="13.5">
      <c r="A8" s="25" t="s">
        <v>35</v>
      </c>
      <c r="B8" s="24"/>
      <c r="C8" s="6">
        <v>3382391</v>
      </c>
      <c r="D8" s="6">
        <v>0</v>
      </c>
      <c r="E8" s="7">
        <v>3883636</v>
      </c>
      <c r="F8" s="8">
        <v>3736430</v>
      </c>
      <c r="G8" s="8">
        <v>237907</v>
      </c>
      <c r="H8" s="8">
        <v>302669</v>
      </c>
      <c r="I8" s="8">
        <v>262316</v>
      </c>
      <c r="J8" s="8">
        <v>802892</v>
      </c>
      <c r="K8" s="8">
        <v>388496</v>
      </c>
      <c r="L8" s="8">
        <v>265212</v>
      </c>
      <c r="M8" s="8">
        <v>273117</v>
      </c>
      <c r="N8" s="8">
        <v>926825</v>
      </c>
      <c r="O8" s="8">
        <v>472881</v>
      </c>
      <c r="P8" s="8">
        <v>362731</v>
      </c>
      <c r="Q8" s="8">
        <v>323049</v>
      </c>
      <c r="R8" s="8">
        <v>1158661</v>
      </c>
      <c r="S8" s="8">
        <v>309774</v>
      </c>
      <c r="T8" s="8">
        <v>357265</v>
      </c>
      <c r="U8" s="8">
        <v>232016</v>
      </c>
      <c r="V8" s="8">
        <v>899055</v>
      </c>
      <c r="W8" s="8">
        <v>3787433</v>
      </c>
      <c r="X8" s="8">
        <v>3883632</v>
      </c>
      <c r="Y8" s="8">
        <v>-96199</v>
      </c>
      <c r="Z8" s="2">
        <v>-2.48</v>
      </c>
      <c r="AA8" s="6">
        <v>3736430</v>
      </c>
    </row>
    <row r="9" spans="1:27" ht="13.5">
      <c r="A9" s="25" t="s">
        <v>36</v>
      </c>
      <c r="B9" s="24"/>
      <c r="C9" s="6">
        <v>2123243</v>
      </c>
      <c r="D9" s="6">
        <v>0</v>
      </c>
      <c r="E9" s="7">
        <v>2256769</v>
      </c>
      <c r="F9" s="8">
        <v>2409016</v>
      </c>
      <c r="G9" s="8">
        <v>190742</v>
      </c>
      <c r="H9" s="8">
        <v>195963</v>
      </c>
      <c r="I9" s="8">
        <v>108503</v>
      </c>
      <c r="J9" s="8">
        <v>495208</v>
      </c>
      <c r="K9" s="8">
        <v>195332</v>
      </c>
      <c r="L9" s="8">
        <v>279221</v>
      </c>
      <c r="M9" s="8">
        <v>189667</v>
      </c>
      <c r="N9" s="8">
        <v>664220</v>
      </c>
      <c r="O9" s="8">
        <v>189546</v>
      </c>
      <c r="P9" s="8">
        <v>198216</v>
      </c>
      <c r="Q9" s="8">
        <v>182981</v>
      </c>
      <c r="R9" s="8">
        <v>570743</v>
      </c>
      <c r="S9" s="8">
        <v>199623</v>
      </c>
      <c r="T9" s="8">
        <v>178633</v>
      </c>
      <c r="U9" s="8">
        <v>207935</v>
      </c>
      <c r="V9" s="8">
        <v>586191</v>
      </c>
      <c r="W9" s="8">
        <v>2316362</v>
      </c>
      <c r="X9" s="8">
        <v>2256768</v>
      </c>
      <c r="Y9" s="8">
        <v>59594</v>
      </c>
      <c r="Z9" s="2">
        <v>2.64</v>
      </c>
      <c r="AA9" s="6">
        <v>2409016</v>
      </c>
    </row>
    <row r="10" spans="1:27" ht="13.5">
      <c r="A10" s="25" t="s">
        <v>37</v>
      </c>
      <c r="B10" s="24"/>
      <c r="C10" s="6">
        <v>2156165</v>
      </c>
      <c r="D10" s="6">
        <v>0</v>
      </c>
      <c r="E10" s="7">
        <v>2768225</v>
      </c>
      <c r="F10" s="26">
        <v>2768225</v>
      </c>
      <c r="G10" s="26">
        <v>222672</v>
      </c>
      <c r="H10" s="26">
        <v>226678</v>
      </c>
      <c r="I10" s="26">
        <v>165143</v>
      </c>
      <c r="J10" s="26">
        <v>614493</v>
      </c>
      <c r="K10" s="26">
        <v>226610</v>
      </c>
      <c r="L10" s="26">
        <v>293780</v>
      </c>
      <c r="M10" s="26">
        <v>226576</v>
      </c>
      <c r="N10" s="26">
        <v>746966</v>
      </c>
      <c r="O10" s="26">
        <v>227015</v>
      </c>
      <c r="P10" s="26">
        <v>227015</v>
      </c>
      <c r="Q10" s="26">
        <v>226825</v>
      </c>
      <c r="R10" s="26">
        <v>680855</v>
      </c>
      <c r="S10" s="26">
        <v>226597</v>
      </c>
      <c r="T10" s="26">
        <v>226041</v>
      </c>
      <c r="U10" s="26">
        <v>216797</v>
      </c>
      <c r="V10" s="26">
        <v>669435</v>
      </c>
      <c r="W10" s="26">
        <v>2711749</v>
      </c>
      <c r="X10" s="26">
        <v>2768220</v>
      </c>
      <c r="Y10" s="26">
        <v>-56471</v>
      </c>
      <c r="Z10" s="27">
        <v>-2.04</v>
      </c>
      <c r="AA10" s="28">
        <v>2768225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42570</v>
      </c>
      <c r="F12" s="8">
        <v>181510</v>
      </c>
      <c r="G12" s="8">
        <v>4559</v>
      </c>
      <c r="H12" s="8">
        <v>1121</v>
      </c>
      <c r="I12" s="8">
        <v>64281</v>
      </c>
      <c r="J12" s="8">
        <v>69961</v>
      </c>
      <c r="K12" s="8">
        <v>5306</v>
      </c>
      <c r="L12" s="8">
        <v>53657</v>
      </c>
      <c r="M12" s="8">
        <v>3307</v>
      </c>
      <c r="N12" s="8">
        <v>62270</v>
      </c>
      <c r="O12" s="8">
        <v>1155</v>
      </c>
      <c r="P12" s="8">
        <v>974</v>
      </c>
      <c r="Q12" s="8">
        <v>6671</v>
      </c>
      <c r="R12" s="8">
        <v>8800</v>
      </c>
      <c r="S12" s="8">
        <v>826</v>
      </c>
      <c r="T12" s="8">
        <v>1385</v>
      </c>
      <c r="U12" s="8">
        <v>647</v>
      </c>
      <c r="V12" s="8">
        <v>2858</v>
      </c>
      <c r="W12" s="8">
        <v>143889</v>
      </c>
      <c r="X12" s="8">
        <v>42576</v>
      </c>
      <c r="Y12" s="8">
        <v>101313</v>
      </c>
      <c r="Z12" s="2">
        <v>237.96</v>
      </c>
      <c r="AA12" s="6">
        <v>181510</v>
      </c>
    </row>
    <row r="13" spans="1:27" ht="13.5">
      <c r="A13" s="23" t="s">
        <v>40</v>
      </c>
      <c r="B13" s="29"/>
      <c r="C13" s="6">
        <v>121000</v>
      </c>
      <c r="D13" s="6">
        <v>0</v>
      </c>
      <c r="E13" s="7">
        <v>88000</v>
      </c>
      <c r="F13" s="8">
        <v>110000</v>
      </c>
      <c r="G13" s="8">
        <v>1490</v>
      </c>
      <c r="H13" s="8">
        <v>7391</v>
      </c>
      <c r="I13" s="8">
        <v>1361</v>
      </c>
      <c r="J13" s="8">
        <v>10242</v>
      </c>
      <c r="K13" s="8">
        <v>2926</v>
      </c>
      <c r="L13" s="8">
        <v>364</v>
      </c>
      <c r="M13" s="8">
        <v>17394</v>
      </c>
      <c r="N13" s="8">
        <v>20684</v>
      </c>
      <c r="O13" s="8">
        <v>20930</v>
      </c>
      <c r="P13" s="8">
        <v>813</v>
      </c>
      <c r="Q13" s="8">
        <v>2015</v>
      </c>
      <c r="R13" s="8">
        <v>23758</v>
      </c>
      <c r="S13" s="8">
        <v>5785</v>
      </c>
      <c r="T13" s="8">
        <v>2977</v>
      </c>
      <c r="U13" s="8">
        <v>138225</v>
      </c>
      <c r="V13" s="8">
        <v>146987</v>
      </c>
      <c r="W13" s="8">
        <v>201671</v>
      </c>
      <c r="X13" s="8">
        <v>87996</v>
      </c>
      <c r="Y13" s="8">
        <v>113675</v>
      </c>
      <c r="Z13" s="2">
        <v>129.18</v>
      </c>
      <c r="AA13" s="6">
        <v>110000</v>
      </c>
    </row>
    <row r="14" spans="1:27" ht="13.5">
      <c r="A14" s="23" t="s">
        <v>41</v>
      </c>
      <c r="B14" s="29"/>
      <c r="C14" s="6">
        <v>459460</v>
      </c>
      <c r="D14" s="6">
        <v>0</v>
      </c>
      <c r="E14" s="7">
        <v>372000</v>
      </c>
      <c r="F14" s="8">
        <v>481705</v>
      </c>
      <c r="G14" s="8">
        <v>36363</v>
      </c>
      <c r="H14" s="8">
        <v>37731</v>
      </c>
      <c r="I14" s="8">
        <v>33941</v>
      </c>
      <c r="J14" s="8">
        <v>108035</v>
      </c>
      <c r="K14" s="8">
        <v>44402</v>
      </c>
      <c r="L14" s="8">
        <v>45134</v>
      </c>
      <c r="M14" s="8">
        <v>43284</v>
      </c>
      <c r="N14" s="8">
        <v>132820</v>
      </c>
      <c r="O14" s="8">
        <v>44301</v>
      </c>
      <c r="P14" s="8">
        <v>46649</v>
      </c>
      <c r="Q14" s="8">
        <v>47072</v>
      </c>
      <c r="R14" s="8">
        <v>138022</v>
      </c>
      <c r="S14" s="8">
        <v>46472</v>
      </c>
      <c r="T14" s="8">
        <v>41121</v>
      </c>
      <c r="U14" s="8">
        <v>40821</v>
      </c>
      <c r="V14" s="8">
        <v>128414</v>
      </c>
      <c r="W14" s="8">
        <v>507291</v>
      </c>
      <c r="X14" s="8">
        <v>372900</v>
      </c>
      <c r="Y14" s="8">
        <v>134391</v>
      </c>
      <c r="Z14" s="2">
        <v>36.04</v>
      </c>
      <c r="AA14" s="6">
        <v>481705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9250</v>
      </c>
      <c r="D16" s="6">
        <v>0</v>
      </c>
      <c r="E16" s="7">
        <v>10000</v>
      </c>
      <c r="F16" s="8">
        <v>2000</v>
      </c>
      <c r="G16" s="8">
        <v>0</v>
      </c>
      <c r="H16" s="8">
        <v>0</v>
      </c>
      <c r="I16" s="8">
        <v>500</v>
      </c>
      <c r="J16" s="8">
        <v>500</v>
      </c>
      <c r="K16" s="8">
        <v>0</v>
      </c>
      <c r="L16" s="8">
        <v>1100</v>
      </c>
      <c r="M16" s="8">
        <v>0</v>
      </c>
      <c r="N16" s="8">
        <v>1100</v>
      </c>
      <c r="O16" s="8">
        <v>-1100</v>
      </c>
      <c r="P16" s="8">
        <v>300</v>
      </c>
      <c r="Q16" s="8">
        <v>0</v>
      </c>
      <c r="R16" s="8">
        <v>-800</v>
      </c>
      <c r="S16" s="8">
        <v>0</v>
      </c>
      <c r="T16" s="8">
        <v>0</v>
      </c>
      <c r="U16" s="8">
        <v>0</v>
      </c>
      <c r="V16" s="8">
        <v>0</v>
      </c>
      <c r="W16" s="8">
        <v>800</v>
      </c>
      <c r="X16" s="8">
        <v>9996</v>
      </c>
      <c r="Y16" s="8">
        <v>-9196</v>
      </c>
      <c r="Z16" s="2">
        <v>-92</v>
      </c>
      <c r="AA16" s="6">
        <v>2000</v>
      </c>
    </row>
    <row r="17" spans="1:27" ht="13.5">
      <c r="A17" s="23" t="s">
        <v>44</v>
      </c>
      <c r="B17" s="29"/>
      <c r="C17" s="6">
        <v>624581</v>
      </c>
      <c r="D17" s="6">
        <v>0</v>
      </c>
      <c r="E17" s="7">
        <v>643511</v>
      </c>
      <c r="F17" s="8">
        <v>756270</v>
      </c>
      <c r="G17" s="8">
        <v>81439</v>
      </c>
      <c r="H17" s="8">
        <v>13547</v>
      </c>
      <c r="I17" s="8">
        <v>9511</v>
      </c>
      <c r="J17" s="8">
        <v>104497</v>
      </c>
      <c r="K17" s="8">
        <v>9392</v>
      </c>
      <c r="L17" s="8">
        <v>11018</v>
      </c>
      <c r="M17" s="8">
        <v>48837</v>
      </c>
      <c r="N17" s="8">
        <v>69247</v>
      </c>
      <c r="O17" s="8">
        <v>55735</v>
      </c>
      <c r="P17" s="8">
        <v>60108</v>
      </c>
      <c r="Q17" s="8">
        <v>71953</v>
      </c>
      <c r="R17" s="8">
        <v>187796</v>
      </c>
      <c r="S17" s="8">
        <v>47555</v>
      </c>
      <c r="T17" s="8">
        <v>86005</v>
      </c>
      <c r="U17" s="8">
        <v>46163</v>
      </c>
      <c r="V17" s="8">
        <v>179723</v>
      </c>
      <c r="W17" s="8">
        <v>541263</v>
      </c>
      <c r="X17" s="8">
        <v>643512</v>
      </c>
      <c r="Y17" s="8">
        <v>-102249</v>
      </c>
      <c r="Z17" s="2">
        <v>-15.89</v>
      </c>
      <c r="AA17" s="6">
        <v>756270</v>
      </c>
    </row>
    <row r="18" spans="1:27" ht="13.5">
      <c r="A18" s="25" t="s">
        <v>45</v>
      </c>
      <c r="B18" s="24"/>
      <c r="C18" s="6">
        <v>764351</v>
      </c>
      <c r="D18" s="6">
        <v>0</v>
      </c>
      <c r="E18" s="7">
        <v>782080</v>
      </c>
      <c r="F18" s="8">
        <v>687000</v>
      </c>
      <c r="G18" s="8">
        <v>83528</v>
      </c>
      <c r="H18" s="8">
        <v>0</v>
      </c>
      <c r="I18" s="8">
        <v>137906</v>
      </c>
      <c r="J18" s="8">
        <v>221434</v>
      </c>
      <c r="K18" s="8">
        <v>-15772</v>
      </c>
      <c r="L18" s="8">
        <v>12469</v>
      </c>
      <c r="M18" s="8">
        <v>-838</v>
      </c>
      <c r="N18" s="8">
        <v>-4141</v>
      </c>
      <c r="O18" s="8">
        <v>127630</v>
      </c>
      <c r="P18" s="8">
        <v>59526</v>
      </c>
      <c r="Q18" s="8">
        <v>45546</v>
      </c>
      <c r="R18" s="8">
        <v>232702</v>
      </c>
      <c r="S18" s="8">
        <v>29988</v>
      </c>
      <c r="T18" s="8">
        <v>-17027</v>
      </c>
      <c r="U18" s="8">
        <v>71998</v>
      </c>
      <c r="V18" s="8">
        <v>84959</v>
      </c>
      <c r="W18" s="8">
        <v>534954</v>
      </c>
      <c r="X18" s="8">
        <v>782280</v>
      </c>
      <c r="Y18" s="8">
        <v>-247326</v>
      </c>
      <c r="Z18" s="2">
        <v>-31.62</v>
      </c>
      <c r="AA18" s="6">
        <v>687000</v>
      </c>
    </row>
    <row r="19" spans="1:27" ht="13.5">
      <c r="A19" s="23" t="s">
        <v>46</v>
      </c>
      <c r="B19" s="29"/>
      <c r="C19" s="6">
        <v>20152847</v>
      </c>
      <c r="D19" s="6">
        <v>0</v>
      </c>
      <c r="E19" s="7">
        <v>25820415</v>
      </c>
      <c r="F19" s="8">
        <v>27519000</v>
      </c>
      <c r="G19" s="8">
        <v>8282000</v>
      </c>
      <c r="H19" s="8">
        <v>1490000</v>
      </c>
      <c r="I19" s="8">
        <v>0</v>
      </c>
      <c r="J19" s="8">
        <v>9772000</v>
      </c>
      <c r="K19" s="8">
        <v>550000</v>
      </c>
      <c r="L19" s="8">
        <v>424889</v>
      </c>
      <c r="M19" s="8">
        <v>6827000</v>
      </c>
      <c r="N19" s="8">
        <v>7801889</v>
      </c>
      <c r="O19" s="8">
        <v>8787</v>
      </c>
      <c r="P19" s="8">
        <v>417000</v>
      </c>
      <c r="Q19" s="8">
        <v>4760459</v>
      </c>
      <c r="R19" s="8">
        <v>5186246</v>
      </c>
      <c r="S19" s="8">
        <v>3951358</v>
      </c>
      <c r="T19" s="8">
        <v>1163653</v>
      </c>
      <c r="U19" s="8">
        <v>0</v>
      </c>
      <c r="V19" s="8">
        <v>5115011</v>
      </c>
      <c r="W19" s="8">
        <v>27875146</v>
      </c>
      <c r="X19" s="8">
        <v>25819000</v>
      </c>
      <c r="Y19" s="8">
        <v>2056146</v>
      </c>
      <c r="Z19" s="2">
        <v>7.96</v>
      </c>
      <c r="AA19" s="6">
        <v>27519000</v>
      </c>
    </row>
    <row r="20" spans="1:27" ht="13.5">
      <c r="A20" s="23" t="s">
        <v>47</v>
      </c>
      <c r="B20" s="29"/>
      <c r="C20" s="6">
        <v>459007</v>
      </c>
      <c r="D20" s="6">
        <v>0</v>
      </c>
      <c r="E20" s="7">
        <v>309759</v>
      </c>
      <c r="F20" s="26">
        <v>308517</v>
      </c>
      <c r="G20" s="26">
        <v>26289</v>
      </c>
      <c r="H20" s="26">
        <v>89349</v>
      </c>
      <c r="I20" s="26">
        <v>81740</v>
      </c>
      <c r="J20" s="26">
        <v>197378</v>
      </c>
      <c r="K20" s="26">
        <v>88068</v>
      </c>
      <c r="L20" s="26">
        <v>82797</v>
      </c>
      <c r="M20" s="26">
        <v>20980</v>
      </c>
      <c r="N20" s="26">
        <v>191845</v>
      </c>
      <c r="O20" s="26">
        <v>30168</v>
      </c>
      <c r="P20" s="26">
        <v>24707</v>
      </c>
      <c r="Q20" s="26">
        <v>23803</v>
      </c>
      <c r="R20" s="26">
        <v>78678</v>
      </c>
      <c r="S20" s="26">
        <v>13968</v>
      </c>
      <c r="T20" s="26">
        <v>20297</v>
      </c>
      <c r="U20" s="26">
        <v>51686</v>
      </c>
      <c r="V20" s="26">
        <v>85951</v>
      </c>
      <c r="W20" s="26">
        <v>553852</v>
      </c>
      <c r="X20" s="26">
        <v>309756</v>
      </c>
      <c r="Y20" s="26">
        <v>244096</v>
      </c>
      <c r="Z20" s="27">
        <v>78.8</v>
      </c>
      <c r="AA20" s="28">
        <v>308517</v>
      </c>
    </row>
    <row r="21" spans="1:27" ht="13.5">
      <c r="A21" s="23" t="s">
        <v>48</v>
      </c>
      <c r="B21" s="29"/>
      <c r="C21" s="6">
        <v>86445</v>
      </c>
      <c r="D21" s="6">
        <v>0</v>
      </c>
      <c r="E21" s="7">
        <v>0</v>
      </c>
      <c r="F21" s="8">
        <v>100000</v>
      </c>
      <c r="G21" s="8">
        <v>2071</v>
      </c>
      <c r="H21" s="8">
        <v>22737</v>
      </c>
      <c r="I21" s="30">
        <v>42269</v>
      </c>
      <c r="J21" s="8">
        <v>67077</v>
      </c>
      <c r="K21" s="8">
        <v>0</v>
      </c>
      <c r="L21" s="8">
        <v>30583</v>
      </c>
      <c r="M21" s="8">
        <v>2632</v>
      </c>
      <c r="N21" s="8">
        <v>33215</v>
      </c>
      <c r="O21" s="8">
        <v>316</v>
      </c>
      <c r="P21" s="30">
        <v>0</v>
      </c>
      <c r="Q21" s="8">
        <v>0</v>
      </c>
      <c r="R21" s="8">
        <v>316</v>
      </c>
      <c r="S21" s="8">
        <v>0</v>
      </c>
      <c r="T21" s="8">
        <v>0</v>
      </c>
      <c r="U21" s="8">
        <v>4211</v>
      </c>
      <c r="V21" s="8">
        <v>4211</v>
      </c>
      <c r="W21" s="30">
        <v>104819</v>
      </c>
      <c r="X21" s="8"/>
      <c r="Y21" s="8">
        <v>104819</v>
      </c>
      <c r="Z21" s="2">
        <v>0</v>
      </c>
      <c r="AA21" s="6">
        <v>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43586876</v>
      </c>
      <c r="D22" s="33">
        <f>SUM(D5:D21)</f>
        <v>0</v>
      </c>
      <c r="E22" s="34">
        <f t="shared" si="0"/>
        <v>52444507</v>
      </c>
      <c r="F22" s="35">
        <f t="shared" si="0"/>
        <v>54462355</v>
      </c>
      <c r="G22" s="35">
        <f t="shared" si="0"/>
        <v>14375299</v>
      </c>
      <c r="H22" s="35">
        <f t="shared" si="0"/>
        <v>3161066</v>
      </c>
      <c r="I22" s="35">
        <f t="shared" si="0"/>
        <v>2066389</v>
      </c>
      <c r="J22" s="35">
        <f t="shared" si="0"/>
        <v>19602754</v>
      </c>
      <c r="K22" s="35">
        <f t="shared" si="0"/>
        <v>2195244</v>
      </c>
      <c r="L22" s="35">
        <f t="shared" si="0"/>
        <v>2178931</v>
      </c>
      <c r="M22" s="35">
        <f t="shared" si="0"/>
        <v>8637777</v>
      </c>
      <c r="N22" s="35">
        <f t="shared" si="0"/>
        <v>13011952</v>
      </c>
      <c r="O22" s="35">
        <f t="shared" si="0"/>
        <v>2161239</v>
      </c>
      <c r="P22" s="35">
        <f t="shared" si="0"/>
        <v>2109278</v>
      </c>
      <c r="Q22" s="35">
        <f t="shared" si="0"/>
        <v>6469600</v>
      </c>
      <c r="R22" s="35">
        <f t="shared" si="0"/>
        <v>10740117</v>
      </c>
      <c r="S22" s="35">
        <f t="shared" si="0"/>
        <v>6057469</v>
      </c>
      <c r="T22" s="35">
        <f t="shared" si="0"/>
        <v>2842972</v>
      </c>
      <c r="U22" s="35">
        <f t="shared" si="0"/>
        <v>2217222</v>
      </c>
      <c r="V22" s="35">
        <f t="shared" si="0"/>
        <v>11117663</v>
      </c>
      <c r="W22" s="35">
        <f t="shared" si="0"/>
        <v>54472486</v>
      </c>
      <c r="X22" s="35">
        <f t="shared" si="0"/>
        <v>52444180</v>
      </c>
      <c r="Y22" s="35">
        <f t="shared" si="0"/>
        <v>2028306</v>
      </c>
      <c r="Z22" s="36">
        <f>+IF(X22&lt;&gt;0,+(Y22/X22)*100,0)</f>
        <v>3.867552128758615</v>
      </c>
      <c r="AA22" s="33">
        <f>SUM(AA5:AA21)</f>
        <v>54462355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20659282</v>
      </c>
      <c r="D25" s="6">
        <v>0</v>
      </c>
      <c r="E25" s="7">
        <v>22200379</v>
      </c>
      <c r="F25" s="8">
        <v>22300060</v>
      </c>
      <c r="G25" s="8">
        <v>1679893</v>
      </c>
      <c r="H25" s="8">
        <v>1697748</v>
      </c>
      <c r="I25" s="8">
        <v>1701666</v>
      </c>
      <c r="J25" s="8">
        <v>5079307</v>
      </c>
      <c r="K25" s="8">
        <v>1703995</v>
      </c>
      <c r="L25" s="8">
        <v>2789768</v>
      </c>
      <c r="M25" s="8">
        <v>1696347</v>
      </c>
      <c r="N25" s="8">
        <v>6190110</v>
      </c>
      <c r="O25" s="8">
        <v>1801659</v>
      </c>
      <c r="P25" s="8">
        <v>1738530</v>
      </c>
      <c r="Q25" s="8">
        <v>1648057</v>
      </c>
      <c r="R25" s="8">
        <v>5188246</v>
      </c>
      <c r="S25" s="8">
        <v>1686798</v>
      </c>
      <c r="T25" s="8">
        <v>1711199</v>
      </c>
      <c r="U25" s="8">
        <v>1510077</v>
      </c>
      <c r="V25" s="8">
        <v>4908074</v>
      </c>
      <c r="W25" s="8">
        <v>21365737</v>
      </c>
      <c r="X25" s="8">
        <v>22200372</v>
      </c>
      <c r="Y25" s="8">
        <v>-834635</v>
      </c>
      <c r="Z25" s="2">
        <v>-3.76</v>
      </c>
      <c r="AA25" s="6">
        <v>22300060</v>
      </c>
    </row>
    <row r="26" spans="1:27" ht="13.5">
      <c r="A26" s="25" t="s">
        <v>52</v>
      </c>
      <c r="B26" s="24"/>
      <c r="C26" s="6">
        <v>1668650</v>
      </c>
      <c r="D26" s="6">
        <v>0</v>
      </c>
      <c r="E26" s="7">
        <v>1755255</v>
      </c>
      <c r="F26" s="8">
        <v>1768337</v>
      </c>
      <c r="G26" s="8">
        <v>140669</v>
      </c>
      <c r="H26" s="8">
        <v>138565</v>
      </c>
      <c r="I26" s="8">
        <v>138565</v>
      </c>
      <c r="J26" s="8">
        <v>417799</v>
      </c>
      <c r="K26" s="8">
        <v>138565</v>
      </c>
      <c r="L26" s="8">
        <v>138565</v>
      </c>
      <c r="M26" s="8">
        <v>138565</v>
      </c>
      <c r="N26" s="8">
        <v>415695</v>
      </c>
      <c r="O26" s="8">
        <v>138565</v>
      </c>
      <c r="P26" s="8">
        <v>138565</v>
      </c>
      <c r="Q26" s="8">
        <v>138565</v>
      </c>
      <c r="R26" s="8">
        <v>415695</v>
      </c>
      <c r="S26" s="8">
        <v>227094</v>
      </c>
      <c r="T26" s="8">
        <v>143844</v>
      </c>
      <c r="U26" s="8">
        <v>145142</v>
      </c>
      <c r="V26" s="8">
        <v>516080</v>
      </c>
      <c r="W26" s="8">
        <v>1765269</v>
      </c>
      <c r="X26" s="8">
        <v>1755252</v>
      </c>
      <c r="Y26" s="8">
        <v>10017</v>
      </c>
      <c r="Z26" s="2">
        <v>0.57</v>
      </c>
      <c r="AA26" s="6">
        <v>1768337</v>
      </c>
    </row>
    <row r="27" spans="1:27" ht="13.5">
      <c r="A27" s="25" t="s">
        <v>53</v>
      </c>
      <c r="B27" s="24"/>
      <c r="C27" s="6">
        <v>1229500</v>
      </c>
      <c r="D27" s="6">
        <v>0</v>
      </c>
      <c r="E27" s="7">
        <v>0</v>
      </c>
      <c r="F27" s="8">
        <v>1200000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1200000</v>
      </c>
    </row>
    <row r="28" spans="1:27" ht="13.5">
      <c r="A28" s="25" t="s">
        <v>54</v>
      </c>
      <c r="B28" s="24"/>
      <c r="C28" s="6">
        <v>16875000</v>
      </c>
      <c r="D28" s="6">
        <v>0</v>
      </c>
      <c r="E28" s="7">
        <v>15600000</v>
      </c>
      <c r="F28" s="8">
        <v>16000000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15600000</v>
      </c>
      <c r="Y28" s="8">
        <v>-15600000</v>
      </c>
      <c r="Z28" s="2">
        <v>-100</v>
      </c>
      <c r="AA28" s="6">
        <v>16000000</v>
      </c>
    </row>
    <row r="29" spans="1:27" ht="13.5">
      <c r="A29" s="25" t="s">
        <v>55</v>
      </c>
      <c r="B29" s="24"/>
      <c r="C29" s="6">
        <v>1090954</v>
      </c>
      <c r="D29" s="6">
        <v>0</v>
      </c>
      <c r="E29" s="7">
        <v>1128906</v>
      </c>
      <c r="F29" s="8">
        <v>1128906</v>
      </c>
      <c r="G29" s="8">
        <v>96832</v>
      </c>
      <c r="H29" s="8">
        <v>53837</v>
      </c>
      <c r="I29" s="8">
        <v>73259</v>
      </c>
      <c r="J29" s="8">
        <v>223928</v>
      </c>
      <c r="K29" s="8">
        <v>67437</v>
      </c>
      <c r="L29" s="8">
        <v>70840</v>
      </c>
      <c r="M29" s="8">
        <v>54241</v>
      </c>
      <c r="N29" s="8">
        <v>192518</v>
      </c>
      <c r="O29" s="8">
        <v>61304</v>
      </c>
      <c r="P29" s="8">
        <v>62877</v>
      </c>
      <c r="Q29" s="8">
        <v>66820</v>
      </c>
      <c r="R29" s="8">
        <v>191001</v>
      </c>
      <c r="S29" s="8">
        <v>58651</v>
      </c>
      <c r="T29" s="8">
        <v>74822</v>
      </c>
      <c r="U29" s="8">
        <v>3346</v>
      </c>
      <c r="V29" s="8">
        <v>136819</v>
      </c>
      <c r="W29" s="8">
        <v>744266</v>
      </c>
      <c r="X29" s="8">
        <v>1128912</v>
      </c>
      <c r="Y29" s="8">
        <v>-384646</v>
      </c>
      <c r="Z29" s="2">
        <v>-34.07</v>
      </c>
      <c r="AA29" s="6">
        <v>1128906</v>
      </c>
    </row>
    <row r="30" spans="1:27" ht="13.5">
      <c r="A30" s="25" t="s">
        <v>56</v>
      </c>
      <c r="B30" s="24"/>
      <c r="C30" s="6">
        <v>8475329</v>
      </c>
      <c r="D30" s="6">
        <v>0</v>
      </c>
      <c r="E30" s="7">
        <v>10153318</v>
      </c>
      <c r="F30" s="8">
        <v>9300000</v>
      </c>
      <c r="G30" s="8">
        <v>997871</v>
      </c>
      <c r="H30" s="8">
        <v>1057089</v>
      </c>
      <c r="I30" s="8">
        <v>925943</v>
      </c>
      <c r="J30" s="8">
        <v>2980903</v>
      </c>
      <c r="K30" s="8">
        <v>710508</v>
      </c>
      <c r="L30" s="8">
        <v>673932</v>
      </c>
      <c r="M30" s="8">
        <v>620425</v>
      </c>
      <c r="N30" s="8">
        <v>2004865</v>
      </c>
      <c r="O30" s="8">
        <v>668422</v>
      </c>
      <c r="P30" s="8">
        <v>981168</v>
      </c>
      <c r="Q30" s="8">
        <v>623479</v>
      </c>
      <c r="R30" s="8">
        <v>2273069</v>
      </c>
      <c r="S30" s="8">
        <v>650965</v>
      </c>
      <c r="T30" s="8">
        <v>392790</v>
      </c>
      <c r="U30" s="8">
        <v>850162</v>
      </c>
      <c r="V30" s="8">
        <v>1893917</v>
      </c>
      <c r="W30" s="8">
        <v>9152754</v>
      </c>
      <c r="X30" s="8">
        <v>10153318</v>
      </c>
      <c r="Y30" s="8">
        <v>-1000564</v>
      </c>
      <c r="Z30" s="2">
        <v>-9.85</v>
      </c>
      <c r="AA30" s="6">
        <v>9300000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1294170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1294170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5386386</v>
      </c>
      <c r="D33" s="6">
        <v>0</v>
      </c>
      <c r="E33" s="7">
        <v>5284823</v>
      </c>
      <c r="F33" s="8">
        <v>6696487</v>
      </c>
      <c r="G33" s="8">
        <v>1166979</v>
      </c>
      <c r="H33" s="8">
        <v>338233</v>
      </c>
      <c r="I33" s="8">
        <v>689815</v>
      </c>
      <c r="J33" s="8">
        <v>2195027</v>
      </c>
      <c r="K33" s="8">
        <v>350061</v>
      </c>
      <c r="L33" s="8">
        <v>603449</v>
      </c>
      <c r="M33" s="8">
        <v>582414</v>
      </c>
      <c r="N33" s="8">
        <v>1535924</v>
      </c>
      <c r="O33" s="8">
        <v>376859</v>
      </c>
      <c r="P33" s="8">
        <v>389103</v>
      </c>
      <c r="Q33" s="8">
        <v>357387</v>
      </c>
      <c r="R33" s="8">
        <v>1123349</v>
      </c>
      <c r="S33" s="8">
        <v>698541</v>
      </c>
      <c r="T33" s="8">
        <v>611797</v>
      </c>
      <c r="U33" s="8">
        <v>548560</v>
      </c>
      <c r="V33" s="8">
        <v>1858898</v>
      </c>
      <c r="W33" s="8">
        <v>6713198</v>
      </c>
      <c r="X33" s="8">
        <v>5284824</v>
      </c>
      <c r="Y33" s="8">
        <v>1428374</v>
      </c>
      <c r="Z33" s="2">
        <v>27.03</v>
      </c>
      <c r="AA33" s="6">
        <v>6696487</v>
      </c>
    </row>
    <row r="34" spans="1:27" ht="13.5">
      <c r="A34" s="25" t="s">
        <v>60</v>
      </c>
      <c r="B34" s="24"/>
      <c r="C34" s="6">
        <v>16866359</v>
      </c>
      <c r="D34" s="6">
        <v>0</v>
      </c>
      <c r="E34" s="7">
        <v>15571802</v>
      </c>
      <c r="F34" s="8">
        <v>15535514</v>
      </c>
      <c r="G34" s="8">
        <v>1471837</v>
      </c>
      <c r="H34" s="8">
        <v>918571</v>
      </c>
      <c r="I34" s="8">
        <v>664658</v>
      </c>
      <c r="J34" s="8">
        <v>3055066</v>
      </c>
      <c r="K34" s="8">
        <v>1078537</v>
      </c>
      <c r="L34" s="8">
        <v>1108498</v>
      </c>
      <c r="M34" s="8">
        <v>875521</v>
      </c>
      <c r="N34" s="8">
        <v>3062556</v>
      </c>
      <c r="O34" s="8">
        <v>1087609</v>
      </c>
      <c r="P34" s="8">
        <v>2467256</v>
      </c>
      <c r="Q34" s="8">
        <v>1319445</v>
      </c>
      <c r="R34" s="8">
        <v>4874310</v>
      </c>
      <c r="S34" s="8">
        <v>2405061</v>
      </c>
      <c r="T34" s="8">
        <v>2278257</v>
      </c>
      <c r="U34" s="8">
        <v>824976</v>
      </c>
      <c r="V34" s="8">
        <v>5508294</v>
      </c>
      <c r="W34" s="8">
        <v>16500226</v>
      </c>
      <c r="X34" s="8">
        <v>15572748</v>
      </c>
      <c r="Y34" s="8">
        <v>927478</v>
      </c>
      <c r="Z34" s="2">
        <v>5.96</v>
      </c>
      <c r="AA34" s="6">
        <v>15535514</v>
      </c>
    </row>
    <row r="35" spans="1:27" ht="13.5">
      <c r="A35" s="23" t="s">
        <v>61</v>
      </c>
      <c r="B35" s="29"/>
      <c r="C35" s="6">
        <v>88500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72339960</v>
      </c>
      <c r="D36" s="33">
        <f>SUM(D25:D35)</f>
        <v>0</v>
      </c>
      <c r="E36" s="34">
        <f t="shared" si="1"/>
        <v>71694483</v>
      </c>
      <c r="F36" s="35">
        <f t="shared" si="1"/>
        <v>75223474</v>
      </c>
      <c r="G36" s="35">
        <f t="shared" si="1"/>
        <v>5554081</v>
      </c>
      <c r="H36" s="35">
        <f t="shared" si="1"/>
        <v>4204043</v>
      </c>
      <c r="I36" s="35">
        <f t="shared" si="1"/>
        <v>4193906</v>
      </c>
      <c r="J36" s="35">
        <f t="shared" si="1"/>
        <v>13952030</v>
      </c>
      <c r="K36" s="35">
        <f t="shared" si="1"/>
        <v>4049103</v>
      </c>
      <c r="L36" s="35">
        <f t="shared" si="1"/>
        <v>5385052</v>
      </c>
      <c r="M36" s="35">
        <f t="shared" si="1"/>
        <v>3967513</v>
      </c>
      <c r="N36" s="35">
        <f t="shared" si="1"/>
        <v>13401668</v>
      </c>
      <c r="O36" s="35">
        <f t="shared" si="1"/>
        <v>4134418</v>
      </c>
      <c r="P36" s="35">
        <f t="shared" si="1"/>
        <v>5777499</v>
      </c>
      <c r="Q36" s="35">
        <f t="shared" si="1"/>
        <v>4153753</v>
      </c>
      <c r="R36" s="35">
        <f t="shared" si="1"/>
        <v>14065670</v>
      </c>
      <c r="S36" s="35">
        <f t="shared" si="1"/>
        <v>5727110</v>
      </c>
      <c r="T36" s="35">
        <f t="shared" si="1"/>
        <v>5212709</v>
      </c>
      <c r="U36" s="35">
        <f t="shared" si="1"/>
        <v>3882263</v>
      </c>
      <c r="V36" s="35">
        <f t="shared" si="1"/>
        <v>14822082</v>
      </c>
      <c r="W36" s="35">
        <f t="shared" si="1"/>
        <v>56241450</v>
      </c>
      <c r="X36" s="35">
        <f t="shared" si="1"/>
        <v>71695426</v>
      </c>
      <c r="Y36" s="35">
        <f t="shared" si="1"/>
        <v>-15453976</v>
      </c>
      <c r="Z36" s="36">
        <f>+IF(X36&lt;&gt;0,+(Y36/X36)*100,0)</f>
        <v>-21.555037555673355</v>
      </c>
      <c r="AA36" s="33">
        <f>SUM(AA25:AA35)</f>
        <v>75223474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-28753084</v>
      </c>
      <c r="D38" s="46">
        <f>+D22-D36</f>
        <v>0</v>
      </c>
      <c r="E38" s="47">
        <f t="shared" si="2"/>
        <v>-19249976</v>
      </c>
      <c r="F38" s="48">
        <f t="shared" si="2"/>
        <v>-20761119</v>
      </c>
      <c r="G38" s="48">
        <f t="shared" si="2"/>
        <v>8821218</v>
      </c>
      <c r="H38" s="48">
        <f t="shared" si="2"/>
        <v>-1042977</v>
      </c>
      <c r="I38" s="48">
        <f t="shared" si="2"/>
        <v>-2127517</v>
      </c>
      <c r="J38" s="48">
        <f t="shared" si="2"/>
        <v>5650724</v>
      </c>
      <c r="K38" s="48">
        <f t="shared" si="2"/>
        <v>-1853859</v>
      </c>
      <c r="L38" s="48">
        <f t="shared" si="2"/>
        <v>-3206121</v>
      </c>
      <c r="M38" s="48">
        <f t="shared" si="2"/>
        <v>4670264</v>
      </c>
      <c r="N38" s="48">
        <f t="shared" si="2"/>
        <v>-389716</v>
      </c>
      <c r="O38" s="48">
        <f t="shared" si="2"/>
        <v>-1973179</v>
      </c>
      <c r="P38" s="48">
        <f t="shared" si="2"/>
        <v>-3668221</v>
      </c>
      <c r="Q38" s="48">
        <f t="shared" si="2"/>
        <v>2315847</v>
      </c>
      <c r="R38" s="48">
        <f t="shared" si="2"/>
        <v>-3325553</v>
      </c>
      <c r="S38" s="48">
        <f t="shared" si="2"/>
        <v>330359</v>
      </c>
      <c r="T38" s="48">
        <f t="shared" si="2"/>
        <v>-2369737</v>
      </c>
      <c r="U38" s="48">
        <f t="shared" si="2"/>
        <v>-1665041</v>
      </c>
      <c r="V38" s="48">
        <f t="shared" si="2"/>
        <v>-3704419</v>
      </c>
      <c r="W38" s="48">
        <f t="shared" si="2"/>
        <v>-1768964</v>
      </c>
      <c r="X38" s="48">
        <f>IF(F22=F36,0,X22-X36)</f>
        <v>-19251246</v>
      </c>
      <c r="Y38" s="48">
        <f t="shared" si="2"/>
        <v>17482282</v>
      </c>
      <c r="Z38" s="49">
        <f>+IF(X38&lt;&gt;0,+(Y38/X38)*100,0)</f>
        <v>-90.81117139119202</v>
      </c>
      <c r="AA38" s="46">
        <f>+AA22-AA36</f>
        <v>-20761119</v>
      </c>
    </row>
    <row r="39" spans="1:27" ht="13.5">
      <c r="A39" s="23" t="s">
        <v>64</v>
      </c>
      <c r="B39" s="29"/>
      <c r="C39" s="6">
        <v>41274675</v>
      </c>
      <c r="D39" s="6">
        <v>0</v>
      </c>
      <c r="E39" s="7">
        <v>42539736</v>
      </c>
      <c r="F39" s="8">
        <v>44797700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42539738</v>
      </c>
      <c r="Y39" s="8">
        <v>-42539738</v>
      </c>
      <c r="Z39" s="2">
        <v>-100</v>
      </c>
      <c r="AA39" s="6">
        <v>44797700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12521591</v>
      </c>
      <c r="D42" s="55">
        <f>SUM(D38:D41)</f>
        <v>0</v>
      </c>
      <c r="E42" s="56">
        <f t="shared" si="3"/>
        <v>23289760</v>
      </c>
      <c r="F42" s="57">
        <f t="shared" si="3"/>
        <v>24036581</v>
      </c>
      <c r="G42" s="57">
        <f t="shared" si="3"/>
        <v>8821218</v>
      </c>
      <c r="H42" s="57">
        <f t="shared" si="3"/>
        <v>-1042977</v>
      </c>
      <c r="I42" s="57">
        <f t="shared" si="3"/>
        <v>-2127517</v>
      </c>
      <c r="J42" s="57">
        <f t="shared" si="3"/>
        <v>5650724</v>
      </c>
      <c r="K42" s="57">
        <f t="shared" si="3"/>
        <v>-1853859</v>
      </c>
      <c r="L42" s="57">
        <f t="shared" si="3"/>
        <v>-3206121</v>
      </c>
      <c r="M42" s="57">
        <f t="shared" si="3"/>
        <v>4670264</v>
      </c>
      <c r="N42" s="57">
        <f t="shared" si="3"/>
        <v>-389716</v>
      </c>
      <c r="O42" s="57">
        <f t="shared" si="3"/>
        <v>-1973179</v>
      </c>
      <c r="P42" s="57">
        <f t="shared" si="3"/>
        <v>-3668221</v>
      </c>
      <c r="Q42" s="57">
        <f t="shared" si="3"/>
        <v>2315847</v>
      </c>
      <c r="R42" s="57">
        <f t="shared" si="3"/>
        <v>-3325553</v>
      </c>
      <c r="S42" s="57">
        <f t="shared" si="3"/>
        <v>330359</v>
      </c>
      <c r="T42" s="57">
        <f t="shared" si="3"/>
        <v>-2369737</v>
      </c>
      <c r="U42" s="57">
        <f t="shared" si="3"/>
        <v>-1665041</v>
      </c>
      <c r="V42" s="57">
        <f t="shared" si="3"/>
        <v>-3704419</v>
      </c>
      <c r="W42" s="57">
        <f t="shared" si="3"/>
        <v>-1768964</v>
      </c>
      <c r="X42" s="57">
        <f t="shared" si="3"/>
        <v>23288492</v>
      </c>
      <c r="Y42" s="57">
        <f t="shared" si="3"/>
        <v>-25057456</v>
      </c>
      <c r="Z42" s="58">
        <f>+IF(X42&lt;&gt;0,+(Y42/X42)*100,0)</f>
        <v>-107.59587181514372</v>
      </c>
      <c r="AA42" s="55">
        <f>SUM(AA38:AA41)</f>
        <v>24036581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12521591</v>
      </c>
      <c r="D44" s="63">
        <f>+D42-D43</f>
        <v>0</v>
      </c>
      <c r="E44" s="64">
        <f t="shared" si="4"/>
        <v>23289760</v>
      </c>
      <c r="F44" s="65">
        <f t="shared" si="4"/>
        <v>24036581</v>
      </c>
      <c r="G44" s="65">
        <f t="shared" si="4"/>
        <v>8821218</v>
      </c>
      <c r="H44" s="65">
        <f t="shared" si="4"/>
        <v>-1042977</v>
      </c>
      <c r="I44" s="65">
        <f t="shared" si="4"/>
        <v>-2127517</v>
      </c>
      <c r="J44" s="65">
        <f t="shared" si="4"/>
        <v>5650724</v>
      </c>
      <c r="K44" s="65">
        <f t="shared" si="4"/>
        <v>-1853859</v>
      </c>
      <c r="L44" s="65">
        <f t="shared" si="4"/>
        <v>-3206121</v>
      </c>
      <c r="M44" s="65">
        <f t="shared" si="4"/>
        <v>4670264</v>
      </c>
      <c r="N44" s="65">
        <f t="shared" si="4"/>
        <v>-389716</v>
      </c>
      <c r="O44" s="65">
        <f t="shared" si="4"/>
        <v>-1973179</v>
      </c>
      <c r="P44" s="65">
        <f t="shared" si="4"/>
        <v>-3668221</v>
      </c>
      <c r="Q44" s="65">
        <f t="shared" si="4"/>
        <v>2315847</v>
      </c>
      <c r="R44" s="65">
        <f t="shared" si="4"/>
        <v>-3325553</v>
      </c>
      <c r="S44" s="65">
        <f t="shared" si="4"/>
        <v>330359</v>
      </c>
      <c r="T44" s="65">
        <f t="shared" si="4"/>
        <v>-2369737</v>
      </c>
      <c r="U44" s="65">
        <f t="shared" si="4"/>
        <v>-1665041</v>
      </c>
      <c r="V44" s="65">
        <f t="shared" si="4"/>
        <v>-3704419</v>
      </c>
      <c r="W44" s="65">
        <f t="shared" si="4"/>
        <v>-1768964</v>
      </c>
      <c r="X44" s="65">
        <f t="shared" si="4"/>
        <v>23288492</v>
      </c>
      <c r="Y44" s="65">
        <f t="shared" si="4"/>
        <v>-25057456</v>
      </c>
      <c r="Z44" s="66">
        <f>+IF(X44&lt;&gt;0,+(Y44/X44)*100,0)</f>
        <v>-107.59587181514372</v>
      </c>
      <c r="AA44" s="63">
        <f>+AA42-AA43</f>
        <v>24036581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12521591</v>
      </c>
      <c r="D46" s="55">
        <f>SUM(D44:D45)</f>
        <v>0</v>
      </c>
      <c r="E46" s="56">
        <f t="shared" si="5"/>
        <v>23289760</v>
      </c>
      <c r="F46" s="57">
        <f t="shared" si="5"/>
        <v>24036581</v>
      </c>
      <c r="G46" s="57">
        <f t="shared" si="5"/>
        <v>8821218</v>
      </c>
      <c r="H46" s="57">
        <f t="shared" si="5"/>
        <v>-1042977</v>
      </c>
      <c r="I46" s="57">
        <f t="shared" si="5"/>
        <v>-2127517</v>
      </c>
      <c r="J46" s="57">
        <f t="shared" si="5"/>
        <v>5650724</v>
      </c>
      <c r="K46" s="57">
        <f t="shared" si="5"/>
        <v>-1853859</v>
      </c>
      <c r="L46" s="57">
        <f t="shared" si="5"/>
        <v>-3206121</v>
      </c>
      <c r="M46" s="57">
        <f t="shared" si="5"/>
        <v>4670264</v>
      </c>
      <c r="N46" s="57">
        <f t="shared" si="5"/>
        <v>-389716</v>
      </c>
      <c r="O46" s="57">
        <f t="shared" si="5"/>
        <v>-1973179</v>
      </c>
      <c r="P46" s="57">
        <f t="shared" si="5"/>
        <v>-3668221</v>
      </c>
      <c r="Q46" s="57">
        <f t="shared" si="5"/>
        <v>2315847</v>
      </c>
      <c r="R46" s="57">
        <f t="shared" si="5"/>
        <v>-3325553</v>
      </c>
      <c r="S46" s="57">
        <f t="shared" si="5"/>
        <v>330359</v>
      </c>
      <c r="T46" s="57">
        <f t="shared" si="5"/>
        <v>-2369737</v>
      </c>
      <c r="U46" s="57">
        <f t="shared" si="5"/>
        <v>-1665041</v>
      </c>
      <c r="V46" s="57">
        <f t="shared" si="5"/>
        <v>-3704419</v>
      </c>
      <c r="W46" s="57">
        <f t="shared" si="5"/>
        <v>-1768964</v>
      </c>
      <c r="X46" s="57">
        <f t="shared" si="5"/>
        <v>23288492</v>
      </c>
      <c r="Y46" s="57">
        <f t="shared" si="5"/>
        <v>-25057456</v>
      </c>
      <c r="Z46" s="58">
        <f>+IF(X46&lt;&gt;0,+(Y46/X46)*100,0)</f>
        <v>-107.59587181514372</v>
      </c>
      <c r="AA46" s="55">
        <f>SUM(AA44:AA45)</f>
        <v>24036581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12521591</v>
      </c>
      <c r="D48" s="71">
        <f>SUM(D46:D47)</f>
        <v>0</v>
      </c>
      <c r="E48" s="72">
        <f t="shared" si="6"/>
        <v>23289760</v>
      </c>
      <c r="F48" s="73">
        <f t="shared" si="6"/>
        <v>24036581</v>
      </c>
      <c r="G48" s="73">
        <f t="shared" si="6"/>
        <v>8821218</v>
      </c>
      <c r="H48" s="74">
        <f t="shared" si="6"/>
        <v>-1042977</v>
      </c>
      <c r="I48" s="74">
        <f t="shared" si="6"/>
        <v>-2127517</v>
      </c>
      <c r="J48" s="74">
        <f t="shared" si="6"/>
        <v>5650724</v>
      </c>
      <c r="K48" s="74">
        <f t="shared" si="6"/>
        <v>-1853859</v>
      </c>
      <c r="L48" s="74">
        <f t="shared" si="6"/>
        <v>-3206121</v>
      </c>
      <c r="M48" s="73">
        <f t="shared" si="6"/>
        <v>4670264</v>
      </c>
      <c r="N48" s="73">
        <f t="shared" si="6"/>
        <v>-389716</v>
      </c>
      <c r="O48" s="74">
        <f t="shared" si="6"/>
        <v>-1973179</v>
      </c>
      <c r="P48" s="74">
        <f t="shared" si="6"/>
        <v>-3668221</v>
      </c>
      <c r="Q48" s="74">
        <f t="shared" si="6"/>
        <v>2315847</v>
      </c>
      <c r="R48" s="74">
        <f t="shared" si="6"/>
        <v>-3325553</v>
      </c>
      <c r="S48" s="74">
        <f t="shared" si="6"/>
        <v>330359</v>
      </c>
      <c r="T48" s="73">
        <f t="shared" si="6"/>
        <v>-2369737</v>
      </c>
      <c r="U48" s="73">
        <f t="shared" si="6"/>
        <v>-1665041</v>
      </c>
      <c r="V48" s="74">
        <f t="shared" si="6"/>
        <v>-3704419</v>
      </c>
      <c r="W48" s="74">
        <f t="shared" si="6"/>
        <v>-1768964</v>
      </c>
      <c r="X48" s="74">
        <f t="shared" si="6"/>
        <v>23288492</v>
      </c>
      <c r="Y48" s="74">
        <f t="shared" si="6"/>
        <v>-25057456</v>
      </c>
      <c r="Z48" s="75">
        <f>+IF(X48&lt;&gt;0,+(Y48/X48)*100,0)</f>
        <v>-107.59587181514372</v>
      </c>
      <c r="AA48" s="76">
        <f>SUM(AA46:AA47)</f>
        <v>24036581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8496011</v>
      </c>
      <c r="D5" s="6">
        <v>0</v>
      </c>
      <c r="E5" s="7">
        <v>9080300</v>
      </c>
      <c r="F5" s="8">
        <v>9077800</v>
      </c>
      <c r="G5" s="8">
        <v>9027205</v>
      </c>
      <c r="H5" s="8">
        <v>-3647</v>
      </c>
      <c r="I5" s="8">
        <v>298</v>
      </c>
      <c r="J5" s="8">
        <v>9023856</v>
      </c>
      <c r="K5" s="8">
        <v>20</v>
      </c>
      <c r="L5" s="8">
        <v>-15460</v>
      </c>
      <c r="M5" s="8">
        <v>0</v>
      </c>
      <c r="N5" s="8">
        <v>-15440</v>
      </c>
      <c r="O5" s="8">
        <v>-849</v>
      </c>
      <c r="P5" s="8">
        <v>-151</v>
      </c>
      <c r="Q5" s="8">
        <v>3500</v>
      </c>
      <c r="R5" s="8">
        <v>2500</v>
      </c>
      <c r="S5" s="8">
        <v>-3500</v>
      </c>
      <c r="T5" s="8">
        <v>11358</v>
      </c>
      <c r="U5" s="8">
        <v>36829</v>
      </c>
      <c r="V5" s="8">
        <v>44687</v>
      </c>
      <c r="W5" s="8">
        <v>9055603</v>
      </c>
      <c r="X5" s="8">
        <v>9080300</v>
      </c>
      <c r="Y5" s="8">
        <v>-24697</v>
      </c>
      <c r="Z5" s="2">
        <v>-0.27</v>
      </c>
      <c r="AA5" s="6">
        <v>9077800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67060376</v>
      </c>
      <c r="D7" s="6">
        <v>0</v>
      </c>
      <c r="E7" s="7">
        <v>80025140</v>
      </c>
      <c r="F7" s="8">
        <v>76214280</v>
      </c>
      <c r="G7" s="8">
        <v>6016575</v>
      </c>
      <c r="H7" s="8">
        <v>5734281</v>
      </c>
      <c r="I7" s="8">
        <v>6762159</v>
      </c>
      <c r="J7" s="8">
        <v>18513015</v>
      </c>
      <c r="K7" s="8">
        <v>6699451</v>
      </c>
      <c r="L7" s="8">
        <v>6022491</v>
      </c>
      <c r="M7" s="8">
        <v>6420331</v>
      </c>
      <c r="N7" s="8">
        <v>19142273</v>
      </c>
      <c r="O7" s="8">
        <v>6368360</v>
      </c>
      <c r="P7" s="8">
        <v>7315726</v>
      </c>
      <c r="Q7" s="8">
        <v>7197503</v>
      </c>
      <c r="R7" s="8">
        <v>20881589</v>
      </c>
      <c r="S7" s="8">
        <v>6666026</v>
      </c>
      <c r="T7" s="8">
        <v>6105880</v>
      </c>
      <c r="U7" s="8">
        <v>6135810</v>
      </c>
      <c r="V7" s="8">
        <v>18907716</v>
      </c>
      <c r="W7" s="8">
        <v>77444593</v>
      </c>
      <c r="X7" s="8">
        <v>80025140</v>
      </c>
      <c r="Y7" s="8">
        <v>-2580547</v>
      </c>
      <c r="Z7" s="2">
        <v>-3.22</v>
      </c>
      <c r="AA7" s="6">
        <v>76214280</v>
      </c>
    </row>
    <row r="8" spans="1:27" ht="13.5">
      <c r="A8" s="25" t="s">
        <v>35</v>
      </c>
      <c r="B8" s="24"/>
      <c r="C8" s="6">
        <v>11408311</v>
      </c>
      <c r="D8" s="6">
        <v>0</v>
      </c>
      <c r="E8" s="7">
        <v>12038400</v>
      </c>
      <c r="F8" s="8">
        <v>12388400</v>
      </c>
      <c r="G8" s="8">
        <v>1202537</v>
      </c>
      <c r="H8" s="8">
        <v>1154958</v>
      </c>
      <c r="I8" s="8">
        <v>1214924</v>
      </c>
      <c r="J8" s="8">
        <v>3572419</v>
      </c>
      <c r="K8" s="8">
        <v>1099611</v>
      </c>
      <c r="L8" s="8">
        <v>992048</v>
      </c>
      <c r="M8" s="8">
        <v>932009</v>
      </c>
      <c r="N8" s="8">
        <v>3023668</v>
      </c>
      <c r="O8" s="8">
        <v>1127919</v>
      </c>
      <c r="P8" s="8">
        <v>1104690</v>
      </c>
      <c r="Q8" s="8">
        <v>1046601</v>
      </c>
      <c r="R8" s="8">
        <v>3279210</v>
      </c>
      <c r="S8" s="8">
        <v>1080245</v>
      </c>
      <c r="T8" s="8">
        <v>1054824</v>
      </c>
      <c r="U8" s="8">
        <v>976236</v>
      </c>
      <c r="V8" s="8">
        <v>3111305</v>
      </c>
      <c r="W8" s="8">
        <v>12986602</v>
      </c>
      <c r="X8" s="8">
        <v>12038404</v>
      </c>
      <c r="Y8" s="8">
        <v>948198</v>
      </c>
      <c r="Z8" s="2">
        <v>7.88</v>
      </c>
      <c r="AA8" s="6">
        <v>12388400</v>
      </c>
    </row>
    <row r="9" spans="1:27" ht="13.5">
      <c r="A9" s="25" t="s">
        <v>36</v>
      </c>
      <c r="B9" s="24"/>
      <c r="C9" s="6">
        <v>5795564</v>
      </c>
      <c r="D9" s="6">
        <v>0</v>
      </c>
      <c r="E9" s="7">
        <v>6094020</v>
      </c>
      <c r="F9" s="8">
        <v>6236000</v>
      </c>
      <c r="G9" s="8">
        <v>500329</v>
      </c>
      <c r="H9" s="8">
        <v>507394</v>
      </c>
      <c r="I9" s="8">
        <v>520301</v>
      </c>
      <c r="J9" s="8">
        <v>1528024</v>
      </c>
      <c r="K9" s="8">
        <v>545180</v>
      </c>
      <c r="L9" s="8">
        <v>523609</v>
      </c>
      <c r="M9" s="8">
        <v>511265</v>
      </c>
      <c r="N9" s="8">
        <v>1580054</v>
      </c>
      <c r="O9" s="8">
        <v>516745</v>
      </c>
      <c r="P9" s="8">
        <v>520935</v>
      </c>
      <c r="Q9" s="8">
        <v>518408</v>
      </c>
      <c r="R9" s="8">
        <v>1556088</v>
      </c>
      <c r="S9" s="8">
        <v>518067</v>
      </c>
      <c r="T9" s="8">
        <v>525025</v>
      </c>
      <c r="U9" s="8">
        <v>512913</v>
      </c>
      <c r="V9" s="8">
        <v>1556005</v>
      </c>
      <c r="W9" s="8">
        <v>6220171</v>
      </c>
      <c r="X9" s="8">
        <v>6094016</v>
      </c>
      <c r="Y9" s="8">
        <v>126155</v>
      </c>
      <c r="Z9" s="2">
        <v>2.07</v>
      </c>
      <c r="AA9" s="6">
        <v>6236000</v>
      </c>
    </row>
    <row r="10" spans="1:27" ht="13.5">
      <c r="A10" s="25" t="s">
        <v>37</v>
      </c>
      <c r="B10" s="24"/>
      <c r="C10" s="6">
        <v>7868145</v>
      </c>
      <c r="D10" s="6">
        <v>0</v>
      </c>
      <c r="E10" s="7">
        <v>8289600</v>
      </c>
      <c r="F10" s="26">
        <v>8350000</v>
      </c>
      <c r="G10" s="26">
        <v>688832</v>
      </c>
      <c r="H10" s="26">
        <v>703081</v>
      </c>
      <c r="I10" s="26">
        <v>702249</v>
      </c>
      <c r="J10" s="26">
        <v>2094162</v>
      </c>
      <c r="K10" s="26">
        <v>702825</v>
      </c>
      <c r="L10" s="26">
        <v>702740</v>
      </c>
      <c r="M10" s="26">
        <v>687837</v>
      </c>
      <c r="N10" s="26">
        <v>2093402</v>
      </c>
      <c r="O10" s="26">
        <v>703081</v>
      </c>
      <c r="P10" s="26">
        <v>697734</v>
      </c>
      <c r="Q10" s="26">
        <v>702996</v>
      </c>
      <c r="R10" s="26">
        <v>2103811</v>
      </c>
      <c r="S10" s="26">
        <v>702996</v>
      </c>
      <c r="T10" s="26">
        <v>702485</v>
      </c>
      <c r="U10" s="26">
        <v>689626</v>
      </c>
      <c r="V10" s="26">
        <v>2095107</v>
      </c>
      <c r="W10" s="26">
        <v>8386482</v>
      </c>
      <c r="X10" s="26">
        <v>8289596</v>
      </c>
      <c r="Y10" s="26">
        <v>96886</v>
      </c>
      <c r="Z10" s="27">
        <v>1.17</v>
      </c>
      <c r="AA10" s="28">
        <v>8350000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54480</v>
      </c>
      <c r="F12" s="8">
        <v>54480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3008</v>
      </c>
      <c r="P12" s="8">
        <v>3717</v>
      </c>
      <c r="Q12" s="8">
        <v>5633</v>
      </c>
      <c r="R12" s="8">
        <v>12358</v>
      </c>
      <c r="S12" s="8">
        <v>1426</v>
      </c>
      <c r="T12" s="8">
        <v>10181</v>
      </c>
      <c r="U12" s="8">
        <v>6505</v>
      </c>
      <c r="V12" s="8">
        <v>18112</v>
      </c>
      <c r="W12" s="8">
        <v>30470</v>
      </c>
      <c r="X12" s="8">
        <v>54480</v>
      </c>
      <c r="Y12" s="8">
        <v>-24010</v>
      </c>
      <c r="Z12" s="2">
        <v>-44.07</v>
      </c>
      <c r="AA12" s="6">
        <v>54480</v>
      </c>
    </row>
    <row r="13" spans="1:27" ht="13.5">
      <c r="A13" s="23" t="s">
        <v>40</v>
      </c>
      <c r="B13" s="29"/>
      <c r="C13" s="6">
        <v>1703579</v>
      </c>
      <c r="D13" s="6">
        <v>0</v>
      </c>
      <c r="E13" s="7">
        <v>1478400</v>
      </c>
      <c r="F13" s="8">
        <v>1200000</v>
      </c>
      <c r="G13" s="8">
        <v>117207</v>
      </c>
      <c r="H13" s="8">
        <v>16999</v>
      </c>
      <c r="I13" s="8">
        <v>70663</v>
      </c>
      <c r="J13" s="8">
        <v>204869</v>
      </c>
      <c r="K13" s="8">
        <v>195430</v>
      </c>
      <c r="L13" s="8">
        <v>58690</v>
      </c>
      <c r="M13" s="8">
        <v>19555</v>
      </c>
      <c r="N13" s="8">
        <v>273675</v>
      </c>
      <c r="O13" s="8">
        <v>108496</v>
      </c>
      <c r="P13" s="8">
        <v>51922</v>
      </c>
      <c r="Q13" s="8">
        <v>10391</v>
      </c>
      <c r="R13" s="8">
        <v>170809</v>
      </c>
      <c r="S13" s="8">
        <v>60689</v>
      </c>
      <c r="T13" s="8">
        <v>74180</v>
      </c>
      <c r="U13" s="8">
        <v>34891</v>
      </c>
      <c r="V13" s="8">
        <v>169760</v>
      </c>
      <c r="W13" s="8">
        <v>819113</v>
      </c>
      <c r="X13" s="8">
        <v>1478404</v>
      </c>
      <c r="Y13" s="8">
        <v>-659291</v>
      </c>
      <c r="Z13" s="2">
        <v>-44.59</v>
      </c>
      <c r="AA13" s="6">
        <v>1200000</v>
      </c>
    </row>
    <row r="14" spans="1:27" ht="13.5">
      <c r="A14" s="23" t="s">
        <v>41</v>
      </c>
      <c r="B14" s="29"/>
      <c r="C14" s="6">
        <v>2420796</v>
      </c>
      <c r="D14" s="6">
        <v>0</v>
      </c>
      <c r="E14" s="7">
        <v>2423200</v>
      </c>
      <c r="F14" s="8">
        <v>2568540</v>
      </c>
      <c r="G14" s="8">
        <v>219029</v>
      </c>
      <c r="H14" s="8">
        <v>234902</v>
      </c>
      <c r="I14" s="8">
        <v>236770</v>
      </c>
      <c r="J14" s="8">
        <v>690701</v>
      </c>
      <c r="K14" s="8">
        <v>273419</v>
      </c>
      <c r="L14" s="8">
        <v>272004</v>
      </c>
      <c r="M14" s="8">
        <v>276090</v>
      </c>
      <c r="N14" s="8">
        <v>821513</v>
      </c>
      <c r="O14" s="8">
        <v>282470</v>
      </c>
      <c r="P14" s="8">
        <v>280634</v>
      </c>
      <c r="Q14" s="8">
        <v>282533</v>
      </c>
      <c r="R14" s="8">
        <v>845637</v>
      </c>
      <c r="S14" s="8">
        <v>293860</v>
      </c>
      <c r="T14" s="8">
        <v>263988</v>
      </c>
      <c r="U14" s="8">
        <v>269890</v>
      </c>
      <c r="V14" s="8">
        <v>827738</v>
      </c>
      <c r="W14" s="8">
        <v>3185589</v>
      </c>
      <c r="X14" s="8">
        <v>2423204</v>
      </c>
      <c r="Y14" s="8">
        <v>762385</v>
      </c>
      <c r="Z14" s="2">
        <v>31.46</v>
      </c>
      <c r="AA14" s="6">
        <v>2568540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80425</v>
      </c>
      <c r="D16" s="6">
        <v>0</v>
      </c>
      <c r="E16" s="7">
        <v>95040</v>
      </c>
      <c r="F16" s="8">
        <v>80000</v>
      </c>
      <c r="G16" s="8">
        <v>5623</v>
      </c>
      <c r="H16" s="8">
        <v>8313</v>
      </c>
      <c r="I16" s="8">
        <v>6503</v>
      </c>
      <c r="J16" s="8">
        <v>20439</v>
      </c>
      <c r="K16" s="8">
        <v>7676</v>
      </c>
      <c r="L16" s="8">
        <v>7587</v>
      </c>
      <c r="M16" s="8">
        <v>3660</v>
      </c>
      <c r="N16" s="8">
        <v>18923</v>
      </c>
      <c r="O16" s="8">
        <v>7000</v>
      </c>
      <c r="P16" s="8">
        <v>5750</v>
      </c>
      <c r="Q16" s="8">
        <v>7700</v>
      </c>
      <c r="R16" s="8">
        <v>20450</v>
      </c>
      <c r="S16" s="8">
        <v>3050</v>
      </c>
      <c r="T16" s="8">
        <v>2000</v>
      </c>
      <c r="U16" s="8">
        <v>1050</v>
      </c>
      <c r="V16" s="8">
        <v>6100</v>
      </c>
      <c r="W16" s="8">
        <v>65912</v>
      </c>
      <c r="X16" s="8">
        <v>95044</v>
      </c>
      <c r="Y16" s="8">
        <v>-29132</v>
      </c>
      <c r="Z16" s="2">
        <v>-30.65</v>
      </c>
      <c r="AA16" s="6">
        <v>80000</v>
      </c>
    </row>
    <row r="17" spans="1:27" ht="13.5">
      <c r="A17" s="23" t="s">
        <v>44</v>
      </c>
      <c r="B17" s="29"/>
      <c r="C17" s="6">
        <v>645502</v>
      </c>
      <c r="D17" s="6">
        <v>0</v>
      </c>
      <c r="E17" s="7">
        <v>612750</v>
      </c>
      <c r="F17" s="8">
        <v>855300</v>
      </c>
      <c r="G17" s="8">
        <v>57171</v>
      </c>
      <c r="H17" s="8">
        <v>54289</v>
      </c>
      <c r="I17" s="8">
        <v>51697</v>
      </c>
      <c r="J17" s="8">
        <v>163157</v>
      </c>
      <c r="K17" s="8">
        <v>74308</v>
      </c>
      <c r="L17" s="8">
        <v>62724</v>
      </c>
      <c r="M17" s="8">
        <v>13076</v>
      </c>
      <c r="N17" s="8">
        <v>150108</v>
      </c>
      <c r="O17" s="8">
        <v>22940</v>
      </c>
      <c r="P17" s="8">
        <v>76442</v>
      </c>
      <c r="Q17" s="8">
        <v>87406</v>
      </c>
      <c r="R17" s="8">
        <v>186788</v>
      </c>
      <c r="S17" s="8">
        <v>78122</v>
      </c>
      <c r="T17" s="8">
        <v>87219</v>
      </c>
      <c r="U17" s="8">
        <v>77692</v>
      </c>
      <c r="V17" s="8">
        <v>243033</v>
      </c>
      <c r="W17" s="8">
        <v>743086</v>
      </c>
      <c r="X17" s="8">
        <v>612746</v>
      </c>
      <c r="Y17" s="8">
        <v>130340</v>
      </c>
      <c r="Z17" s="2">
        <v>21.27</v>
      </c>
      <c r="AA17" s="6">
        <v>855300</v>
      </c>
    </row>
    <row r="18" spans="1:27" ht="13.5">
      <c r="A18" s="25" t="s">
        <v>45</v>
      </c>
      <c r="B18" s="24"/>
      <c r="C18" s="6">
        <v>775554</v>
      </c>
      <c r="D18" s="6">
        <v>0</v>
      </c>
      <c r="E18" s="7">
        <v>668450</v>
      </c>
      <c r="F18" s="8">
        <v>668450</v>
      </c>
      <c r="G18" s="8">
        <v>66054</v>
      </c>
      <c r="H18" s="8">
        <v>67913</v>
      </c>
      <c r="I18" s="8">
        <v>57584</v>
      </c>
      <c r="J18" s="8">
        <v>191551</v>
      </c>
      <c r="K18" s="8">
        <v>75447</v>
      </c>
      <c r="L18" s="8">
        <v>43959</v>
      </c>
      <c r="M18" s="8">
        <v>43697</v>
      </c>
      <c r="N18" s="8">
        <v>163103</v>
      </c>
      <c r="O18" s="8">
        <v>57186</v>
      </c>
      <c r="P18" s="8">
        <v>40033</v>
      </c>
      <c r="Q18" s="8">
        <v>50810</v>
      </c>
      <c r="R18" s="8">
        <v>148029</v>
      </c>
      <c r="S18" s="8">
        <v>36178</v>
      </c>
      <c r="T18" s="8">
        <v>59621</v>
      </c>
      <c r="U18" s="8">
        <v>60193</v>
      </c>
      <c r="V18" s="8">
        <v>155992</v>
      </c>
      <c r="W18" s="8">
        <v>658675</v>
      </c>
      <c r="X18" s="8">
        <v>668454</v>
      </c>
      <c r="Y18" s="8">
        <v>-9779</v>
      </c>
      <c r="Z18" s="2">
        <v>-1.46</v>
      </c>
      <c r="AA18" s="6">
        <v>668450</v>
      </c>
    </row>
    <row r="19" spans="1:27" ht="13.5">
      <c r="A19" s="23" t="s">
        <v>46</v>
      </c>
      <c r="B19" s="29"/>
      <c r="C19" s="6">
        <v>50513417</v>
      </c>
      <c r="D19" s="6">
        <v>0</v>
      </c>
      <c r="E19" s="7">
        <v>50061200</v>
      </c>
      <c r="F19" s="8">
        <v>51118150</v>
      </c>
      <c r="G19" s="8">
        <v>17106805</v>
      </c>
      <c r="H19" s="8">
        <v>311376</v>
      </c>
      <c r="I19" s="8">
        <v>1160896</v>
      </c>
      <c r="J19" s="8">
        <v>18579077</v>
      </c>
      <c r="K19" s="8">
        <v>598680</v>
      </c>
      <c r="L19" s="8">
        <v>1089392</v>
      </c>
      <c r="M19" s="8">
        <v>14820901</v>
      </c>
      <c r="N19" s="8">
        <v>16508973</v>
      </c>
      <c r="O19" s="8">
        <v>946795</v>
      </c>
      <c r="P19" s="8">
        <v>656344</v>
      </c>
      <c r="Q19" s="8">
        <v>12221108</v>
      </c>
      <c r="R19" s="8">
        <v>13824247</v>
      </c>
      <c r="S19" s="8">
        <v>503572</v>
      </c>
      <c r="T19" s="8">
        <v>486927</v>
      </c>
      <c r="U19" s="8">
        <v>617361</v>
      </c>
      <c r="V19" s="8">
        <v>1607860</v>
      </c>
      <c r="W19" s="8">
        <v>50520157</v>
      </c>
      <c r="X19" s="8">
        <v>50061200</v>
      </c>
      <c r="Y19" s="8">
        <v>458957</v>
      </c>
      <c r="Z19" s="2">
        <v>0.92</v>
      </c>
      <c r="AA19" s="6">
        <v>51118150</v>
      </c>
    </row>
    <row r="20" spans="1:27" ht="13.5">
      <c r="A20" s="23" t="s">
        <v>47</v>
      </c>
      <c r="B20" s="29"/>
      <c r="C20" s="6">
        <v>6590011</v>
      </c>
      <c r="D20" s="6">
        <v>0</v>
      </c>
      <c r="E20" s="7">
        <v>2548640</v>
      </c>
      <c r="F20" s="26">
        <v>3012170</v>
      </c>
      <c r="G20" s="26">
        <v>708341</v>
      </c>
      <c r="H20" s="26">
        <v>114984</v>
      </c>
      <c r="I20" s="26">
        <v>361500</v>
      </c>
      <c r="J20" s="26">
        <v>1184825</v>
      </c>
      <c r="K20" s="26">
        <v>964708</v>
      </c>
      <c r="L20" s="26">
        <v>144763</v>
      </c>
      <c r="M20" s="26">
        <v>64812</v>
      </c>
      <c r="N20" s="26">
        <v>1174283</v>
      </c>
      <c r="O20" s="26">
        <v>276325</v>
      </c>
      <c r="P20" s="26">
        <v>99622</v>
      </c>
      <c r="Q20" s="26">
        <v>104976</v>
      </c>
      <c r="R20" s="26">
        <v>480923</v>
      </c>
      <c r="S20" s="26">
        <v>247629</v>
      </c>
      <c r="T20" s="26">
        <v>174480</v>
      </c>
      <c r="U20" s="26">
        <v>237883</v>
      </c>
      <c r="V20" s="26">
        <v>659992</v>
      </c>
      <c r="W20" s="26">
        <v>3500023</v>
      </c>
      <c r="X20" s="26">
        <v>2548644</v>
      </c>
      <c r="Y20" s="26">
        <v>951379</v>
      </c>
      <c r="Z20" s="27">
        <v>37.33</v>
      </c>
      <c r="AA20" s="28">
        <v>3012170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99996</v>
      </c>
      <c r="Y21" s="8">
        <v>-99996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163357691</v>
      </c>
      <c r="D22" s="33">
        <f>SUM(D5:D21)</f>
        <v>0</v>
      </c>
      <c r="E22" s="34">
        <f t="shared" si="0"/>
        <v>173569620</v>
      </c>
      <c r="F22" s="35">
        <f t="shared" si="0"/>
        <v>171823570</v>
      </c>
      <c r="G22" s="35">
        <f t="shared" si="0"/>
        <v>35715708</v>
      </c>
      <c r="H22" s="35">
        <f t="shared" si="0"/>
        <v>8904843</v>
      </c>
      <c r="I22" s="35">
        <f t="shared" si="0"/>
        <v>11145544</v>
      </c>
      <c r="J22" s="35">
        <f t="shared" si="0"/>
        <v>55766095</v>
      </c>
      <c r="K22" s="35">
        <f t="shared" si="0"/>
        <v>11236755</v>
      </c>
      <c r="L22" s="35">
        <f t="shared" si="0"/>
        <v>9904547</v>
      </c>
      <c r="M22" s="35">
        <f t="shared" si="0"/>
        <v>23793233</v>
      </c>
      <c r="N22" s="35">
        <f t="shared" si="0"/>
        <v>44934535</v>
      </c>
      <c r="O22" s="35">
        <f t="shared" si="0"/>
        <v>10419476</v>
      </c>
      <c r="P22" s="35">
        <f t="shared" si="0"/>
        <v>10853398</v>
      </c>
      <c r="Q22" s="35">
        <f t="shared" si="0"/>
        <v>22239565</v>
      </c>
      <c r="R22" s="35">
        <f t="shared" si="0"/>
        <v>43512439</v>
      </c>
      <c r="S22" s="35">
        <f t="shared" si="0"/>
        <v>10188360</v>
      </c>
      <c r="T22" s="35">
        <f t="shared" si="0"/>
        <v>9558168</v>
      </c>
      <c r="U22" s="35">
        <f t="shared" si="0"/>
        <v>9656879</v>
      </c>
      <c r="V22" s="35">
        <f t="shared" si="0"/>
        <v>29403407</v>
      </c>
      <c r="W22" s="35">
        <f t="shared" si="0"/>
        <v>173616476</v>
      </c>
      <c r="X22" s="35">
        <f t="shared" si="0"/>
        <v>173569628</v>
      </c>
      <c r="Y22" s="35">
        <f t="shared" si="0"/>
        <v>46848</v>
      </c>
      <c r="Z22" s="36">
        <f>+IF(X22&lt;&gt;0,+(Y22/X22)*100,0)</f>
        <v>0.02699089727841094</v>
      </c>
      <c r="AA22" s="33">
        <f>SUM(AA5:AA21)</f>
        <v>171823570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54443703</v>
      </c>
      <c r="D25" s="6">
        <v>0</v>
      </c>
      <c r="E25" s="7">
        <v>63161937</v>
      </c>
      <c r="F25" s="8">
        <v>58573110</v>
      </c>
      <c r="G25" s="8">
        <v>4495767</v>
      </c>
      <c r="H25" s="8">
        <v>4551142</v>
      </c>
      <c r="I25" s="8">
        <v>4467044</v>
      </c>
      <c r="J25" s="8">
        <v>13513953</v>
      </c>
      <c r="K25" s="8">
        <v>4700869</v>
      </c>
      <c r="L25" s="8">
        <v>7201006</v>
      </c>
      <c r="M25" s="8">
        <v>4646578</v>
      </c>
      <c r="N25" s="8">
        <v>16548453</v>
      </c>
      <c r="O25" s="8">
        <v>4430533</v>
      </c>
      <c r="P25" s="8">
        <v>4614699</v>
      </c>
      <c r="Q25" s="8">
        <v>4632197</v>
      </c>
      <c r="R25" s="8">
        <v>13677429</v>
      </c>
      <c r="S25" s="8">
        <v>5067193</v>
      </c>
      <c r="T25" s="8">
        <v>5236244</v>
      </c>
      <c r="U25" s="8">
        <v>4624323</v>
      </c>
      <c r="V25" s="8">
        <v>14927760</v>
      </c>
      <c r="W25" s="8">
        <v>58667595</v>
      </c>
      <c r="X25" s="8">
        <v>63161937</v>
      </c>
      <c r="Y25" s="8">
        <v>-4494342</v>
      </c>
      <c r="Z25" s="2">
        <v>-7.12</v>
      </c>
      <c r="AA25" s="6">
        <v>58573110</v>
      </c>
    </row>
    <row r="26" spans="1:27" ht="13.5">
      <c r="A26" s="25" t="s">
        <v>52</v>
      </c>
      <c r="B26" s="24"/>
      <c r="C26" s="6">
        <v>2996771</v>
      </c>
      <c r="D26" s="6">
        <v>0</v>
      </c>
      <c r="E26" s="7">
        <v>3215120</v>
      </c>
      <c r="F26" s="8">
        <v>3104840</v>
      </c>
      <c r="G26" s="8">
        <v>243410</v>
      </c>
      <c r="H26" s="8">
        <v>243410</v>
      </c>
      <c r="I26" s="8">
        <v>243410</v>
      </c>
      <c r="J26" s="8">
        <v>730230</v>
      </c>
      <c r="K26" s="8">
        <v>243410</v>
      </c>
      <c r="L26" s="8">
        <v>243410</v>
      </c>
      <c r="M26" s="8">
        <v>243410</v>
      </c>
      <c r="N26" s="8">
        <v>730230</v>
      </c>
      <c r="O26" s="8">
        <v>243410</v>
      </c>
      <c r="P26" s="8">
        <v>243192</v>
      </c>
      <c r="Q26" s="8">
        <v>243301</v>
      </c>
      <c r="R26" s="8">
        <v>729903</v>
      </c>
      <c r="S26" s="8">
        <v>377882</v>
      </c>
      <c r="T26" s="8">
        <v>256825</v>
      </c>
      <c r="U26" s="8">
        <v>257480</v>
      </c>
      <c r="V26" s="8">
        <v>892187</v>
      </c>
      <c r="W26" s="8">
        <v>3082550</v>
      </c>
      <c r="X26" s="8">
        <v>3215120</v>
      </c>
      <c r="Y26" s="8">
        <v>-132570</v>
      </c>
      <c r="Z26" s="2">
        <v>-4.12</v>
      </c>
      <c r="AA26" s="6">
        <v>3104840</v>
      </c>
    </row>
    <row r="27" spans="1:27" ht="13.5">
      <c r="A27" s="25" t="s">
        <v>53</v>
      </c>
      <c r="B27" s="24"/>
      <c r="C27" s="6">
        <v>1856796</v>
      </c>
      <c r="D27" s="6">
        <v>0</v>
      </c>
      <c r="E27" s="7">
        <v>6269820</v>
      </c>
      <c r="F27" s="8">
        <v>6100000</v>
      </c>
      <c r="G27" s="8">
        <v>522483</v>
      </c>
      <c r="H27" s="8">
        <v>522483</v>
      </c>
      <c r="I27" s="8">
        <v>522483</v>
      </c>
      <c r="J27" s="8">
        <v>1567449</v>
      </c>
      <c r="K27" s="8">
        <v>522483</v>
      </c>
      <c r="L27" s="8">
        <v>522483</v>
      </c>
      <c r="M27" s="8">
        <v>522483</v>
      </c>
      <c r="N27" s="8">
        <v>1567449</v>
      </c>
      <c r="O27" s="8">
        <v>423436</v>
      </c>
      <c r="P27" s="8">
        <v>508335</v>
      </c>
      <c r="Q27" s="8">
        <v>508335</v>
      </c>
      <c r="R27" s="8">
        <v>1440106</v>
      </c>
      <c r="S27" s="8">
        <v>508335</v>
      </c>
      <c r="T27" s="8">
        <v>508335</v>
      </c>
      <c r="U27" s="8">
        <v>2072613</v>
      </c>
      <c r="V27" s="8">
        <v>3089283</v>
      </c>
      <c r="W27" s="8">
        <v>7664287</v>
      </c>
      <c r="X27" s="8">
        <v>6269820</v>
      </c>
      <c r="Y27" s="8">
        <v>1394467</v>
      </c>
      <c r="Z27" s="2">
        <v>22.24</v>
      </c>
      <c r="AA27" s="6">
        <v>6100000</v>
      </c>
    </row>
    <row r="28" spans="1:27" ht="13.5">
      <c r="A28" s="25" t="s">
        <v>54</v>
      </c>
      <c r="B28" s="24"/>
      <c r="C28" s="6">
        <v>35423628</v>
      </c>
      <c r="D28" s="6">
        <v>0</v>
      </c>
      <c r="E28" s="7">
        <v>21624000</v>
      </c>
      <c r="F28" s="8">
        <v>36774200</v>
      </c>
      <c r="G28" s="8">
        <v>1766795</v>
      </c>
      <c r="H28" s="8">
        <v>1766795</v>
      </c>
      <c r="I28" s="8">
        <v>1766795</v>
      </c>
      <c r="J28" s="8">
        <v>5300385</v>
      </c>
      <c r="K28" s="8">
        <v>1766795</v>
      </c>
      <c r="L28" s="8">
        <v>1766795</v>
      </c>
      <c r="M28" s="8">
        <v>1766795</v>
      </c>
      <c r="N28" s="8">
        <v>5300385</v>
      </c>
      <c r="O28" s="8">
        <v>10604445</v>
      </c>
      <c r="P28" s="8">
        <v>3029315</v>
      </c>
      <c r="Q28" s="8">
        <v>3029315</v>
      </c>
      <c r="R28" s="8">
        <v>16663075</v>
      </c>
      <c r="S28" s="8">
        <v>3029315</v>
      </c>
      <c r="T28" s="8">
        <v>3029315</v>
      </c>
      <c r="U28" s="8">
        <v>3029325</v>
      </c>
      <c r="V28" s="8">
        <v>9087955</v>
      </c>
      <c r="W28" s="8">
        <v>36351800</v>
      </c>
      <c r="X28" s="8">
        <v>21624000</v>
      </c>
      <c r="Y28" s="8">
        <v>14727800</v>
      </c>
      <c r="Z28" s="2">
        <v>68.11</v>
      </c>
      <c r="AA28" s="6">
        <v>36774200</v>
      </c>
    </row>
    <row r="29" spans="1:27" ht="13.5">
      <c r="A29" s="25" t="s">
        <v>55</v>
      </c>
      <c r="B29" s="24"/>
      <c r="C29" s="6">
        <v>2821472</v>
      </c>
      <c r="D29" s="6">
        <v>0</v>
      </c>
      <c r="E29" s="7">
        <v>1281400</v>
      </c>
      <c r="F29" s="8">
        <v>3409690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94135</v>
      </c>
      <c r="N29" s="8">
        <v>94135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76026</v>
      </c>
      <c r="U29" s="8">
        <v>188735</v>
      </c>
      <c r="V29" s="8">
        <v>264761</v>
      </c>
      <c r="W29" s="8">
        <v>358896</v>
      </c>
      <c r="X29" s="8">
        <v>1281400</v>
      </c>
      <c r="Y29" s="8">
        <v>-922504</v>
      </c>
      <c r="Z29" s="2">
        <v>-71.99</v>
      </c>
      <c r="AA29" s="6">
        <v>3409690</v>
      </c>
    </row>
    <row r="30" spans="1:27" ht="13.5">
      <c r="A30" s="25" t="s">
        <v>56</v>
      </c>
      <c r="B30" s="24"/>
      <c r="C30" s="6">
        <v>53650958</v>
      </c>
      <c r="D30" s="6">
        <v>0</v>
      </c>
      <c r="E30" s="7">
        <v>59919900</v>
      </c>
      <c r="F30" s="8">
        <v>55651140</v>
      </c>
      <c r="G30" s="8">
        <v>19234</v>
      </c>
      <c r="H30" s="8">
        <v>6929921</v>
      </c>
      <c r="I30" s="8">
        <v>7174208</v>
      </c>
      <c r="J30" s="8">
        <v>14123363</v>
      </c>
      <c r="K30" s="8">
        <v>4459365</v>
      </c>
      <c r="L30" s="8">
        <v>4011025</v>
      </c>
      <c r="M30" s="8">
        <v>3951564</v>
      </c>
      <c r="N30" s="8">
        <v>12421954</v>
      </c>
      <c r="O30" s="8">
        <v>4106609</v>
      </c>
      <c r="P30" s="8">
        <v>5113599</v>
      </c>
      <c r="Q30" s="8">
        <v>4209581</v>
      </c>
      <c r="R30" s="8">
        <v>13429789</v>
      </c>
      <c r="S30" s="8">
        <v>3981179</v>
      </c>
      <c r="T30" s="8">
        <v>3647759</v>
      </c>
      <c r="U30" s="8">
        <v>3964885</v>
      </c>
      <c r="V30" s="8">
        <v>11593823</v>
      </c>
      <c r="W30" s="8">
        <v>51568929</v>
      </c>
      <c r="X30" s="8">
        <v>59919900</v>
      </c>
      <c r="Y30" s="8">
        <v>-8350971</v>
      </c>
      <c r="Z30" s="2">
        <v>-13.94</v>
      </c>
      <c r="AA30" s="6">
        <v>55651140</v>
      </c>
    </row>
    <row r="31" spans="1:27" ht="13.5">
      <c r="A31" s="25" t="s">
        <v>57</v>
      </c>
      <c r="B31" s="24"/>
      <c r="C31" s="6">
        <v>1526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1752814</v>
      </c>
      <c r="D32" s="6">
        <v>0</v>
      </c>
      <c r="E32" s="7">
        <v>0</v>
      </c>
      <c r="F32" s="8">
        <v>1342880</v>
      </c>
      <c r="G32" s="8">
        <v>197823</v>
      </c>
      <c r="H32" s="8">
        <v>80331</v>
      </c>
      <c r="I32" s="8">
        <v>67194</v>
      </c>
      <c r="J32" s="8">
        <v>345348</v>
      </c>
      <c r="K32" s="8">
        <v>99671</v>
      </c>
      <c r="L32" s="8">
        <v>64070</v>
      </c>
      <c r="M32" s="8">
        <v>188525</v>
      </c>
      <c r="N32" s="8">
        <v>352266</v>
      </c>
      <c r="O32" s="8">
        <v>44009</v>
      </c>
      <c r="P32" s="8">
        <v>126927</v>
      </c>
      <c r="Q32" s="8">
        <v>161174</v>
      </c>
      <c r="R32" s="8">
        <v>332110</v>
      </c>
      <c r="S32" s="8">
        <v>48371</v>
      </c>
      <c r="T32" s="8">
        <v>70655</v>
      </c>
      <c r="U32" s="8">
        <v>98755</v>
      </c>
      <c r="V32" s="8">
        <v>217781</v>
      </c>
      <c r="W32" s="8">
        <v>1247505</v>
      </c>
      <c r="X32" s="8"/>
      <c r="Y32" s="8">
        <v>1247505</v>
      </c>
      <c r="Z32" s="2">
        <v>0</v>
      </c>
      <c r="AA32" s="6">
        <v>1342880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349830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349830</v>
      </c>
      <c r="Y33" s="8">
        <v>-349830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47191032</v>
      </c>
      <c r="D34" s="6">
        <v>0</v>
      </c>
      <c r="E34" s="7">
        <v>43647135</v>
      </c>
      <c r="F34" s="8">
        <v>50493840</v>
      </c>
      <c r="G34" s="8">
        <v>3170353</v>
      </c>
      <c r="H34" s="8">
        <v>3020493</v>
      </c>
      <c r="I34" s="8">
        <v>3301765</v>
      </c>
      <c r="J34" s="8">
        <v>9492611</v>
      </c>
      <c r="K34" s="8">
        <v>4401681</v>
      </c>
      <c r="L34" s="8">
        <v>4272190</v>
      </c>
      <c r="M34" s="8">
        <v>4975628</v>
      </c>
      <c r="N34" s="8">
        <v>13649499</v>
      </c>
      <c r="O34" s="8">
        <v>3316692</v>
      </c>
      <c r="P34" s="8">
        <v>3541802</v>
      </c>
      <c r="Q34" s="8">
        <v>4655043</v>
      </c>
      <c r="R34" s="8">
        <v>11513537</v>
      </c>
      <c r="S34" s="8">
        <v>2854478</v>
      </c>
      <c r="T34" s="8">
        <v>3269036</v>
      </c>
      <c r="U34" s="8">
        <v>3635449</v>
      </c>
      <c r="V34" s="8">
        <v>9758963</v>
      </c>
      <c r="W34" s="8">
        <v>44414610</v>
      </c>
      <c r="X34" s="8">
        <v>43647135</v>
      </c>
      <c r="Y34" s="8">
        <v>767475</v>
      </c>
      <c r="Z34" s="2">
        <v>1.76</v>
      </c>
      <c r="AA34" s="6">
        <v>50493840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200138700</v>
      </c>
      <c r="D36" s="33">
        <f>SUM(D25:D35)</f>
        <v>0</v>
      </c>
      <c r="E36" s="34">
        <f t="shared" si="1"/>
        <v>199469142</v>
      </c>
      <c r="F36" s="35">
        <f t="shared" si="1"/>
        <v>215449700</v>
      </c>
      <c r="G36" s="35">
        <f t="shared" si="1"/>
        <v>10415865</v>
      </c>
      <c r="H36" s="35">
        <f t="shared" si="1"/>
        <v>17114575</v>
      </c>
      <c r="I36" s="35">
        <f t="shared" si="1"/>
        <v>17542899</v>
      </c>
      <c r="J36" s="35">
        <f t="shared" si="1"/>
        <v>45073339</v>
      </c>
      <c r="K36" s="35">
        <f t="shared" si="1"/>
        <v>16194274</v>
      </c>
      <c r="L36" s="35">
        <f t="shared" si="1"/>
        <v>18080979</v>
      </c>
      <c r="M36" s="35">
        <f t="shared" si="1"/>
        <v>16389118</v>
      </c>
      <c r="N36" s="35">
        <f t="shared" si="1"/>
        <v>50664371</v>
      </c>
      <c r="O36" s="35">
        <f t="shared" si="1"/>
        <v>23169134</v>
      </c>
      <c r="P36" s="35">
        <f t="shared" si="1"/>
        <v>17177869</v>
      </c>
      <c r="Q36" s="35">
        <f t="shared" si="1"/>
        <v>17438946</v>
      </c>
      <c r="R36" s="35">
        <f t="shared" si="1"/>
        <v>57785949</v>
      </c>
      <c r="S36" s="35">
        <f t="shared" si="1"/>
        <v>15866753</v>
      </c>
      <c r="T36" s="35">
        <f t="shared" si="1"/>
        <v>16094195</v>
      </c>
      <c r="U36" s="35">
        <f t="shared" si="1"/>
        <v>17871565</v>
      </c>
      <c r="V36" s="35">
        <f t="shared" si="1"/>
        <v>49832513</v>
      </c>
      <c r="W36" s="35">
        <f t="shared" si="1"/>
        <v>203356172</v>
      </c>
      <c r="X36" s="35">
        <f t="shared" si="1"/>
        <v>199469142</v>
      </c>
      <c r="Y36" s="35">
        <f t="shared" si="1"/>
        <v>3887030</v>
      </c>
      <c r="Z36" s="36">
        <f>+IF(X36&lt;&gt;0,+(Y36/X36)*100,0)</f>
        <v>1.9486873814296548</v>
      </c>
      <c r="AA36" s="33">
        <f>SUM(AA25:AA35)</f>
        <v>215449700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-36781009</v>
      </c>
      <c r="D38" s="46">
        <f>+D22-D36</f>
        <v>0</v>
      </c>
      <c r="E38" s="47">
        <f t="shared" si="2"/>
        <v>-25899522</v>
      </c>
      <c r="F38" s="48">
        <f t="shared" si="2"/>
        <v>-43626130</v>
      </c>
      <c r="G38" s="48">
        <f t="shared" si="2"/>
        <v>25299843</v>
      </c>
      <c r="H38" s="48">
        <f t="shared" si="2"/>
        <v>-8209732</v>
      </c>
      <c r="I38" s="48">
        <f t="shared" si="2"/>
        <v>-6397355</v>
      </c>
      <c r="J38" s="48">
        <f t="shared" si="2"/>
        <v>10692756</v>
      </c>
      <c r="K38" s="48">
        <f t="shared" si="2"/>
        <v>-4957519</v>
      </c>
      <c r="L38" s="48">
        <f t="shared" si="2"/>
        <v>-8176432</v>
      </c>
      <c r="M38" s="48">
        <f t="shared" si="2"/>
        <v>7404115</v>
      </c>
      <c r="N38" s="48">
        <f t="shared" si="2"/>
        <v>-5729836</v>
      </c>
      <c r="O38" s="48">
        <f t="shared" si="2"/>
        <v>-12749658</v>
      </c>
      <c r="P38" s="48">
        <f t="shared" si="2"/>
        <v>-6324471</v>
      </c>
      <c r="Q38" s="48">
        <f t="shared" si="2"/>
        <v>4800619</v>
      </c>
      <c r="R38" s="48">
        <f t="shared" si="2"/>
        <v>-14273510</v>
      </c>
      <c r="S38" s="48">
        <f t="shared" si="2"/>
        <v>-5678393</v>
      </c>
      <c r="T38" s="48">
        <f t="shared" si="2"/>
        <v>-6536027</v>
      </c>
      <c r="U38" s="48">
        <f t="shared" si="2"/>
        <v>-8214686</v>
      </c>
      <c r="V38" s="48">
        <f t="shared" si="2"/>
        <v>-20429106</v>
      </c>
      <c r="W38" s="48">
        <f t="shared" si="2"/>
        <v>-29739696</v>
      </c>
      <c r="X38" s="48">
        <f>IF(F22=F36,0,X22-X36)</f>
        <v>-25899514</v>
      </c>
      <c r="Y38" s="48">
        <f t="shared" si="2"/>
        <v>-3840182</v>
      </c>
      <c r="Z38" s="49">
        <f>+IF(X38&lt;&gt;0,+(Y38/X38)*100,0)</f>
        <v>14.827235754307978</v>
      </c>
      <c r="AA38" s="46">
        <f>+AA22-AA36</f>
        <v>-43626130</v>
      </c>
    </row>
    <row r="39" spans="1:27" ht="13.5">
      <c r="A39" s="23" t="s">
        <v>64</v>
      </c>
      <c r="B39" s="29"/>
      <c r="C39" s="6">
        <v>40538934</v>
      </c>
      <c r="D39" s="6">
        <v>0</v>
      </c>
      <c r="E39" s="7">
        <v>18146450</v>
      </c>
      <c r="F39" s="8">
        <v>20384320</v>
      </c>
      <c r="G39" s="8">
        <v>0</v>
      </c>
      <c r="H39" s="8">
        <v>1440051</v>
      </c>
      <c r="I39" s="8">
        <v>373987</v>
      </c>
      <c r="J39" s="8">
        <v>1814038</v>
      </c>
      <c r="K39" s="8">
        <v>366524</v>
      </c>
      <c r="L39" s="8">
        <v>11947200</v>
      </c>
      <c r="M39" s="8">
        <v>1781249</v>
      </c>
      <c r="N39" s="8">
        <v>14094973</v>
      </c>
      <c r="O39" s="8">
        <v>2884</v>
      </c>
      <c r="P39" s="8">
        <v>588908</v>
      </c>
      <c r="Q39" s="8">
        <v>0</v>
      </c>
      <c r="R39" s="8">
        <v>591792</v>
      </c>
      <c r="S39" s="8">
        <v>581710</v>
      </c>
      <c r="T39" s="8">
        <v>78999</v>
      </c>
      <c r="U39" s="8">
        <v>37453</v>
      </c>
      <c r="V39" s="8">
        <v>698162</v>
      </c>
      <c r="W39" s="8">
        <v>17198965</v>
      </c>
      <c r="X39" s="8">
        <v>18146450</v>
      </c>
      <c r="Y39" s="8">
        <v>-947485</v>
      </c>
      <c r="Z39" s="2">
        <v>-5.22</v>
      </c>
      <c r="AA39" s="6">
        <v>20384320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3757925</v>
      </c>
      <c r="D42" s="55">
        <f>SUM(D38:D41)</f>
        <v>0</v>
      </c>
      <c r="E42" s="56">
        <f t="shared" si="3"/>
        <v>-7753072</v>
      </c>
      <c r="F42" s="57">
        <f t="shared" si="3"/>
        <v>-23241810</v>
      </c>
      <c r="G42" s="57">
        <f t="shared" si="3"/>
        <v>25299843</v>
      </c>
      <c r="H42" s="57">
        <f t="shared" si="3"/>
        <v>-6769681</v>
      </c>
      <c r="I42" s="57">
        <f t="shared" si="3"/>
        <v>-6023368</v>
      </c>
      <c r="J42" s="57">
        <f t="shared" si="3"/>
        <v>12506794</v>
      </c>
      <c r="K42" s="57">
        <f t="shared" si="3"/>
        <v>-4590995</v>
      </c>
      <c r="L42" s="57">
        <f t="shared" si="3"/>
        <v>3770768</v>
      </c>
      <c r="M42" s="57">
        <f t="shared" si="3"/>
        <v>9185364</v>
      </c>
      <c r="N42" s="57">
        <f t="shared" si="3"/>
        <v>8365137</v>
      </c>
      <c r="O42" s="57">
        <f t="shared" si="3"/>
        <v>-12746774</v>
      </c>
      <c r="P42" s="57">
        <f t="shared" si="3"/>
        <v>-5735563</v>
      </c>
      <c r="Q42" s="57">
        <f t="shared" si="3"/>
        <v>4800619</v>
      </c>
      <c r="R42" s="57">
        <f t="shared" si="3"/>
        <v>-13681718</v>
      </c>
      <c r="S42" s="57">
        <f t="shared" si="3"/>
        <v>-5096683</v>
      </c>
      <c r="T42" s="57">
        <f t="shared" si="3"/>
        <v>-6457028</v>
      </c>
      <c r="U42" s="57">
        <f t="shared" si="3"/>
        <v>-8177233</v>
      </c>
      <c r="V42" s="57">
        <f t="shared" si="3"/>
        <v>-19730944</v>
      </c>
      <c r="W42" s="57">
        <f t="shared" si="3"/>
        <v>-12540731</v>
      </c>
      <c r="X42" s="57">
        <f t="shared" si="3"/>
        <v>-7753064</v>
      </c>
      <c r="Y42" s="57">
        <f t="shared" si="3"/>
        <v>-4787667</v>
      </c>
      <c r="Z42" s="58">
        <f>+IF(X42&lt;&gt;0,+(Y42/X42)*100,0)</f>
        <v>61.75193446100793</v>
      </c>
      <c r="AA42" s="55">
        <f>SUM(AA38:AA41)</f>
        <v>-23241810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3757925</v>
      </c>
      <c r="D44" s="63">
        <f>+D42-D43</f>
        <v>0</v>
      </c>
      <c r="E44" s="64">
        <f t="shared" si="4"/>
        <v>-7753072</v>
      </c>
      <c r="F44" s="65">
        <f t="shared" si="4"/>
        <v>-23241810</v>
      </c>
      <c r="G44" s="65">
        <f t="shared" si="4"/>
        <v>25299843</v>
      </c>
      <c r="H44" s="65">
        <f t="shared" si="4"/>
        <v>-6769681</v>
      </c>
      <c r="I44" s="65">
        <f t="shared" si="4"/>
        <v>-6023368</v>
      </c>
      <c r="J44" s="65">
        <f t="shared" si="4"/>
        <v>12506794</v>
      </c>
      <c r="K44" s="65">
        <f t="shared" si="4"/>
        <v>-4590995</v>
      </c>
      <c r="L44" s="65">
        <f t="shared" si="4"/>
        <v>3770768</v>
      </c>
      <c r="M44" s="65">
        <f t="shared" si="4"/>
        <v>9185364</v>
      </c>
      <c r="N44" s="65">
        <f t="shared" si="4"/>
        <v>8365137</v>
      </c>
      <c r="O44" s="65">
        <f t="shared" si="4"/>
        <v>-12746774</v>
      </c>
      <c r="P44" s="65">
        <f t="shared" si="4"/>
        <v>-5735563</v>
      </c>
      <c r="Q44" s="65">
        <f t="shared" si="4"/>
        <v>4800619</v>
      </c>
      <c r="R44" s="65">
        <f t="shared" si="4"/>
        <v>-13681718</v>
      </c>
      <c r="S44" s="65">
        <f t="shared" si="4"/>
        <v>-5096683</v>
      </c>
      <c r="T44" s="65">
        <f t="shared" si="4"/>
        <v>-6457028</v>
      </c>
      <c r="U44" s="65">
        <f t="shared" si="4"/>
        <v>-8177233</v>
      </c>
      <c r="V44" s="65">
        <f t="shared" si="4"/>
        <v>-19730944</v>
      </c>
      <c r="W44" s="65">
        <f t="shared" si="4"/>
        <v>-12540731</v>
      </c>
      <c r="X44" s="65">
        <f t="shared" si="4"/>
        <v>-7753064</v>
      </c>
      <c r="Y44" s="65">
        <f t="shared" si="4"/>
        <v>-4787667</v>
      </c>
      <c r="Z44" s="66">
        <f>+IF(X44&lt;&gt;0,+(Y44/X44)*100,0)</f>
        <v>61.75193446100793</v>
      </c>
      <c r="AA44" s="63">
        <f>+AA42-AA43</f>
        <v>-23241810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3757925</v>
      </c>
      <c r="D46" s="55">
        <f>SUM(D44:D45)</f>
        <v>0</v>
      </c>
      <c r="E46" s="56">
        <f t="shared" si="5"/>
        <v>-7753072</v>
      </c>
      <c r="F46" s="57">
        <f t="shared" si="5"/>
        <v>-23241810</v>
      </c>
      <c r="G46" s="57">
        <f t="shared" si="5"/>
        <v>25299843</v>
      </c>
      <c r="H46" s="57">
        <f t="shared" si="5"/>
        <v>-6769681</v>
      </c>
      <c r="I46" s="57">
        <f t="shared" si="5"/>
        <v>-6023368</v>
      </c>
      <c r="J46" s="57">
        <f t="shared" si="5"/>
        <v>12506794</v>
      </c>
      <c r="K46" s="57">
        <f t="shared" si="5"/>
        <v>-4590995</v>
      </c>
      <c r="L46" s="57">
        <f t="shared" si="5"/>
        <v>3770768</v>
      </c>
      <c r="M46" s="57">
        <f t="shared" si="5"/>
        <v>9185364</v>
      </c>
      <c r="N46" s="57">
        <f t="shared" si="5"/>
        <v>8365137</v>
      </c>
      <c r="O46" s="57">
        <f t="shared" si="5"/>
        <v>-12746774</v>
      </c>
      <c r="P46" s="57">
        <f t="shared" si="5"/>
        <v>-5735563</v>
      </c>
      <c r="Q46" s="57">
        <f t="shared" si="5"/>
        <v>4800619</v>
      </c>
      <c r="R46" s="57">
        <f t="shared" si="5"/>
        <v>-13681718</v>
      </c>
      <c r="S46" s="57">
        <f t="shared" si="5"/>
        <v>-5096683</v>
      </c>
      <c r="T46" s="57">
        <f t="shared" si="5"/>
        <v>-6457028</v>
      </c>
      <c r="U46" s="57">
        <f t="shared" si="5"/>
        <v>-8177233</v>
      </c>
      <c r="V46" s="57">
        <f t="shared" si="5"/>
        <v>-19730944</v>
      </c>
      <c r="W46" s="57">
        <f t="shared" si="5"/>
        <v>-12540731</v>
      </c>
      <c r="X46" s="57">
        <f t="shared" si="5"/>
        <v>-7753064</v>
      </c>
      <c r="Y46" s="57">
        <f t="shared" si="5"/>
        <v>-4787667</v>
      </c>
      <c r="Z46" s="58">
        <f>+IF(X46&lt;&gt;0,+(Y46/X46)*100,0)</f>
        <v>61.75193446100793</v>
      </c>
      <c r="AA46" s="55">
        <f>SUM(AA44:AA45)</f>
        <v>-23241810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3757925</v>
      </c>
      <c r="D48" s="71">
        <f>SUM(D46:D47)</f>
        <v>0</v>
      </c>
      <c r="E48" s="72">
        <f t="shared" si="6"/>
        <v>-7753072</v>
      </c>
      <c r="F48" s="73">
        <f t="shared" si="6"/>
        <v>-23241810</v>
      </c>
      <c r="G48" s="73">
        <f t="shared" si="6"/>
        <v>25299843</v>
      </c>
      <c r="H48" s="74">
        <f t="shared" si="6"/>
        <v>-6769681</v>
      </c>
      <c r="I48" s="74">
        <f t="shared" si="6"/>
        <v>-6023368</v>
      </c>
      <c r="J48" s="74">
        <f t="shared" si="6"/>
        <v>12506794</v>
      </c>
      <c r="K48" s="74">
        <f t="shared" si="6"/>
        <v>-4590995</v>
      </c>
      <c r="L48" s="74">
        <f t="shared" si="6"/>
        <v>3770768</v>
      </c>
      <c r="M48" s="73">
        <f t="shared" si="6"/>
        <v>9185364</v>
      </c>
      <c r="N48" s="73">
        <f t="shared" si="6"/>
        <v>8365137</v>
      </c>
      <c r="O48" s="74">
        <f t="shared" si="6"/>
        <v>-12746774</v>
      </c>
      <c r="P48" s="74">
        <f t="shared" si="6"/>
        <v>-5735563</v>
      </c>
      <c r="Q48" s="74">
        <f t="shared" si="6"/>
        <v>4800619</v>
      </c>
      <c r="R48" s="74">
        <f t="shared" si="6"/>
        <v>-13681718</v>
      </c>
      <c r="S48" s="74">
        <f t="shared" si="6"/>
        <v>-5096683</v>
      </c>
      <c r="T48" s="73">
        <f t="shared" si="6"/>
        <v>-6457028</v>
      </c>
      <c r="U48" s="73">
        <f t="shared" si="6"/>
        <v>-8177233</v>
      </c>
      <c r="V48" s="74">
        <f t="shared" si="6"/>
        <v>-19730944</v>
      </c>
      <c r="W48" s="74">
        <f t="shared" si="6"/>
        <v>-12540731</v>
      </c>
      <c r="X48" s="74">
        <f t="shared" si="6"/>
        <v>-7753064</v>
      </c>
      <c r="Y48" s="74">
        <f t="shared" si="6"/>
        <v>-4787667</v>
      </c>
      <c r="Z48" s="75">
        <f>+IF(X48&lt;&gt;0,+(Y48/X48)*100,0)</f>
        <v>61.75193446100793</v>
      </c>
      <c r="AA48" s="76">
        <f>SUM(AA46:AA47)</f>
        <v>-23241810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672956899</v>
      </c>
      <c r="D5" s="6">
        <v>0</v>
      </c>
      <c r="E5" s="7">
        <v>796667651</v>
      </c>
      <c r="F5" s="8">
        <v>813298302</v>
      </c>
      <c r="G5" s="8">
        <v>47589632</v>
      </c>
      <c r="H5" s="8">
        <v>77109166</v>
      </c>
      <c r="I5" s="8">
        <v>72284674</v>
      </c>
      <c r="J5" s="8">
        <v>196983472</v>
      </c>
      <c r="K5" s="8">
        <v>70850568</v>
      </c>
      <c r="L5" s="8">
        <v>69150777</v>
      </c>
      <c r="M5" s="8">
        <v>69413405</v>
      </c>
      <c r="N5" s="8">
        <v>209414750</v>
      </c>
      <c r="O5" s="8">
        <v>69449854</v>
      </c>
      <c r="P5" s="8">
        <v>68516051</v>
      </c>
      <c r="Q5" s="8">
        <v>68371486</v>
      </c>
      <c r="R5" s="8">
        <v>206337391</v>
      </c>
      <c r="S5" s="8">
        <v>53000183</v>
      </c>
      <c r="T5" s="8">
        <v>69199156</v>
      </c>
      <c r="U5" s="8">
        <v>70691139</v>
      </c>
      <c r="V5" s="8">
        <v>192890478</v>
      </c>
      <c r="W5" s="8">
        <v>805626091</v>
      </c>
      <c r="X5" s="8">
        <v>795457401</v>
      </c>
      <c r="Y5" s="8">
        <v>10168690</v>
      </c>
      <c r="Z5" s="2">
        <v>1.28</v>
      </c>
      <c r="AA5" s="6">
        <v>813298302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512260</v>
      </c>
      <c r="F6" s="8">
        <v>512260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1722510</v>
      </c>
      <c r="Y6" s="8">
        <v>-1722510</v>
      </c>
      <c r="Z6" s="2">
        <v>-100</v>
      </c>
      <c r="AA6" s="6">
        <v>512260</v>
      </c>
    </row>
    <row r="7" spans="1:27" ht="13.5">
      <c r="A7" s="25" t="s">
        <v>34</v>
      </c>
      <c r="B7" s="24"/>
      <c r="C7" s="6">
        <v>1383883601</v>
      </c>
      <c r="D7" s="6">
        <v>0</v>
      </c>
      <c r="E7" s="7">
        <v>1511514216</v>
      </c>
      <c r="F7" s="8">
        <v>1478314550</v>
      </c>
      <c r="G7" s="8">
        <v>136344000</v>
      </c>
      <c r="H7" s="8">
        <v>117701847</v>
      </c>
      <c r="I7" s="8">
        <v>136605632</v>
      </c>
      <c r="J7" s="8">
        <v>390651479</v>
      </c>
      <c r="K7" s="8">
        <v>134736397</v>
      </c>
      <c r="L7" s="8">
        <v>114858498</v>
      </c>
      <c r="M7" s="8">
        <v>107071525</v>
      </c>
      <c r="N7" s="8">
        <v>356666420</v>
      </c>
      <c r="O7" s="8">
        <v>130712677</v>
      </c>
      <c r="P7" s="8">
        <v>110401934</v>
      </c>
      <c r="Q7" s="8">
        <v>125423210</v>
      </c>
      <c r="R7" s="8">
        <v>366537821</v>
      </c>
      <c r="S7" s="8">
        <v>126333954</v>
      </c>
      <c r="T7" s="8">
        <v>141512118</v>
      </c>
      <c r="U7" s="8">
        <v>92537397</v>
      </c>
      <c r="V7" s="8">
        <v>360383469</v>
      </c>
      <c r="W7" s="8">
        <v>1474239189</v>
      </c>
      <c r="X7" s="8">
        <v>1511514215</v>
      </c>
      <c r="Y7" s="8">
        <v>-37275026</v>
      </c>
      <c r="Z7" s="2">
        <v>-2.47</v>
      </c>
      <c r="AA7" s="6">
        <v>1478314550</v>
      </c>
    </row>
    <row r="8" spans="1:27" ht="13.5">
      <c r="A8" s="25" t="s">
        <v>35</v>
      </c>
      <c r="B8" s="24"/>
      <c r="C8" s="6">
        <v>325359981</v>
      </c>
      <c r="D8" s="6">
        <v>0</v>
      </c>
      <c r="E8" s="7">
        <v>370613268</v>
      </c>
      <c r="F8" s="8">
        <v>370613268</v>
      </c>
      <c r="G8" s="8">
        <v>39967189</v>
      </c>
      <c r="H8" s="8">
        <v>30241093</v>
      </c>
      <c r="I8" s="8">
        <v>33451416</v>
      </c>
      <c r="J8" s="8">
        <v>103659698</v>
      </c>
      <c r="K8" s="8">
        <v>33413117</v>
      </c>
      <c r="L8" s="8">
        <v>43061878</v>
      </c>
      <c r="M8" s="8">
        <v>44658491</v>
      </c>
      <c r="N8" s="8">
        <v>121133486</v>
      </c>
      <c r="O8" s="8">
        <v>6317626</v>
      </c>
      <c r="P8" s="8">
        <v>33430793</v>
      </c>
      <c r="Q8" s="8">
        <v>33273351</v>
      </c>
      <c r="R8" s="8">
        <v>73021770</v>
      </c>
      <c r="S8" s="8">
        <v>61930434</v>
      </c>
      <c r="T8" s="8">
        <v>38597690</v>
      </c>
      <c r="U8" s="8">
        <v>-2466301</v>
      </c>
      <c r="V8" s="8">
        <v>98061823</v>
      </c>
      <c r="W8" s="8">
        <v>395876777</v>
      </c>
      <c r="X8" s="8">
        <v>370613269</v>
      </c>
      <c r="Y8" s="8">
        <v>25263508</v>
      </c>
      <c r="Z8" s="2">
        <v>6.82</v>
      </c>
      <c r="AA8" s="6">
        <v>370613268</v>
      </c>
    </row>
    <row r="9" spans="1:27" ht="13.5">
      <c r="A9" s="25" t="s">
        <v>36</v>
      </c>
      <c r="B9" s="24"/>
      <c r="C9" s="6">
        <v>248672891</v>
      </c>
      <c r="D9" s="6">
        <v>0</v>
      </c>
      <c r="E9" s="7">
        <v>271994620</v>
      </c>
      <c r="F9" s="8">
        <v>287271932</v>
      </c>
      <c r="G9" s="8">
        <v>21427632</v>
      </c>
      <c r="H9" s="8">
        <v>20252349</v>
      </c>
      <c r="I9" s="8">
        <v>34706540</v>
      </c>
      <c r="J9" s="8">
        <v>76386521</v>
      </c>
      <c r="K9" s="8">
        <v>26270817</v>
      </c>
      <c r="L9" s="8">
        <v>25085137</v>
      </c>
      <c r="M9" s="8">
        <v>27421468</v>
      </c>
      <c r="N9" s="8">
        <v>78777422</v>
      </c>
      <c r="O9" s="8">
        <v>26359745</v>
      </c>
      <c r="P9" s="8">
        <v>26413233</v>
      </c>
      <c r="Q9" s="8">
        <v>11979540</v>
      </c>
      <c r="R9" s="8">
        <v>64752518</v>
      </c>
      <c r="S9" s="8">
        <v>26652978</v>
      </c>
      <c r="T9" s="8">
        <v>26879732</v>
      </c>
      <c r="U9" s="8">
        <v>2597483</v>
      </c>
      <c r="V9" s="8">
        <v>56130193</v>
      </c>
      <c r="W9" s="8">
        <v>276046654</v>
      </c>
      <c r="X9" s="8">
        <v>252868652</v>
      </c>
      <c r="Y9" s="8">
        <v>23178002</v>
      </c>
      <c r="Z9" s="2">
        <v>9.17</v>
      </c>
      <c r="AA9" s="6">
        <v>287271932</v>
      </c>
    </row>
    <row r="10" spans="1:27" ht="13.5">
      <c r="A10" s="25" t="s">
        <v>37</v>
      </c>
      <c r="B10" s="24"/>
      <c r="C10" s="6">
        <v>228894570</v>
      </c>
      <c r="D10" s="6">
        <v>0</v>
      </c>
      <c r="E10" s="7">
        <v>251704249</v>
      </c>
      <c r="F10" s="26">
        <v>261244311</v>
      </c>
      <c r="G10" s="26">
        <v>22100710</v>
      </c>
      <c r="H10" s="26">
        <v>21670606</v>
      </c>
      <c r="I10" s="26">
        <v>21845606</v>
      </c>
      <c r="J10" s="26">
        <v>65616922</v>
      </c>
      <c r="K10" s="26">
        <v>21963076</v>
      </c>
      <c r="L10" s="26">
        <v>21910072</v>
      </c>
      <c r="M10" s="26">
        <v>21966110</v>
      </c>
      <c r="N10" s="26">
        <v>65839258</v>
      </c>
      <c r="O10" s="26">
        <v>21821309</v>
      </c>
      <c r="P10" s="26">
        <v>21571938</v>
      </c>
      <c r="Q10" s="26">
        <v>21528149</v>
      </c>
      <c r="R10" s="26">
        <v>64921396</v>
      </c>
      <c r="S10" s="26">
        <v>21694875</v>
      </c>
      <c r="T10" s="26">
        <v>21670026</v>
      </c>
      <c r="U10" s="26">
        <v>21867044</v>
      </c>
      <c r="V10" s="26">
        <v>65231945</v>
      </c>
      <c r="W10" s="26">
        <v>261609521</v>
      </c>
      <c r="X10" s="26">
        <v>251704248</v>
      </c>
      <c r="Y10" s="26">
        <v>9905273</v>
      </c>
      <c r="Z10" s="27">
        <v>3.94</v>
      </c>
      <c r="AA10" s="28">
        <v>261244311</v>
      </c>
    </row>
    <row r="11" spans="1:27" ht="13.5">
      <c r="A11" s="25" t="s">
        <v>38</v>
      </c>
      <c r="B11" s="29"/>
      <c r="C11" s="6">
        <v>12149255</v>
      </c>
      <c r="D11" s="6">
        <v>0</v>
      </c>
      <c r="E11" s="7">
        <v>14261283</v>
      </c>
      <c r="F11" s="8">
        <v>14261282</v>
      </c>
      <c r="G11" s="8">
        <v>5229377</v>
      </c>
      <c r="H11" s="8">
        <v>3012302</v>
      </c>
      <c r="I11" s="8">
        <v>1785028</v>
      </c>
      <c r="J11" s="8">
        <v>10026707</v>
      </c>
      <c r="K11" s="8">
        <v>1780073</v>
      </c>
      <c r="L11" s="8">
        <v>1463813</v>
      </c>
      <c r="M11" s="8">
        <v>1624829</v>
      </c>
      <c r="N11" s="8">
        <v>4868715</v>
      </c>
      <c r="O11" s="8">
        <v>1528636</v>
      </c>
      <c r="P11" s="8">
        <v>65717</v>
      </c>
      <c r="Q11" s="8">
        <v>244033</v>
      </c>
      <c r="R11" s="8">
        <v>1838386</v>
      </c>
      <c r="S11" s="8">
        <v>82654</v>
      </c>
      <c r="T11" s="8">
        <v>16815</v>
      </c>
      <c r="U11" s="8">
        <v>232819</v>
      </c>
      <c r="V11" s="8">
        <v>332288</v>
      </c>
      <c r="W11" s="8">
        <v>17066096</v>
      </c>
      <c r="X11" s="8">
        <v>36453786</v>
      </c>
      <c r="Y11" s="8">
        <v>-19387690</v>
      </c>
      <c r="Z11" s="2">
        <v>-53.18</v>
      </c>
      <c r="AA11" s="6">
        <v>14261282</v>
      </c>
    </row>
    <row r="12" spans="1:27" ht="13.5">
      <c r="A12" s="25" t="s">
        <v>39</v>
      </c>
      <c r="B12" s="29"/>
      <c r="C12" s="6">
        <v>15017944</v>
      </c>
      <c r="D12" s="6">
        <v>0</v>
      </c>
      <c r="E12" s="7">
        <v>17013023</v>
      </c>
      <c r="F12" s="8">
        <v>17013023</v>
      </c>
      <c r="G12" s="8">
        <v>756946</v>
      </c>
      <c r="H12" s="8">
        <v>1543941</v>
      </c>
      <c r="I12" s="8">
        <v>857855</v>
      </c>
      <c r="J12" s="8">
        <v>3158742</v>
      </c>
      <c r="K12" s="8">
        <v>1039779</v>
      </c>
      <c r="L12" s="8">
        <v>887691</v>
      </c>
      <c r="M12" s="8">
        <v>888968</v>
      </c>
      <c r="N12" s="8">
        <v>2816438</v>
      </c>
      <c r="O12" s="8">
        <v>2040046</v>
      </c>
      <c r="P12" s="8">
        <v>821044</v>
      </c>
      <c r="Q12" s="8">
        <v>1093282</v>
      </c>
      <c r="R12" s="8">
        <v>3954372</v>
      </c>
      <c r="S12" s="8">
        <v>1378311</v>
      </c>
      <c r="T12" s="8">
        <v>1122163</v>
      </c>
      <c r="U12" s="8">
        <v>2143217</v>
      </c>
      <c r="V12" s="8">
        <v>4643691</v>
      </c>
      <c r="W12" s="8">
        <v>14573243</v>
      </c>
      <c r="X12" s="8">
        <v>17013026</v>
      </c>
      <c r="Y12" s="8">
        <v>-2439783</v>
      </c>
      <c r="Z12" s="2">
        <v>-14.34</v>
      </c>
      <c r="AA12" s="6">
        <v>17013023</v>
      </c>
    </row>
    <row r="13" spans="1:27" ht="13.5">
      <c r="A13" s="23" t="s">
        <v>40</v>
      </c>
      <c r="B13" s="29"/>
      <c r="C13" s="6">
        <v>96476422</v>
      </c>
      <c r="D13" s="6">
        <v>0</v>
      </c>
      <c r="E13" s="7">
        <v>77490885</v>
      </c>
      <c r="F13" s="8">
        <v>77490885</v>
      </c>
      <c r="G13" s="8">
        <v>793442</v>
      </c>
      <c r="H13" s="8">
        <v>17827257</v>
      </c>
      <c r="I13" s="8">
        <v>10517351</v>
      </c>
      <c r="J13" s="8">
        <v>29138050</v>
      </c>
      <c r="K13" s="8">
        <v>9429557</v>
      </c>
      <c r="L13" s="8">
        <v>9180097</v>
      </c>
      <c r="M13" s="8">
        <v>8592123</v>
      </c>
      <c r="N13" s="8">
        <v>27201777</v>
      </c>
      <c r="O13" s="8">
        <v>10645462</v>
      </c>
      <c r="P13" s="8">
        <v>10540668</v>
      </c>
      <c r="Q13" s="8">
        <v>8437579</v>
      </c>
      <c r="R13" s="8">
        <v>29623709</v>
      </c>
      <c r="S13" s="8">
        <v>12519114</v>
      </c>
      <c r="T13" s="8">
        <v>11602281</v>
      </c>
      <c r="U13" s="8">
        <v>10021010</v>
      </c>
      <c r="V13" s="8">
        <v>34142405</v>
      </c>
      <c r="W13" s="8">
        <v>120105941</v>
      </c>
      <c r="X13" s="8">
        <v>77490885</v>
      </c>
      <c r="Y13" s="8">
        <v>42615056</v>
      </c>
      <c r="Z13" s="2">
        <v>54.99</v>
      </c>
      <c r="AA13" s="6">
        <v>77490885</v>
      </c>
    </row>
    <row r="14" spans="1:27" ht="13.5">
      <c r="A14" s="23" t="s">
        <v>41</v>
      </c>
      <c r="B14" s="29"/>
      <c r="C14" s="6">
        <v>27177505</v>
      </c>
      <c r="D14" s="6">
        <v>0</v>
      </c>
      <c r="E14" s="7">
        <v>29383152</v>
      </c>
      <c r="F14" s="8">
        <v>29383152</v>
      </c>
      <c r="G14" s="8">
        <v>2484726</v>
      </c>
      <c r="H14" s="8">
        <v>2561990</v>
      </c>
      <c r="I14" s="8">
        <v>2778292</v>
      </c>
      <c r="J14" s="8">
        <v>7825008</v>
      </c>
      <c r="K14" s="8">
        <v>2844346</v>
      </c>
      <c r="L14" s="8">
        <v>2897925</v>
      </c>
      <c r="M14" s="8">
        <v>3005360</v>
      </c>
      <c r="N14" s="8">
        <v>8747631</v>
      </c>
      <c r="O14" s="8">
        <v>3221245</v>
      </c>
      <c r="P14" s="8">
        <v>3097013</v>
      </c>
      <c r="Q14" s="8">
        <v>3066187</v>
      </c>
      <c r="R14" s="8">
        <v>9384445</v>
      </c>
      <c r="S14" s="8">
        <v>3030320</v>
      </c>
      <c r="T14" s="8">
        <v>3102220</v>
      </c>
      <c r="U14" s="8">
        <v>2909370</v>
      </c>
      <c r="V14" s="8">
        <v>9041910</v>
      </c>
      <c r="W14" s="8">
        <v>34998994</v>
      </c>
      <c r="X14" s="8">
        <v>29383151</v>
      </c>
      <c r="Y14" s="8">
        <v>5615843</v>
      </c>
      <c r="Z14" s="2">
        <v>19.11</v>
      </c>
      <c r="AA14" s="6">
        <v>29383152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5909971</v>
      </c>
      <c r="D16" s="6">
        <v>0</v>
      </c>
      <c r="E16" s="7">
        <v>9400009</v>
      </c>
      <c r="F16" s="8">
        <v>9400009</v>
      </c>
      <c r="G16" s="8">
        <v>147873</v>
      </c>
      <c r="H16" s="8">
        <v>626146</v>
      </c>
      <c r="I16" s="8">
        <v>461000</v>
      </c>
      <c r="J16" s="8">
        <v>1235019</v>
      </c>
      <c r="K16" s="8">
        <v>224734</v>
      </c>
      <c r="L16" s="8">
        <v>313732</v>
      </c>
      <c r="M16" s="8">
        <v>259855</v>
      </c>
      <c r="N16" s="8">
        <v>798321</v>
      </c>
      <c r="O16" s="8">
        <v>197158</v>
      </c>
      <c r="P16" s="8">
        <v>230557</v>
      </c>
      <c r="Q16" s="8">
        <v>1022401</v>
      </c>
      <c r="R16" s="8">
        <v>1450116</v>
      </c>
      <c r="S16" s="8">
        <v>547812</v>
      </c>
      <c r="T16" s="8">
        <v>294288</v>
      </c>
      <c r="U16" s="8">
        <v>356919</v>
      </c>
      <c r="V16" s="8">
        <v>1199019</v>
      </c>
      <c r="W16" s="8">
        <v>4682475</v>
      </c>
      <c r="X16" s="8">
        <v>9400008</v>
      </c>
      <c r="Y16" s="8">
        <v>-4717533</v>
      </c>
      <c r="Z16" s="2">
        <v>-50.19</v>
      </c>
      <c r="AA16" s="6">
        <v>9400009</v>
      </c>
    </row>
    <row r="17" spans="1:27" ht="13.5">
      <c r="A17" s="23" t="s">
        <v>44</v>
      </c>
      <c r="B17" s="29"/>
      <c r="C17" s="6">
        <v>14160877</v>
      </c>
      <c r="D17" s="6">
        <v>0</v>
      </c>
      <c r="E17" s="7">
        <v>20522708</v>
      </c>
      <c r="F17" s="8">
        <v>20522708</v>
      </c>
      <c r="G17" s="8">
        <v>860876</v>
      </c>
      <c r="H17" s="8">
        <v>1445853</v>
      </c>
      <c r="I17" s="8">
        <v>1408541</v>
      </c>
      <c r="J17" s="8">
        <v>3715270</v>
      </c>
      <c r="K17" s="8">
        <v>1218821</v>
      </c>
      <c r="L17" s="8">
        <v>999967</v>
      </c>
      <c r="M17" s="8">
        <v>936014</v>
      </c>
      <c r="N17" s="8">
        <v>3154802</v>
      </c>
      <c r="O17" s="8">
        <v>1257136</v>
      </c>
      <c r="P17" s="8">
        <v>1287799</v>
      </c>
      <c r="Q17" s="8">
        <v>1203301</v>
      </c>
      <c r="R17" s="8">
        <v>3748236</v>
      </c>
      <c r="S17" s="8">
        <v>875713</v>
      </c>
      <c r="T17" s="8">
        <v>1104777</v>
      </c>
      <c r="U17" s="8">
        <v>1533209</v>
      </c>
      <c r="V17" s="8">
        <v>3513699</v>
      </c>
      <c r="W17" s="8">
        <v>14132007</v>
      </c>
      <c r="X17" s="8">
        <v>20522711</v>
      </c>
      <c r="Y17" s="8">
        <v>-6390704</v>
      </c>
      <c r="Z17" s="2">
        <v>-31.14</v>
      </c>
      <c r="AA17" s="6">
        <v>20522708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-1</v>
      </c>
      <c r="Y18" s="8">
        <v>1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812166736</v>
      </c>
      <c r="D19" s="6">
        <v>0</v>
      </c>
      <c r="E19" s="7">
        <v>825736122</v>
      </c>
      <c r="F19" s="8">
        <v>929300680</v>
      </c>
      <c r="G19" s="8">
        <v>259901336</v>
      </c>
      <c r="H19" s="8">
        <v>25559883</v>
      </c>
      <c r="I19" s="8">
        <v>-27482</v>
      </c>
      <c r="J19" s="8">
        <v>285433737</v>
      </c>
      <c r="K19" s="8">
        <v>16399041</v>
      </c>
      <c r="L19" s="8">
        <v>17156553</v>
      </c>
      <c r="M19" s="8">
        <v>235525268</v>
      </c>
      <c r="N19" s="8">
        <v>269080862</v>
      </c>
      <c r="O19" s="8">
        <v>23973411</v>
      </c>
      <c r="P19" s="8">
        <v>4010532</v>
      </c>
      <c r="Q19" s="8">
        <v>179801000</v>
      </c>
      <c r="R19" s="8">
        <v>207784943</v>
      </c>
      <c r="S19" s="8">
        <v>44195810</v>
      </c>
      <c r="T19" s="8">
        <v>22180602</v>
      </c>
      <c r="U19" s="8">
        <v>26644936</v>
      </c>
      <c r="V19" s="8">
        <v>93021348</v>
      </c>
      <c r="W19" s="8">
        <v>855320890</v>
      </c>
      <c r="X19" s="8">
        <v>828531073</v>
      </c>
      <c r="Y19" s="8">
        <v>26789817</v>
      </c>
      <c r="Z19" s="2">
        <v>3.23</v>
      </c>
      <c r="AA19" s="6">
        <v>929300680</v>
      </c>
    </row>
    <row r="20" spans="1:27" ht="13.5">
      <c r="A20" s="23" t="s">
        <v>47</v>
      </c>
      <c r="B20" s="29"/>
      <c r="C20" s="6">
        <v>586988178</v>
      </c>
      <c r="D20" s="6">
        <v>0</v>
      </c>
      <c r="E20" s="7">
        <v>561732183</v>
      </c>
      <c r="F20" s="26">
        <v>563131284</v>
      </c>
      <c r="G20" s="26">
        <v>18023716</v>
      </c>
      <c r="H20" s="26">
        <v>135184039</v>
      </c>
      <c r="I20" s="26">
        <v>13644590</v>
      </c>
      <c r="J20" s="26">
        <v>166852345</v>
      </c>
      <c r="K20" s="26">
        <v>14192901</v>
      </c>
      <c r="L20" s="26">
        <v>7152982</v>
      </c>
      <c r="M20" s="26">
        <v>138197056</v>
      </c>
      <c r="N20" s="26">
        <v>159542939</v>
      </c>
      <c r="O20" s="26">
        <v>7623610</v>
      </c>
      <c r="P20" s="26">
        <v>11325178</v>
      </c>
      <c r="Q20" s="26">
        <v>171823105</v>
      </c>
      <c r="R20" s="26">
        <v>190771893</v>
      </c>
      <c r="S20" s="26">
        <v>32927829</v>
      </c>
      <c r="T20" s="26">
        <v>16184975</v>
      </c>
      <c r="U20" s="26">
        <v>13684126</v>
      </c>
      <c r="V20" s="26">
        <v>62796930</v>
      </c>
      <c r="W20" s="26">
        <v>579964107</v>
      </c>
      <c r="X20" s="26">
        <v>558665714</v>
      </c>
      <c r="Y20" s="26">
        <v>21298393</v>
      </c>
      <c r="Z20" s="27">
        <v>3.81</v>
      </c>
      <c r="AA20" s="28">
        <v>563131284</v>
      </c>
    </row>
    <row r="21" spans="1:27" ht="13.5">
      <c r="A21" s="23" t="s">
        <v>48</v>
      </c>
      <c r="B21" s="29"/>
      <c r="C21" s="6">
        <v>12083819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27630</v>
      </c>
      <c r="R21" s="8">
        <v>27630</v>
      </c>
      <c r="S21" s="8">
        <v>0</v>
      </c>
      <c r="T21" s="8">
        <v>965625</v>
      </c>
      <c r="U21" s="8">
        <v>0</v>
      </c>
      <c r="V21" s="8">
        <v>965625</v>
      </c>
      <c r="W21" s="30">
        <v>993255</v>
      </c>
      <c r="X21" s="8"/>
      <c r="Y21" s="8">
        <v>993255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4441898649</v>
      </c>
      <c r="D22" s="33">
        <f>SUM(D5:D21)</f>
        <v>0</v>
      </c>
      <c r="E22" s="34">
        <f t="shared" si="0"/>
        <v>4758545629</v>
      </c>
      <c r="F22" s="35">
        <f t="shared" si="0"/>
        <v>4871757646</v>
      </c>
      <c r="G22" s="35">
        <f t="shared" si="0"/>
        <v>555627455</v>
      </c>
      <c r="H22" s="35">
        <f t="shared" si="0"/>
        <v>454736472</v>
      </c>
      <c r="I22" s="35">
        <f t="shared" si="0"/>
        <v>330319043</v>
      </c>
      <c r="J22" s="35">
        <f t="shared" si="0"/>
        <v>1340682970</v>
      </c>
      <c r="K22" s="35">
        <f t="shared" si="0"/>
        <v>334363227</v>
      </c>
      <c r="L22" s="35">
        <f t="shared" si="0"/>
        <v>314119122</v>
      </c>
      <c r="M22" s="35">
        <f t="shared" si="0"/>
        <v>659560472</v>
      </c>
      <c r="N22" s="35">
        <f t="shared" si="0"/>
        <v>1308042821</v>
      </c>
      <c r="O22" s="35">
        <f t="shared" si="0"/>
        <v>305147915</v>
      </c>
      <c r="P22" s="35">
        <f t="shared" si="0"/>
        <v>291712457</v>
      </c>
      <c r="Q22" s="35">
        <f t="shared" si="0"/>
        <v>627294254</v>
      </c>
      <c r="R22" s="35">
        <f t="shared" si="0"/>
        <v>1224154626</v>
      </c>
      <c r="S22" s="35">
        <f t="shared" si="0"/>
        <v>385169987</v>
      </c>
      <c r="T22" s="35">
        <f t="shared" si="0"/>
        <v>354432468</v>
      </c>
      <c r="U22" s="35">
        <f t="shared" si="0"/>
        <v>242752368</v>
      </c>
      <c r="V22" s="35">
        <f t="shared" si="0"/>
        <v>982354823</v>
      </c>
      <c r="W22" s="35">
        <f t="shared" si="0"/>
        <v>4855235240</v>
      </c>
      <c r="X22" s="35">
        <f t="shared" si="0"/>
        <v>4761340648</v>
      </c>
      <c r="Y22" s="35">
        <f t="shared" si="0"/>
        <v>93894592</v>
      </c>
      <c r="Z22" s="36">
        <f>+IF(X22&lt;&gt;0,+(Y22/X22)*100,0)</f>
        <v>1.972020045224876</v>
      </c>
      <c r="AA22" s="33">
        <f>SUM(AA5:AA21)</f>
        <v>4871757646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1129245614</v>
      </c>
      <c r="D25" s="6">
        <v>0</v>
      </c>
      <c r="E25" s="7">
        <v>1237215012</v>
      </c>
      <c r="F25" s="8">
        <v>1241125002</v>
      </c>
      <c r="G25" s="8">
        <v>88196022</v>
      </c>
      <c r="H25" s="8">
        <v>93500071</v>
      </c>
      <c r="I25" s="8">
        <v>96390932</v>
      </c>
      <c r="J25" s="8">
        <v>278087025</v>
      </c>
      <c r="K25" s="8">
        <v>96325564</v>
      </c>
      <c r="L25" s="8">
        <v>110260218</v>
      </c>
      <c r="M25" s="8">
        <v>99390919</v>
      </c>
      <c r="N25" s="8">
        <v>305976701</v>
      </c>
      <c r="O25" s="8">
        <v>122660959</v>
      </c>
      <c r="P25" s="8">
        <v>97111660</v>
      </c>
      <c r="Q25" s="8">
        <v>97734706</v>
      </c>
      <c r="R25" s="8">
        <v>317507325</v>
      </c>
      <c r="S25" s="8">
        <v>96294992</v>
      </c>
      <c r="T25" s="8">
        <v>96774764</v>
      </c>
      <c r="U25" s="8">
        <v>98037412</v>
      </c>
      <c r="V25" s="8">
        <v>291107168</v>
      </c>
      <c r="W25" s="8">
        <v>1192678219</v>
      </c>
      <c r="X25" s="8">
        <v>1237215013</v>
      </c>
      <c r="Y25" s="8">
        <v>-44536794</v>
      </c>
      <c r="Z25" s="2">
        <v>-3.6</v>
      </c>
      <c r="AA25" s="6">
        <v>1241125002</v>
      </c>
    </row>
    <row r="26" spans="1:27" ht="13.5">
      <c r="A26" s="25" t="s">
        <v>52</v>
      </c>
      <c r="B26" s="24"/>
      <c r="C26" s="6">
        <v>45261267</v>
      </c>
      <c r="D26" s="6">
        <v>0</v>
      </c>
      <c r="E26" s="7">
        <v>52254295</v>
      </c>
      <c r="F26" s="8">
        <v>52254295</v>
      </c>
      <c r="G26" s="8">
        <v>3783085</v>
      </c>
      <c r="H26" s="8">
        <v>3752553</v>
      </c>
      <c r="I26" s="8">
        <v>3752553</v>
      </c>
      <c r="J26" s="8">
        <v>11288191</v>
      </c>
      <c r="K26" s="8">
        <v>3809878</v>
      </c>
      <c r="L26" s="8">
        <v>3789939</v>
      </c>
      <c r="M26" s="8">
        <v>3766261</v>
      </c>
      <c r="N26" s="8">
        <v>11366078</v>
      </c>
      <c r="O26" s="8">
        <v>3752553</v>
      </c>
      <c r="P26" s="8">
        <v>3719841</v>
      </c>
      <c r="Q26" s="8">
        <v>3768382</v>
      </c>
      <c r="R26" s="8">
        <v>11240776</v>
      </c>
      <c r="S26" s="8">
        <v>6021204</v>
      </c>
      <c r="T26" s="8">
        <v>3976766</v>
      </c>
      <c r="U26" s="8">
        <v>3789172</v>
      </c>
      <c r="V26" s="8">
        <v>13787142</v>
      </c>
      <c r="W26" s="8">
        <v>47682187</v>
      </c>
      <c r="X26" s="8">
        <v>52254295</v>
      </c>
      <c r="Y26" s="8">
        <v>-4572108</v>
      </c>
      <c r="Z26" s="2">
        <v>-8.75</v>
      </c>
      <c r="AA26" s="6">
        <v>52254295</v>
      </c>
    </row>
    <row r="27" spans="1:27" ht="13.5">
      <c r="A27" s="25" t="s">
        <v>53</v>
      </c>
      <c r="B27" s="24"/>
      <c r="C27" s="6">
        <v>241010581</v>
      </c>
      <c r="D27" s="6">
        <v>0</v>
      </c>
      <c r="E27" s="7">
        <v>203074221</v>
      </c>
      <c r="F27" s="8">
        <v>187074221</v>
      </c>
      <c r="G27" s="8">
        <v>16922852</v>
      </c>
      <c r="H27" s="8">
        <v>16922852</v>
      </c>
      <c r="I27" s="8">
        <v>16922852</v>
      </c>
      <c r="J27" s="8">
        <v>50768556</v>
      </c>
      <c r="K27" s="8">
        <v>16922852</v>
      </c>
      <c r="L27" s="8">
        <v>16922852</v>
      </c>
      <c r="M27" s="8">
        <v>16922852</v>
      </c>
      <c r="N27" s="8">
        <v>50768556</v>
      </c>
      <c r="O27" s="8">
        <v>16922852</v>
      </c>
      <c r="P27" s="8">
        <v>6256185</v>
      </c>
      <c r="Q27" s="8">
        <v>13382790</v>
      </c>
      <c r="R27" s="8">
        <v>36561827</v>
      </c>
      <c r="S27" s="8">
        <v>17796248</v>
      </c>
      <c r="T27" s="8">
        <v>15589519</v>
      </c>
      <c r="U27" s="8">
        <v>15589519</v>
      </c>
      <c r="V27" s="8">
        <v>48975286</v>
      </c>
      <c r="W27" s="8">
        <v>187074225</v>
      </c>
      <c r="X27" s="8">
        <v>203074220</v>
      </c>
      <c r="Y27" s="8">
        <v>-15999995</v>
      </c>
      <c r="Z27" s="2">
        <v>-7.88</v>
      </c>
      <c r="AA27" s="6">
        <v>187074221</v>
      </c>
    </row>
    <row r="28" spans="1:27" ht="13.5">
      <c r="A28" s="25" t="s">
        <v>54</v>
      </c>
      <c r="B28" s="24"/>
      <c r="C28" s="6">
        <v>644162569</v>
      </c>
      <c r="D28" s="6">
        <v>0</v>
      </c>
      <c r="E28" s="7">
        <v>709999995</v>
      </c>
      <c r="F28" s="8">
        <v>709999995</v>
      </c>
      <c r="G28" s="8">
        <v>59166667</v>
      </c>
      <c r="H28" s="8">
        <v>59166667</v>
      </c>
      <c r="I28" s="8">
        <v>59166668</v>
      </c>
      <c r="J28" s="8">
        <v>177500002</v>
      </c>
      <c r="K28" s="8">
        <v>59166666</v>
      </c>
      <c r="L28" s="8">
        <v>59166667</v>
      </c>
      <c r="M28" s="8">
        <v>59166666</v>
      </c>
      <c r="N28" s="8">
        <v>177499999</v>
      </c>
      <c r="O28" s="8">
        <v>59166666</v>
      </c>
      <c r="P28" s="8">
        <v>59185140</v>
      </c>
      <c r="Q28" s="8">
        <v>59166666</v>
      </c>
      <c r="R28" s="8">
        <v>177518472</v>
      </c>
      <c r="S28" s="8">
        <v>59166666</v>
      </c>
      <c r="T28" s="8">
        <v>59191554</v>
      </c>
      <c r="U28" s="8">
        <v>59166666</v>
      </c>
      <c r="V28" s="8">
        <v>177524886</v>
      </c>
      <c r="W28" s="8">
        <v>710043359</v>
      </c>
      <c r="X28" s="8">
        <v>710000001</v>
      </c>
      <c r="Y28" s="8">
        <v>43358</v>
      </c>
      <c r="Z28" s="2">
        <v>0.01</v>
      </c>
      <c r="AA28" s="6">
        <v>709999995</v>
      </c>
    </row>
    <row r="29" spans="1:27" ht="13.5">
      <c r="A29" s="25" t="s">
        <v>55</v>
      </c>
      <c r="B29" s="24"/>
      <c r="C29" s="6">
        <v>65775074</v>
      </c>
      <c r="D29" s="6">
        <v>0</v>
      </c>
      <c r="E29" s="7">
        <v>59248068</v>
      </c>
      <c r="F29" s="8">
        <v>59248068</v>
      </c>
      <c r="G29" s="8">
        <v>4937339</v>
      </c>
      <c r="H29" s="8">
        <v>4937339</v>
      </c>
      <c r="I29" s="8">
        <v>4603490</v>
      </c>
      <c r="J29" s="8">
        <v>14478168</v>
      </c>
      <c r="K29" s="8">
        <v>5370309</v>
      </c>
      <c r="L29" s="8">
        <v>5370309</v>
      </c>
      <c r="M29" s="8">
        <v>5370312</v>
      </c>
      <c r="N29" s="8">
        <v>16110930</v>
      </c>
      <c r="O29" s="8">
        <v>4568340</v>
      </c>
      <c r="P29" s="8">
        <v>4568340</v>
      </c>
      <c r="Q29" s="8">
        <v>4568340</v>
      </c>
      <c r="R29" s="8">
        <v>13705020</v>
      </c>
      <c r="S29" s="8">
        <v>5066932</v>
      </c>
      <c r="T29" s="8">
        <v>5066932</v>
      </c>
      <c r="U29" s="8">
        <v>5112263</v>
      </c>
      <c r="V29" s="8">
        <v>15246127</v>
      </c>
      <c r="W29" s="8">
        <v>59540245</v>
      </c>
      <c r="X29" s="8">
        <v>59248069</v>
      </c>
      <c r="Y29" s="8">
        <v>292176</v>
      </c>
      <c r="Z29" s="2">
        <v>0.49</v>
      </c>
      <c r="AA29" s="6">
        <v>59248068</v>
      </c>
    </row>
    <row r="30" spans="1:27" ht="13.5">
      <c r="A30" s="25" t="s">
        <v>56</v>
      </c>
      <c r="B30" s="24"/>
      <c r="C30" s="6">
        <v>1110464178</v>
      </c>
      <c r="D30" s="6">
        <v>0</v>
      </c>
      <c r="E30" s="7">
        <v>1201856097</v>
      </c>
      <c r="F30" s="8">
        <v>1214784417</v>
      </c>
      <c r="G30" s="8">
        <v>143484067</v>
      </c>
      <c r="H30" s="8">
        <v>136354897</v>
      </c>
      <c r="I30" s="8">
        <v>90152749</v>
      </c>
      <c r="J30" s="8">
        <v>369991713</v>
      </c>
      <c r="K30" s="8">
        <v>96974011</v>
      </c>
      <c r="L30" s="8">
        <v>90092922</v>
      </c>
      <c r="M30" s="8">
        <v>82811701</v>
      </c>
      <c r="N30" s="8">
        <v>269878634</v>
      </c>
      <c r="O30" s="8">
        <v>89217198</v>
      </c>
      <c r="P30" s="8">
        <v>85147587</v>
      </c>
      <c r="Q30" s="8">
        <v>86331379</v>
      </c>
      <c r="R30" s="8">
        <v>260696164</v>
      </c>
      <c r="S30" s="8">
        <v>89323905</v>
      </c>
      <c r="T30" s="8">
        <v>88336275</v>
      </c>
      <c r="U30" s="8">
        <v>136249912</v>
      </c>
      <c r="V30" s="8">
        <v>313910092</v>
      </c>
      <c r="W30" s="8">
        <v>1214476603</v>
      </c>
      <c r="X30" s="8">
        <v>1201856097</v>
      </c>
      <c r="Y30" s="8">
        <v>12620506</v>
      </c>
      <c r="Z30" s="2">
        <v>1.05</v>
      </c>
      <c r="AA30" s="6">
        <v>1214784417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-1</v>
      </c>
      <c r="Y31" s="8">
        <v>1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9742995</v>
      </c>
      <c r="D32" s="6">
        <v>0</v>
      </c>
      <c r="E32" s="7">
        <v>19909389</v>
      </c>
      <c r="F32" s="8">
        <v>14943726</v>
      </c>
      <c r="G32" s="8">
        <v>255697</v>
      </c>
      <c r="H32" s="8">
        <v>1574949</v>
      </c>
      <c r="I32" s="8">
        <v>894725</v>
      </c>
      <c r="J32" s="8">
        <v>2725371</v>
      </c>
      <c r="K32" s="8">
        <v>1694187</v>
      </c>
      <c r="L32" s="8">
        <v>1443212</v>
      </c>
      <c r="M32" s="8">
        <v>2768352</v>
      </c>
      <c r="N32" s="8">
        <v>5905751</v>
      </c>
      <c r="O32" s="8">
        <v>1210636</v>
      </c>
      <c r="P32" s="8">
        <v>1531870</v>
      </c>
      <c r="Q32" s="8">
        <v>1312683</v>
      </c>
      <c r="R32" s="8">
        <v>4055189</v>
      </c>
      <c r="S32" s="8">
        <v>725873</v>
      </c>
      <c r="T32" s="8">
        <v>448783</v>
      </c>
      <c r="U32" s="8">
        <v>739625</v>
      </c>
      <c r="V32" s="8">
        <v>1914281</v>
      </c>
      <c r="W32" s="8">
        <v>14600592</v>
      </c>
      <c r="X32" s="8">
        <v>19909387</v>
      </c>
      <c r="Y32" s="8">
        <v>-5308795</v>
      </c>
      <c r="Z32" s="2">
        <v>-26.66</v>
      </c>
      <c r="AA32" s="6">
        <v>14943726</v>
      </c>
    </row>
    <row r="33" spans="1:27" ht="13.5">
      <c r="A33" s="25" t="s">
        <v>59</v>
      </c>
      <c r="B33" s="24"/>
      <c r="C33" s="6">
        <v>144957216</v>
      </c>
      <c r="D33" s="6">
        <v>0</v>
      </c>
      <c r="E33" s="7">
        <v>204012958</v>
      </c>
      <c r="F33" s="8">
        <v>195637940</v>
      </c>
      <c r="G33" s="8">
        <v>611791</v>
      </c>
      <c r="H33" s="8">
        <v>13263267</v>
      </c>
      <c r="I33" s="8">
        <v>18013249</v>
      </c>
      <c r="J33" s="8">
        <v>31888307</v>
      </c>
      <c r="K33" s="8">
        <v>14962217</v>
      </c>
      <c r="L33" s="8">
        <v>26004261</v>
      </c>
      <c r="M33" s="8">
        <v>22169648</v>
      </c>
      <c r="N33" s="8">
        <v>63136126</v>
      </c>
      <c r="O33" s="8">
        <v>27788067</v>
      </c>
      <c r="P33" s="8">
        <v>20002312</v>
      </c>
      <c r="Q33" s="8">
        <v>11093837</v>
      </c>
      <c r="R33" s="8">
        <v>58884216</v>
      </c>
      <c r="S33" s="8">
        <v>17174313</v>
      </c>
      <c r="T33" s="8">
        <v>20646073</v>
      </c>
      <c r="U33" s="8">
        <v>19245051</v>
      </c>
      <c r="V33" s="8">
        <v>57065437</v>
      </c>
      <c r="W33" s="8">
        <v>210974086</v>
      </c>
      <c r="X33" s="8">
        <v>204012958</v>
      </c>
      <c r="Y33" s="8">
        <v>6961128</v>
      </c>
      <c r="Z33" s="2">
        <v>3.41</v>
      </c>
      <c r="AA33" s="6">
        <v>195637940</v>
      </c>
    </row>
    <row r="34" spans="1:27" ht="13.5">
      <c r="A34" s="25" t="s">
        <v>60</v>
      </c>
      <c r="B34" s="24"/>
      <c r="C34" s="6">
        <v>1096167658</v>
      </c>
      <c r="D34" s="6">
        <v>0</v>
      </c>
      <c r="E34" s="7">
        <v>1059335429</v>
      </c>
      <c r="F34" s="8">
        <v>1215361552</v>
      </c>
      <c r="G34" s="8">
        <v>52541386</v>
      </c>
      <c r="H34" s="8">
        <v>83004571</v>
      </c>
      <c r="I34" s="8">
        <v>86835706</v>
      </c>
      <c r="J34" s="8">
        <v>222381663</v>
      </c>
      <c r="K34" s="8">
        <v>116925613</v>
      </c>
      <c r="L34" s="8">
        <v>90689507</v>
      </c>
      <c r="M34" s="8">
        <v>109332265</v>
      </c>
      <c r="N34" s="8">
        <v>316947385</v>
      </c>
      <c r="O34" s="8">
        <v>58254343</v>
      </c>
      <c r="P34" s="8">
        <v>79034546</v>
      </c>
      <c r="Q34" s="8">
        <v>104645079</v>
      </c>
      <c r="R34" s="8">
        <v>241933968</v>
      </c>
      <c r="S34" s="8">
        <v>78623862</v>
      </c>
      <c r="T34" s="8">
        <v>78476421</v>
      </c>
      <c r="U34" s="8">
        <v>-13993707</v>
      </c>
      <c r="V34" s="8">
        <v>143106576</v>
      </c>
      <c r="W34" s="8">
        <v>924369592</v>
      </c>
      <c r="X34" s="8">
        <v>1062130404</v>
      </c>
      <c r="Y34" s="8">
        <v>-137760812</v>
      </c>
      <c r="Z34" s="2">
        <v>-12.97</v>
      </c>
      <c r="AA34" s="6">
        <v>1215361552</v>
      </c>
    </row>
    <row r="35" spans="1:27" ht="13.5">
      <c r="A35" s="23" t="s">
        <v>61</v>
      </c>
      <c r="B35" s="29"/>
      <c r="C35" s="6">
        <v>11041337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-1</v>
      </c>
      <c r="Y35" s="8">
        <v>1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4497828489</v>
      </c>
      <c r="D36" s="33">
        <f>SUM(D25:D35)</f>
        <v>0</v>
      </c>
      <c r="E36" s="34">
        <f t="shared" si="1"/>
        <v>4746905464</v>
      </c>
      <c r="F36" s="35">
        <f t="shared" si="1"/>
        <v>4890429216</v>
      </c>
      <c r="G36" s="35">
        <f t="shared" si="1"/>
        <v>369898906</v>
      </c>
      <c r="H36" s="35">
        <f t="shared" si="1"/>
        <v>412477166</v>
      </c>
      <c r="I36" s="35">
        <f t="shared" si="1"/>
        <v>376732924</v>
      </c>
      <c r="J36" s="35">
        <f t="shared" si="1"/>
        <v>1159108996</v>
      </c>
      <c r="K36" s="35">
        <f t="shared" si="1"/>
        <v>412151297</v>
      </c>
      <c r="L36" s="35">
        <f t="shared" si="1"/>
        <v>403739887</v>
      </c>
      <c r="M36" s="35">
        <f t="shared" si="1"/>
        <v>401698976</v>
      </c>
      <c r="N36" s="35">
        <f t="shared" si="1"/>
        <v>1217590160</v>
      </c>
      <c r="O36" s="35">
        <f t="shared" si="1"/>
        <v>383541614</v>
      </c>
      <c r="P36" s="35">
        <f t="shared" si="1"/>
        <v>356557481</v>
      </c>
      <c r="Q36" s="35">
        <f t="shared" si="1"/>
        <v>382003862</v>
      </c>
      <c r="R36" s="35">
        <f t="shared" si="1"/>
        <v>1122102957</v>
      </c>
      <c r="S36" s="35">
        <f t="shared" si="1"/>
        <v>370193995</v>
      </c>
      <c r="T36" s="35">
        <f t="shared" si="1"/>
        <v>368507087</v>
      </c>
      <c r="U36" s="35">
        <f t="shared" si="1"/>
        <v>323935913</v>
      </c>
      <c r="V36" s="35">
        <f t="shared" si="1"/>
        <v>1062636995</v>
      </c>
      <c r="W36" s="35">
        <f t="shared" si="1"/>
        <v>4561439108</v>
      </c>
      <c r="X36" s="35">
        <f t="shared" si="1"/>
        <v>4749700442</v>
      </c>
      <c r="Y36" s="35">
        <f t="shared" si="1"/>
        <v>-188261334</v>
      </c>
      <c r="Z36" s="36">
        <f>+IF(X36&lt;&gt;0,+(Y36/X36)*100,0)</f>
        <v>-3.9636464720020754</v>
      </c>
      <c r="AA36" s="33">
        <f>SUM(AA25:AA35)</f>
        <v>4890429216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-55929840</v>
      </c>
      <c r="D38" s="46">
        <f>+D22-D36</f>
        <v>0</v>
      </c>
      <c r="E38" s="47">
        <f t="shared" si="2"/>
        <v>11640165</v>
      </c>
      <c r="F38" s="48">
        <f t="shared" si="2"/>
        <v>-18671570</v>
      </c>
      <c r="G38" s="48">
        <f t="shared" si="2"/>
        <v>185728549</v>
      </c>
      <c r="H38" s="48">
        <f t="shared" si="2"/>
        <v>42259306</v>
      </c>
      <c r="I38" s="48">
        <f t="shared" si="2"/>
        <v>-46413881</v>
      </c>
      <c r="J38" s="48">
        <f t="shared" si="2"/>
        <v>181573974</v>
      </c>
      <c r="K38" s="48">
        <f t="shared" si="2"/>
        <v>-77788070</v>
      </c>
      <c r="L38" s="48">
        <f t="shared" si="2"/>
        <v>-89620765</v>
      </c>
      <c r="M38" s="48">
        <f t="shared" si="2"/>
        <v>257861496</v>
      </c>
      <c r="N38" s="48">
        <f t="shared" si="2"/>
        <v>90452661</v>
      </c>
      <c r="O38" s="48">
        <f t="shared" si="2"/>
        <v>-78393699</v>
      </c>
      <c r="P38" s="48">
        <f t="shared" si="2"/>
        <v>-64845024</v>
      </c>
      <c r="Q38" s="48">
        <f t="shared" si="2"/>
        <v>245290392</v>
      </c>
      <c r="R38" s="48">
        <f t="shared" si="2"/>
        <v>102051669</v>
      </c>
      <c r="S38" s="48">
        <f t="shared" si="2"/>
        <v>14975992</v>
      </c>
      <c r="T38" s="48">
        <f t="shared" si="2"/>
        <v>-14074619</v>
      </c>
      <c r="U38" s="48">
        <f t="shared" si="2"/>
        <v>-81183545</v>
      </c>
      <c r="V38" s="48">
        <f t="shared" si="2"/>
        <v>-80282172</v>
      </c>
      <c r="W38" s="48">
        <f t="shared" si="2"/>
        <v>293796132</v>
      </c>
      <c r="X38" s="48">
        <f>IF(F22=F36,0,X22-X36)</f>
        <v>11640206</v>
      </c>
      <c r="Y38" s="48">
        <f t="shared" si="2"/>
        <v>282155926</v>
      </c>
      <c r="Z38" s="49">
        <f>+IF(X38&lt;&gt;0,+(Y38/X38)*100,0)</f>
        <v>2423.9770842543508</v>
      </c>
      <c r="AA38" s="46">
        <f>+AA22-AA36</f>
        <v>-18671570</v>
      </c>
    </row>
    <row r="39" spans="1:27" ht="13.5">
      <c r="A39" s="23" t="s">
        <v>64</v>
      </c>
      <c r="B39" s="29"/>
      <c r="C39" s="6">
        <v>734502788</v>
      </c>
      <c r="D39" s="6">
        <v>0</v>
      </c>
      <c r="E39" s="7">
        <v>700781834</v>
      </c>
      <c r="F39" s="8">
        <v>720399854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700781726</v>
      </c>
      <c r="Y39" s="8">
        <v>-700781726</v>
      </c>
      <c r="Z39" s="2">
        <v>-100</v>
      </c>
      <c r="AA39" s="6">
        <v>720399854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458860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458860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678572948</v>
      </c>
      <c r="D42" s="55">
        <f>SUM(D38:D41)</f>
        <v>0</v>
      </c>
      <c r="E42" s="56">
        <f t="shared" si="3"/>
        <v>712421999</v>
      </c>
      <c r="F42" s="57">
        <f t="shared" si="3"/>
        <v>702187144</v>
      </c>
      <c r="G42" s="57">
        <f t="shared" si="3"/>
        <v>185728549</v>
      </c>
      <c r="H42" s="57">
        <f t="shared" si="3"/>
        <v>42259306</v>
      </c>
      <c r="I42" s="57">
        <f t="shared" si="3"/>
        <v>-46413881</v>
      </c>
      <c r="J42" s="57">
        <f t="shared" si="3"/>
        <v>181573974</v>
      </c>
      <c r="K42" s="57">
        <f t="shared" si="3"/>
        <v>-77788070</v>
      </c>
      <c r="L42" s="57">
        <f t="shared" si="3"/>
        <v>-89620765</v>
      </c>
      <c r="M42" s="57">
        <f t="shared" si="3"/>
        <v>257861496</v>
      </c>
      <c r="N42" s="57">
        <f t="shared" si="3"/>
        <v>90452661</v>
      </c>
      <c r="O42" s="57">
        <f t="shared" si="3"/>
        <v>-78393699</v>
      </c>
      <c r="P42" s="57">
        <f t="shared" si="3"/>
        <v>-64845024</v>
      </c>
      <c r="Q42" s="57">
        <f t="shared" si="3"/>
        <v>245290392</v>
      </c>
      <c r="R42" s="57">
        <f t="shared" si="3"/>
        <v>102051669</v>
      </c>
      <c r="S42" s="57">
        <f t="shared" si="3"/>
        <v>14975992</v>
      </c>
      <c r="T42" s="57">
        <f t="shared" si="3"/>
        <v>-14074619</v>
      </c>
      <c r="U42" s="57">
        <f t="shared" si="3"/>
        <v>-81183545</v>
      </c>
      <c r="V42" s="57">
        <f t="shared" si="3"/>
        <v>-80282172</v>
      </c>
      <c r="W42" s="57">
        <f t="shared" si="3"/>
        <v>293796132</v>
      </c>
      <c r="X42" s="57">
        <f t="shared" si="3"/>
        <v>712421932</v>
      </c>
      <c r="Y42" s="57">
        <f t="shared" si="3"/>
        <v>-418625800</v>
      </c>
      <c r="Z42" s="58">
        <f>+IF(X42&lt;&gt;0,+(Y42/X42)*100,0)</f>
        <v>-58.76093662989589</v>
      </c>
      <c r="AA42" s="55">
        <f>SUM(AA38:AA41)</f>
        <v>702187144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678572948</v>
      </c>
      <c r="D44" s="63">
        <f>+D42-D43</f>
        <v>0</v>
      </c>
      <c r="E44" s="64">
        <f t="shared" si="4"/>
        <v>712421999</v>
      </c>
      <c r="F44" s="65">
        <f t="shared" si="4"/>
        <v>702187144</v>
      </c>
      <c r="G44" s="65">
        <f t="shared" si="4"/>
        <v>185728549</v>
      </c>
      <c r="H44" s="65">
        <f t="shared" si="4"/>
        <v>42259306</v>
      </c>
      <c r="I44" s="65">
        <f t="shared" si="4"/>
        <v>-46413881</v>
      </c>
      <c r="J44" s="65">
        <f t="shared" si="4"/>
        <v>181573974</v>
      </c>
      <c r="K44" s="65">
        <f t="shared" si="4"/>
        <v>-77788070</v>
      </c>
      <c r="L44" s="65">
        <f t="shared" si="4"/>
        <v>-89620765</v>
      </c>
      <c r="M44" s="65">
        <f t="shared" si="4"/>
        <v>257861496</v>
      </c>
      <c r="N44" s="65">
        <f t="shared" si="4"/>
        <v>90452661</v>
      </c>
      <c r="O44" s="65">
        <f t="shared" si="4"/>
        <v>-78393699</v>
      </c>
      <c r="P44" s="65">
        <f t="shared" si="4"/>
        <v>-64845024</v>
      </c>
      <c r="Q44" s="65">
        <f t="shared" si="4"/>
        <v>245290392</v>
      </c>
      <c r="R44" s="65">
        <f t="shared" si="4"/>
        <v>102051669</v>
      </c>
      <c r="S44" s="65">
        <f t="shared" si="4"/>
        <v>14975992</v>
      </c>
      <c r="T44" s="65">
        <f t="shared" si="4"/>
        <v>-14074619</v>
      </c>
      <c r="U44" s="65">
        <f t="shared" si="4"/>
        <v>-81183545</v>
      </c>
      <c r="V44" s="65">
        <f t="shared" si="4"/>
        <v>-80282172</v>
      </c>
      <c r="W44" s="65">
        <f t="shared" si="4"/>
        <v>293796132</v>
      </c>
      <c r="X44" s="65">
        <f t="shared" si="4"/>
        <v>712421932</v>
      </c>
      <c r="Y44" s="65">
        <f t="shared" si="4"/>
        <v>-418625800</v>
      </c>
      <c r="Z44" s="66">
        <f>+IF(X44&lt;&gt;0,+(Y44/X44)*100,0)</f>
        <v>-58.76093662989589</v>
      </c>
      <c r="AA44" s="63">
        <f>+AA42-AA43</f>
        <v>702187144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678572948</v>
      </c>
      <c r="D46" s="55">
        <f>SUM(D44:D45)</f>
        <v>0</v>
      </c>
      <c r="E46" s="56">
        <f t="shared" si="5"/>
        <v>712421999</v>
      </c>
      <c r="F46" s="57">
        <f t="shared" si="5"/>
        <v>702187144</v>
      </c>
      <c r="G46" s="57">
        <f t="shared" si="5"/>
        <v>185728549</v>
      </c>
      <c r="H46" s="57">
        <f t="shared" si="5"/>
        <v>42259306</v>
      </c>
      <c r="I46" s="57">
        <f t="shared" si="5"/>
        <v>-46413881</v>
      </c>
      <c r="J46" s="57">
        <f t="shared" si="5"/>
        <v>181573974</v>
      </c>
      <c r="K46" s="57">
        <f t="shared" si="5"/>
        <v>-77788070</v>
      </c>
      <c r="L46" s="57">
        <f t="shared" si="5"/>
        <v>-89620765</v>
      </c>
      <c r="M46" s="57">
        <f t="shared" si="5"/>
        <v>257861496</v>
      </c>
      <c r="N46" s="57">
        <f t="shared" si="5"/>
        <v>90452661</v>
      </c>
      <c r="O46" s="57">
        <f t="shared" si="5"/>
        <v>-78393699</v>
      </c>
      <c r="P46" s="57">
        <f t="shared" si="5"/>
        <v>-64845024</v>
      </c>
      <c r="Q46" s="57">
        <f t="shared" si="5"/>
        <v>245290392</v>
      </c>
      <c r="R46" s="57">
        <f t="shared" si="5"/>
        <v>102051669</v>
      </c>
      <c r="S46" s="57">
        <f t="shared" si="5"/>
        <v>14975992</v>
      </c>
      <c r="T46" s="57">
        <f t="shared" si="5"/>
        <v>-14074619</v>
      </c>
      <c r="U46" s="57">
        <f t="shared" si="5"/>
        <v>-81183545</v>
      </c>
      <c r="V46" s="57">
        <f t="shared" si="5"/>
        <v>-80282172</v>
      </c>
      <c r="W46" s="57">
        <f t="shared" si="5"/>
        <v>293796132</v>
      </c>
      <c r="X46" s="57">
        <f t="shared" si="5"/>
        <v>712421932</v>
      </c>
      <c r="Y46" s="57">
        <f t="shared" si="5"/>
        <v>-418625800</v>
      </c>
      <c r="Z46" s="58">
        <f>+IF(X46&lt;&gt;0,+(Y46/X46)*100,0)</f>
        <v>-58.76093662989589</v>
      </c>
      <c r="AA46" s="55">
        <f>SUM(AA44:AA45)</f>
        <v>702187144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678572948</v>
      </c>
      <c r="D48" s="71">
        <f>SUM(D46:D47)</f>
        <v>0</v>
      </c>
      <c r="E48" s="72">
        <f t="shared" si="6"/>
        <v>712421999</v>
      </c>
      <c r="F48" s="73">
        <f t="shared" si="6"/>
        <v>702187144</v>
      </c>
      <c r="G48" s="73">
        <f t="shared" si="6"/>
        <v>185728549</v>
      </c>
      <c r="H48" s="74">
        <f t="shared" si="6"/>
        <v>42259306</v>
      </c>
      <c r="I48" s="74">
        <f t="shared" si="6"/>
        <v>-46413881</v>
      </c>
      <c r="J48" s="74">
        <f t="shared" si="6"/>
        <v>181573974</v>
      </c>
      <c r="K48" s="74">
        <f t="shared" si="6"/>
        <v>-77788070</v>
      </c>
      <c r="L48" s="74">
        <f t="shared" si="6"/>
        <v>-89620765</v>
      </c>
      <c r="M48" s="73">
        <f t="shared" si="6"/>
        <v>257861496</v>
      </c>
      <c r="N48" s="73">
        <f t="shared" si="6"/>
        <v>90452661</v>
      </c>
      <c r="O48" s="74">
        <f t="shared" si="6"/>
        <v>-78393699</v>
      </c>
      <c r="P48" s="74">
        <f t="shared" si="6"/>
        <v>-64845024</v>
      </c>
      <c r="Q48" s="74">
        <f t="shared" si="6"/>
        <v>245290392</v>
      </c>
      <c r="R48" s="74">
        <f t="shared" si="6"/>
        <v>102051669</v>
      </c>
      <c r="S48" s="74">
        <f t="shared" si="6"/>
        <v>14975992</v>
      </c>
      <c r="T48" s="73">
        <f t="shared" si="6"/>
        <v>-14074619</v>
      </c>
      <c r="U48" s="73">
        <f t="shared" si="6"/>
        <v>-81183545</v>
      </c>
      <c r="V48" s="74">
        <f t="shared" si="6"/>
        <v>-80282172</v>
      </c>
      <c r="W48" s="74">
        <f t="shared" si="6"/>
        <v>293796132</v>
      </c>
      <c r="X48" s="74">
        <f t="shared" si="6"/>
        <v>712421932</v>
      </c>
      <c r="Y48" s="74">
        <f t="shared" si="6"/>
        <v>-418625800</v>
      </c>
      <c r="Z48" s="75">
        <f>+IF(X48&lt;&gt;0,+(Y48/X48)*100,0)</f>
        <v>-58.76093662989589</v>
      </c>
      <c r="AA48" s="76">
        <f>SUM(AA46:AA47)</f>
        <v>702187144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17170937</v>
      </c>
      <c r="D5" s="6">
        <v>0</v>
      </c>
      <c r="E5" s="7">
        <v>21842161</v>
      </c>
      <c r="F5" s="8">
        <v>21842161</v>
      </c>
      <c r="G5" s="8">
        <v>21729930</v>
      </c>
      <c r="H5" s="8">
        <v>-291650</v>
      </c>
      <c r="I5" s="8">
        <v>-452936</v>
      </c>
      <c r="J5" s="8">
        <v>20985344</v>
      </c>
      <c r="K5" s="8">
        <v>-37597</v>
      </c>
      <c r="L5" s="8">
        <v>0</v>
      </c>
      <c r="M5" s="8">
        <v>-1</v>
      </c>
      <c r="N5" s="8">
        <v>-37598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-7823</v>
      </c>
      <c r="V5" s="8">
        <v>-7823</v>
      </c>
      <c r="W5" s="8">
        <v>20939923</v>
      </c>
      <c r="X5" s="8">
        <v>21842161</v>
      </c>
      <c r="Y5" s="8">
        <v>-902238</v>
      </c>
      <c r="Z5" s="2">
        <v>-4.13</v>
      </c>
      <c r="AA5" s="6">
        <v>21842161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1815383</v>
      </c>
      <c r="F6" s="8">
        <v>1815383</v>
      </c>
      <c r="G6" s="8">
        <v>157164</v>
      </c>
      <c r="H6" s="8">
        <v>158037</v>
      </c>
      <c r="I6" s="8">
        <v>159809</v>
      </c>
      <c r="J6" s="8">
        <v>475010</v>
      </c>
      <c r="K6" s="8">
        <v>237976</v>
      </c>
      <c r="L6" s="8">
        <v>218138</v>
      </c>
      <c r="M6" s="8">
        <v>208116</v>
      </c>
      <c r="N6" s="8">
        <v>664230</v>
      </c>
      <c r="O6" s="8">
        <v>211073</v>
      </c>
      <c r="P6" s="8">
        <v>210720</v>
      </c>
      <c r="Q6" s="8">
        <v>211237</v>
      </c>
      <c r="R6" s="8">
        <v>633030</v>
      </c>
      <c r="S6" s="8">
        <v>205524</v>
      </c>
      <c r="T6" s="8">
        <v>205922</v>
      </c>
      <c r="U6" s="8">
        <v>205809</v>
      </c>
      <c r="V6" s="8">
        <v>617255</v>
      </c>
      <c r="W6" s="8">
        <v>2389525</v>
      </c>
      <c r="X6" s="8">
        <v>1815383</v>
      </c>
      <c r="Y6" s="8">
        <v>574142</v>
      </c>
      <c r="Z6" s="2">
        <v>31.63</v>
      </c>
      <c r="AA6" s="6">
        <v>1815383</v>
      </c>
    </row>
    <row r="7" spans="1:27" ht="13.5">
      <c r="A7" s="25" t="s">
        <v>34</v>
      </c>
      <c r="B7" s="24"/>
      <c r="C7" s="6">
        <v>69727650</v>
      </c>
      <c r="D7" s="6">
        <v>0</v>
      </c>
      <c r="E7" s="7">
        <v>79187534</v>
      </c>
      <c r="F7" s="8">
        <v>79263054</v>
      </c>
      <c r="G7" s="8">
        <v>6925312</v>
      </c>
      <c r="H7" s="8">
        <v>6717249</v>
      </c>
      <c r="I7" s="8">
        <v>5763891</v>
      </c>
      <c r="J7" s="8">
        <v>19406452</v>
      </c>
      <c r="K7" s="8">
        <v>6454061</v>
      </c>
      <c r="L7" s="8">
        <v>6004505</v>
      </c>
      <c r="M7" s="8">
        <v>5762332</v>
      </c>
      <c r="N7" s="8">
        <v>18220898</v>
      </c>
      <c r="O7" s="8">
        <v>6595640</v>
      </c>
      <c r="P7" s="8">
        <v>6462861</v>
      </c>
      <c r="Q7" s="8">
        <v>6381281</v>
      </c>
      <c r="R7" s="8">
        <v>19439782</v>
      </c>
      <c r="S7" s="8">
        <v>5993253</v>
      </c>
      <c r="T7" s="8">
        <v>8645664</v>
      </c>
      <c r="U7" s="8">
        <v>6350351</v>
      </c>
      <c r="V7" s="8">
        <v>20989268</v>
      </c>
      <c r="W7" s="8">
        <v>78056400</v>
      </c>
      <c r="X7" s="8">
        <v>78577789</v>
      </c>
      <c r="Y7" s="8">
        <v>-521389</v>
      </c>
      <c r="Z7" s="2">
        <v>-0.66</v>
      </c>
      <c r="AA7" s="6">
        <v>79263054</v>
      </c>
    </row>
    <row r="8" spans="1:27" ht="13.5">
      <c r="A8" s="25" t="s">
        <v>35</v>
      </c>
      <c r="B8" s="24"/>
      <c r="C8" s="6">
        <v>14977010</v>
      </c>
      <c r="D8" s="6">
        <v>0</v>
      </c>
      <c r="E8" s="7">
        <v>22409533</v>
      </c>
      <c r="F8" s="8">
        <v>22409533</v>
      </c>
      <c r="G8" s="8">
        <v>1529845</v>
      </c>
      <c r="H8" s="8">
        <v>1570419</v>
      </c>
      <c r="I8" s="8">
        <v>1458367</v>
      </c>
      <c r="J8" s="8">
        <v>4558631</v>
      </c>
      <c r="K8" s="8">
        <v>1605675</v>
      </c>
      <c r="L8" s="8">
        <v>1350951</v>
      </c>
      <c r="M8" s="8">
        <v>1389349</v>
      </c>
      <c r="N8" s="8">
        <v>4345975</v>
      </c>
      <c r="O8" s="8">
        <v>1881133</v>
      </c>
      <c r="P8" s="8">
        <v>1894192</v>
      </c>
      <c r="Q8" s="8">
        <v>1698543</v>
      </c>
      <c r="R8" s="8">
        <v>5473868</v>
      </c>
      <c r="S8" s="8">
        <v>1348745</v>
      </c>
      <c r="T8" s="8">
        <v>1955905</v>
      </c>
      <c r="U8" s="8">
        <v>1135266</v>
      </c>
      <c r="V8" s="8">
        <v>4439916</v>
      </c>
      <c r="W8" s="8">
        <v>18818390</v>
      </c>
      <c r="X8" s="8">
        <v>22409533</v>
      </c>
      <c r="Y8" s="8">
        <v>-3591143</v>
      </c>
      <c r="Z8" s="2">
        <v>-16.03</v>
      </c>
      <c r="AA8" s="6">
        <v>22409533</v>
      </c>
    </row>
    <row r="9" spans="1:27" ht="13.5">
      <c r="A9" s="25" t="s">
        <v>36</v>
      </c>
      <c r="B9" s="24"/>
      <c r="C9" s="6">
        <v>6487175</v>
      </c>
      <c r="D9" s="6">
        <v>0</v>
      </c>
      <c r="E9" s="7">
        <v>9878571</v>
      </c>
      <c r="F9" s="8">
        <v>9878571</v>
      </c>
      <c r="G9" s="8">
        <v>4949783</v>
      </c>
      <c r="H9" s="8">
        <v>552728</v>
      </c>
      <c r="I9" s="8">
        <v>531918</v>
      </c>
      <c r="J9" s="8">
        <v>6034429</v>
      </c>
      <c r="K9" s="8">
        <v>518517</v>
      </c>
      <c r="L9" s="8">
        <v>520013</v>
      </c>
      <c r="M9" s="8">
        <v>516827</v>
      </c>
      <c r="N9" s="8">
        <v>1555357</v>
      </c>
      <c r="O9" s="8">
        <v>513798</v>
      </c>
      <c r="P9" s="8">
        <v>520483</v>
      </c>
      <c r="Q9" s="8">
        <v>516327</v>
      </c>
      <c r="R9" s="8">
        <v>1550608</v>
      </c>
      <c r="S9" s="8">
        <v>518367</v>
      </c>
      <c r="T9" s="8">
        <v>535254</v>
      </c>
      <c r="U9" s="8">
        <v>514253</v>
      </c>
      <c r="V9" s="8">
        <v>1567874</v>
      </c>
      <c r="W9" s="8">
        <v>10708268</v>
      </c>
      <c r="X9" s="8">
        <v>9878571</v>
      </c>
      <c r="Y9" s="8">
        <v>829697</v>
      </c>
      <c r="Z9" s="2">
        <v>8.4</v>
      </c>
      <c r="AA9" s="6">
        <v>9878571</v>
      </c>
    </row>
    <row r="10" spans="1:27" ht="13.5">
      <c r="A10" s="25" t="s">
        <v>37</v>
      </c>
      <c r="B10" s="24"/>
      <c r="C10" s="6">
        <v>3442660</v>
      </c>
      <c r="D10" s="6">
        <v>0</v>
      </c>
      <c r="E10" s="7">
        <v>5545263</v>
      </c>
      <c r="F10" s="26">
        <v>5545263</v>
      </c>
      <c r="G10" s="26">
        <v>2369658</v>
      </c>
      <c r="H10" s="26">
        <v>317900</v>
      </c>
      <c r="I10" s="26">
        <v>329659</v>
      </c>
      <c r="J10" s="26">
        <v>3017217</v>
      </c>
      <c r="K10" s="26">
        <v>321749</v>
      </c>
      <c r="L10" s="26">
        <v>328805</v>
      </c>
      <c r="M10" s="26">
        <v>323367</v>
      </c>
      <c r="N10" s="26">
        <v>973921</v>
      </c>
      <c r="O10" s="26">
        <v>323632</v>
      </c>
      <c r="P10" s="26">
        <v>325185</v>
      </c>
      <c r="Q10" s="26">
        <v>324469</v>
      </c>
      <c r="R10" s="26">
        <v>973286</v>
      </c>
      <c r="S10" s="26">
        <v>324445</v>
      </c>
      <c r="T10" s="26">
        <v>323291</v>
      </c>
      <c r="U10" s="26">
        <v>324835</v>
      </c>
      <c r="V10" s="26">
        <v>972571</v>
      </c>
      <c r="W10" s="26">
        <v>5936995</v>
      </c>
      <c r="X10" s="26">
        <v>5545263</v>
      </c>
      <c r="Y10" s="26">
        <v>391732</v>
      </c>
      <c r="Z10" s="27">
        <v>7.06</v>
      </c>
      <c r="AA10" s="28">
        <v>5545263</v>
      </c>
    </row>
    <row r="11" spans="1:27" ht="13.5">
      <c r="A11" s="25" t="s">
        <v>38</v>
      </c>
      <c r="B11" s="29"/>
      <c r="C11" s="6">
        <v>964761</v>
      </c>
      <c r="D11" s="6">
        <v>0</v>
      </c>
      <c r="E11" s="7">
        <v>715760</v>
      </c>
      <c r="F11" s="8">
        <v>715760</v>
      </c>
      <c r="G11" s="8">
        <v>66967</v>
      </c>
      <c r="H11" s="8">
        <v>146171</v>
      </c>
      <c r="I11" s="8">
        <v>43019</v>
      </c>
      <c r="J11" s="8">
        <v>256157</v>
      </c>
      <c r="K11" s="8">
        <v>111739</v>
      </c>
      <c r="L11" s="8">
        <v>63068</v>
      </c>
      <c r="M11" s="8">
        <v>64761</v>
      </c>
      <c r="N11" s="8">
        <v>239568</v>
      </c>
      <c r="O11" s="8">
        <v>82551</v>
      </c>
      <c r="P11" s="8">
        <v>68662</v>
      </c>
      <c r="Q11" s="8">
        <v>80258</v>
      </c>
      <c r="R11" s="8">
        <v>231471</v>
      </c>
      <c r="S11" s="8">
        <v>82051</v>
      </c>
      <c r="T11" s="8">
        <v>90748</v>
      </c>
      <c r="U11" s="8">
        <v>62095</v>
      </c>
      <c r="V11" s="8">
        <v>234894</v>
      </c>
      <c r="W11" s="8">
        <v>962090</v>
      </c>
      <c r="X11" s="8">
        <v>1325505</v>
      </c>
      <c r="Y11" s="8">
        <v>-363415</v>
      </c>
      <c r="Z11" s="2">
        <v>-27.42</v>
      </c>
      <c r="AA11" s="6">
        <v>715760</v>
      </c>
    </row>
    <row r="12" spans="1:27" ht="13.5">
      <c r="A12" s="25" t="s">
        <v>39</v>
      </c>
      <c r="B12" s="29"/>
      <c r="C12" s="6">
        <v>619080</v>
      </c>
      <c r="D12" s="6">
        <v>0</v>
      </c>
      <c r="E12" s="7">
        <v>757179</v>
      </c>
      <c r="F12" s="8">
        <v>757179</v>
      </c>
      <c r="G12" s="8">
        <v>156010</v>
      </c>
      <c r="H12" s="8">
        <v>48261</v>
      </c>
      <c r="I12" s="8">
        <v>39791</v>
      </c>
      <c r="J12" s="8">
        <v>244062</v>
      </c>
      <c r="K12" s="8">
        <v>30966</v>
      </c>
      <c r="L12" s="8">
        <v>53058</v>
      </c>
      <c r="M12" s="8">
        <v>33636</v>
      </c>
      <c r="N12" s="8">
        <v>117660</v>
      </c>
      <c r="O12" s="8">
        <v>17231</v>
      </c>
      <c r="P12" s="8">
        <v>51860</v>
      </c>
      <c r="Q12" s="8">
        <v>33667</v>
      </c>
      <c r="R12" s="8">
        <v>102758</v>
      </c>
      <c r="S12" s="8">
        <v>34298</v>
      </c>
      <c r="T12" s="8">
        <v>47932</v>
      </c>
      <c r="U12" s="8">
        <v>33894</v>
      </c>
      <c r="V12" s="8">
        <v>116124</v>
      </c>
      <c r="W12" s="8">
        <v>580604</v>
      </c>
      <c r="X12" s="8">
        <v>757179</v>
      </c>
      <c r="Y12" s="8">
        <v>-176575</v>
      </c>
      <c r="Z12" s="2">
        <v>-23.32</v>
      </c>
      <c r="AA12" s="6">
        <v>757179</v>
      </c>
    </row>
    <row r="13" spans="1:27" ht="13.5">
      <c r="A13" s="23" t="s">
        <v>40</v>
      </c>
      <c r="B13" s="29"/>
      <c r="C13" s="6">
        <v>2578140</v>
      </c>
      <c r="D13" s="6">
        <v>0</v>
      </c>
      <c r="E13" s="7">
        <v>2839800</v>
      </c>
      <c r="F13" s="8">
        <v>2839800</v>
      </c>
      <c r="G13" s="8">
        <v>156641</v>
      </c>
      <c r="H13" s="8">
        <v>238181</v>
      </c>
      <c r="I13" s="8">
        <v>220450</v>
      </c>
      <c r="J13" s="8">
        <v>615272</v>
      </c>
      <c r="K13" s="8">
        <v>195602</v>
      </c>
      <c r="L13" s="8">
        <v>181941</v>
      </c>
      <c r="M13" s="8">
        <v>189421</v>
      </c>
      <c r="N13" s="8">
        <v>566964</v>
      </c>
      <c r="O13" s="8">
        <v>178873</v>
      </c>
      <c r="P13" s="8">
        <v>183289</v>
      </c>
      <c r="Q13" s="8">
        <v>172986</v>
      </c>
      <c r="R13" s="8">
        <v>535148</v>
      </c>
      <c r="S13" s="8">
        <v>170702</v>
      </c>
      <c r="T13" s="8">
        <v>25842</v>
      </c>
      <c r="U13" s="8">
        <v>16327</v>
      </c>
      <c r="V13" s="8">
        <v>212871</v>
      </c>
      <c r="W13" s="8">
        <v>1930255</v>
      </c>
      <c r="X13" s="8">
        <v>2839800</v>
      </c>
      <c r="Y13" s="8">
        <v>-909545</v>
      </c>
      <c r="Z13" s="2">
        <v>-32.03</v>
      </c>
      <c r="AA13" s="6">
        <v>2839800</v>
      </c>
    </row>
    <row r="14" spans="1:27" ht="13.5">
      <c r="A14" s="23" t="s">
        <v>41</v>
      </c>
      <c r="B14" s="29"/>
      <c r="C14" s="6">
        <v>3928358</v>
      </c>
      <c r="D14" s="6">
        <v>0</v>
      </c>
      <c r="E14" s="7">
        <v>2341710</v>
      </c>
      <c r="F14" s="8">
        <v>2341710</v>
      </c>
      <c r="G14" s="8">
        <v>200432</v>
      </c>
      <c r="H14" s="8">
        <v>124186</v>
      </c>
      <c r="I14" s="8">
        <v>214965</v>
      </c>
      <c r="J14" s="8">
        <v>539583</v>
      </c>
      <c r="K14" s="8">
        <v>190617</v>
      </c>
      <c r="L14" s="8">
        <v>212175</v>
      </c>
      <c r="M14" s="8">
        <v>171671</v>
      </c>
      <c r="N14" s="8">
        <v>574463</v>
      </c>
      <c r="O14" s="8">
        <v>196991</v>
      </c>
      <c r="P14" s="8">
        <v>220680</v>
      </c>
      <c r="Q14" s="8">
        <v>227717</v>
      </c>
      <c r="R14" s="8">
        <v>645388</v>
      </c>
      <c r="S14" s="8">
        <v>182702</v>
      </c>
      <c r="T14" s="8">
        <v>147658</v>
      </c>
      <c r="U14" s="8">
        <v>179484</v>
      </c>
      <c r="V14" s="8">
        <v>509844</v>
      </c>
      <c r="W14" s="8">
        <v>2269278</v>
      </c>
      <c r="X14" s="8">
        <v>2341710</v>
      </c>
      <c r="Y14" s="8">
        <v>-72432</v>
      </c>
      <c r="Z14" s="2">
        <v>-3.09</v>
      </c>
      <c r="AA14" s="6">
        <v>2341710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438392</v>
      </c>
      <c r="D16" s="6">
        <v>0</v>
      </c>
      <c r="E16" s="7">
        <v>223975</v>
      </c>
      <c r="F16" s="8">
        <v>223975</v>
      </c>
      <c r="G16" s="8">
        <v>5912</v>
      </c>
      <c r="H16" s="8">
        <v>10224</v>
      </c>
      <c r="I16" s="8">
        <v>8898</v>
      </c>
      <c r="J16" s="8">
        <v>25034</v>
      </c>
      <c r="K16" s="8">
        <v>6337</v>
      </c>
      <c r="L16" s="8">
        <v>7700</v>
      </c>
      <c r="M16" s="8">
        <v>8550</v>
      </c>
      <c r="N16" s="8">
        <v>22587</v>
      </c>
      <c r="O16" s="8">
        <v>11375</v>
      </c>
      <c r="P16" s="8">
        <v>3985</v>
      </c>
      <c r="Q16" s="8">
        <v>2723</v>
      </c>
      <c r="R16" s="8">
        <v>18083</v>
      </c>
      <c r="S16" s="8">
        <v>4531</v>
      </c>
      <c r="T16" s="8">
        <v>6237</v>
      </c>
      <c r="U16" s="8">
        <v>5421</v>
      </c>
      <c r="V16" s="8">
        <v>16189</v>
      </c>
      <c r="W16" s="8">
        <v>81893</v>
      </c>
      <c r="X16" s="8">
        <v>223975</v>
      </c>
      <c r="Y16" s="8">
        <v>-142082</v>
      </c>
      <c r="Z16" s="2">
        <v>-63.44</v>
      </c>
      <c r="AA16" s="6">
        <v>223975</v>
      </c>
    </row>
    <row r="17" spans="1:27" ht="13.5">
      <c r="A17" s="23" t="s">
        <v>44</v>
      </c>
      <c r="B17" s="29"/>
      <c r="C17" s="6">
        <v>2099075</v>
      </c>
      <c r="D17" s="6">
        <v>0</v>
      </c>
      <c r="E17" s="7">
        <v>2507685</v>
      </c>
      <c r="F17" s="8">
        <v>2507685</v>
      </c>
      <c r="G17" s="8">
        <v>366128</v>
      </c>
      <c r="H17" s="8">
        <v>148793</v>
      </c>
      <c r="I17" s="8">
        <v>184345</v>
      </c>
      <c r="J17" s="8">
        <v>699266</v>
      </c>
      <c r="K17" s="8">
        <v>101226</v>
      </c>
      <c r="L17" s="8">
        <v>120145</v>
      </c>
      <c r="M17" s="8">
        <v>179636</v>
      </c>
      <c r="N17" s="8">
        <v>401007</v>
      </c>
      <c r="O17" s="8">
        <v>93392</v>
      </c>
      <c r="P17" s="8">
        <v>155815</v>
      </c>
      <c r="Q17" s="8">
        <v>255230</v>
      </c>
      <c r="R17" s="8">
        <v>504437</v>
      </c>
      <c r="S17" s="8">
        <v>322222</v>
      </c>
      <c r="T17" s="8">
        <v>-60907</v>
      </c>
      <c r="U17" s="8">
        <v>-53127</v>
      </c>
      <c r="V17" s="8">
        <v>208188</v>
      </c>
      <c r="W17" s="8">
        <v>1812898</v>
      </c>
      <c r="X17" s="8">
        <v>2507685</v>
      </c>
      <c r="Y17" s="8">
        <v>-694787</v>
      </c>
      <c r="Z17" s="2">
        <v>-27.71</v>
      </c>
      <c r="AA17" s="6">
        <v>2507685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51837</v>
      </c>
      <c r="F18" s="8">
        <v>51837</v>
      </c>
      <c r="G18" s="8">
        <v>0</v>
      </c>
      <c r="H18" s="8">
        <v>25036</v>
      </c>
      <c r="I18" s="8">
        <v>0</v>
      </c>
      <c r="J18" s="8">
        <v>25036</v>
      </c>
      <c r="K18" s="8">
        <v>36005</v>
      </c>
      <c r="L18" s="8">
        <v>0</v>
      </c>
      <c r="M18" s="8">
        <v>0</v>
      </c>
      <c r="N18" s="8">
        <v>36005</v>
      </c>
      <c r="O18" s="8">
        <v>35556</v>
      </c>
      <c r="P18" s="8">
        <v>0</v>
      </c>
      <c r="Q18" s="8">
        <v>0</v>
      </c>
      <c r="R18" s="8">
        <v>35556</v>
      </c>
      <c r="S18" s="8">
        <v>0</v>
      </c>
      <c r="T18" s="8">
        <v>14783</v>
      </c>
      <c r="U18" s="8">
        <v>11348</v>
      </c>
      <c r="V18" s="8">
        <v>26131</v>
      </c>
      <c r="W18" s="8">
        <v>122728</v>
      </c>
      <c r="X18" s="8">
        <v>51837</v>
      </c>
      <c r="Y18" s="8">
        <v>70891</v>
      </c>
      <c r="Z18" s="2">
        <v>136.76</v>
      </c>
      <c r="AA18" s="6">
        <v>51837</v>
      </c>
    </row>
    <row r="19" spans="1:27" ht="13.5">
      <c r="A19" s="23" t="s">
        <v>46</v>
      </c>
      <c r="B19" s="29"/>
      <c r="C19" s="6">
        <v>65831322</v>
      </c>
      <c r="D19" s="6">
        <v>0</v>
      </c>
      <c r="E19" s="7">
        <v>75848558</v>
      </c>
      <c r="F19" s="8">
        <v>82914008</v>
      </c>
      <c r="G19" s="8">
        <v>26596000</v>
      </c>
      <c r="H19" s="8">
        <v>1334000</v>
      </c>
      <c r="I19" s="8">
        <v>300591</v>
      </c>
      <c r="J19" s="8">
        <v>28230591</v>
      </c>
      <c r="K19" s="8">
        <v>500000</v>
      </c>
      <c r="L19" s="8">
        <v>2979343</v>
      </c>
      <c r="M19" s="8">
        <v>13921698</v>
      </c>
      <c r="N19" s="8">
        <v>17401041</v>
      </c>
      <c r="O19" s="8">
        <v>0</v>
      </c>
      <c r="P19" s="8">
        <v>17707</v>
      </c>
      <c r="Q19" s="8">
        <v>20349000</v>
      </c>
      <c r="R19" s="8">
        <v>20366707</v>
      </c>
      <c r="S19" s="8">
        <v>39484</v>
      </c>
      <c r="T19" s="8">
        <v>0</v>
      </c>
      <c r="U19" s="8">
        <v>-634552</v>
      </c>
      <c r="V19" s="8">
        <v>-595068</v>
      </c>
      <c r="W19" s="8">
        <v>65403271</v>
      </c>
      <c r="X19" s="8">
        <v>75848558</v>
      </c>
      <c r="Y19" s="8">
        <v>-10445287</v>
      </c>
      <c r="Z19" s="2">
        <v>-13.77</v>
      </c>
      <c r="AA19" s="6">
        <v>82914008</v>
      </c>
    </row>
    <row r="20" spans="1:27" ht="13.5">
      <c r="A20" s="23" t="s">
        <v>47</v>
      </c>
      <c r="B20" s="29"/>
      <c r="C20" s="6">
        <v>2111131</v>
      </c>
      <c r="D20" s="6">
        <v>0</v>
      </c>
      <c r="E20" s="7">
        <v>947842</v>
      </c>
      <c r="F20" s="26">
        <v>947843</v>
      </c>
      <c r="G20" s="26">
        <v>-331957</v>
      </c>
      <c r="H20" s="26">
        <v>29033</v>
      </c>
      <c r="I20" s="26">
        <v>25343</v>
      </c>
      <c r="J20" s="26">
        <v>-277581</v>
      </c>
      <c r="K20" s="26">
        <v>72520</v>
      </c>
      <c r="L20" s="26">
        <v>48415</v>
      </c>
      <c r="M20" s="26">
        <v>278164</v>
      </c>
      <c r="N20" s="26">
        <v>399099</v>
      </c>
      <c r="O20" s="26">
        <v>30195</v>
      </c>
      <c r="P20" s="26">
        <v>488764</v>
      </c>
      <c r="Q20" s="26">
        <v>19448</v>
      </c>
      <c r="R20" s="26">
        <v>538407</v>
      </c>
      <c r="S20" s="26">
        <v>39335</v>
      </c>
      <c r="T20" s="26">
        <v>62397</v>
      </c>
      <c r="U20" s="26">
        <v>267362</v>
      </c>
      <c r="V20" s="26">
        <v>369094</v>
      </c>
      <c r="W20" s="26">
        <v>1029019</v>
      </c>
      <c r="X20" s="26">
        <v>947842</v>
      </c>
      <c r="Y20" s="26">
        <v>81177</v>
      </c>
      <c r="Z20" s="27">
        <v>8.56</v>
      </c>
      <c r="AA20" s="28">
        <v>947843</v>
      </c>
    </row>
    <row r="21" spans="1:27" ht="13.5">
      <c r="A21" s="23" t="s">
        <v>48</v>
      </c>
      <c r="B21" s="29"/>
      <c r="C21" s="6">
        <v>5535480</v>
      </c>
      <c r="D21" s="6">
        <v>0</v>
      </c>
      <c r="E21" s="7">
        <v>350000</v>
      </c>
      <c r="F21" s="8">
        <v>350000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199500</v>
      </c>
      <c r="R21" s="8">
        <v>199500</v>
      </c>
      <c r="S21" s="8">
        <v>0</v>
      </c>
      <c r="T21" s="8">
        <v>775600</v>
      </c>
      <c r="U21" s="8">
        <v>-140000</v>
      </c>
      <c r="V21" s="8">
        <v>635600</v>
      </c>
      <c r="W21" s="30">
        <v>835100</v>
      </c>
      <c r="X21" s="8">
        <v>350000</v>
      </c>
      <c r="Y21" s="8">
        <v>485100</v>
      </c>
      <c r="Z21" s="2">
        <v>138.6</v>
      </c>
      <c r="AA21" s="6">
        <v>350000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195911171</v>
      </c>
      <c r="D22" s="33">
        <f>SUM(D5:D21)</f>
        <v>0</v>
      </c>
      <c r="E22" s="34">
        <f t="shared" si="0"/>
        <v>227262791</v>
      </c>
      <c r="F22" s="35">
        <f t="shared" si="0"/>
        <v>234403762</v>
      </c>
      <c r="G22" s="35">
        <f t="shared" si="0"/>
        <v>64877825</v>
      </c>
      <c r="H22" s="35">
        <f t="shared" si="0"/>
        <v>11128568</v>
      </c>
      <c r="I22" s="35">
        <f t="shared" si="0"/>
        <v>8828110</v>
      </c>
      <c r="J22" s="35">
        <f t="shared" si="0"/>
        <v>84834503</v>
      </c>
      <c r="K22" s="35">
        <f t="shared" si="0"/>
        <v>10345393</v>
      </c>
      <c r="L22" s="35">
        <f t="shared" si="0"/>
        <v>12088257</v>
      </c>
      <c r="M22" s="35">
        <f t="shared" si="0"/>
        <v>23047527</v>
      </c>
      <c r="N22" s="35">
        <f t="shared" si="0"/>
        <v>45481177</v>
      </c>
      <c r="O22" s="35">
        <f t="shared" si="0"/>
        <v>10171440</v>
      </c>
      <c r="P22" s="35">
        <f t="shared" si="0"/>
        <v>10604203</v>
      </c>
      <c r="Q22" s="35">
        <f t="shared" si="0"/>
        <v>30472386</v>
      </c>
      <c r="R22" s="35">
        <f t="shared" si="0"/>
        <v>51248029</v>
      </c>
      <c r="S22" s="35">
        <f t="shared" si="0"/>
        <v>9265659</v>
      </c>
      <c r="T22" s="35">
        <f t="shared" si="0"/>
        <v>12776326</v>
      </c>
      <c r="U22" s="35">
        <f t="shared" si="0"/>
        <v>8270943</v>
      </c>
      <c r="V22" s="35">
        <f t="shared" si="0"/>
        <v>30312928</v>
      </c>
      <c r="W22" s="35">
        <f t="shared" si="0"/>
        <v>211876637</v>
      </c>
      <c r="X22" s="35">
        <f t="shared" si="0"/>
        <v>227262791</v>
      </c>
      <c r="Y22" s="35">
        <f t="shared" si="0"/>
        <v>-15386154</v>
      </c>
      <c r="Z22" s="36">
        <f>+IF(X22&lt;&gt;0,+(Y22/X22)*100,0)</f>
        <v>-6.770203750599895</v>
      </c>
      <c r="AA22" s="33">
        <f>SUM(AA5:AA21)</f>
        <v>234403762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55362332</v>
      </c>
      <c r="D25" s="6">
        <v>0</v>
      </c>
      <c r="E25" s="7">
        <v>73263396</v>
      </c>
      <c r="F25" s="8">
        <v>75491720</v>
      </c>
      <c r="G25" s="8">
        <v>4610691</v>
      </c>
      <c r="H25" s="8">
        <v>5026989</v>
      </c>
      <c r="I25" s="8">
        <v>4845815</v>
      </c>
      <c r="J25" s="8">
        <v>14483495</v>
      </c>
      <c r="K25" s="8">
        <v>4984927</v>
      </c>
      <c r="L25" s="8">
        <v>7253942</v>
      </c>
      <c r="M25" s="8">
        <v>6525212</v>
      </c>
      <c r="N25" s="8">
        <v>18764081</v>
      </c>
      <c r="O25" s="8">
        <v>5711531</v>
      </c>
      <c r="P25" s="8">
        <v>5391700</v>
      </c>
      <c r="Q25" s="8">
        <v>5182483</v>
      </c>
      <c r="R25" s="8">
        <v>16285714</v>
      </c>
      <c r="S25" s="8">
        <v>5825062</v>
      </c>
      <c r="T25" s="8">
        <v>5429822</v>
      </c>
      <c r="U25" s="8">
        <v>5413520</v>
      </c>
      <c r="V25" s="8">
        <v>16668404</v>
      </c>
      <c r="W25" s="8">
        <v>66201694</v>
      </c>
      <c r="X25" s="8">
        <v>69533768</v>
      </c>
      <c r="Y25" s="8">
        <v>-3332074</v>
      </c>
      <c r="Z25" s="2">
        <v>-4.79</v>
      </c>
      <c r="AA25" s="6">
        <v>75491720</v>
      </c>
    </row>
    <row r="26" spans="1:27" ht="13.5">
      <c r="A26" s="25" t="s">
        <v>52</v>
      </c>
      <c r="B26" s="24"/>
      <c r="C26" s="6">
        <v>3504936</v>
      </c>
      <c r="D26" s="6">
        <v>0</v>
      </c>
      <c r="E26" s="7">
        <v>3997934</v>
      </c>
      <c r="F26" s="8">
        <v>4197934</v>
      </c>
      <c r="G26" s="8">
        <v>292228</v>
      </c>
      <c r="H26" s="8">
        <v>292228</v>
      </c>
      <c r="I26" s="8">
        <v>292228</v>
      </c>
      <c r="J26" s="8">
        <v>876684</v>
      </c>
      <c r="K26" s="8">
        <v>369048</v>
      </c>
      <c r="L26" s="8">
        <v>311433</v>
      </c>
      <c r="M26" s="8">
        <v>311433</v>
      </c>
      <c r="N26" s="8">
        <v>991914</v>
      </c>
      <c r="O26" s="8">
        <v>311315</v>
      </c>
      <c r="P26" s="8">
        <v>311315</v>
      </c>
      <c r="Q26" s="8">
        <v>311315</v>
      </c>
      <c r="R26" s="8">
        <v>933945</v>
      </c>
      <c r="S26" s="8">
        <v>602103</v>
      </c>
      <c r="T26" s="8">
        <v>340488</v>
      </c>
      <c r="U26" s="8">
        <v>340488</v>
      </c>
      <c r="V26" s="8">
        <v>1283079</v>
      </c>
      <c r="W26" s="8">
        <v>4085622</v>
      </c>
      <c r="X26" s="8">
        <v>3997934</v>
      </c>
      <c r="Y26" s="8">
        <v>87688</v>
      </c>
      <c r="Z26" s="2">
        <v>2.19</v>
      </c>
      <c r="AA26" s="6">
        <v>4197934</v>
      </c>
    </row>
    <row r="27" spans="1:27" ht="13.5">
      <c r="A27" s="25" t="s">
        <v>53</v>
      </c>
      <c r="B27" s="24"/>
      <c r="C27" s="6">
        <v>8433204</v>
      </c>
      <c r="D27" s="6">
        <v>0</v>
      </c>
      <c r="E27" s="7">
        <v>3309053</v>
      </c>
      <c r="F27" s="8">
        <v>3309053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3201504</v>
      </c>
      <c r="V27" s="8">
        <v>3201504</v>
      </c>
      <c r="W27" s="8">
        <v>3201504</v>
      </c>
      <c r="X27" s="8">
        <v>3309053</v>
      </c>
      <c r="Y27" s="8">
        <v>-107549</v>
      </c>
      <c r="Z27" s="2">
        <v>-3.25</v>
      </c>
      <c r="AA27" s="6">
        <v>3309053</v>
      </c>
    </row>
    <row r="28" spans="1:27" ht="13.5">
      <c r="A28" s="25" t="s">
        <v>54</v>
      </c>
      <c r="B28" s="24"/>
      <c r="C28" s="6">
        <v>39782023</v>
      </c>
      <c r="D28" s="6">
        <v>0</v>
      </c>
      <c r="E28" s="7">
        <v>42271005</v>
      </c>
      <c r="F28" s="8">
        <v>53175936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28145774</v>
      </c>
      <c r="R28" s="8">
        <v>28145774</v>
      </c>
      <c r="S28" s="8">
        <v>0</v>
      </c>
      <c r="T28" s="8">
        <v>0</v>
      </c>
      <c r="U28" s="8">
        <v>0</v>
      </c>
      <c r="V28" s="8">
        <v>0</v>
      </c>
      <c r="W28" s="8">
        <v>28145774</v>
      </c>
      <c r="X28" s="8">
        <v>42271005</v>
      </c>
      <c r="Y28" s="8">
        <v>-14125231</v>
      </c>
      <c r="Z28" s="2">
        <v>-33.42</v>
      </c>
      <c r="AA28" s="6">
        <v>53175936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43697064</v>
      </c>
      <c r="D30" s="6">
        <v>0</v>
      </c>
      <c r="E30" s="7">
        <v>49129106</v>
      </c>
      <c r="F30" s="8">
        <v>49129106</v>
      </c>
      <c r="G30" s="8">
        <v>5271031</v>
      </c>
      <c r="H30" s="8">
        <v>5860225</v>
      </c>
      <c r="I30" s="8">
        <v>4918874</v>
      </c>
      <c r="J30" s="8">
        <v>16050130</v>
      </c>
      <c r="K30" s="8">
        <v>3325817</v>
      </c>
      <c r="L30" s="8">
        <v>3476751</v>
      </c>
      <c r="M30" s="8">
        <v>3808673</v>
      </c>
      <c r="N30" s="8">
        <v>10611241</v>
      </c>
      <c r="O30" s="8">
        <v>3394571</v>
      </c>
      <c r="P30" s="8">
        <v>3561859</v>
      </c>
      <c r="Q30" s="8">
        <v>3230812</v>
      </c>
      <c r="R30" s="8">
        <v>10187242</v>
      </c>
      <c r="S30" s="8">
        <v>3372665</v>
      </c>
      <c r="T30" s="8">
        <v>3260239</v>
      </c>
      <c r="U30" s="8">
        <v>4172712</v>
      </c>
      <c r="V30" s="8">
        <v>10805616</v>
      </c>
      <c r="W30" s="8">
        <v>47654229</v>
      </c>
      <c r="X30" s="8">
        <v>49129106</v>
      </c>
      <c r="Y30" s="8">
        <v>-1474877</v>
      </c>
      <c r="Z30" s="2">
        <v>-3</v>
      </c>
      <c r="AA30" s="6">
        <v>49129106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1712391</v>
      </c>
      <c r="D32" s="6">
        <v>0</v>
      </c>
      <c r="E32" s="7">
        <v>2000760</v>
      </c>
      <c r="F32" s="8">
        <v>2717083</v>
      </c>
      <c r="G32" s="8">
        <v>123540</v>
      </c>
      <c r="H32" s="8">
        <v>210937</v>
      </c>
      <c r="I32" s="8">
        <v>175880</v>
      </c>
      <c r="J32" s="8">
        <v>510357</v>
      </c>
      <c r="K32" s="8">
        <v>262859</v>
      </c>
      <c r="L32" s="8">
        <v>325430</v>
      </c>
      <c r="M32" s="8">
        <v>365016</v>
      </c>
      <c r="N32" s="8">
        <v>953305</v>
      </c>
      <c r="O32" s="8">
        <v>245328</v>
      </c>
      <c r="P32" s="8">
        <v>476873</v>
      </c>
      <c r="Q32" s="8">
        <v>259492</v>
      </c>
      <c r="R32" s="8">
        <v>981693</v>
      </c>
      <c r="S32" s="8">
        <v>282826</v>
      </c>
      <c r="T32" s="8">
        <v>281003</v>
      </c>
      <c r="U32" s="8">
        <v>622808</v>
      </c>
      <c r="V32" s="8">
        <v>1186637</v>
      </c>
      <c r="W32" s="8">
        <v>3631992</v>
      </c>
      <c r="X32" s="8">
        <v>2000760</v>
      </c>
      <c r="Y32" s="8">
        <v>1631232</v>
      </c>
      <c r="Z32" s="2">
        <v>81.53</v>
      </c>
      <c r="AA32" s="6">
        <v>2717083</v>
      </c>
    </row>
    <row r="33" spans="1:27" ht="13.5">
      <c r="A33" s="25" t="s">
        <v>59</v>
      </c>
      <c r="B33" s="24"/>
      <c r="C33" s="6">
        <v>18000</v>
      </c>
      <c r="D33" s="6">
        <v>0</v>
      </c>
      <c r="E33" s="7">
        <v>5544</v>
      </c>
      <c r="F33" s="8">
        <v>0</v>
      </c>
      <c r="G33" s="8">
        <v>6500</v>
      </c>
      <c r="H33" s="8">
        <v>1500</v>
      </c>
      <c r="I33" s="8">
        <v>1500</v>
      </c>
      <c r="J33" s="8">
        <v>9500</v>
      </c>
      <c r="K33" s="8">
        <v>1500</v>
      </c>
      <c r="L33" s="8">
        <v>1500</v>
      </c>
      <c r="M33" s="8">
        <v>1500</v>
      </c>
      <c r="N33" s="8">
        <v>4500</v>
      </c>
      <c r="O33" s="8">
        <v>1500</v>
      </c>
      <c r="P33" s="8">
        <v>1500</v>
      </c>
      <c r="Q33" s="8">
        <v>1500</v>
      </c>
      <c r="R33" s="8">
        <v>4500</v>
      </c>
      <c r="S33" s="8">
        <v>1500</v>
      </c>
      <c r="T33" s="8">
        <v>1500</v>
      </c>
      <c r="U33" s="8">
        <v>1500</v>
      </c>
      <c r="V33" s="8">
        <v>4500</v>
      </c>
      <c r="W33" s="8">
        <v>23000</v>
      </c>
      <c r="X33" s="8"/>
      <c r="Y33" s="8">
        <v>23000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46338357</v>
      </c>
      <c r="D34" s="6">
        <v>0</v>
      </c>
      <c r="E34" s="7">
        <v>49057119</v>
      </c>
      <c r="F34" s="8">
        <v>52313376</v>
      </c>
      <c r="G34" s="8">
        <v>6171181</v>
      </c>
      <c r="H34" s="8">
        <v>4226493</v>
      </c>
      <c r="I34" s="8">
        <v>4971685</v>
      </c>
      <c r="J34" s="8">
        <v>15369359</v>
      </c>
      <c r="K34" s="8">
        <v>5116370</v>
      </c>
      <c r="L34" s="8">
        <v>5155329</v>
      </c>
      <c r="M34" s="8">
        <v>4702137</v>
      </c>
      <c r="N34" s="8">
        <v>14973836</v>
      </c>
      <c r="O34" s="8">
        <v>3559375</v>
      </c>
      <c r="P34" s="8">
        <v>4943934</v>
      </c>
      <c r="Q34" s="8">
        <v>4758942</v>
      </c>
      <c r="R34" s="8">
        <v>13262251</v>
      </c>
      <c r="S34" s="8">
        <v>5597368</v>
      </c>
      <c r="T34" s="8">
        <v>7510550</v>
      </c>
      <c r="U34" s="8">
        <v>7154911</v>
      </c>
      <c r="V34" s="8">
        <v>20262829</v>
      </c>
      <c r="W34" s="8">
        <v>63868275</v>
      </c>
      <c r="X34" s="8">
        <v>48057119</v>
      </c>
      <c r="Y34" s="8">
        <v>15811156</v>
      </c>
      <c r="Z34" s="2">
        <v>32.9</v>
      </c>
      <c r="AA34" s="6">
        <v>52313376</v>
      </c>
    </row>
    <row r="35" spans="1:27" ht="13.5">
      <c r="A35" s="23" t="s">
        <v>61</v>
      </c>
      <c r="B35" s="29"/>
      <c r="C35" s="6">
        <v>146345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198994652</v>
      </c>
      <c r="D36" s="33">
        <f>SUM(D25:D35)</f>
        <v>0</v>
      </c>
      <c r="E36" s="34">
        <f t="shared" si="1"/>
        <v>223033917</v>
      </c>
      <c r="F36" s="35">
        <f t="shared" si="1"/>
        <v>240334208</v>
      </c>
      <c r="G36" s="35">
        <f t="shared" si="1"/>
        <v>16475171</v>
      </c>
      <c r="H36" s="35">
        <f t="shared" si="1"/>
        <v>15618372</v>
      </c>
      <c r="I36" s="35">
        <f t="shared" si="1"/>
        <v>15205982</v>
      </c>
      <c r="J36" s="35">
        <f t="shared" si="1"/>
        <v>47299525</v>
      </c>
      <c r="K36" s="35">
        <f t="shared" si="1"/>
        <v>14060521</v>
      </c>
      <c r="L36" s="35">
        <f t="shared" si="1"/>
        <v>16524385</v>
      </c>
      <c r="M36" s="35">
        <f t="shared" si="1"/>
        <v>15713971</v>
      </c>
      <c r="N36" s="35">
        <f t="shared" si="1"/>
        <v>46298877</v>
      </c>
      <c r="O36" s="35">
        <f t="shared" si="1"/>
        <v>13223620</v>
      </c>
      <c r="P36" s="35">
        <f t="shared" si="1"/>
        <v>14687181</v>
      </c>
      <c r="Q36" s="35">
        <f t="shared" si="1"/>
        <v>41890318</v>
      </c>
      <c r="R36" s="35">
        <f t="shared" si="1"/>
        <v>69801119</v>
      </c>
      <c r="S36" s="35">
        <f t="shared" si="1"/>
        <v>15681524</v>
      </c>
      <c r="T36" s="35">
        <f t="shared" si="1"/>
        <v>16823602</v>
      </c>
      <c r="U36" s="35">
        <f t="shared" si="1"/>
        <v>20907443</v>
      </c>
      <c r="V36" s="35">
        <f t="shared" si="1"/>
        <v>53412569</v>
      </c>
      <c r="W36" s="35">
        <f t="shared" si="1"/>
        <v>216812090</v>
      </c>
      <c r="X36" s="35">
        <f t="shared" si="1"/>
        <v>218298745</v>
      </c>
      <c r="Y36" s="35">
        <f t="shared" si="1"/>
        <v>-1486655</v>
      </c>
      <c r="Z36" s="36">
        <f>+IF(X36&lt;&gt;0,+(Y36/X36)*100,0)</f>
        <v>-0.6810185738814027</v>
      </c>
      <c r="AA36" s="33">
        <f>SUM(AA25:AA35)</f>
        <v>240334208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-3083481</v>
      </c>
      <c r="D38" s="46">
        <f>+D22-D36</f>
        <v>0</v>
      </c>
      <c r="E38" s="47">
        <f t="shared" si="2"/>
        <v>4228874</v>
      </c>
      <c r="F38" s="48">
        <f t="shared" si="2"/>
        <v>-5930446</v>
      </c>
      <c r="G38" s="48">
        <f t="shared" si="2"/>
        <v>48402654</v>
      </c>
      <c r="H38" s="48">
        <f t="shared" si="2"/>
        <v>-4489804</v>
      </c>
      <c r="I38" s="48">
        <f t="shared" si="2"/>
        <v>-6377872</v>
      </c>
      <c r="J38" s="48">
        <f t="shared" si="2"/>
        <v>37534978</v>
      </c>
      <c r="K38" s="48">
        <f t="shared" si="2"/>
        <v>-3715128</v>
      </c>
      <c r="L38" s="48">
        <f t="shared" si="2"/>
        <v>-4436128</v>
      </c>
      <c r="M38" s="48">
        <f t="shared" si="2"/>
        <v>7333556</v>
      </c>
      <c r="N38" s="48">
        <f t="shared" si="2"/>
        <v>-817700</v>
      </c>
      <c r="O38" s="48">
        <f t="shared" si="2"/>
        <v>-3052180</v>
      </c>
      <c r="P38" s="48">
        <f t="shared" si="2"/>
        <v>-4082978</v>
      </c>
      <c r="Q38" s="48">
        <f t="shared" si="2"/>
        <v>-11417932</v>
      </c>
      <c r="R38" s="48">
        <f t="shared" si="2"/>
        <v>-18553090</v>
      </c>
      <c r="S38" s="48">
        <f t="shared" si="2"/>
        <v>-6415865</v>
      </c>
      <c r="T38" s="48">
        <f t="shared" si="2"/>
        <v>-4047276</v>
      </c>
      <c r="U38" s="48">
        <f t="shared" si="2"/>
        <v>-12636500</v>
      </c>
      <c r="V38" s="48">
        <f t="shared" si="2"/>
        <v>-23099641</v>
      </c>
      <c r="W38" s="48">
        <f t="shared" si="2"/>
        <v>-4935453</v>
      </c>
      <c r="X38" s="48">
        <f>IF(F22=F36,0,X22-X36)</f>
        <v>8964046</v>
      </c>
      <c r="Y38" s="48">
        <f t="shared" si="2"/>
        <v>-13899499</v>
      </c>
      <c r="Z38" s="49">
        <f>+IF(X38&lt;&gt;0,+(Y38/X38)*100,0)</f>
        <v>-155.0583185316095</v>
      </c>
      <c r="AA38" s="46">
        <f>+AA22-AA36</f>
        <v>-5930446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-5544</v>
      </c>
      <c r="Y40" s="26">
        <v>5544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5544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5544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-3083481</v>
      </c>
      <c r="D42" s="55">
        <f>SUM(D38:D41)</f>
        <v>0</v>
      </c>
      <c r="E42" s="56">
        <f t="shared" si="3"/>
        <v>4228874</v>
      </c>
      <c r="F42" s="57">
        <f t="shared" si="3"/>
        <v>-5924902</v>
      </c>
      <c r="G42" s="57">
        <f t="shared" si="3"/>
        <v>48402654</v>
      </c>
      <c r="H42" s="57">
        <f t="shared" si="3"/>
        <v>-4489804</v>
      </c>
      <c r="I42" s="57">
        <f t="shared" si="3"/>
        <v>-6377872</v>
      </c>
      <c r="J42" s="57">
        <f t="shared" si="3"/>
        <v>37534978</v>
      </c>
      <c r="K42" s="57">
        <f t="shared" si="3"/>
        <v>-3715128</v>
      </c>
      <c r="L42" s="57">
        <f t="shared" si="3"/>
        <v>-4436128</v>
      </c>
      <c r="M42" s="57">
        <f t="shared" si="3"/>
        <v>7333556</v>
      </c>
      <c r="N42" s="57">
        <f t="shared" si="3"/>
        <v>-817700</v>
      </c>
      <c r="O42" s="57">
        <f t="shared" si="3"/>
        <v>-3052180</v>
      </c>
      <c r="P42" s="57">
        <f t="shared" si="3"/>
        <v>-4082978</v>
      </c>
      <c r="Q42" s="57">
        <f t="shared" si="3"/>
        <v>-11417932</v>
      </c>
      <c r="R42" s="57">
        <f t="shared" si="3"/>
        <v>-18553090</v>
      </c>
      <c r="S42" s="57">
        <f t="shared" si="3"/>
        <v>-6415865</v>
      </c>
      <c r="T42" s="57">
        <f t="shared" si="3"/>
        <v>-4047276</v>
      </c>
      <c r="U42" s="57">
        <f t="shared" si="3"/>
        <v>-12636500</v>
      </c>
      <c r="V42" s="57">
        <f t="shared" si="3"/>
        <v>-23099641</v>
      </c>
      <c r="W42" s="57">
        <f t="shared" si="3"/>
        <v>-4935453</v>
      </c>
      <c r="X42" s="57">
        <f t="shared" si="3"/>
        <v>8958502</v>
      </c>
      <c r="Y42" s="57">
        <f t="shared" si="3"/>
        <v>-13893955</v>
      </c>
      <c r="Z42" s="58">
        <f>+IF(X42&lt;&gt;0,+(Y42/X42)*100,0)</f>
        <v>-155.09239156278582</v>
      </c>
      <c r="AA42" s="55">
        <f>SUM(AA38:AA41)</f>
        <v>-5924902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-3083481</v>
      </c>
      <c r="D44" s="63">
        <f>+D42-D43</f>
        <v>0</v>
      </c>
      <c r="E44" s="64">
        <f t="shared" si="4"/>
        <v>4228874</v>
      </c>
      <c r="F44" s="65">
        <f t="shared" si="4"/>
        <v>-5924902</v>
      </c>
      <c r="G44" s="65">
        <f t="shared" si="4"/>
        <v>48402654</v>
      </c>
      <c r="H44" s="65">
        <f t="shared" si="4"/>
        <v>-4489804</v>
      </c>
      <c r="I44" s="65">
        <f t="shared" si="4"/>
        <v>-6377872</v>
      </c>
      <c r="J44" s="65">
        <f t="shared" si="4"/>
        <v>37534978</v>
      </c>
      <c r="K44" s="65">
        <f t="shared" si="4"/>
        <v>-3715128</v>
      </c>
      <c r="L44" s="65">
        <f t="shared" si="4"/>
        <v>-4436128</v>
      </c>
      <c r="M44" s="65">
        <f t="shared" si="4"/>
        <v>7333556</v>
      </c>
      <c r="N44" s="65">
        <f t="shared" si="4"/>
        <v>-817700</v>
      </c>
      <c r="O44" s="65">
        <f t="shared" si="4"/>
        <v>-3052180</v>
      </c>
      <c r="P44" s="65">
        <f t="shared" si="4"/>
        <v>-4082978</v>
      </c>
      <c r="Q44" s="65">
        <f t="shared" si="4"/>
        <v>-11417932</v>
      </c>
      <c r="R44" s="65">
        <f t="shared" si="4"/>
        <v>-18553090</v>
      </c>
      <c r="S44" s="65">
        <f t="shared" si="4"/>
        <v>-6415865</v>
      </c>
      <c r="T44" s="65">
        <f t="shared" si="4"/>
        <v>-4047276</v>
      </c>
      <c r="U44" s="65">
        <f t="shared" si="4"/>
        <v>-12636500</v>
      </c>
      <c r="V44" s="65">
        <f t="shared" si="4"/>
        <v>-23099641</v>
      </c>
      <c r="W44" s="65">
        <f t="shared" si="4"/>
        <v>-4935453</v>
      </c>
      <c r="X44" s="65">
        <f t="shared" si="4"/>
        <v>8958502</v>
      </c>
      <c r="Y44" s="65">
        <f t="shared" si="4"/>
        <v>-13893955</v>
      </c>
      <c r="Z44" s="66">
        <f>+IF(X44&lt;&gt;0,+(Y44/X44)*100,0)</f>
        <v>-155.09239156278582</v>
      </c>
      <c r="AA44" s="63">
        <f>+AA42-AA43</f>
        <v>-5924902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-3083481</v>
      </c>
      <c r="D46" s="55">
        <f>SUM(D44:D45)</f>
        <v>0</v>
      </c>
      <c r="E46" s="56">
        <f t="shared" si="5"/>
        <v>4228874</v>
      </c>
      <c r="F46" s="57">
        <f t="shared" si="5"/>
        <v>-5924902</v>
      </c>
      <c r="G46" s="57">
        <f t="shared" si="5"/>
        <v>48402654</v>
      </c>
      <c r="H46" s="57">
        <f t="shared" si="5"/>
        <v>-4489804</v>
      </c>
      <c r="I46" s="57">
        <f t="shared" si="5"/>
        <v>-6377872</v>
      </c>
      <c r="J46" s="57">
        <f t="shared" si="5"/>
        <v>37534978</v>
      </c>
      <c r="K46" s="57">
        <f t="shared" si="5"/>
        <v>-3715128</v>
      </c>
      <c r="L46" s="57">
        <f t="shared" si="5"/>
        <v>-4436128</v>
      </c>
      <c r="M46" s="57">
        <f t="shared" si="5"/>
        <v>7333556</v>
      </c>
      <c r="N46" s="57">
        <f t="shared" si="5"/>
        <v>-817700</v>
      </c>
      <c r="O46" s="57">
        <f t="shared" si="5"/>
        <v>-3052180</v>
      </c>
      <c r="P46" s="57">
        <f t="shared" si="5"/>
        <v>-4082978</v>
      </c>
      <c r="Q46" s="57">
        <f t="shared" si="5"/>
        <v>-11417932</v>
      </c>
      <c r="R46" s="57">
        <f t="shared" si="5"/>
        <v>-18553090</v>
      </c>
      <c r="S46" s="57">
        <f t="shared" si="5"/>
        <v>-6415865</v>
      </c>
      <c r="T46" s="57">
        <f t="shared" si="5"/>
        <v>-4047276</v>
      </c>
      <c r="U46" s="57">
        <f t="shared" si="5"/>
        <v>-12636500</v>
      </c>
      <c r="V46" s="57">
        <f t="shared" si="5"/>
        <v>-23099641</v>
      </c>
      <c r="W46" s="57">
        <f t="shared" si="5"/>
        <v>-4935453</v>
      </c>
      <c r="X46" s="57">
        <f t="shared" si="5"/>
        <v>8958502</v>
      </c>
      <c r="Y46" s="57">
        <f t="shared" si="5"/>
        <v>-13893955</v>
      </c>
      <c r="Z46" s="58">
        <f>+IF(X46&lt;&gt;0,+(Y46/X46)*100,0)</f>
        <v>-155.09239156278582</v>
      </c>
      <c r="AA46" s="55">
        <f>SUM(AA44:AA45)</f>
        <v>-5924902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-3083481</v>
      </c>
      <c r="D48" s="71">
        <f>SUM(D46:D47)</f>
        <v>0</v>
      </c>
      <c r="E48" s="72">
        <f t="shared" si="6"/>
        <v>4228874</v>
      </c>
      <c r="F48" s="73">
        <f t="shared" si="6"/>
        <v>-5924902</v>
      </c>
      <c r="G48" s="73">
        <f t="shared" si="6"/>
        <v>48402654</v>
      </c>
      <c r="H48" s="74">
        <f t="shared" si="6"/>
        <v>-4489804</v>
      </c>
      <c r="I48" s="74">
        <f t="shared" si="6"/>
        <v>-6377872</v>
      </c>
      <c r="J48" s="74">
        <f t="shared" si="6"/>
        <v>37534978</v>
      </c>
      <c r="K48" s="74">
        <f t="shared" si="6"/>
        <v>-3715128</v>
      </c>
      <c r="L48" s="74">
        <f t="shared" si="6"/>
        <v>-4436128</v>
      </c>
      <c r="M48" s="73">
        <f t="shared" si="6"/>
        <v>7333556</v>
      </c>
      <c r="N48" s="73">
        <f t="shared" si="6"/>
        <v>-817700</v>
      </c>
      <c r="O48" s="74">
        <f t="shared" si="6"/>
        <v>-3052180</v>
      </c>
      <c r="P48" s="74">
        <f t="shared" si="6"/>
        <v>-4082978</v>
      </c>
      <c r="Q48" s="74">
        <f t="shared" si="6"/>
        <v>-11417932</v>
      </c>
      <c r="R48" s="74">
        <f t="shared" si="6"/>
        <v>-18553090</v>
      </c>
      <c r="S48" s="74">
        <f t="shared" si="6"/>
        <v>-6415865</v>
      </c>
      <c r="T48" s="73">
        <f t="shared" si="6"/>
        <v>-4047276</v>
      </c>
      <c r="U48" s="73">
        <f t="shared" si="6"/>
        <v>-12636500</v>
      </c>
      <c r="V48" s="74">
        <f t="shared" si="6"/>
        <v>-23099641</v>
      </c>
      <c r="W48" s="74">
        <f t="shared" si="6"/>
        <v>-4935453</v>
      </c>
      <c r="X48" s="74">
        <f t="shared" si="6"/>
        <v>8958502</v>
      </c>
      <c r="Y48" s="74">
        <f t="shared" si="6"/>
        <v>-13893955</v>
      </c>
      <c r="Z48" s="75">
        <f>+IF(X48&lt;&gt;0,+(Y48/X48)*100,0)</f>
        <v>-155.09239156278582</v>
      </c>
      <c r="AA48" s="76">
        <f>SUM(AA46:AA47)</f>
        <v>-5924902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398644333</v>
      </c>
      <c r="F8" s="8">
        <v>398644333</v>
      </c>
      <c r="G8" s="8">
        <v>3357632</v>
      </c>
      <c r="H8" s="8">
        <v>0</v>
      </c>
      <c r="I8" s="8">
        <v>-92406</v>
      </c>
      <c r="J8" s="8">
        <v>3265226</v>
      </c>
      <c r="K8" s="8">
        <v>14134221</v>
      </c>
      <c r="L8" s="8">
        <v>1554642</v>
      </c>
      <c r="M8" s="8">
        <v>797693</v>
      </c>
      <c r="N8" s="8">
        <v>16486556</v>
      </c>
      <c r="O8" s="8">
        <v>0</v>
      </c>
      <c r="P8" s="8">
        <v>10906685</v>
      </c>
      <c r="Q8" s="8">
        <v>0</v>
      </c>
      <c r="R8" s="8">
        <v>10906685</v>
      </c>
      <c r="S8" s="8">
        <v>0</v>
      </c>
      <c r="T8" s="8">
        <v>14998495</v>
      </c>
      <c r="U8" s="8">
        <v>77811708</v>
      </c>
      <c r="V8" s="8">
        <v>92810203</v>
      </c>
      <c r="W8" s="8">
        <v>123468670</v>
      </c>
      <c r="X8" s="8">
        <v>398644332</v>
      </c>
      <c r="Y8" s="8">
        <v>-275175662</v>
      </c>
      <c r="Z8" s="2">
        <v>-69.03</v>
      </c>
      <c r="AA8" s="6">
        <v>398644333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173060212</v>
      </c>
      <c r="F9" s="8">
        <v>173060212</v>
      </c>
      <c r="G9" s="8">
        <v>1535124</v>
      </c>
      <c r="H9" s="8">
        <v>0</v>
      </c>
      <c r="I9" s="8">
        <v>53</v>
      </c>
      <c r="J9" s="8">
        <v>1535177</v>
      </c>
      <c r="K9" s="8">
        <v>3056814</v>
      </c>
      <c r="L9" s="8">
        <v>596449</v>
      </c>
      <c r="M9" s="8">
        <v>304251</v>
      </c>
      <c r="N9" s="8">
        <v>3957514</v>
      </c>
      <c r="O9" s="8">
        <v>0</v>
      </c>
      <c r="P9" s="8">
        <v>2806832</v>
      </c>
      <c r="Q9" s="8">
        <v>0</v>
      </c>
      <c r="R9" s="8">
        <v>2806832</v>
      </c>
      <c r="S9" s="8">
        <v>0</v>
      </c>
      <c r="T9" s="8">
        <v>0</v>
      </c>
      <c r="U9" s="8">
        <v>0</v>
      </c>
      <c r="V9" s="8">
        <v>0</v>
      </c>
      <c r="W9" s="8">
        <v>8299523</v>
      </c>
      <c r="X9" s="8">
        <v>173060208</v>
      </c>
      <c r="Y9" s="8">
        <v>-164760685</v>
      </c>
      <c r="Z9" s="2">
        <v>-95.2</v>
      </c>
      <c r="AA9" s="6">
        <v>173060212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8660562</v>
      </c>
      <c r="R11" s="8">
        <v>8660562</v>
      </c>
      <c r="S11" s="8">
        <v>20049012</v>
      </c>
      <c r="T11" s="8">
        <v>0</v>
      </c>
      <c r="U11" s="8">
        <v>0</v>
      </c>
      <c r="V11" s="8">
        <v>20049012</v>
      </c>
      <c r="W11" s="8">
        <v>28709574</v>
      </c>
      <c r="X11" s="8"/>
      <c r="Y11" s="8">
        <v>28709574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39000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25983684</v>
      </c>
      <c r="D13" s="6">
        <v>0</v>
      </c>
      <c r="E13" s="7">
        <v>18018781</v>
      </c>
      <c r="F13" s="8">
        <v>18018781</v>
      </c>
      <c r="G13" s="8">
        <v>1786545</v>
      </c>
      <c r="H13" s="8">
        <v>2517803</v>
      </c>
      <c r="I13" s="8">
        <v>1970107</v>
      </c>
      <c r="J13" s="8">
        <v>6274455</v>
      </c>
      <c r="K13" s="8">
        <v>1341118</v>
      </c>
      <c r="L13" s="8">
        <v>3102321</v>
      </c>
      <c r="M13" s="8">
        <v>1958830</v>
      </c>
      <c r="N13" s="8">
        <v>6402269</v>
      </c>
      <c r="O13" s="8">
        <v>1459078</v>
      </c>
      <c r="P13" s="8">
        <v>541689</v>
      </c>
      <c r="Q13" s="8">
        <v>1183233</v>
      </c>
      <c r="R13" s="8">
        <v>3184000</v>
      </c>
      <c r="S13" s="8">
        <v>3606228</v>
      </c>
      <c r="T13" s="8">
        <v>702806</v>
      </c>
      <c r="U13" s="8">
        <v>0</v>
      </c>
      <c r="V13" s="8">
        <v>4309034</v>
      </c>
      <c r="W13" s="8">
        <v>20169758</v>
      </c>
      <c r="X13" s="8">
        <v>18018780</v>
      </c>
      <c r="Y13" s="8">
        <v>2150978</v>
      </c>
      <c r="Z13" s="2">
        <v>11.94</v>
      </c>
      <c r="AA13" s="6">
        <v>18018781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482455106</v>
      </c>
      <c r="D19" s="6">
        <v>0</v>
      </c>
      <c r="E19" s="7">
        <v>484418700</v>
      </c>
      <c r="F19" s="8">
        <v>484418700</v>
      </c>
      <c r="G19" s="8">
        <v>170183515</v>
      </c>
      <c r="H19" s="8">
        <v>14869246</v>
      </c>
      <c r="I19" s="8">
        <v>3066770</v>
      </c>
      <c r="J19" s="8">
        <v>188119531</v>
      </c>
      <c r="K19" s="8">
        <v>2078209</v>
      </c>
      <c r="L19" s="8">
        <v>36345694</v>
      </c>
      <c r="M19" s="8">
        <v>-25587767</v>
      </c>
      <c r="N19" s="8">
        <v>12836136</v>
      </c>
      <c r="O19" s="8">
        <v>0</v>
      </c>
      <c r="P19" s="8">
        <v>6881701</v>
      </c>
      <c r="Q19" s="8">
        <v>120180174</v>
      </c>
      <c r="R19" s="8">
        <v>127061875</v>
      </c>
      <c r="S19" s="8">
        <v>4168609</v>
      </c>
      <c r="T19" s="8">
        <v>5370720</v>
      </c>
      <c r="U19" s="8">
        <v>14912577</v>
      </c>
      <c r="V19" s="8">
        <v>24451906</v>
      </c>
      <c r="W19" s="8">
        <v>352469448</v>
      </c>
      <c r="X19" s="8">
        <v>484418700</v>
      </c>
      <c r="Y19" s="8">
        <v>-131949252</v>
      </c>
      <c r="Z19" s="2">
        <v>-27.24</v>
      </c>
      <c r="AA19" s="6">
        <v>484418700</v>
      </c>
    </row>
    <row r="20" spans="1:27" ht="13.5">
      <c r="A20" s="23" t="s">
        <v>47</v>
      </c>
      <c r="B20" s="29"/>
      <c r="C20" s="6">
        <v>15458837</v>
      </c>
      <c r="D20" s="6">
        <v>0</v>
      </c>
      <c r="E20" s="7">
        <v>482300</v>
      </c>
      <c r="F20" s="26">
        <v>482300</v>
      </c>
      <c r="G20" s="26">
        <v>255634</v>
      </c>
      <c r="H20" s="26">
        <v>2519577</v>
      </c>
      <c r="I20" s="26">
        <v>4249268</v>
      </c>
      <c r="J20" s="26">
        <v>7024479</v>
      </c>
      <c r="K20" s="26">
        <v>6275160</v>
      </c>
      <c r="L20" s="26">
        <v>4628429</v>
      </c>
      <c r="M20" s="26">
        <v>14698827</v>
      </c>
      <c r="N20" s="26">
        <v>25602416</v>
      </c>
      <c r="O20" s="26">
        <v>707412</v>
      </c>
      <c r="P20" s="26">
        <v>3273457</v>
      </c>
      <c r="Q20" s="26">
        <v>10456991</v>
      </c>
      <c r="R20" s="26">
        <v>14437860</v>
      </c>
      <c r="S20" s="26">
        <v>4344507</v>
      </c>
      <c r="T20" s="26">
        <v>6082929</v>
      </c>
      <c r="U20" s="26">
        <v>7196495</v>
      </c>
      <c r="V20" s="26">
        <v>17623931</v>
      </c>
      <c r="W20" s="26">
        <v>64688686</v>
      </c>
      <c r="X20" s="26">
        <v>482304</v>
      </c>
      <c r="Y20" s="26">
        <v>64206382</v>
      </c>
      <c r="Z20" s="27">
        <v>13312.43</v>
      </c>
      <c r="AA20" s="28">
        <v>482300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523936627</v>
      </c>
      <c r="D22" s="33">
        <f>SUM(D5:D21)</f>
        <v>0</v>
      </c>
      <c r="E22" s="34">
        <f t="shared" si="0"/>
        <v>1074624326</v>
      </c>
      <c r="F22" s="35">
        <f t="shared" si="0"/>
        <v>1074624326</v>
      </c>
      <c r="G22" s="35">
        <f t="shared" si="0"/>
        <v>177118450</v>
      </c>
      <c r="H22" s="35">
        <f t="shared" si="0"/>
        <v>19906626</v>
      </c>
      <c r="I22" s="35">
        <f t="shared" si="0"/>
        <v>9193792</v>
      </c>
      <c r="J22" s="35">
        <f t="shared" si="0"/>
        <v>206218868</v>
      </c>
      <c r="K22" s="35">
        <f t="shared" si="0"/>
        <v>26885522</v>
      </c>
      <c r="L22" s="35">
        <f t="shared" si="0"/>
        <v>46227535</v>
      </c>
      <c r="M22" s="35">
        <f t="shared" si="0"/>
        <v>-7828166</v>
      </c>
      <c r="N22" s="35">
        <f t="shared" si="0"/>
        <v>65284891</v>
      </c>
      <c r="O22" s="35">
        <f t="shared" si="0"/>
        <v>2166490</v>
      </c>
      <c r="P22" s="35">
        <f t="shared" si="0"/>
        <v>24410364</v>
      </c>
      <c r="Q22" s="35">
        <f t="shared" si="0"/>
        <v>140480960</v>
      </c>
      <c r="R22" s="35">
        <f t="shared" si="0"/>
        <v>167057814</v>
      </c>
      <c r="S22" s="35">
        <f t="shared" si="0"/>
        <v>32168356</v>
      </c>
      <c r="T22" s="35">
        <f t="shared" si="0"/>
        <v>27154950</v>
      </c>
      <c r="U22" s="35">
        <f t="shared" si="0"/>
        <v>99920780</v>
      </c>
      <c r="V22" s="35">
        <f t="shared" si="0"/>
        <v>159244086</v>
      </c>
      <c r="W22" s="35">
        <f t="shared" si="0"/>
        <v>597805659</v>
      </c>
      <c r="X22" s="35">
        <f t="shared" si="0"/>
        <v>1074624324</v>
      </c>
      <c r="Y22" s="35">
        <f t="shared" si="0"/>
        <v>-476818665</v>
      </c>
      <c r="Z22" s="36">
        <f>+IF(X22&lt;&gt;0,+(Y22/X22)*100,0)</f>
        <v>-44.370730715006594</v>
      </c>
      <c r="AA22" s="33">
        <f>SUM(AA5:AA21)</f>
        <v>1074624326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134214848</v>
      </c>
      <c r="D25" s="6">
        <v>0</v>
      </c>
      <c r="E25" s="7">
        <v>223849787</v>
      </c>
      <c r="F25" s="8">
        <v>223849787</v>
      </c>
      <c r="G25" s="8">
        <v>11714148</v>
      </c>
      <c r="H25" s="8">
        <v>14087614</v>
      </c>
      <c r="I25" s="8">
        <v>13499793</v>
      </c>
      <c r="J25" s="8">
        <v>39301555</v>
      </c>
      <c r="K25" s="8">
        <v>14172141</v>
      </c>
      <c r="L25" s="8">
        <v>15822192</v>
      </c>
      <c r="M25" s="8">
        <v>20682513</v>
      </c>
      <c r="N25" s="8">
        <v>50676846</v>
      </c>
      <c r="O25" s="8">
        <v>13657419</v>
      </c>
      <c r="P25" s="8">
        <v>15254652</v>
      </c>
      <c r="Q25" s="8">
        <v>14509563</v>
      </c>
      <c r="R25" s="8">
        <v>43421634</v>
      </c>
      <c r="S25" s="8">
        <v>14427258</v>
      </c>
      <c r="T25" s="8">
        <v>20241541</v>
      </c>
      <c r="U25" s="8">
        <v>14469422</v>
      </c>
      <c r="V25" s="8">
        <v>49138221</v>
      </c>
      <c r="W25" s="8">
        <v>182538256</v>
      </c>
      <c r="X25" s="8">
        <v>223849786</v>
      </c>
      <c r="Y25" s="8">
        <v>-41311530</v>
      </c>
      <c r="Z25" s="2">
        <v>-18.46</v>
      </c>
      <c r="AA25" s="6">
        <v>223849787</v>
      </c>
    </row>
    <row r="26" spans="1:27" ht="13.5">
      <c r="A26" s="25" t="s">
        <v>52</v>
      </c>
      <c r="B26" s="24"/>
      <c r="C26" s="6">
        <v>7331478</v>
      </c>
      <c r="D26" s="6">
        <v>0</v>
      </c>
      <c r="E26" s="7">
        <v>9633430</v>
      </c>
      <c r="F26" s="8">
        <v>9633430</v>
      </c>
      <c r="G26" s="8">
        <v>711960</v>
      </c>
      <c r="H26" s="8">
        <v>655798</v>
      </c>
      <c r="I26" s="8">
        <v>680858</v>
      </c>
      <c r="J26" s="8">
        <v>2048616</v>
      </c>
      <c r="K26" s="8">
        <v>686199</v>
      </c>
      <c r="L26" s="8">
        <v>824926</v>
      </c>
      <c r="M26" s="8">
        <v>833556</v>
      </c>
      <c r="N26" s="8">
        <v>2344681</v>
      </c>
      <c r="O26" s="8">
        <v>872596</v>
      </c>
      <c r="P26" s="8">
        <v>856445</v>
      </c>
      <c r="Q26" s="8">
        <v>856327</v>
      </c>
      <c r="R26" s="8">
        <v>2585368</v>
      </c>
      <c r="S26" s="8">
        <v>1190265</v>
      </c>
      <c r="T26" s="8">
        <v>855191</v>
      </c>
      <c r="U26" s="8">
        <v>875272</v>
      </c>
      <c r="V26" s="8">
        <v>2920728</v>
      </c>
      <c r="W26" s="8">
        <v>9899393</v>
      </c>
      <c r="X26" s="8">
        <v>9633431</v>
      </c>
      <c r="Y26" s="8">
        <v>265962</v>
      </c>
      <c r="Z26" s="2">
        <v>2.76</v>
      </c>
      <c r="AA26" s="6">
        <v>9633430</v>
      </c>
    </row>
    <row r="27" spans="1:27" ht="13.5">
      <c r="A27" s="25" t="s">
        <v>53</v>
      </c>
      <c r="B27" s="24"/>
      <c r="C27" s="6">
        <v>1087461</v>
      </c>
      <c r="D27" s="6">
        <v>0</v>
      </c>
      <c r="E27" s="7">
        <v>228681818</v>
      </c>
      <c r="F27" s="8">
        <v>228681818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228681823</v>
      </c>
      <c r="Y27" s="8">
        <v>-228681823</v>
      </c>
      <c r="Z27" s="2">
        <v>-100</v>
      </c>
      <c r="AA27" s="6">
        <v>228681818</v>
      </c>
    </row>
    <row r="28" spans="1:27" ht="13.5">
      <c r="A28" s="25" t="s">
        <v>54</v>
      </c>
      <c r="B28" s="24"/>
      <c r="C28" s="6">
        <v>91602437</v>
      </c>
      <c r="D28" s="6">
        <v>0</v>
      </c>
      <c r="E28" s="7">
        <v>95400000</v>
      </c>
      <c r="F28" s="8">
        <v>95400000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95400000</v>
      </c>
      <c r="Y28" s="8">
        <v>-95400000</v>
      </c>
      <c r="Z28" s="2">
        <v>-100</v>
      </c>
      <c r="AA28" s="6">
        <v>95400000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630700</v>
      </c>
      <c r="F29" s="8">
        <v>630700</v>
      </c>
      <c r="G29" s="8">
        <v>0</v>
      </c>
      <c r="H29" s="8">
        <v>1697</v>
      </c>
      <c r="I29" s="8">
        <v>0</v>
      </c>
      <c r="J29" s="8">
        <v>1697</v>
      </c>
      <c r="K29" s="8">
        <v>6259</v>
      </c>
      <c r="L29" s="8">
        <v>16920</v>
      </c>
      <c r="M29" s="8">
        <v>19185</v>
      </c>
      <c r="N29" s="8">
        <v>42364</v>
      </c>
      <c r="O29" s="8">
        <v>16935</v>
      </c>
      <c r="P29" s="8">
        <v>13390</v>
      </c>
      <c r="Q29" s="8">
        <v>23519</v>
      </c>
      <c r="R29" s="8">
        <v>53844</v>
      </c>
      <c r="S29" s="8">
        <v>23036</v>
      </c>
      <c r="T29" s="8">
        <v>8172</v>
      </c>
      <c r="U29" s="8">
        <v>0</v>
      </c>
      <c r="V29" s="8">
        <v>31208</v>
      </c>
      <c r="W29" s="8">
        <v>129113</v>
      </c>
      <c r="X29" s="8">
        <v>630702</v>
      </c>
      <c r="Y29" s="8">
        <v>-501589</v>
      </c>
      <c r="Z29" s="2">
        <v>-79.53</v>
      </c>
      <c r="AA29" s="6">
        <v>630700</v>
      </c>
    </row>
    <row r="30" spans="1:27" ht="13.5">
      <c r="A30" s="25" t="s">
        <v>56</v>
      </c>
      <c r="B30" s="24"/>
      <c r="C30" s="6">
        <v>13322406</v>
      </c>
      <c r="D30" s="6">
        <v>0</v>
      </c>
      <c r="E30" s="7">
        <v>10762180</v>
      </c>
      <c r="F30" s="8">
        <v>10762180</v>
      </c>
      <c r="G30" s="8">
        <v>0</v>
      </c>
      <c r="H30" s="8">
        <v>0</v>
      </c>
      <c r="I30" s="8">
        <v>3416406</v>
      </c>
      <c r="J30" s="8">
        <v>3416406</v>
      </c>
      <c r="K30" s="8">
        <v>0</v>
      </c>
      <c r="L30" s="8">
        <v>2632</v>
      </c>
      <c r="M30" s="8">
        <v>1253540</v>
      </c>
      <c r="N30" s="8">
        <v>1256172</v>
      </c>
      <c r="O30" s="8">
        <v>0</v>
      </c>
      <c r="P30" s="8">
        <v>4355029</v>
      </c>
      <c r="Q30" s="8">
        <v>3401631</v>
      </c>
      <c r="R30" s="8">
        <v>7756660</v>
      </c>
      <c r="S30" s="8">
        <v>886264</v>
      </c>
      <c r="T30" s="8">
        <v>154562</v>
      </c>
      <c r="U30" s="8">
        <v>1214037</v>
      </c>
      <c r="V30" s="8">
        <v>2254863</v>
      </c>
      <c r="W30" s="8">
        <v>14684101</v>
      </c>
      <c r="X30" s="8">
        <v>10762176</v>
      </c>
      <c r="Y30" s="8">
        <v>3921925</v>
      </c>
      <c r="Z30" s="2">
        <v>36.44</v>
      </c>
      <c r="AA30" s="6">
        <v>10762180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9197339</v>
      </c>
      <c r="D32" s="6">
        <v>0</v>
      </c>
      <c r="E32" s="7">
        <v>18375206</v>
      </c>
      <c r="F32" s="8">
        <v>18375206</v>
      </c>
      <c r="G32" s="8">
        <v>59100</v>
      </c>
      <c r="H32" s="8">
        <v>601415</v>
      </c>
      <c r="I32" s="8">
        <v>1550575</v>
      </c>
      <c r="J32" s="8">
        <v>2211090</v>
      </c>
      <c r="K32" s="8">
        <v>1111642</v>
      </c>
      <c r="L32" s="8">
        <v>859139</v>
      </c>
      <c r="M32" s="8">
        <v>2458456</v>
      </c>
      <c r="N32" s="8">
        <v>4429237</v>
      </c>
      <c r="O32" s="8">
        <v>410296</v>
      </c>
      <c r="P32" s="8">
        <v>1560411</v>
      </c>
      <c r="Q32" s="8">
        <v>1458630</v>
      </c>
      <c r="R32" s="8">
        <v>3429337</v>
      </c>
      <c r="S32" s="8">
        <v>587748</v>
      </c>
      <c r="T32" s="8">
        <v>355810</v>
      </c>
      <c r="U32" s="8">
        <v>1627862</v>
      </c>
      <c r="V32" s="8">
        <v>2571420</v>
      </c>
      <c r="W32" s="8">
        <v>12641084</v>
      </c>
      <c r="X32" s="8">
        <v>18375204</v>
      </c>
      <c r="Y32" s="8">
        <v>-5734120</v>
      </c>
      <c r="Z32" s="2">
        <v>-31.21</v>
      </c>
      <c r="AA32" s="6">
        <v>18375206</v>
      </c>
    </row>
    <row r="33" spans="1:27" ht="13.5">
      <c r="A33" s="25" t="s">
        <v>59</v>
      </c>
      <c r="B33" s="24"/>
      <c r="C33" s="6">
        <v>405923849</v>
      </c>
      <c r="D33" s="6">
        <v>0</v>
      </c>
      <c r="E33" s="7">
        <v>171171795</v>
      </c>
      <c r="F33" s="8">
        <v>171171795</v>
      </c>
      <c r="G33" s="8">
        <v>105627</v>
      </c>
      <c r="H33" s="8">
        <v>155857</v>
      </c>
      <c r="I33" s="8">
        <v>46709</v>
      </c>
      <c r="J33" s="8">
        <v>308193</v>
      </c>
      <c r="K33" s="8">
        <v>4033766</v>
      </c>
      <c r="L33" s="8">
        <v>1464118</v>
      </c>
      <c r="M33" s="8">
        <v>7172364</v>
      </c>
      <c r="N33" s="8">
        <v>12670248</v>
      </c>
      <c r="O33" s="8">
        <v>0</v>
      </c>
      <c r="P33" s="8">
        <v>155000</v>
      </c>
      <c r="Q33" s="8">
        <v>3565826</v>
      </c>
      <c r="R33" s="8">
        <v>3720826</v>
      </c>
      <c r="S33" s="8">
        <v>81986</v>
      </c>
      <c r="T33" s="8">
        <v>92200</v>
      </c>
      <c r="U33" s="8">
        <v>12399987</v>
      </c>
      <c r="V33" s="8">
        <v>12574173</v>
      </c>
      <c r="W33" s="8">
        <v>29273440</v>
      </c>
      <c r="X33" s="8">
        <v>171171800</v>
      </c>
      <c r="Y33" s="8">
        <v>-141898360</v>
      </c>
      <c r="Z33" s="2">
        <v>-82.9</v>
      </c>
      <c r="AA33" s="6">
        <v>171171795</v>
      </c>
    </row>
    <row r="34" spans="1:27" ht="13.5">
      <c r="A34" s="25" t="s">
        <v>60</v>
      </c>
      <c r="B34" s="24"/>
      <c r="C34" s="6">
        <v>57786040</v>
      </c>
      <c r="D34" s="6">
        <v>0</v>
      </c>
      <c r="E34" s="7">
        <v>431037569</v>
      </c>
      <c r="F34" s="8">
        <v>431037569</v>
      </c>
      <c r="G34" s="8">
        <v>5548265</v>
      </c>
      <c r="H34" s="8">
        <v>19597087</v>
      </c>
      <c r="I34" s="8">
        <v>33841094</v>
      </c>
      <c r="J34" s="8">
        <v>58986446</v>
      </c>
      <c r="K34" s="8">
        <v>32435261</v>
      </c>
      <c r="L34" s="8">
        <v>17355767</v>
      </c>
      <c r="M34" s="8">
        <v>20051305</v>
      </c>
      <c r="N34" s="8">
        <v>69842333</v>
      </c>
      <c r="O34" s="8">
        <v>23063986</v>
      </c>
      <c r="P34" s="8">
        <v>18614578</v>
      </c>
      <c r="Q34" s="8">
        <v>30261444</v>
      </c>
      <c r="R34" s="8">
        <v>71940008</v>
      </c>
      <c r="S34" s="8">
        <v>21871692</v>
      </c>
      <c r="T34" s="8">
        <v>27908421</v>
      </c>
      <c r="U34" s="8">
        <v>38493647</v>
      </c>
      <c r="V34" s="8">
        <v>88273760</v>
      </c>
      <c r="W34" s="8">
        <v>289042547</v>
      </c>
      <c r="X34" s="8">
        <v>431037565</v>
      </c>
      <c r="Y34" s="8">
        <v>-141995018</v>
      </c>
      <c r="Z34" s="2">
        <v>-32.94</v>
      </c>
      <c r="AA34" s="6">
        <v>431037569</v>
      </c>
    </row>
    <row r="35" spans="1:27" ht="13.5">
      <c r="A35" s="23" t="s">
        <v>61</v>
      </c>
      <c r="B35" s="29"/>
      <c r="C35" s="6">
        <v>1135510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721601368</v>
      </c>
      <c r="D36" s="33">
        <f>SUM(D25:D35)</f>
        <v>0</v>
      </c>
      <c r="E36" s="34">
        <f t="shared" si="1"/>
        <v>1189542485</v>
      </c>
      <c r="F36" s="35">
        <f t="shared" si="1"/>
        <v>1189542485</v>
      </c>
      <c r="G36" s="35">
        <f t="shared" si="1"/>
        <v>18139100</v>
      </c>
      <c r="H36" s="35">
        <f t="shared" si="1"/>
        <v>35099468</v>
      </c>
      <c r="I36" s="35">
        <f t="shared" si="1"/>
        <v>53035435</v>
      </c>
      <c r="J36" s="35">
        <f t="shared" si="1"/>
        <v>106274003</v>
      </c>
      <c r="K36" s="35">
        <f t="shared" si="1"/>
        <v>52445268</v>
      </c>
      <c r="L36" s="35">
        <f t="shared" si="1"/>
        <v>36345694</v>
      </c>
      <c r="M36" s="35">
        <f t="shared" si="1"/>
        <v>52470919</v>
      </c>
      <c r="N36" s="35">
        <f t="shared" si="1"/>
        <v>141261881</v>
      </c>
      <c r="O36" s="35">
        <f t="shared" si="1"/>
        <v>38021232</v>
      </c>
      <c r="P36" s="35">
        <f t="shared" si="1"/>
        <v>40809505</v>
      </c>
      <c r="Q36" s="35">
        <f t="shared" si="1"/>
        <v>54076940</v>
      </c>
      <c r="R36" s="35">
        <f t="shared" si="1"/>
        <v>132907677</v>
      </c>
      <c r="S36" s="35">
        <f t="shared" si="1"/>
        <v>39068249</v>
      </c>
      <c r="T36" s="35">
        <f t="shared" si="1"/>
        <v>49615897</v>
      </c>
      <c r="U36" s="35">
        <f t="shared" si="1"/>
        <v>69080227</v>
      </c>
      <c r="V36" s="35">
        <f t="shared" si="1"/>
        <v>157764373</v>
      </c>
      <c r="W36" s="35">
        <f t="shared" si="1"/>
        <v>538207934</v>
      </c>
      <c r="X36" s="35">
        <f t="shared" si="1"/>
        <v>1189542487</v>
      </c>
      <c r="Y36" s="35">
        <f t="shared" si="1"/>
        <v>-651334553</v>
      </c>
      <c r="Z36" s="36">
        <f>+IF(X36&lt;&gt;0,+(Y36/X36)*100,0)</f>
        <v>-54.75504743362731</v>
      </c>
      <c r="AA36" s="33">
        <f>SUM(AA25:AA35)</f>
        <v>1189542485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-197664741</v>
      </c>
      <c r="D38" s="46">
        <f>+D22-D36</f>
        <v>0</v>
      </c>
      <c r="E38" s="47">
        <f t="shared" si="2"/>
        <v>-114918159</v>
      </c>
      <c r="F38" s="48">
        <f t="shared" si="2"/>
        <v>-114918159</v>
      </c>
      <c r="G38" s="48">
        <f t="shared" si="2"/>
        <v>158979350</v>
      </c>
      <c r="H38" s="48">
        <f t="shared" si="2"/>
        <v>-15192842</v>
      </c>
      <c r="I38" s="48">
        <f t="shared" si="2"/>
        <v>-43841643</v>
      </c>
      <c r="J38" s="48">
        <f t="shared" si="2"/>
        <v>99944865</v>
      </c>
      <c r="K38" s="48">
        <f t="shared" si="2"/>
        <v>-25559746</v>
      </c>
      <c r="L38" s="48">
        <f t="shared" si="2"/>
        <v>9881841</v>
      </c>
      <c r="M38" s="48">
        <f t="shared" si="2"/>
        <v>-60299085</v>
      </c>
      <c r="N38" s="48">
        <f t="shared" si="2"/>
        <v>-75976990</v>
      </c>
      <c r="O38" s="48">
        <f t="shared" si="2"/>
        <v>-35854742</v>
      </c>
      <c r="P38" s="48">
        <f t="shared" si="2"/>
        <v>-16399141</v>
      </c>
      <c r="Q38" s="48">
        <f t="shared" si="2"/>
        <v>86404020</v>
      </c>
      <c r="R38" s="48">
        <f t="shared" si="2"/>
        <v>34150137</v>
      </c>
      <c r="S38" s="48">
        <f t="shared" si="2"/>
        <v>-6899893</v>
      </c>
      <c r="T38" s="48">
        <f t="shared" si="2"/>
        <v>-22460947</v>
      </c>
      <c r="U38" s="48">
        <f t="shared" si="2"/>
        <v>30840553</v>
      </c>
      <c r="V38" s="48">
        <f t="shared" si="2"/>
        <v>1479713</v>
      </c>
      <c r="W38" s="48">
        <f t="shared" si="2"/>
        <v>59597725</v>
      </c>
      <c r="X38" s="48">
        <f>IF(F22=F36,0,X22-X36)</f>
        <v>-114918163</v>
      </c>
      <c r="Y38" s="48">
        <f t="shared" si="2"/>
        <v>174515888</v>
      </c>
      <c r="Z38" s="49">
        <f>+IF(X38&lt;&gt;0,+(Y38/X38)*100,0)</f>
        <v>-151.86101434635705</v>
      </c>
      <c r="AA38" s="46">
        <f>+AA22-AA36</f>
        <v>-114918159</v>
      </c>
    </row>
    <row r="39" spans="1:27" ht="13.5">
      <c r="A39" s="23" t="s">
        <v>64</v>
      </c>
      <c r="B39" s="29"/>
      <c r="C39" s="6">
        <v>555537425</v>
      </c>
      <c r="D39" s="6">
        <v>0</v>
      </c>
      <c r="E39" s="7">
        <v>671662969</v>
      </c>
      <c r="F39" s="8">
        <v>671662969</v>
      </c>
      <c r="G39" s="8">
        <v>106811253</v>
      </c>
      <c r="H39" s="8">
        <v>23769421</v>
      </c>
      <c r="I39" s="8">
        <v>337385</v>
      </c>
      <c r="J39" s="8">
        <v>130918059</v>
      </c>
      <c r="K39" s="8">
        <v>43972877</v>
      </c>
      <c r="L39" s="8">
        <v>35957533</v>
      </c>
      <c r="M39" s="8">
        <v>58244805</v>
      </c>
      <c r="N39" s="8">
        <v>138175215</v>
      </c>
      <c r="O39" s="8">
        <v>0</v>
      </c>
      <c r="P39" s="8">
        <v>30970458</v>
      </c>
      <c r="Q39" s="8">
        <v>123417954</v>
      </c>
      <c r="R39" s="8">
        <v>154388412</v>
      </c>
      <c r="S39" s="8">
        <v>22498275</v>
      </c>
      <c r="T39" s="8">
        <v>31708134</v>
      </c>
      <c r="U39" s="8">
        <v>83486780</v>
      </c>
      <c r="V39" s="8">
        <v>137693189</v>
      </c>
      <c r="W39" s="8">
        <v>561174875</v>
      </c>
      <c r="X39" s="8">
        <v>671662973</v>
      </c>
      <c r="Y39" s="8">
        <v>-110488098</v>
      </c>
      <c r="Z39" s="2">
        <v>-16.45</v>
      </c>
      <c r="AA39" s="6">
        <v>671662969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357872684</v>
      </c>
      <c r="D42" s="55">
        <f>SUM(D38:D41)</f>
        <v>0</v>
      </c>
      <c r="E42" s="56">
        <f t="shared" si="3"/>
        <v>556744810</v>
      </c>
      <c r="F42" s="57">
        <f t="shared" si="3"/>
        <v>556744810</v>
      </c>
      <c r="G42" s="57">
        <f t="shared" si="3"/>
        <v>265790603</v>
      </c>
      <c r="H42" s="57">
        <f t="shared" si="3"/>
        <v>8576579</v>
      </c>
      <c r="I42" s="57">
        <f t="shared" si="3"/>
        <v>-43504258</v>
      </c>
      <c r="J42" s="57">
        <f t="shared" si="3"/>
        <v>230862924</v>
      </c>
      <c r="K42" s="57">
        <f t="shared" si="3"/>
        <v>18413131</v>
      </c>
      <c r="L42" s="57">
        <f t="shared" si="3"/>
        <v>45839374</v>
      </c>
      <c r="M42" s="57">
        <f t="shared" si="3"/>
        <v>-2054280</v>
      </c>
      <c r="N42" s="57">
        <f t="shared" si="3"/>
        <v>62198225</v>
      </c>
      <c r="O42" s="57">
        <f t="shared" si="3"/>
        <v>-35854742</v>
      </c>
      <c r="P42" s="57">
        <f t="shared" si="3"/>
        <v>14571317</v>
      </c>
      <c r="Q42" s="57">
        <f t="shared" si="3"/>
        <v>209821974</v>
      </c>
      <c r="R42" s="57">
        <f t="shared" si="3"/>
        <v>188538549</v>
      </c>
      <c r="S42" s="57">
        <f t="shared" si="3"/>
        <v>15598382</v>
      </c>
      <c r="T42" s="57">
        <f t="shared" si="3"/>
        <v>9247187</v>
      </c>
      <c r="U42" s="57">
        <f t="shared" si="3"/>
        <v>114327333</v>
      </c>
      <c r="V42" s="57">
        <f t="shared" si="3"/>
        <v>139172902</v>
      </c>
      <c r="W42" s="57">
        <f t="shared" si="3"/>
        <v>620772600</v>
      </c>
      <c r="X42" s="57">
        <f t="shared" si="3"/>
        <v>556744810</v>
      </c>
      <c r="Y42" s="57">
        <f t="shared" si="3"/>
        <v>64027790</v>
      </c>
      <c r="Z42" s="58">
        <f>+IF(X42&lt;&gt;0,+(Y42/X42)*100,0)</f>
        <v>11.500383811391075</v>
      </c>
      <c r="AA42" s="55">
        <f>SUM(AA38:AA41)</f>
        <v>556744810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357872684</v>
      </c>
      <c r="D44" s="63">
        <f>+D42-D43</f>
        <v>0</v>
      </c>
      <c r="E44" s="64">
        <f t="shared" si="4"/>
        <v>556744810</v>
      </c>
      <c r="F44" s="65">
        <f t="shared" si="4"/>
        <v>556744810</v>
      </c>
      <c r="G44" s="65">
        <f t="shared" si="4"/>
        <v>265790603</v>
      </c>
      <c r="H44" s="65">
        <f t="shared" si="4"/>
        <v>8576579</v>
      </c>
      <c r="I44" s="65">
        <f t="shared" si="4"/>
        <v>-43504258</v>
      </c>
      <c r="J44" s="65">
        <f t="shared" si="4"/>
        <v>230862924</v>
      </c>
      <c r="K44" s="65">
        <f t="shared" si="4"/>
        <v>18413131</v>
      </c>
      <c r="L44" s="65">
        <f t="shared" si="4"/>
        <v>45839374</v>
      </c>
      <c r="M44" s="65">
        <f t="shared" si="4"/>
        <v>-2054280</v>
      </c>
      <c r="N44" s="65">
        <f t="shared" si="4"/>
        <v>62198225</v>
      </c>
      <c r="O44" s="65">
        <f t="shared" si="4"/>
        <v>-35854742</v>
      </c>
      <c r="P44" s="65">
        <f t="shared" si="4"/>
        <v>14571317</v>
      </c>
      <c r="Q44" s="65">
        <f t="shared" si="4"/>
        <v>209821974</v>
      </c>
      <c r="R44" s="65">
        <f t="shared" si="4"/>
        <v>188538549</v>
      </c>
      <c r="S44" s="65">
        <f t="shared" si="4"/>
        <v>15598382</v>
      </c>
      <c r="T44" s="65">
        <f t="shared" si="4"/>
        <v>9247187</v>
      </c>
      <c r="U44" s="65">
        <f t="shared" si="4"/>
        <v>114327333</v>
      </c>
      <c r="V44" s="65">
        <f t="shared" si="4"/>
        <v>139172902</v>
      </c>
      <c r="W44" s="65">
        <f t="shared" si="4"/>
        <v>620772600</v>
      </c>
      <c r="X44" s="65">
        <f t="shared" si="4"/>
        <v>556744810</v>
      </c>
      <c r="Y44" s="65">
        <f t="shared" si="4"/>
        <v>64027790</v>
      </c>
      <c r="Z44" s="66">
        <f>+IF(X44&lt;&gt;0,+(Y44/X44)*100,0)</f>
        <v>11.500383811391075</v>
      </c>
      <c r="AA44" s="63">
        <f>+AA42-AA43</f>
        <v>556744810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357872684</v>
      </c>
      <c r="D46" s="55">
        <f>SUM(D44:D45)</f>
        <v>0</v>
      </c>
      <c r="E46" s="56">
        <f t="shared" si="5"/>
        <v>556744810</v>
      </c>
      <c r="F46" s="57">
        <f t="shared" si="5"/>
        <v>556744810</v>
      </c>
      <c r="G46" s="57">
        <f t="shared" si="5"/>
        <v>265790603</v>
      </c>
      <c r="H46" s="57">
        <f t="shared" si="5"/>
        <v>8576579</v>
      </c>
      <c r="I46" s="57">
        <f t="shared" si="5"/>
        <v>-43504258</v>
      </c>
      <c r="J46" s="57">
        <f t="shared" si="5"/>
        <v>230862924</v>
      </c>
      <c r="K46" s="57">
        <f t="shared" si="5"/>
        <v>18413131</v>
      </c>
      <c r="L46" s="57">
        <f t="shared" si="5"/>
        <v>45839374</v>
      </c>
      <c r="M46" s="57">
        <f t="shared" si="5"/>
        <v>-2054280</v>
      </c>
      <c r="N46" s="57">
        <f t="shared" si="5"/>
        <v>62198225</v>
      </c>
      <c r="O46" s="57">
        <f t="shared" si="5"/>
        <v>-35854742</v>
      </c>
      <c r="P46" s="57">
        <f t="shared" si="5"/>
        <v>14571317</v>
      </c>
      <c r="Q46" s="57">
        <f t="shared" si="5"/>
        <v>209821974</v>
      </c>
      <c r="R46" s="57">
        <f t="shared" si="5"/>
        <v>188538549</v>
      </c>
      <c r="S46" s="57">
        <f t="shared" si="5"/>
        <v>15598382</v>
      </c>
      <c r="T46" s="57">
        <f t="shared" si="5"/>
        <v>9247187</v>
      </c>
      <c r="U46" s="57">
        <f t="shared" si="5"/>
        <v>114327333</v>
      </c>
      <c r="V46" s="57">
        <f t="shared" si="5"/>
        <v>139172902</v>
      </c>
      <c r="W46" s="57">
        <f t="shared" si="5"/>
        <v>620772600</v>
      </c>
      <c r="X46" s="57">
        <f t="shared" si="5"/>
        <v>556744810</v>
      </c>
      <c r="Y46" s="57">
        <f t="shared" si="5"/>
        <v>64027790</v>
      </c>
      <c r="Z46" s="58">
        <f>+IF(X46&lt;&gt;0,+(Y46/X46)*100,0)</f>
        <v>11.500383811391075</v>
      </c>
      <c r="AA46" s="55">
        <f>SUM(AA44:AA45)</f>
        <v>556744810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357872684</v>
      </c>
      <c r="D48" s="71">
        <f>SUM(D46:D47)</f>
        <v>0</v>
      </c>
      <c r="E48" s="72">
        <f t="shared" si="6"/>
        <v>556744810</v>
      </c>
      <c r="F48" s="73">
        <f t="shared" si="6"/>
        <v>556744810</v>
      </c>
      <c r="G48" s="73">
        <f t="shared" si="6"/>
        <v>265790603</v>
      </c>
      <c r="H48" s="74">
        <f t="shared" si="6"/>
        <v>8576579</v>
      </c>
      <c r="I48" s="74">
        <f t="shared" si="6"/>
        <v>-43504258</v>
      </c>
      <c r="J48" s="74">
        <f t="shared" si="6"/>
        <v>230862924</v>
      </c>
      <c r="K48" s="74">
        <f t="shared" si="6"/>
        <v>18413131</v>
      </c>
      <c r="L48" s="74">
        <f t="shared" si="6"/>
        <v>45839374</v>
      </c>
      <c r="M48" s="73">
        <f t="shared" si="6"/>
        <v>-2054280</v>
      </c>
      <c r="N48" s="73">
        <f t="shared" si="6"/>
        <v>62198225</v>
      </c>
      <c r="O48" s="74">
        <f t="shared" si="6"/>
        <v>-35854742</v>
      </c>
      <c r="P48" s="74">
        <f t="shared" si="6"/>
        <v>14571317</v>
      </c>
      <c r="Q48" s="74">
        <f t="shared" si="6"/>
        <v>209821974</v>
      </c>
      <c r="R48" s="74">
        <f t="shared" si="6"/>
        <v>188538549</v>
      </c>
      <c r="S48" s="74">
        <f t="shared" si="6"/>
        <v>15598382</v>
      </c>
      <c r="T48" s="73">
        <f t="shared" si="6"/>
        <v>9247187</v>
      </c>
      <c r="U48" s="73">
        <f t="shared" si="6"/>
        <v>114327333</v>
      </c>
      <c r="V48" s="74">
        <f t="shared" si="6"/>
        <v>139172902</v>
      </c>
      <c r="W48" s="74">
        <f t="shared" si="6"/>
        <v>620772600</v>
      </c>
      <c r="X48" s="74">
        <f t="shared" si="6"/>
        <v>556744810</v>
      </c>
      <c r="Y48" s="74">
        <f t="shared" si="6"/>
        <v>64027790</v>
      </c>
      <c r="Z48" s="75">
        <f>+IF(X48&lt;&gt;0,+(Y48/X48)*100,0)</f>
        <v>11.500383811391075</v>
      </c>
      <c r="AA48" s="76">
        <f>SUM(AA46:AA47)</f>
        <v>556744810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2015-08-05T08:13:51Z</dcterms:created>
  <dcterms:modified xsi:type="dcterms:W3CDTF">2015-08-05T08:16:20Z</dcterms:modified>
  <cp:category/>
  <cp:version/>
  <cp:contentType/>
  <cp:contentStatus/>
</cp:coreProperties>
</file>