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WC053" sheetId="2" r:id="rId2"/>
    <sheet name="WC013" sheetId="3" r:id="rId3"/>
    <sheet name="WC047" sheetId="4" r:id="rId4"/>
    <sheet name="WC025" sheetId="5" r:id="rId5"/>
    <sheet name="WC033" sheetId="6" r:id="rId6"/>
    <sheet name="CPT" sheetId="7" r:id="rId7"/>
    <sheet name="DC2" sheetId="8" r:id="rId8"/>
    <sheet name="WC012" sheetId="9" r:id="rId9"/>
    <sheet name="DC5" sheetId="10" r:id="rId10"/>
    <sheet name="WC023" sheetId="11" r:id="rId11"/>
    <sheet name="DC4" sheetId="12" r:id="rId12"/>
    <sheet name="WC044" sheetId="13" r:id="rId13"/>
    <sheet name="WC042" sheetId="14" r:id="rId14"/>
    <sheet name="WC041" sheetId="15" r:id="rId15"/>
    <sheet name="WC048" sheetId="16" r:id="rId16"/>
    <sheet name="WC051" sheetId="17" r:id="rId17"/>
    <sheet name="WC026" sheetId="18" r:id="rId18"/>
    <sheet name="WC011" sheetId="19" r:id="rId19"/>
    <sheet name="WC043" sheetId="20" r:id="rId20"/>
    <sheet name="WC045" sheetId="21" r:id="rId21"/>
    <sheet name="DC3" sheetId="22" r:id="rId22"/>
    <sheet name="WC032" sheetId="23" r:id="rId23"/>
    <sheet name="WC052" sheetId="24" r:id="rId24"/>
    <sheet name="WC014" sheetId="25" r:id="rId25"/>
    <sheet name="WC024" sheetId="26" r:id="rId26"/>
    <sheet name="WC015" sheetId="27" r:id="rId27"/>
    <sheet name="WC034" sheetId="28" r:id="rId28"/>
    <sheet name="WC031" sheetId="29" r:id="rId29"/>
    <sheet name="DC1" sheetId="30" r:id="rId30"/>
    <sheet name="WC022" sheetId="31" r:id="rId31"/>
  </sheets>
  <definedNames>
    <definedName name="_xlnm.Print_Area" localSheetId="6">'CPT'!$A$1:$AA$57</definedName>
    <definedName name="_xlnm.Print_Area" localSheetId="29">'DC1'!$A$1:$AA$57</definedName>
    <definedName name="_xlnm.Print_Area" localSheetId="7">'DC2'!$A$1:$AA$57</definedName>
    <definedName name="_xlnm.Print_Area" localSheetId="21">'DC3'!$A$1:$AA$57</definedName>
    <definedName name="_xlnm.Print_Area" localSheetId="11">'DC4'!$A$1:$AA$57</definedName>
    <definedName name="_xlnm.Print_Area" localSheetId="9">'DC5'!$A$1:$AA$57</definedName>
    <definedName name="_xlnm.Print_Area" localSheetId="0">'Summary'!$A$1:$AA$57</definedName>
    <definedName name="_xlnm.Print_Area" localSheetId="18">'WC011'!$A$1:$AA$57</definedName>
    <definedName name="_xlnm.Print_Area" localSheetId="8">'WC012'!$A$1:$AA$57</definedName>
    <definedName name="_xlnm.Print_Area" localSheetId="2">'WC013'!$A$1:$AA$57</definedName>
    <definedName name="_xlnm.Print_Area" localSheetId="24">'WC014'!$A$1:$AA$57</definedName>
    <definedName name="_xlnm.Print_Area" localSheetId="26">'WC015'!$A$1:$AA$57</definedName>
    <definedName name="_xlnm.Print_Area" localSheetId="30">'WC022'!$A$1:$AA$57</definedName>
    <definedName name="_xlnm.Print_Area" localSheetId="10">'WC023'!$A$1:$AA$57</definedName>
    <definedName name="_xlnm.Print_Area" localSheetId="25">'WC024'!$A$1:$AA$57</definedName>
    <definedName name="_xlnm.Print_Area" localSheetId="4">'WC025'!$A$1:$AA$57</definedName>
    <definedName name="_xlnm.Print_Area" localSheetId="17">'WC026'!$A$1:$AA$57</definedName>
    <definedName name="_xlnm.Print_Area" localSheetId="28">'WC031'!$A$1:$AA$57</definedName>
    <definedName name="_xlnm.Print_Area" localSheetId="22">'WC032'!$A$1:$AA$57</definedName>
    <definedName name="_xlnm.Print_Area" localSheetId="5">'WC033'!$A$1:$AA$57</definedName>
    <definedName name="_xlnm.Print_Area" localSheetId="27">'WC034'!$A$1:$AA$57</definedName>
    <definedName name="_xlnm.Print_Area" localSheetId="14">'WC041'!$A$1:$AA$57</definedName>
    <definedName name="_xlnm.Print_Area" localSheetId="13">'WC042'!$A$1:$AA$57</definedName>
    <definedName name="_xlnm.Print_Area" localSheetId="19">'WC043'!$A$1:$AA$57</definedName>
    <definedName name="_xlnm.Print_Area" localSheetId="12">'WC044'!$A$1:$AA$57</definedName>
    <definedName name="_xlnm.Print_Area" localSheetId="20">'WC045'!$A$1:$AA$57</definedName>
    <definedName name="_xlnm.Print_Area" localSheetId="3">'WC047'!$A$1:$AA$57</definedName>
    <definedName name="_xlnm.Print_Area" localSheetId="15">'WC048'!$A$1:$AA$57</definedName>
    <definedName name="_xlnm.Print_Area" localSheetId="16">'WC051'!$A$1:$AA$57</definedName>
    <definedName name="_xlnm.Print_Area" localSheetId="23">'WC052'!$A$1:$AA$57</definedName>
    <definedName name="_xlnm.Print_Area" localSheetId="1">'WC053'!$A$1:$AA$57</definedName>
  </definedNames>
  <calcPr calcMode="manual" fullCalcOnLoad="1"/>
</workbook>
</file>

<file path=xl/sharedStrings.xml><?xml version="1.0" encoding="utf-8"?>
<sst xmlns="http://schemas.openxmlformats.org/spreadsheetml/2006/main" count="2356" uniqueCount="105">
  <si>
    <t>Western Cape: Beaufort West(WC053) - Table C4 Quarterly Budget Statement - Financial Performance (revenue and expenditure)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</si>
  <si>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</si>
  <si>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</si>
  <si>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</si>
  <si>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</si>
  <si>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</si>
  <si>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</si>
  <si>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</si>
  <si>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</si>
  <si>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</si>
  <si>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</si>
  <si>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</si>
  <si>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</si>
  <si>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</si>
  <si>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</si>
  <si>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</si>
  <si>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</si>
  <si>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</si>
  <si>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</si>
  <si>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</si>
  <si>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</si>
  <si>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</si>
  <si>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</si>
  <si>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</si>
  <si>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</si>
  <si>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</si>
  <si>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</si>
  <si>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</si>
  <si>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</si>
  <si>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</si>
  <si>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</si>
  <si>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</si>
  <si>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</si>
  <si>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</si>
  <si>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</si>
  <si>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</si>
  <si>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</si>
  <si>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</si>
  <si>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</si>
  <si>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</si>
  <si>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</si>
  <si>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</si>
  <si>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</si>
  <si>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</si>
  <si>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</si>
  <si>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</si>
  <si>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</si>
  <si>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</si>
  <si>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</si>
  <si>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</si>
  <si>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</si>
  <si>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</si>
  <si>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</si>
  <si>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</si>
  <si>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</si>
  <si>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</si>
  <si>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</si>
  <si>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</si>
  <si>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</si>
  <si>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</si>
  <si>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</si>
  <si>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</si>
  <si>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</si>
  <si>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</si>
  <si>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</si>
  <si>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</si>
  <si>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</si>
  <si>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</si>
  <si>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</si>
  <si>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</si>
  <si>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</si>
  <si>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</si>
  <si>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</si>
  <si>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</si>
  <si>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Western Cape: Bergrivier(WC013) - Table C4 Quarterly Budget Statement - Financial Performance (revenue and expenditure) for 4th Quarter ended 30 June 2015 (Figures Finalised as at 2015/07/31)</t>
  </si>
  <si>
    <t>Western Cape: Bitou(WC047) - Table C4 Quarterly Budget Statement - Financial Performance (revenue and expenditure) for 4th Quarter ended 30 June 2015 (Figures Finalised as at 2015/07/31)</t>
  </si>
  <si>
    <t>Western Cape: Breede Valley(WC025) - Table C4 Quarterly Budget Statement - Financial Performance (revenue and expenditure) for 4th Quarter ended 30 June 2015 (Figures Finalised as at 2015/07/31)</t>
  </si>
  <si>
    <t>Western Cape: Cape Agulhas(WC033) - Table C4 Quarterly Budget Statement - Financial Performance (revenue and expenditure) for 4th Quarter ended 30 June 2015 (Figures Finalised as at 2015/07/31)</t>
  </si>
  <si>
    <t>Western Cape: Cape Town(CPT) - Table C4 Quarterly Budget Statement - Financial Performance (revenue and expenditure) for 4th Quarter ended 30 June 2015 (Figures Finalised as at 2015/07/31)</t>
  </si>
  <si>
    <t>Western Cape: Cape Winelands DM(DC2) - Table C4 Quarterly Budget Statement - Financial Performance (revenue and expenditure) for 4th Quarter ended 30 June 2015 (Figures Finalised as at 2015/07/31)</t>
  </si>
  <si>
    <t>Western Cape: Cederberg(WC012) - Table C4 Quarterly Budget Statement - Financial Performance (revenue and expenditure) for 4th Quarter ended 30 June 2015 (Figures Finalised as at 2015/07/31)</t>
  </si>
  <si>
    <t>Western Cape: Central Karoo(DC5) - Table C4 Quarterly Budget Statement - Financial Performance (revenue and expenditure) for 4th Quarter ended 30 June 2015 (Figures Finalised as at 2015/07/31)</t>
  </si>
  <si>
    <t>Western Cape: Drakenstein(WC023) - Table C4 Quarterly Budget Statement - Financial Performance (revenue and expenditure) for 4th Quarter ended 30 June 2015 (Figures Finalised as at 2015/07/31)</t>
  </si>
  <si>
    <t>Western Cape: Eden(DC4) - Table C4 Quarterly Budget Statement - Financial Performance (revenue and expenditure) for 4th Quarter ended 30 June 2015 (Figures Finalised as at 2015/07/31)</t>
  </si>
  <si>
    <t>Western Cape: George(WC044) - Table C4 Quarterly Budget Statement - Financial Performance (revenue and expenditure) for 4th Quarter ended 30 June 2015 (Figures Finalised as at 2015/07/31)</t>
  </si>
  <si>
    <t>Western Cape: Hessequa(WC042) - Table C4 Quarterly Budget Statement - Financial Performance (revenue and expenditure) for 4th Quarter ended 30 June 2015 (Figures Finalised as at 2015/07/31)</t>
  </si>
  <si>
    <t>Western Cape: Kannaland(WC041) - Table C4 Quarterly Budget Statement - Financial Performance (revenue and expenditure) for 4th Quarter ended 30 June 2015 (Figures Finalised as at 2015/07/31)</t>
  </si>
  <si>
    <t>Western Cape: Knysna(WC048) - Table C4 Quarterly Budget Statement - Financial Performance (revenue and expenditure) for 4th Quarter ended 30 June 2015 (Figures Finalised as at 2015/07/31)</t>
  </si>
  <si>
    <t>Western Cape: Laingsburg(WC051) - Table C4 Quarterly Budget Statement - Financial Performance (revenue and expenditure) for 4th Quarter ended 30 June 2015 (Figures Finalised as at 2015/07/31)</t>
  </si>
  <si>
    <t>Western Cape: Langeberg(WC026) - Table C4 Quarterly Budget Statement - Financial Performance (revenue and expenditure) for 4th Quarter ended 30 June 2015 (Figures Finalised as at 2015/07/31)</t>
  </si>
  <si>
    <t>Western Cape: Matzikama(WC011) - Table C4 Quarterly Budget Statement - Financial Performance (revenue and expenditure) for 4th Quarter ended 30 June 2015 (Figures Finalised as at 2015/07/31)</t>
  </si>
  <si>
    <t>Western Cape: Mossel Bay(WC043) - Table C4 Quarterly Budget Statement - Financial Performance (revenue and expenditure) for 4th Quarter ended 30 June 2015 (Figures Finalised as at 2015/07/31)</t>
  </si>
  <si>
    <t>Western Cape: Oudtshoorn(WC045) - Table C4 Quarterly Budget Statement - Financial Performance (revenue and expenditure) for 4th Quarter ended 30 June 2015 (Figures Finalised as at 2015/07/31)</t>
  </si>
  <si>
    <t>Western Cape: Overberg(DC3) - Table C4 Quarterly Budget Statement - Financial Performance (revenue and expenditure) for 4th Quarter ended 30 June 2015 (Figures Finalised as at 2015/07/31)</t>
  </si>
  <si>
    <t>Western Cape: Overstrand(WC032) - Table C4 Quarterly Budget Statement - Financial Performance (revenue and expenditure) for 4th Quarter ended 30 June 2015 (Figures Finalised as at 2015/07/31)</t>
  </si>
  <si>
    <t>Western Cape: Prince Albert(WC052) - Table C4 Quarterly Budget Statement - Financial Performance (revenue and expenditure) for 4th Quarter ended 30 June 2015 (Figures Finalised as at 2015/07/31)</t>
  </si>
  <si>
    <t>Western Cape: Saldanha Bay(WC014) - Table C4 Quarterly Budget Statement - Financial Performance (revenue and expenditure) for 4th Quarter ended 30 June 2015 (Figures Finalised as at 2015/07/31)</t>
  </si>
  <si>
    <t>Western Cape: Stellenbosch(WC024) - Table C4 Quarterly Budget Statement - Financial Performance (revenue and expenditure) for 4th Quarter ended 30 June 2015 (Figures Finalised as at 2015/07/31)</t>
  </si>
  <si>
    <t>Western Cape: Swartland(WC015) - Table C4 Quarterly Budget Statement - Financial Performance (revenue and expenditure) for 4th Quarter ended 30 June 2015 (Figures Finalised as at 2015/07/31)</t>
  </si>
  <si>
    <t>Western Cape: Swellendam(WC034) - Table C4 Quarterly Budget Statement - Financial Performance (revenue and expenditure) for 4th Quarter ended 30 June 2015 (Figures Finalised as at 2015/07/31)</t>
  </si>
  <si>
    <t>Western Cape: Theewaterskloof(WC031) - Table C4 Quarterly Budget Statement - Financial Performance (revenue and expenditure) for 4th Quarter ended 30 June 2015 (Figures Finalised as at 2015/07/31)</t>
  </si>
  <si>
    <t>Western Cape: West Coast(DC1) - Table C4 Quarterly Budget Statement - Financial Performance (revenue and expenditure) for 4th Quarter ended 30 June 2015 (Figures Finalised as at 2015/07/31)</t>
  </si>
  <si>
    <t>Western Cape: Witzenberg(WC022) - Table C4 Quarterly Budget Statement - Financial Performance (revenue and expenditure) for 4th Quarter ended 30 June 2015 (Figures Finalised as at 2015/07/31)</t>
  </si>
  <si>
    <t>Summary - Table C4 Quarterly Budget Statement - Financial Performance (revenue and expenditure) for 4th Quarter ended 30 June 2015 (Figures Finalised as at 2015/07/31)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</si>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</sst>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7174648531</v>
      </c>
      <c r="D5" s="6">
        <v>0</v>
      </c>
      <c r="E5" s="7">
        <v>7889368667</v>
      </c>
      <c r="F5" s="8">
        <v>7905191015</v>
      </c>
      <c r="G5" s="8">
        <v>1682788531</v>
      </c>
      <c r="H5" s="8">
        <v>671134106</v>
      </c>
      <c r="I5" s="8">
        <v>542055151</v>
      </c>
      <c r="J5" s="8">
        <v>2895977788</v>
      </c>
      <c r="K5" s="8">
        <v>543094117</v>
      </c>
      <c r="L5" s="8">
        <v>576106601</v>
      </c>
      <c r="M5" s="8">
        <v>551930514</v>
      </c>
      <c r="N5" s="8">
        <v>1671131232</v>
      </c>
      <c r="O5" s="8">
        <v>588558931</v>
      </c>
      <c r="P5" s="8">
        <v>592256149</v>
      </c>
      <c r="Q5" s="8">
        <v>514792718</v>
      </c>
      <c r="R5" s="8">
        <v>1695607798</v>
      </c>
      <c r="S5" s="8">
        <v>548407536</v>
      </c>
      <c r="T5" s="8">
        <v>569917816</v>
      </c>
      <c r="U5" s="8">
        <v>524137637</v>
      </c>
      <c r="V5" s="8">
        <v>1642462989</v>
      </c>
      <c r="W5" s="8">
        <v>7905179807</v>
      </c>
      <c r="X5" s="8">
        <v>7892194204</v>
      </c>
      <c r="Y5" s="8">
        <v>12985603</v>
      </c>
      <c r="Z5" s="2">
        <v>0.16</v>
      </c>
      <c r="AA5" s="6">
        <v>7905191015</v>
      </c>
    </row>
    <row r="6" spans="1:27" ht="13.5">
      <c r="A6" s="23" t="s">
        <v>33</v>
      </c>
      <c r="B6" s="24"/>
      <c r="C6" s="6">
        <v>22423702</v>
      </c>
      <c r="D6" s="6">
        <v>0</v>
      </c>
      <c r="E6" s="7">
        <v>28444806</v>
      </c>
      <c r="F6" s="8">
        <v>23241376</v>
      </c>
      <c r="G6" s="8">
        <v>2054732</v>
      </c>
      <c r="H6" s="8">
        <v>1065893</v>
      </c>
      <c r="I6" s="8">
        <v>1754676</v>
      </c>
      <c r="J6" s="8">
        <v>4875301</v>
      </c>
      <c r="K6" s="8">
        <v>2159457</v>
      </c>
      <c r="L6" s="8">
        <v>3213380</v>
      </c>
      <c r="M6" s="8">
        <v>1910083</v>
      </c>
      <c r="N6" s="8">
        <v>7282920</v>
      </c>
      <c r="O6" s="8">
        <v>1868004</v>
      </c>
      <c r="P6" s="8">
        <v>1892964</v>
      </c>
      <c r="Q6" s="8">
        <v>1732744</v>
      </c>
      <c r="R6" s="8">
        <v>5493712</v>
      </c>
      <c r="S6" s="8">
        <v>1795196</v>
      </c>
      <c r="T6" s="8">
        <v>1726410</v>
      </c>
      <c r="U6" s="8">
        <v>1808904</v>
      </c>
      <c r="V6" s="8">
        <v>5330510</v>
      </c>
      <c r="W6" s="8">
        <v>22982443</v>
      </c>
      <c r="X6" s="8">
        <v>28444807</v>
      </c>
      <c r="Y6" s="8">
        <v>-5462364</v>
      </c>
      <c r="Z6" s="2">
        <v>-19.2</v>
      </c>
      <c r="AA6" s="6">
        <v>23241376</v>
      </c>
    </row>
    <row r="7" spans="1:27" ht="13.5">
      <c r="A7" s="25" t="s">
        <v>34</v>
      </c>
      <c r="B7" s="24"/>
      <c r="C7" s="6">
        <v>13464389945</v>
      </c>
      <c r="D7" s="6">
        <v>0</v>
      </c>
      <c r="E7" s="7">
        <v>14790279130</v>
      </c>
      <c r="F7" s="8">
        <v>14804911624</v>
      </c>
      <c r="G7" s="8">
        <v>1258075277</v>
      </c>
      <c r="H7" s="8">
        <v>1283667667</v>
      </c>
      <c r="I7" s="8">
        <v>1290538446</v>
      </c>
      <c r="J7" s="8">
        <v>3832281390</v>
      </c>
      <c r="K7" s="8">
        <v>1207363644</v>
      </c>
      <c r="L7" s="8">
        <v>1173995171</v>
      </c>
      <c r="M7" s="8">
        <v>1155951085</v>
      </c>
      <c r="N7" s="8">
        <v>3537309900</v>
      </c>
      <c r="O7" s="8">
        <v>1189671461</v>
      </c>
      <c r="P7" s="8">
        <v>1163964635</v>
      </c>
      <c r="Q7" s="8">
        <v>1170597971</v>
      </c>
      <c r="R7" s="8">
        <v>3524234067</v>
      </c>
      <c r="S7" s="8">
        <v>1216541901</v>
      </c>
      <c r="T7" s="8">
        <v>1212646410</v>
      </c>
      <c r="U7" s="8">
        <v>1209630021</v>
      </c>
      <c r="V7" s="8">
        <v>3638818332</v>
      </c>
      <c r="W7" s="8">
        <v>14532643689</v>
      </c>
      <c r="X7" s="8">
        <v>14775883955</v>
      </c>
      <c r="Y7" s="8">
        <v>-243240266</v>
      </c>
      <c r="Z7" s="2">
        <v>-1.65</v>
      </c>
      <c r="AA7" s="6">
        <v>14804911624</v>
      </c>
    </row>
    <row r="8" spans="1:27" ht="13.5">
      <c r="A8" s="25" t="s">
        <v>35</v>
      </c>
      <c r="B8" s="24"/>
      <c r="C8" s="6">
        <v>3262963484</v>
      </c>
      <c r="D8" s="6">
        <v>0</v>
      </c>
      <c r="E8" s="7">
        <v>3744130476</v>
      </c>
      <c r="F8" s="8">
        <v>3678365543</v>
      </c>
      <c r="G8" s="8">
        <v>249599539</v>
      </c>
      <c r="H8" s="8">
        <v>234713519</v>
      </c>
      <c r="I8" s="8">
        <v>253949822</v>
      </c>
      <c r="J8" s="8">
        <v>738262880</v>
      </c>
      <c r="K8" s="8">
        <v>272732278</v>
      </c>
      <c r="L8" s="8">
        <v>302409647</v>
      </c>
      <c r="M8" s="8">
        <v>346217908</v>
      </c>
      <c r="N8" s="8">
        <v>921359833</v>
      </c>
      <c r="O8" s="8">
        <v>413765831</v>
      </c>
      <c r="P8" s="8">
        <v>403400013</v>
      </c>
      <c r="Q8" s="8">
        <v>366975834</v>
      </c>
      <c r="R8" s="8">
        <v>1184141678</v>
      </c>
      <c r="S8" s="8">
        <v>372559341</v>
      </c>
      <c r="T8" s="8">
        <v>321419756</v>
      </c>
      <c r="U8" s="8">
        <v>247683360</v>
      </c>
      <c r="V8" s="8">
        <v>941662457</v>
      </c>
      <c r="W8" s="8">
        <v>3785426848</v>
      </c>
      <c r="X8" s="8">
        <v>3715408765</v>
      </c>
      <c r="Y8" s="8">
        <v>70018083</v>
      </c>
      <c r="Z8" s="2">
        <v>1.88</v>
      </c>
      <c r="AA8" s="6">
        <v>3678365543</v>
      </c>
    </row>
    <row r="9" spans="1:27" ht="13.5">
      <c r="A9" s="25" t="s">
        <v>36</v>
      </c>
      <c r="B9" s="24"/>
      <c r="C9" s="6">
        <v>1764033920</v>
      </c>
      <c r="D9" s="6">
        <v>0</v>
      </c>
      <c r="E9" s="7">
        <v>1999542191</v>
      </c>
      <c r="F9" s="8">
        <v>2000929207</v>
      </c>
      <c r="G9" s="8">
        <v>370003925</v>
      </c>
      <c r="H9" s="8">
        <v>135058629</v>
      </c>
      <c r="I9" s="8">
        <v>124792647</v>
      </c>
      <c r="J9" s="8">
        <v>629855201</v>
      </c>
      <c r="K9" s="8">
        <v>125686144</v>
      </c>
      <c r="L9" s="8">
        <v>150669258</v>
      </c>
      <c r="M9" s="8">
        <v>139422172</v>
      </c>
      <c r="N9" s="8">
        <v>415777574</v>
      </c>
      <c r="O9" s="8">
        <v>193911117</v>
      </c>
      <c r="P9" s="8">
        <v>179877269</v>
      </c>
      <c r="Q9" s="8">
        <v>161163309</v>
      </c>
      <c r="R9" s="8">
        <v>534951695</v>
      </c>
      <c r="S9" s="8">
        <v>158330147</v>
      </c>
      <c r="T9" s="8">
        <v>148500105</v>
      </c>
      <c r="U9" s="8">
        <v>113472827</v>
      </c>
      <c r="V9" s="8">
        <v>420303079</v>
      </c>
      <c r="W9" s="8">
        <v>2000887549</v>
      </c>
      <c r="X9" s="8">
        <v>1956758726</v>
      </c>
      <c r="Y9" s="8">
        <v>44128823</v>
      </c>
      <c r="Z9" s="2">
        <v>2.26</v>
      </c>
      <c r="AA9" s="6">
        <v>2000929207</v>
      </c>
    </row>
    <row r="10" spans="1:27" ht="13.5">
      <c r="A10" s="25" t="s">
        <v>37</v>
      </c>
      <c r="B10" s="24"/>
      <c r="C10" s="6">
        <v>1363241582</v>
      </c>
      <c r="D10" s="6">
        <v>0</v>
      </c>
      <c r="E10" s="7">
        <v>1506049568</v>
      </c>
      <c r="F10" s="26">
        <v>1514787913</v>
      </c>
      <c r="G10" s="26">
        <v>281956335</v>
      </c>
      <c r="H10" s="26">
        <v>108433995</v>
      </c>
      <c r="I10" s="26">
        <v>110816659</v>
      </c>
      <c r="J10" s="26">
        <v>501206989</v>
      </c>
      <c r="K10" s="26">
        <v>108063220</v>
      </c>
      <c r="L10" s="26">
        <v>109300590</v>
      </c>
      <c r="M10" s="26">
        <v>104504116</v>
      </c>
      <c r="N10" s="26">
        <v>321867926</v>
      </c>
      <c r="O10" s="26">
        <v>119429983</v>
      </c>
      <c r="P10" s="26">
        <v>101283820</v>
      </c>
      <c r="Q10" s="26">
        <v>115031427</v>
      </c>
      <c r="R10" s="26">
        <v>335745230</v>
      </c>
      <c r="S10" s="26">
        <v>112397396</v>
      </c>
      <c r="T10" s="26">
        <v>112581050</v>
      </c>
      <c r="U10" s="26">
        <v>110301880</v>
      </c>
      <c r="V10" s="26">
        <v>335280326</v>
      </c>
      <c r="W10" s="26">
        <v>1494100471</v>
      </c>
      <c r="X10" s="26">
        <v>1503529463</v>
      </c>
      <c r="Y10" s="26">
        <v>-9428992</v>
      </c>
      <c r="Z10" s="27">
        <v>-0.63</v>
      </c>
      <c r="AA10" s="28">
        <v>1514787913</v>
      </c>
    </row>
    <row r="11" spans="1:27" ht="13.5">
      <c r="A11" s="25" t="s">
        <v>38</v>
      </c>
      <c r="B11" s="29"/>
      <c r="C11" s="6">
        <v>279594495</v>
      </c>
      <c r="D11" s="6">
        <v>0</v>
      </c>
      <c r="E11" s="7">
        <v>260883155</v>
      </c>
      <c r="F11" s="8">
        <v>288190291</v>
      </c>
      <c r="G11" s="8">
        <v>40081230</v>
      </c>
      <c r="H11" s="8">
        <v>9683284</v>
      </c>
      <c r="I11" s="8">
        <v>24481903</v>
      </c>
      <c r="J11" s="8">
        <v>74246417</v>
      </c>
      <c r="K11" s="8">
        <v>26405806</v>
      </c>
      <c r="L11" s="8">
        <v>32435858</v>
      </c>
      <c r="M11" s="8">
        <v>25502636</v>
      </c>
      <c r="N11" s="8">
        <v>84344300</v>
      </c>
      <c r="O11" s="8">
        <v>26794696</v>
      </c>
      <c r="P11" s="8">
        <v>21474396</v>
      </c>
      <c r="Q11" s="8">
        <v>30555301</v>
      </c>
      <c r="R11" s="8">
        <v>78824393</v>
      </c>
      <c r="S11" s="8">
        <v>24989640</v>
      </c>
      <c r="T11" s="8">
        <v>20861348</v>
      </c>
      <c r="U11" s="8">
        <v>27571349</v>
      </c>
      <c r="V11" s="8">
        <v>73422337</v>
      </c>
      <c r="W11" s="8">
        <v>310837447</v>
      </c>
      <c r="X11" s="8">
        <v>352107631</v>
      </c>
      <c r="Y11" s="8">
        <v>-41270184</v>
      </c>
      <c r="Z11" s="2">
        <v>-11.72</v>
      </c>
      <c r="AA11" s="6">
        <v>288190291</v>
      </c>
    </row>
    <row r="12" spans="1:27" ht="13.5">
      <c r="A12" s="25" t="s">
        <v>39</v>
      </c>
      <c r="B12" s="29"/>
      <c r="C12" s="6">
        <v>450928040</v>
      </c>
      <c r="D12" s="6">
        <v>0</v>
      </c>
      <c r="E12" s="7">
        <v>500697248</v>
      </c>
      <c r="F12" s="8">
        <v>503038266</v>
      </c>
      <c r="G12" s="8">
        <v>55895512</v>
      </c>
      <c r="H12" s="8">
        <v>35889674</v>
      </c>
      <c r="I12" s="8">
        <v>41352869</v>
      </c>
      <c r="J12" s="8">
        <v>133138055</v>
      </c>
      <c r="K12" s="8">
        <v>45796374</v>
      </c>
      <c r="L12" s="8">
        <v>38294286</v>
      </c>
      <c r="M12" s="8">
        <v>43605829</v>
      </c>
      <c r="N12" s="8">
        <v>127696489</v>
      </c>
      <c r="O12" s="8">
        <v>38335468</v>
      </c>
      <c r="P12" s="8">
        <v>46811875</v>
      </c>
      <c r="Q12" s="8">
        <v>43830967</v>
      </c>
      <c r="R12" s="8">
        <v>128978310</v>
      </c>
      <c r="S12" s="8">
        <v>42330149</v>
      </c>
      <c r="T12" s="8">
        <v>39170490</v>
      </c>
      <c r="U12" s="8">
        <v>34310086</v>
      </c>
      <c r="V12" s="8">
        <v>115810725</v>
      </c>
      <c r="W12" s="8">
        <v>505623579</v>
      </c>
      <c r="X12" s="8">
        <v>500697255</v>
      </c>
      <c r="Y12" s="8">
        <v>4926324</v>
      </c>
      <c r="Z12" s="2">
        <v>0.98</v>
      </c>
      <c r="AA12" s="6">
        <v>503038266</v>
      </c>
    </row>
    <row r="13" spans="1:27" ht="13.5">
      <c r="A13" s="23" t="s">
        <v>40</v>
      </c>
      <c r="B13" s="29"/>
      <c r="C13" s="6">
        <v>662683911</v>
      </c>
      <c r="D13" s="6">
        <v>0</v>
      </c>
      <c r="E13" s="7">
        <v>450982313</v>
      </c>
      <c r="F13" s="8">
        <v>472420244</v>
      </c>
      <c r="G13" s="8">
        <v>26514686</v>
      </c>
      <c r="H13" s="8">
        <v>76006714</v>
      </c>
      <c r="I13" s="8">
        <v>55437010</v>
      </c>
      <c r="J13" s="8">
        <v>157958410</v>
      </c>
      <c r="K13" s="8">
        <v>50927489</v>
      </c>
      <c r="L13" s="8">
        <v>73302426</v>
      </c>
      <c r="M13" s="8">
        <v>61863688</v>
      </c>
      <c r="N13" s="8">
        <v>186093603</v>
      </c>
      <c r="O13" s="8">
        <v>42471684</v>
      </c>
      <c r="P13" s="8">
        <v>90018476</v>
      </c>
      <c r="Q13" s="8">
        <v>68236904</v>
      </c>
      <c r="R13" s="8">
        <v>200727064</v>
      </c>
      <c r="S13" s="8">
        <v>74126159</v>
      </c>
      <c r="T13" s="8">
        <v>70952266</v>
      </c>
      <c r="U13" s="8">
        <v>75133351</v>
      </c>
      <c r="V13" s="8">
        <v>220211776</v>
      </c>
      <c r="W13" s="8">
        <v>764990853</v>
      </c>
      <c r="X13" s="8">
        <v>450982322</v>
      </c>
      <c r="Y13" s="8">
        <v>314008531</v>
      </c>
      <c r="Z13" s="2">
        <v>69.63</v>
      </c>
      <c r="AA13" s="6">
        <v>472420244</v>
      </c>
    </row>
    <row r="14" spans="1:27" ht="13.5">
      <c r="A14" s="23" t="s">
        <v>41</v>
      </c>
      <c r="B14" s="29"/>
      <c r="C14" s="6">
        <v>267064025</v>
      </c>
      <c r="D14" s="6">
        <v>0</v>
      </c>
      <c r="E14" s="7">
        <v>271050821</v>
      </c>
      <c r="F14" s="8">
        <v>269470825</v>
      </c>
      <c r="G14" s="8">
        <v>20436910</v>
      </c>
      <c r="H14" s="8">
        <v>21900231</v>
      </c>
      <c r="I14" s="8">
        <v>26201127</v>
      </c>
      <c r="J14" s="8">
        <v>68538268</v>
      </c>
      <c r="K14" s="8">
        <v>21300012</v>
      </c>
      <c r="L14" s="8">
        <v>25409571</v>
      </c>
      <c r="M14" s="8">
        <v>25185919</v>
      </c>
      <c r="N14" s="8">
        <v>71895502</v>
      </c>
      <c r="O14" s="8">
        <v>26254086</v>
      </c>
      <c r="P14" s="8">
        <v>26029706</v>
      </c>
      <c r="Q14" s="8">
        <v>29010708</v>
      </c>
      <c r="R14" s="8">
        <v>81294500</v>
      </c>
      <c r="S14" s="8">
        <v>26125610</v>
      </c>
      <c r="T14" s="8">
        <v>21982593</v>
      </c>
      <c r="U14" s="8">
        <v>17064927</v>
      </c>
      <c r="V14" s="8">
        <v>65173130</v>
      </c>
      <c r="W14" s="8">
        <v>286901400</v>
      </c>
      <c r="X14" s="8">
        <v>271050828</v>
      </c>
      <c r="Y14" s="8">
        <v>15850572</v>
      </c>
      <c r="Z14" s="2">
        <v>5.85</v>
      </c>
      <c r="AA14" s="6">
        <v>269470825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15120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15120</v>
      </c>
    </row>
    <row r="16" spans="1:27" ht="13.5">
      <c r="A16" s="23" t="s">
        <v>43</v>
      </c>
      <c r="B16" s="29"/>
      <c r="C16" s="6">
        <v>1257899061</v>
      </c>
      <c r="D16" s="6">
        <v>0</v>
      </c>
      <c r="E16" s="7">
        <v>351731637</v>
      </c>
      <c r="F16" s="8">
        <v>1493495701</v>
      </c>
      <c r="G16" s="8">
        <v>28962204</v>
      </c>
      <c r="H16" s="8">
        <v>28837254</v>
      </c>
      <c r="I16" s="8">
        <v>29644682</v>
      </c>
      <c r="J16" s="8">
        <v>87444140</v>
      </c>
      <c r="K16" s="8">
        <v>31608879</v>
      </c>
      <c r="L16" s="8">
        <v>31125971</v>
      </c>
      <c r="M16" s="8">
        <v>30900112</v>
      </c>
      <c r="N16" s="8">
        <v>93634962</v>
      </c>
      <c r="O16" s="8">
        <v>444853117</v>
      </c>
      <c r="P16" s="8">
        <v>299782652</v>
      </c>
      <c r="Q16" s="8">
        <v>135833593</v>
      </c>
      <c r="R16" s="8">
        <v>880469362</v>
      </c>
      <c r="S16" s="8">
        <v>130932195</v>
      </c>
      <c r="T16" s="8">
        <v>126024097</v>
      </c>
      <c r="U16" s="8">
        <v>159643503</v>
      </c>
      <c r="V16" s="8">
        <v>416599795</v>
      </c>
      <c r="W16" s="8">
        <v>1478148259</v>
      </c>
      <c r="X16" s="8">
        <v>351560020</v>
      </c>
      <c r="Y16" s="8">
        <v>1126588239</v>
      </c>
      <c r="Z16" s="2">
        <v>320.45</v>
      </c>
      <c r="AA16" s="6">
        <v>1493495701</v>
      </c>
    </row>
    <row r="17" spans="1:27" ht="13.5">
      <c r="A17" s="23" t="s">
        <v>44</v>
      </c>
      <c r="B17" s="29"/>
      <c r="C17" s="6">
        <v>93714372</v>
      </c>
      <c r="D17" s="6">
        <v>0</v>
      </c>
      <c r="E17" s="7">
        <v>107708498</v>
      </c>
      <c r="F17" s="8">
        <v>109160391</v>
      </c>
      <c r="G17" s="8">
        <v>6904482</v>
      </c>
      <c r="H17" s="8">
        <v>9728478</v>
      </c>
      <c r="I17" s="8">
        <v>8731014</v>
      </c>
      <c r="J17" s="8">
        <v>25363974</v>
      </c>
      <c r="K17" s="8">
        <v>8389732</v>
      </c>
      <c r="L17" s="8">
        <v>7977504</v>
      </c>
      <c r="M17" s="8">
        <v>8190487</v>
      </c>
      <c r="N17" s="8">
        <v>24557723</v>
      </c>
      <c r="O17" s="8">
        <v>7915534</v>
      </c>
      <c r="P17" s="8">
        <v>8842586</v>
      </c>
      <c r="Q17" s="8">
        <v>16143322</v>
      </c>
      <c r="R17" s="8">
        <v>32901442</v>
      </c>
      <c r="S17" s="8">
        <v>7800832</v>
      </c>
      <c r="T17" s="8">
        <v>9592841</v>
      </c>
      <c r="U17" s="8">
        <v>9674064</v>
      </c>
      <c r="V17" s="8">
        <v>27067737</v>
      </c>
      <c r="W17" s="8">
        <v>109890876</v>
      </c>
      <c r="X17" s="8">
        <v>107708510</v>
      </c>
      <c r="Y17" s="8">
        <v>2182366</v>
      </c>
      <c r="Z17" s="2">
        <v>2.03</v>
      </c>
      <c r="AA17" s="6">
        <v>109160391</v>
      </c>
    </row>
    <row r="18" spans="1:27" ht="13.5">
      <c r="A18" s="25" t="s">
        <v>45</v>
      </c>
      <c r="B18" s="24"/>
      <c r="C18" s="6">
        <v>430540175</v>
      </c>
      <c r="D18" s="6">
        <v>0</v>
      </c>
      <c r="E18" s="7">
        <v>390962963</v>
      </c>
      <c r="F18" s="8">
        <v>428027388</v>
      </c>
      <c r="G18" s="8">
        <v>41048793</v>
      </c>
      <c r="H18" s="8">
        <v>25512825</v>
      </c>
      <c r="I18" s="8">
        <v>31806562</v>
      </c>
      <c r="J18" s="8">
        <v>98368180</v>
      </c>
      <c r="K18" s="8">
        <v>43994848</v>
      </c>
      <c r="L18" s="8">
        <v>30412204</v>
      </c>
      <c r="M18" s="8">
        <v>57255091</v>
      </c>
      <c r="N18" s="8">
        <v>131662143</v>
      </c>
      <c r="O18" s="8">
        <v>42188794</v>
      </c>
      <c r="P18" s="8">
        <v>36602103</v>
      </c>
      <c r="Q18" s="8">
        <v>28020835</v>
      </c>
      <c r="R18" s="8">
        <v>106811732</v>
      </c>
      <c r="S18" s="8">
        <v>51441662</v>
      </c>
      <c r="T18" s="8">
        <v>20126860</v>
      </c>
      <c r="U18" s="8">
        <v>50992889</v>
      </c>
      <c r="V18" s="8">
        <v>122561411</v>
      </c>
      <c r="W18" s="8">
        <v>459403466</v>
      </c>
      <c r="X18" s="8">
        <v>390962973</v>
      </c>
      <c r="Y18" s="8">
        <v>68440493</v>
      </c>
      <c r="Z18" s="2">
        <v>17.51</v>
      </c>
      <c r="AA18" s="6">
        <v>428027388</v>
      </c>
    </row>
    <row r="19" spans="1:27" ht="13.5">
      <c r="A19" s="23" t="s">
        <v>46</v>
      </c>
      <c r="B19" s="29"/>
      <c r="C19" s="6">
        <v>4766738207</v>
      </c>
      <c r="D19" s="6">
        <v>0</v>
      </c>
      <c r="E19" s="7">
        <v>5993876133</v>
      </c>
      <c r="F19" s="8">
        <v>6163268753</v>
      </c>
      <c r="G19" s="8">
        <v>1128829623</v>
      </c>
      <c r="H19" s="8">
        <v>199184007</v>
      </c>
      <c r="I19" s="8">
        <v>110916949</v>
      </c>
      <c r="J19" s="8">
        <v>1438930579</v>
      </c>
      <c r="K19" s="8">
        <v>223839145</v>
      </c>
      <c r="L19" s="8">
        <v>333085393</v>
      </c>
      <c r="M19" s="8">
        <v>982045821</v>
      </c>
      <c r="N19" s="8">
        <v>1538970359</v>
      </c>
      <c r="O19" s="8">
        <v>166624533</v>
      </c>
      <c r="P19" s="8">
        <v>192226272</v>
      </c>
      <c r="Q19" s="8">
        <v>1077180462</v>
      </c>
      <c r="R19" s="8">
        <v>1436031267</v>
      </c>
      <c r="S19" s="8">
        <v>165466395</v>
      </c>
      <c r="T19" s="8">
        <v>277996757</v>
      </c>
      <c r="U19" s="8">
        <v>96946012</v>
      </c>
      <c r="V19" s="8">
        <v>540409164</v>
      </c>
      <c r="W19" s="8">
        <v>4954341369</v>
      </c>
      <c r="X19" s="8">
        <v>5994940689</v>
      </c>
      <c r="Y19" s="8">
        <v>-1040599320</v>
      </c>
      <c r="Z19" s="2">
        <v>-17.36</v>
      </c>
      <c r="AA19" s="6">
        <v>6163268753</v>
      </c>
    </row>
    <row r="20" spans="1:27" ht="13.5">
      <c r="A20" s="23" t="s">
        <v>47</v>
      </c>
      <c r="B20" s="29"/>
      <c r="C20" s="6">
        <v>3000372708</v>
      </c>
      <c r="D20" s="6">
        <v>0</v>
      </c>
      <c r="E20" s="7">
        <v>2770338007</v>
      </c>
      <c r="F20" s="26">
        <v>2703777629</v>
      </c>
      <c r="G20" s="26">
        <v>52434402</v>
      </c>
      <c r="H20" s="26">
        <v>737639080</v>
      </c>
      <c r="I20" s="26">
        <v>49436250</v>
      </c>
      <c r="J20" s="26">
        <v>839509732</v>
      </c>
      <c r="K20" s="26">
        <v>68608197</v>
      </c>
      <c r="L20" s="26">
        <v>52992765</v>
      </c>
      <c r="M20" s="26">
        <v>734685538</v>
      </c>
      <c r="N20" s="26">
        <v>856286500</v>
      </c>
      <c r="O20" s="26">
        <v>50924450</v>
      </c>
      <c r="P20" s="26">
        <v>62315125</v>
      </c>
      <c r="Q20" s="26">
        <v>733431017</v>
      </c>
      <c r="R20" s="26">
        <v>846670592</v>
      </c>
      <c r="S20" s="26">
        <v>48928429</v>
      </c>
      <c r="T20" s="26">
        <v>57868808</v>
      </c>
      <c r="U20" s="26">
        <v>85492788</v>
      </c>
      <c r="V20" s="26">
        <v>192290025</v>
      </c>
      <c r="W20" s="26">
        <v>2734756849</v>
      </c>
      <c r="X20" s="26">
        <v>2687732984</v>
      </c>
      <c r="Y20" s="26">
        <v>47023865</v>
      </c>
      <c r="Z20" s="27">
        <v>1.75</v>
      </c>
      <c r="AA20" s="28">
        <v>2703777629</v>
      </c>
    </row>
    <row r="21" spans="1:27" ht="13.5">
      <c r="A21" s="23" t="s">
        <v>48</v>
      </c>
      <c r="B21" s="29"/>
      <c r="C21" s="6">
        <v>89386802</v>
      </c>
      <c r="D21" s="6">
        <v>0</v>
      </c>
      <c r="E21" s="7">
        <v>144988715</v>
      </c>
      <c r="F21" s="8">
        <v>145705644</v>
      </c>
      <c r="G21" s="8">
        <v>1647628</v>
      </c>
      <c r="H21" s="8">
        <v>1178370</v>
      </c>
      <c r="I21" s="30">
        <v>161772</v>
      </c>
      <c r="J21" s="8">
        <v>2987770</v>
      </c>
      <c r="K21" s="8">
        <v>10066080</v>
      </c>
      <c r="L21" s="8">
        <v>18443045</v>
      </c>
      <c r="M21" s="8">
        <v>2353066</v>
      </c>
      <c r="N21" s="8">
        <v>30862191</v>
      </c>
      <c r="O21" s="8">
        <v>896145</v>
      </c>
      <c r="P21" s="30">
        <v>11878675</v>
      </c>
      <c r="Q21" s="8">
        <v>3143818</v>
      </c>
      <c r="R21" s="8">
        <v>15918638</v>
      </c>
      <c r="S21" s="8">
        <v>9772902</v>
      </c>
      <c r="T21" s="8">
        <v>8389504</v>
      </c>
      <c r="U21" s="8">
        <v>14759024</v>
      </c>
      <c r="V21" s="8">
        <v>32921430</v>
      </c>
      <c r="W21" s="30">
        <v>82690029</v>
      </c>
      <c r="X21" s="8">
        <v>144988719</v>
      </c>
      <c r="Y21" s="8">
        <v>-62298690</v>
      </c>
      <c r="Z21" s="2">
        <v>-42.97</v>
      </c>
      <c r="AA21" s="6">
        <v>145705644</v>
      </c>
    </row>
    <row r="22" spans="1:27" ht="24.75" customHeight="1">
      <c r="A22" s="31" t="s">
        <v>49</v>
      </c>
      <c r="B22" s="32"/>
      <c r="C22" s="33">
        <f aca="true" t="shared" si="0" ref="C22:Y22">SUM(C5:C21)</f>
        <v>38350622960</v>
      </c>
      <c r="D22" s="33">
        <f>SUM(D5:D21)</f>
        <v>0</v>
      </c>
      <c r="E22" s="34">
        <f t="shared" si="0"/>
        <v>41201034328</v>
      </c>
      <c r="F22" s="35">
        <f t="shared" si="0"/>
        <v>42503996930</v>
      </c>
      <c r="G22" s="35">
        <f t="shared" si="0"/>
        <v>5247233809</v>
      </c>
      <c r="H22" s="35">
        <f t="shared" si="0"/>
        <v>3579633726</v>
      </c>
      <c r="I22" s="35">
        <f t="shared" si="0"/>
        <v>2702077539</v>
      </c>
      <c r="J22" s="35">
        <f t="shared" si="0"/>
        <v>11528945074</v>
      </c>
      <c r="K22" s="35">
        <f t="shared" si="0"/>
        <v>2790035422</v>
      </c>
      <c r="L22" s="35">
        <f t="shared" si="0"/>
        <v>2959173670</v>
      </c>
      <c r="M22" s="35">
        <f t="shared" si="0"/>
        <v>4271524065</v>
      </c>
      <c r="N22" s="35">
        <f t="shared" si="0"/>
        <v>10020733157</v>
      </c>
      <c r="O22" s="35">
        <f t="shared" si="0"/>
        <v>3354463834</v>
      </c>
      <c r="P22" s="35">
        <f t="shared" si="0"/>
        <v>3238656716</v>
      </c>
      <c r="Q22" s="35">
        <f t="shared" si="0"/>
        <v>4495680930</v>
      </c>
      <c r="R22" s="35">
        <f t="shared" si="0"/>
        <v>11088801480</v>
      </c>
      <c r="S22" s="35">
        <f t="shared" si="0"/>
        <v>2991945490</v>
      </c>
      <c r="T22" s="35">
        <f t="shared" si="0"/>
        <v>3019757111</v>
      </c>
      <c r="U22" s="35">
        <f t="shared" si="0"/>
        <v>2778622622</v>
      </c>
      <c r="V22" s="35">
        <f t="shared" si="0"/>
        <v>8790325223</v>
      </c>
      <c r="W22" s="35">
        <f t="shared" si="0"/>
        <v>41428804934</v>
      </c>
      <c r="X22" s="35">
        <f t="shared" si="0"/>
        <v>41124951851</v>
      </c>
      <c r="Y22" s="35">
        <f t="shared" si="0"/>
        <v>303853083</v>
      </c>
      <c r="Z22" s="36">
        <f>+IF(X22&lt;&gt;0,+(Y22/X22)*100,0)</f>
        <v>0.7388533465057697</v>
      </c>
      <c r="AA22" s="33">
        <f>SUM(AA5:AA21)</f>
        <v>42503996930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12152825922</v>
      </c>
      <c r="D25" s="6">
        <v>0</v>
      </c>
      <c r="E25" s="7">
        <v>12909211800</v>
      </c>
      <c r="F25" s="8">
        <v>12736668941</v>
      </c>
      <c r="G25" s="8">
        <v>889090690</v>
      </c>
      <c r="H25" s="8">
        <v>1014141149</v>
      </c>
      <c r="I25" s="8">
        <v>1024348946</v>
      </c>
      <c r="J25" s="8">
        <v>2927580785</v>
      </c>
      <c r="K25" s="8">
        <v>968537064</v>
      </c>
      <c r="L25" s="8">
        <v>1436369295</v>
      </c>
      <c r="M25" s="8">
        <v>1019983755</v>
      </c>
      <c r="N25" s="8">
        <v>3424890114</v>
      </c>
      <c r="O25" s="8">
        <v>871881738</v>
      </c>
      <c r="P25" s="8">
        <v>1034310910</v>
      </c>
      <c r="Q25" s="8">
        <v>1063320712</v>
      </c>
      <c r="R25" s="8">
        <v>2969513360</v>
      </c>
      <c r="S25" s="8">
        <v>1013817592</v>
      </c>
      <c r="T25" s="8">
        <v>972466859</v>
      </c>
      <c r="U25" s="8">
        <v>996194330</v>
      </c>
      <c r="V25" s="8">
        <v>2982478781</v>
      </c>
      <c r="W25" s="8">
        <v>12304463040</v>
      </c>
      <c r="X25" s="8">
        <v>13128762260</v>
      </c>
      <c r="Y25" s="8">
        <v>-824299220</v>
      </c>
      <c r="Z25" s="2">
        <v>-6.28</v>
      </c>
      <c r="AA25" s="6">
        <v>12736668941</v>
      </c>
    </row>
    <row r="26" spans="1:27" ht="13.5">
      <c r="A26" s="25" t="s">
        <v>52</v>
      </c>
      <c r="B26" s="24"/>
      <c r="C26" s="6">
        <v>318100450</v>
      </c>
      <c r="D26" s="6">
        <v>0</v>
      </c>
      <c r="E26" s="7">
        <v>354855747</v>
      </c>
      <c r="F26" s="8">
        <v>358316397</v>
      </c>
      <c r="G26" s="8">
        <v>26718233</v>
      </c>
      <c r="H26" s="8">
        <v>26937078</v>
      </c>
      <c r="I26" s="8">
        <v>26976716</v>
      </c>
      <c r="J26" s="8">
        <v>80632027</v>
      </c>
      <c r="K26" s="8">
        <v>26571164</v>
      </c>
      <c r="L26" s="8">
        <v>26741794</v>
      </c>
      <c r="M26" s="8">
        <v>27450838</v>
      </c>
      <c r="N26" s="8">
        <v>80763796</v>
      </c>
      <c r="O26" s="8">
        <v>26867441</v>
      </c>
      <c r="P26" s="8">
        <v>27139917</v>
      </c>
      <c r="Q26" s="8">
        <v>28415990</v>
      </c>
      <c r="R26" s="8">
        <v>82423348</v>
      </c>
      <c r="S26" s="8">
        <v>35792073</v>
      </c>
      <c r="T26" s="8">
        <v>34113202</v>
      </c>
      <c r="U26" s="8">
        <v>31089948</v>
      </c>
      <c r="V26" s="8">
        <v>100995223</v>
      </c>
      <c r="W26" s="8">
        <v>344814394</v>
      </c>
      <c r="X26" s="8">
        <v>355889360</v>
      </c>
      <c r="Y26" s="8">
        <v>-11074966</v>
      </c>
      <c r="Z26" s="2">
        <v>-3.11</v>
      </c>
      <c r="AA26" s="6">
        <v>358316397</v>
      </c>
    </row>
    <row r="27" spans="1:27" ht="13.5">
      <c r="A27" s="25" t="s">
        <v>53</v>
      </c>
      <c r="B27" s="24"/>
      <c r="C27" s="6">
        <v>1869938799</v>
      </c>
      <c r="D27" s="6">
        <v>0</v>
      </c>
      <c r="E27" s="7">
        <v>1233160350</v>
      </c>
      <c r="F27" s="8">
        <v>2319305723</v>
      </c>
      <c r="G27" s="8">
        <v>92073989</v>
      </c>
      <c r="H27" s="8">
        <v>98704501</v>
      </c>
      <c r="I27" s="8">
        <v>89520244</v>
      </c>
      <c r="J27" s="8">
        <v>280298734</v>
      </c>
      <c r="K27" s="8">
        <v>88588351</v>
      </c>
      <c r="L27" s="8">
        <v>94624716</v>
      </c>
      <c r="M27" s="8">
        <v>88955990</v>
      </c>
      <c r="N27" s="8">
        <v>272169057</v>
      </c>
      <c r="O27" s="8">
        <v>98481702</v>
      </c>
      <c r="P27" s="8">
        <v>110299813</v>
      </c>
      <c r="Q27" s="8">
        <v>103830503</v>
      </c>
      <c r="R27" s="8">
        <v>312612018</v>
      </c>
      <c r="S27" s="8">
        <v>96144825</v>
      </c>
      <c r="T27" s="8">
        <v>101033389</v>
      </c>
      <c r="U27" s="8">
        <v>123601362</v>
      </c>
      <c r="V27" s="8">
        <v>320779576</v>
      </c>
      <c r="W27" s="8">
        <v>1185859385</v>
      </c>
      <c r="X27" s="8">
        <v>1233160364</v>
      </c>
      <c r="Y27" s="8">
        <v>-47300979</v>
      </c>
      <c r="Z27" s="2">
        <v>-3.84</v>
      </c>
      <c r="AA27" s="6">
        <v>2319305723</v>
      </c>
    </row>
    <row r="28" spans="1:27" ht="13.5">
      <c r="A28" s="25" t="s">
        <v>54</v>
      </c>
      <c r="B28" s="24"/>
      <c r="C28" s="6">
        <v>2887809350</v>
      </c>
      <c r="D28" s="6">
        <v>0</v>
      </c>
      <c r="E28" s="7">
        <v>3294958743</v>
      </c>
      <c r="F28" s="8">
        <v>3164989616</v>
      </c>
      <c r="G28" s="8">
        <v>182356791</v>
      </c>
      <c r="H28" s="8">
        <v>194297751</v>
      </c>
      <c r="I28" s="8">
        <v>248166253</v>
      </c>
      <c r="J28" s="8">
        <v>624820795</v>
      </c>
      <c r="K28" s="8">
        <v>228142498</v>
      </c>
      <c r="L28" s="8">
        <v>211553917</v>
      </c>
      <c r="M28" s="8">
        <v>293237517</v>
      </c>
      <c r="N28" s="8">
        <v>732933932</v>
      </c>
      <c r="O28" s="8">
        <v>228292095</v>
      </c>
      <c r="P28" s="8">
        <v>238828519</v>
      </c>
      <c r="Q28" s="8">
        <v>225819599</v>
      </c>
      <c r="R28" s="8">
        <v>692940213</v>
      </c>
      <c r="S28" s="8">
        <v>236884895</v>
      </c>
      <c r="T28" s="8">
        <v>231951658</v>
      </c>
      <c r="U28" s="8">
        <v>214026855</v>
      </c>
      <c r="V28" s="8">
        <v>682863408</v>
      </c>
      <c r="W28" s="8">
        <v>2733558348</v>
      </c>
      <c r="X28" s="8">
        <v>3293086054</v>
      </c>
      <c r="Y28" s="8">
        <v>-559527706</v>
      </c>
      <c r="Z28" s="2">
        <v>-16.99</v>
      </c>
      <c r="AA28" s="6">
        <v>3164989616</v>
      </c>
    </row>
    <row r="29" spans="1:27" ht="13.5">
      <c r="A29" s="25" t="s">
        <v>55</v>
      </c>
      <c r="B29" s="24"/>
      <c r="C29" s="6">
        <v>1145686346</v>
      </c>
      <c r="D29" s="6">
        <v>0</v>
      </c>
      <c r="E29" s="7">
        <v>1277676598</v>
      </c>
      <c r="F29" s="8">
        <v>1278639920</v>
      </c>
      <c r="G29" s="8">
        <v>64556636</v>
      </c>
      <c r="H29" s="8">
        <v>79975038</v>
      </c>
      <c r="I29" s="8">
        <v>80151301</v>
      </c>
      <c r="J29" s="8">
        <v>224682975</v>
      </c>
      <c r="K29" s="8">
        <v>77892804</v>
      </c>
      <c r="L29" s="8">
        <v>74098204</v>
      </c>
      <c r="M29" s="8">
        <v>153960053</v>
      </c>
      <c r="N29" s="8">
        <v>305951061</v>
      </c>
      <c r="O29" s="8">
        <v>80736795</v>
      </c>
      <c r="P29" s="8">
        <v>64347422</v>
      </c>
      <c r="Q29" s="8">
        <v>91034039</v>
      </c>
      <c r="R29" s="8">
        <v>236118256</v>
      </c>
      <c r="S29" s="8">
        <v>80431051</v>
      </c>
      <c r="T29" s="8">
        <v>81553123</v>
      </c>
      <c r="U29" s="8">
        <v>154578292</v>
      </c>
      <c r="V29" s="8">
        <v>316562466</v>
      </c>
      <c r="W29" s="8">
        <v>1083314758</v>
      </c>
      <c r="X29" s="8">
        <v>1277676600</v>
      </c>
      <c r="Y29" s="8">
        <v>-194361842</v>
      </c>
      <c r="Z29" s="2">
        <v>-15.21</v>
      </c>
      <c r="AA29" s="6">
        <v>1278639920</v>
      </c>
    </row>
    <row r="30" spans="1:27" ht="13.5">
      <c r="A30" s="25" t="s">
        <v>56</v>
      </c>
      <c r="B30" s="24"/>
      <c r="C30" s="6">
        <v>9604629951</v>
      </c>
      <c r="D30" s="6">
        <v>0</v>
      </c>
      <c r="E30" s="7">
        <v>10453698752</v>
      </c>
      <c r="F30" s="8">
        <v>10468083813</v>
      </c>
      <c r="G30" s="8">
        <v>101807958</v>
      </c>
      <c r="H30" s="8">
        <v>1269720861</v>
      </c>
      <c r="I30" s="8">
        <v>1202930700</v>
      </c>
      <c r="J30" s="8">
        <v>2574459519</v>
      </c>
      <c r="K30" s="8">
        <v>755801376</v>
      </c>
      <c r="L30" s="8">
        <v>758714666</v>
      </c>
      <c r="M30" s="8">
        <v>730966137</v>
      </c>
      <c r="N30" s="8">
        <v>2245482179</v>
      </c>
      <c r="O30" s="8">
        <v>719302866</v>
      </c>
      <c r="P30" s="8">
        <v>744564143</v>
      </c>
      <c r="Q30" s="8">
        <v>760538200</v>
      </c>
      <c r="R30" s="8">
        <v>2224405209</v>
      </c>
      <c r="S30" s="8">
        <v>759681278</v>
      </c>
      <c r="T30" s="8">
        <v>707547540</v>
      </c>
      <c r="U30" s="8">
        <v>884291516</v>
      </c>
      <c r="V30" s="8">
        <v>2351520334</v>
      </c>
      <c r="W30" s="8">
        <v>9395867241</v>
      </c>
      <c r="X30" s="8">
        <v>10453698761</v>
      </c>
      <c r="Y30" s="8">
        <v>-1057831520</v>
      </c>
      <c r="Z30" s="2">
        <v>-10.12</v>
      </c>
      <c r="AA30" s="6">
        <v>10468083813</v>
      </c>
    </row>
    <row r="31" spans="1:27" ht="13.5">
      <c r="A31" s="25" t="s">
        <v>57</v>
      </c>
      <c r="B31" s="24"/>
      <c r="C31" s="6">
        <v>448731124</v>
      </c>
      <c r="D31" s="6">
        <v>0</v>
      </c>
      <c r="E31" s="7">
        <v>593321195</v>
      </c>
      <c r="F31" s="8">
        <v>552753388</v>
      </c>
      <c r="G31" s="8">
        <v>29542455</v>
      </c>
      <c r="H31" s="8">
        <v>39612988</v>
      </c>
      <c r="I31" s="8">
        <v>36193582</v>
      </c>
      <c r="J31" s="8">
        <v>105349025</v>
      </c>
      <c r="K31" s="8">
        <v>49364741</v>
      </c>
      <c r="L31" s="8">
        <v>45372077</v>
      </c>
      <c r="M31" s="8">
        <v>31671935</v>
      </c>
      <c r="N31" s="8">
        <v>126408753</v>
      </c>
      <c r="O31" s="8">
        <v>40571265</v>
      </c>
      <c r="P31" s="8">
        <v>46526619</v>
      </c>
      <c r="Q31" s="8">
        <v>46799403</v>
      </c>
      <c r="R31" s="8">
        <v>133897287</v>
      </c>
      <c r="S31" s="8">
        <v>39403170</v>
      </c>
      <c r="T31" s="8">
        <v>42404465</v>
      </c>
      <c r="U31" s="8">
        <v>66627024</v>
      </c>
      <c r="V31" s="8">
        <v>148434659</v>
      </c>
      <c r="W31" s="8">
        <v>514089724</v>
      </c>
      <c r="X31" s="8">
        <v>611466302</v>
      </c>
      <c r="Y31" s="8">
        <v>-97376578</v>
      </c>
      <c r="Z31" s="2">
        <v>-15.93</v>
      </c>
      <c r="AA31" s="6">
        <v>552753388</v>
      </c>
    </row>
    <row r="32" spans="1:27" ht="13.5">
      <c r="A32" s="25" t="s">
        <v>58</v>
      </c>
      <c r="B32" s="24"/>
      <c r="C32" s="6">
        <v>3860882847</v>
      </c>
      <c r="D32" s="6">
        <v>0</v>
      </c>
      <c r="E32" s="7">
        <v>4679402177</v>
      </c>
      <c r="F32" s="8">
        <v>4510721695</v>
      </c>
      <c r="G32" s="8">
        <v>67311574</v>
      </c>
      <c r="H32" s="8">
        <v>237628763</v>
      </c>
      <c r="I32" s="8">
        <v>304605908</v>
      </c>
      <c r="J32" s="8">
        <v>609546245</v>
      </c>
      <c r="K32" s="8">
        <v>318717119</v>
      </c>
      <c r="L32" s="8">
        <v>299303326</v>
      </c>
      <c r="M32" s="8">
        <v>365983435</v>
      </c>
      <c r="N32" s="8">
        <v>984003880</v>
      </c>
      <c r="O32" s="8">
        <v>236052837</v>
      </c>
      <c r="P32" s="8">
        <v>300367331</v>
      </c>
      <c r="Q32" s="8">
        <v>357477292</v>
      </c>
      <c r="R32" s="8">
        <v>893897460</v>
      </c>
      <c r="S32" s="8">
        <v>286750551</v>
      </c>
      <c r="T32" s="8">
        <v>387494418</v>
      </c>
      <c r="U32" s="8">
        <v>646658317</v>
      </c>
      <c r="V32" s="8">
        <v>1320903286</v>
      </c>
      <c r="W32" s="8">
        <v>3808350871</v>
      </c>
      <c r="X32" s="8">
        <v>4679377182</v>
      </c>
      <c r="Y32" s="8">
        <v>-871026311</v>
      </c>
      <c r="Z32" s="2">
        <v>-18.61</v>
      </c>
      <c r="AA32" s="6">
        <v>4510721695</v>
      </c>
    </row>
    <row r="33" spans="1:27" ht="13.5">
      <c r="A33" s="25" t="s">
        <v>59</v>
      </c>
      <c r="B33" s="24"/>
      <c r="C33" s="6">
        <v>198716457</v>
      </c>
      <c r="D33" s="6">
        <v>0</v>
      </c>
      <c r="E33" s="7">
        <v>208311471</v>
      </c>
      <c r="F33" s="8">
        <v>255182461</v>
      </c>
      <c r="G33" s="8">
        <v>36829131</v>
      </c>
      <c r="H33" s="8">
        <v>5780661</v>
      </c>
      <c r="I33" s="8">
        <v>31116303</v>
      </c>
      <c r="J33" s="8">
        <v>73726095</v>
      </c>
      <c r="K33" s="8">
        <v>19285762</v>
      </c>
      <c r="L33" s="8">
        <v>19068078</v>
      </c>
      <c r="M33" s="8">
        <v>24106611</v>
      </c>
      <c r="N33" s="8">
        <v>62460451</v>
      </c>
      <c r="O33" s="8">
        <v>21011312</v>
      </c>
      <c r="P33" s="8">
        <v>25178469</v>
      </c>
      <c r="Q33" s="8">
        <v>29185550</v>
      </c>
      <c r="R33" s="8">
        <v>75375331</v>
      </c>
      <c r="S33" s="8">
        <v>13911667</v>
      </c>
      <c r="T33" s="8">
        <v>16163661</v>
      </c>
      <c r="U33" s="8">
        <v>12044675</v>
      </c>
      <c r="V33" s="8">
        <v>42120003</v>
      </c>
      <c r="W33" s="8">
        <v>253681880</v>
      </c>
      <c r="X33" s="8">
        <v>208311471</v>
      </c>
      <c r="Y33" s="8">
        <v>45370409</v>
      </c>
      <c r="Z33" s="2">
        <v>21.78</v>
      </c>
      <c r="AA33" s="6">
        <v>255182461</v>
      </c>
    </row>
    <row r="34" spans="1:27" ht="13.5">
      <c r="A34" s="25" t="s">
        <v>60</v>
      </c>
      <c r="B34" s="24"/>
      <c r="C34" s="6">
        <v>6112367204</v>
      </c>
      <c r="D34" s="6">
        <v>0</v>
      </c>
      <c r="E34" s="7">
        <v>6746085192</v>
      </c>
      <c r="F34" s="8">
        <v>7545840896</v>
      </c>
      <c r="G34" s="8">
        <v>353809010</v>
      </c>
      <c r="H34" s="8">
        <v>495727327</v>
      </c>
      <c r="I34" s="8">
        <v>513250342</v>
      </c>
      <c r="J34" s="8">
        <v>1362786679</v>
      </c>
      <c r="K34" s="8">
        <v>539303505</v>
      </c>
      <c r="L34" s="8">
        <v>511849712</v>
      </c>
      <c r="M34" s="8">
        <v>523517004</v>
      </c>
      <c r="N34" s="8">
        <v>1574670221</v>
      </c>
      <c r="O34" s="8">
        <v>462579013</v>
      </c>
      <c r="P34" s="8">
        <v>561148242</v>
      </c>
      <c r="Q34" s="8">
        <v>550914665</v>
      </c>
      <c r="R34" s="8">
        <v>1574641920</v>
      </c>
      <c r="S34" s="8">
        <v>570490574</v>
      </c>
      <c r="T34" s="8">
        <v>620485353</v>
      </c>
      <c r="U34" s="8">
        <v>774218674</v>
      </c>
      <c r="V34" s="8">
        <v>1965194601</v>
      </c>
      <c r="W34" s="8">
        <v>6477293421</v>
      </c>
      <c r="X34" s="8">
        <v>6730491735</v>
      </c>
      <c r="Y34" s="8">
        <v>-253198314</v>
      </c>
      <c r="Z34" s="2">
        <v>-3.76</v>
      </c>
      <c r="AA34" s="6">
        <v>7545840896</v>
      </c>
    </row>
    <row r="35" spans="1:27" ht="13.5">
      <c r="A35" s="23" t="s">
        <v>61</v>
      </c>
      <c r="B35" s="29"/>
      <c r="C35" s="6">
        <v>85143201</v>
      </c>
      <c r="D35" s="6">
        <v>0</v>
      </c>
      <c r="E35" s="7">
        <v>3641113</v>
      </c>
      <c r="F35" s="8">
        <v>10882623</v>
      </c>
      <c r="G35" s="8">
        <v>0</v>
      </c>
      <c r="H35" s="8">
        <v>0</v>
      </c>
      <c r="I35" s="8">
        <v>9727</v>
      </c>
      <c r="J35" s="8">
        <v>9727</v>
      </c>
      <c r="K35" s="8">
        <v>16805</v>
      </c>
      <c r="L35" s="8">
        <v>428065</v>
      </c>
      <c r="M35" s="8">
        <v>0</v>
      </c>
      <c r="N35" s="8">
        <v>444870</v>
      </c>
      <c r="O35" s="8">
        <v>0</v>
      </c>
      <c r="P35" s="8">
        <v>1163094</v>
      </c>
      <c r="Q35" s="8">
        <v>106108</v>
      </c>
      <c r="R35" s="8">
        <v>1269202</v>
      </c>
      <c r="S35" s="8">
        <v>232808</v>
      </c>
      <c r="T35" s="8">
        <v>368012</v>
      </c>
      <c r="U35" s="8">
        <v>3481352</v>
      </c>
      <c r="V35" s="8">
        <v>4082172</v>
      </c>
      <c r="W35" s="8">
        <v>5805971</v>
      </c>
      <c r="X35" s="8">
        <v>3641113</v>
      </c>
      <c r="Y35" s="8">
        <v>2164858</v>
      </c>
      <c r="Z35" s="2">
        <v>59.46</v>
      </c>
      <c r="AA35" s="6">
        <v>10882623</v>
      </c>
    </row>
    <row r="36" spans="1:27" ht="12.75">
      <c r="A36" s="40" t="s">
        <v>62</v>
      </c>
      <c r="B36" s="32"/>
      <c r="C36" s="33">
        <f aca="true" t="shared" si="1" ref="C36:Y36">SUM(C25:C35)</f>
        <v>38684831651</v>
      </c>
      <c r="D36" s="33">
        <f>SUM(D25:D35)</f>
        <v>0</v>
      </c>
      <c r="E36" s="34">
        <f t="shared" si="1"/>
        <v>41754323138</v>
      </c>
      <c r="F36" s="35">
        <f t="shared" si="1"/>
        <v>43201385473</v>
      </c>
      <c r="G36" s="35">
        <f t="shared" si="1"/>
        <v>1844096467</v>
      </c>
      <c r="H36" s="35">
        <f t="shared" si="1"/>
        <v>3462526117</v>
      </c>
      <c r="I36" s="35">
        <f t="shared" si="1"/>
        <v>3557270022</v>
      </c>
      <c r="J36" s="35">
        <f t="shared" si="1"/>
        <v>8863892606</v>
      </c>
      <c r="K36" s="35">
        <f t="shared" si="1"/>
        <v>3072221189</v>
      </c>
      <c r="L36" s="35">
        <f t="shared" si="1"/>
        <v>3478123850</v>
      </c>
      <c r="M36" s="35">
        <f t="shared" si="1"/>
        <v>3259833275</v>
      </c>
      <c r="N36" s="35">
        <f t="shared" si="1"/>
        <v>9810178314</v>
      </c>
      <c r="O36" s="35">
        <f t="shared" si="1"/>
        <v>2785777064</v>
      </c>
      <c r="P36" s="35">
        <f t="shared" si="1"/>
        <v>3153874479</v>
      </c>
      <c r="Q36" s="35">
        <f t="shared" si="1"/>
        <v>3257442061</v>
      </c>
      <c r="R36" s="35">
        <f t="shared" si="1"/>
        <v>9197093604</v>
      </c>
      <c r="S36" s="35">
        <f t="shared" si="1"/>
        <v>3133540484</v>
      </c>
      <c r="T36" s="35">
        <f t="shared" si="1"/>
        <v>3195581680</v>
      </c>
      <c r="U36" s="35">
        <f t="shared" si="1"/>
        <v>3906812345</v>
      </c>
      <c r="V36" s="35">
        <f t="shared" si="1"/>
        <v>10235934509</v>
      </c>
      <c r="W36" s="35">
        <f t="shared" si="1"/>
        <v>38107099033</v>
      </c>
      <c r="X36" s="35">
        <f t="shared" si="1"/>
        <v>41975561202</v>
      </c>
      <c r="Y36" s="35">
        <f t="shared" si="1"/>
        <v>-3868462169</v>
      </c>
      <c r="Z36" s="36">
        <f>+IF(X36&lt;&gt;0,+(Y36/X36)*100,0)</f>
        <v>-9.215986774741872</v>
      </c>
      <c r="AA36" s="33">
        <f>SUM(AA25:AA35)</f>
        <v>43201385473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-334208691</v>
      </c>
      <c r="D38" s="46">
        <f>+D22-D36</f>
        <v>0</v>
      </c>
      <c r="E38" s="47">
        <f t="shared" si="2"/>
        <v>-553288810</v>
      </c>
      <c r="F38" s="48">
        <f t="shared" si="2"/>
        <v>-697388543</v>
      </c>
      <c r="G38" s="48">
        <f t="shared" si="2"/>
        <v>3403137342</v>
      </c>
      <c r="H38" s="48">
        <f t="shared" si="2"/>
        <v>117107609</v>
      </c>
      <c r="I38" s="48">
        <f t="shared" si="2"/>
        <v>-855192483</v>
      </c>
      <c r="J38" s="48">
        <f t="shared" si="2"/>
        <v>2665052468</v>
      </c>
      <c r="K38" s="48">
        <f t="shared" si="2"/>
        <v>-282185767</v>
      </c>
      <c r="L38" s="48">
        <f t="shared" si="2"/>
        <v>-518950180</v>
      </c>
      <c r="M38" s="48">
        <f t="shared" si="2"/>
        <v>1011690790</v>
      </c>
      <c r="N38" s="48">
        <f t="shared" si="2"/>
        <v>210554843</v>
      </c>
      <c r="O38" s="48">
        <f t="shared" si="2"/>
        <v>568686770</v>
      </c>
      <c r="P38" s="48">
        <f t="shared" si="2"/>
        <v>84782237</v>
      </c>
      <c r="Q38" s="48">
        <f t="shared" si="2"/>
        <v>1238238869</v>
      </c>
      <c r="R38" s="48">
        <f t="shared" si="2"/>
        <v>1891707876</v>
      </c>
      <c r="S38" s="48">
        <f t="shared" si="2"/>
        <v>-141594994</v>
      </c>
      <c r="T38" s="48">
        <f t="shared" si="2"/>
        <v>-175824569</v>
      </c>
      <c r="U38" s="48">
        <f t="shared" si="2"/>
        <v>-1128189723</v>
      </c>
      <c r="V38" s="48">
        <f t="shared" si="2"/>
        <v>-1445609286</v>
      </c>
      <c r="W38" s="48">
        <f t="shared" si="2"/>
        <v>3321705901</v>
      </c>
      <c r="X38" s="48">
        <f>IF(F22=F36,0,X22-X36)</f>
        <v>-850609351</v>
      </c>
      <c r="Y38" s="48">
        <f t="shared" si="2"/>
        <v>4172315252</v>
      </c>
      <c r="Z38" s="49">
        <f>+IF(X38&lt;&gt;0,+(Y38/X38)*100,0)</f>
        <v>-490.5089800735097</v>
      </c>
      <c r="AA38" s="46">
        <f>+AA22-AA36</f>
        <v>-697388543</v>
      </c>
    </row>
    <row r="39" spans="1:27" ht="13.5">
      <c r="A39" s="23" t="s">
        <v>64</v>
      </c>
      <c r="B39" s="29"/>
      <c r="C39" s="6">
        <v>3062130049</v>
      </c>
      <c r="D39" s="6">
        <v>0</v>
      </c>
      <c r="E39" s="7">
        <v>3741246862</v>
      </c>
      <c r="F39" s="8">
        <v>4233066619</v>
      </c>
      <c r="G39" s="8">
        <v>17632937</v>
      </c>
      <c r="H39" s="8">
        <v>126811875</v>
      </c>
      <c r="I39" s="8">
        <v>242457616</v>
      </c>
      <c r="J39" s="8">
        <v>386902428</v>
      </c>
      <c r="K39" s="8">
        <v>249213947</v>
      </c>
      <c r="L39" s="8">
        <v>316427860</v>
      </c>
      <c r="M39" s="8">
        <v>320790191</v>
      </c>
      <c r="N39" s="8">
        <v>886431998</v>
      </c>
      <c r="O39" s="8">
        <v>38970555</v>
      </c>
      <c r="P39" s="8">
        <v>122365768</v>
      </c>
      <c r="Q39" s="8">
        <v>181036866</v>
      </c>
      <c r="R39" s="8">
        <v>342373189</v>
      </c>
      <c r="S39" s="8">
        <v>189565286</v>
      </c>
      <c r="T39" s="8">
        <v>193325154</v>
      </c>
      <c r="U39" s="8">
        <v>72736943</v>
      </c>
      <c r="V39" s="8">
        <v>455627383</v>
      </c>
      <c r="W39" s="8">
        <v>2071334998</v>
      </c>
      <c r="X39" s="8">
        <v>3738682323</v>
      </c>
      <c r="Y39" s="8">
        <v>-1667347325</v>
      </c>
      <c r="Z39" s="2">
        <v>-44.6</v>
      </c>
      <c r="AA39" s="6">
        <v>4233066619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76779838</v>
      </c>
      <c r="Y40" s="26">
        <v>-76779838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-40896198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-1500000</v>
      </c>
      <c r="N41" s="51">
        <v>-1500000</v>
      </c>
      <c r="O41" s="51">
        <v>-2500</v>
      </c>
      <c r="P41" s="51">
        <v>-3418000</v>
      </c>
      <c r="Q41" s="8">
        <v>-55000</v>
      </c>
      <c r="R41" s="51">
        <v>-3475500</v>
      </c>
      <c r="S41" s="51">
        <v>0</v>
      </c>
      <c r="T41" s="8">
        <v>-9278</v>
      </c>
      <c r="U41" s="51">
        <v>0</v>
      </c>
      <c r="V41" s="51">
        <v>-9278</v>
      </c>
      <c r="W41" s="51">
        <v>-4984778</v>
      </c>
      <c r="X41" s="8">
        <v>4500000</v>
      </c>
      <c r="Y41" s="51">
        <v>-9484778</v>
      </c>
      <c r="Z41" s="52">
        <v>-210.77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2687025160</v>
      </c>
      <c r="D42" s="55">
        <f>SUM(D38:D41)</f>
        <v>0</v>
      </c>
      <c r="E42" s="56">
        <f t="shared" si="3"/>
        <v>3187958052</v>
      </c>
      <c r="F42" s="57">
        <f t="shared" si="3"/>
        <v>3535678076</v>
      </c>
      <c r="G42" s="57">
        <f t="shared" si="3"/>
        <v>3420770279</v>
      </c>
      <c r="H42" s="57">
        <f t="shared" si="3"/>
        <v>243919484</v>
      </c>
      <c r="I42" s="57">
        <f t="shared" si="3"/>
        <v>-612734867</v>
      </c>
      <c r="J42" s="57">
        <f t="shared" si="3"/>
        <v>3051954896</v>
      </c>
      <c r="K42" s="57">
        <f t="shared" si="3"/>
        <v>-32971820</v>
      </c>
      <c r="L42" s="57">
        <f t="shared" si="3"/>
        <v>-202522320</v>
      </c>
      <c r="M42" s="57">
        <f t="shared" si="3"/>
        <v>1330980981</v>
      </c>
      <c r="N42" s="57">
        <f t="shared" si="3"/>
        <v>1095486841</v>
      </c>
      <c r="O42" s="57">
        <f t="shared" si="3"/>
        <v>607654825</v>
      </c>
      <c r="P42" s="57">
        <f t="shared" si="3"/>
        <v>203730005</v>
      </c>
      <c r="Q42" s="57">
        <f t="shared" si="3"/>
        <v>1419220735</v>
      </c>
      <c r="R42" s="57">
        <f t="shared" si="3"/>
        <v>2230605565</v>
      </c>
      <c r="S42" s="57">
        <f t="shared" si="3"/>
        <v>47970292</v>
      </c>
      <c r="T42" s="57">
        <f t="shared" si="3"/>
        <v>17491307</v>
      </c>
      <c r="U42" s="57">
        <f t="shared" si="3"/>
        <v>-1055452780</v>
      </c>
      <c r="V42" s="57">
        <f t="shared" si="3"/>
        <v>-989991181</v>
      </c>
      <c r="W42" s="57">
        <f t="shared" si="3"/>
        <v>5388056121</v>
      </c>
      <c r="X42" s="57">
        <f t="shared" si="3"/>
        <v>2969352810</v>
      </c>
      <c r="Y42" s="57">
        <f t="shared" si="3"/>
        <v>2418703311</v>
      </c>
      <c r="Z42" s="58">
        <f>+IF(X42&lt;&gt;0,+(Y42/X42)*100,0)</f>
        <v>81.45557182879861</v>
      </c>
      <c r="AA42" s="55">
        <f>SUM(AA38:AA41)</f>
        <v>3535678076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8700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8700</v>
      </c>
    </row>
    <row r="44" spans="1:27" ht="13.5">
      <c r="A44" s="62" t="s">
        <v>69</v>
      </c>
      <c r="B44" s="29"/>
      <c r="C44" s="63">
        <f aca="true" t="shared" si="4" ref="C44:Y44">+C42-C43</f>
        <v>2687025160</v>
      </c>
      <c r="D44" s="63">
        <f>+D42-D43</f>
        <v>0</v>
      </c>
      <c r="E44" s="64">
        <f t="shared" si="4"/>
        <v>3187958052</v>
      </c>
      <c r="F44" s="65">
        <f t="shared" si="4"/>
        <v>3535669376</v>
      </c>
      <c r="G44" s="65">
        <f t="shared" si="4"/>
        <v>3420770279</v>
      </c>
      <c r="H44" s="65">
        <f t="shared" si="4"/>
        <v>243919484</v>
      </c>
      <c r="I44" s="65">
        <f t="shared" si="4"/>
        <v>-612734867</v>
      </c>
      <c r="J44" s="65">
        <f t="shared" si="4"/>
        <v>3051954896</v>
      </c>
      <c r="K44" s="65">
        <f t="shared" si="4"/>
        <v>-32971820</v>
      </c>
      <c r="L44" s="65">
        <f t="shared" si="4"/>
        <v>-202522320</v>
      </c>
      <c r="M44" s="65">
        <f t="shared" si="4"/>
        <v>1330980981</v>
      </c>
      <c r="N44" s="65">
        <f t="shared" si="4"/>
        <v>1095486841</v>
      </c>
      <c r="O44" s="65">
        <f t="shared" si="4"/>
        <v>607654825</v>
      </c>
      <c r="P44" s="65">
        <f t="shared" si="4"/>
        <v>203730005</v>
      </c>
      <c r="Q44" s="65">
        <f t="shared" si="4"/>
        <v>1419220735</v>
      </c>
      <c r="R44" s="65">
        <f t="shared" si="4"/>
        <v>2230605565</v>
      </c>
      <c r="S44" s="65">
        <f t="shared" si="4"/>
        <v>47970292</v>
      </c>
      <c r="T44" s="65">
        <f t="shared" si="4"/>
        <v>17491307</v>
      </c>
      <c r="U44" s="65">
        <f t="shared" si="4"/>
        <v>-1055452780</v>
      </c>
      <c r="V44" s="65">
        <f t="shared" si="4"/>
        <v>-989991181</v>
      </c>
      <c r="W44" s="65">
        <f t="shared" si="4"/>
        <v>5388056121</v>
      </c>
      <c r="X44" s="65">
        <f t="shared" si="4"/>
        <v>2969352810</v>
      </c>
      <c r="Y44" s="65">
        <f t="shared" si="4"/>
        <v>2418703311</v>
      </c>
      <c r="Z44" s="66">
        <f>+IF(X44&lt;&gt;0,+(Y44/X44)*100,0)</f>
        <v>81.45557182879861</v>
      </c>
      <c r="AA44" s="63">
        <f>+AA42-AA43</f>
        <v>3535669376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-41232642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-41232642</v>
      </c>
    </row>
    <row r="46" spans="1:27" ht="13.5">
      <c r="A46" s="62" t="s">
        <v>71</v>
      </c>
      <c r="B46" s="29"/>
      <c r="C46" s="55">
        <f aca="true" t="shared" si="5" ref="C46:Y46">SUM(C44:C45)</f>
        <v>2687025160</v>
      </c>
      <c r="D46" s="55">
        <f>SUM(D44:D45)</f>
        <v>0</v>
      </c>
      <c r="E46" s="56">
        <f t="shared" si="5"/>
        <v>3187958052</v>
      </c>
      <c r="F46" s="57">
        <f t="shared" si="5"/>
        <v>3494436734</v>
      </c>
      <c r="G46" s="57">
        <f t="shared" si="5"/>
        <v>3420770279</v>
      </c>
      <c r="H46" s="57">
        <f t="shared" si="5"/>
        <v>243919484</v>
      </c>
      <c r="I46" s="57">
        <f t="shared" si="5"/>
        <v>-612734867</v>
      </c>
      <c r="J46" s="57">
        <f t="shared" si="5"/>
        <v>3051954896</v>
      </c>
      <c r="K46" s="57">
        <f t="shared" si="5"/>
        <v>-32971820</v>
      </c>
      <c r="L46" s="57">
        <f t="shared" si="5"/>
        <v>-202522320</v>
      </c>
      <c r="M46" s="57">
        <f t="shared" si="5"/>
        <v>1330980981</v>
      </c>
      <c r="N46" s="57">
        <f t="shared" si="5"/>
        <v>1095486841</v>
      </c>
      <c r="O46" s="57">
        <f t="shared" si="5"/>
        <v>607654825</v>
      </c>
      <c r="P46" s="57">
        <f t="shared" si="5"/>
        <v>203730005</v>
      </c>
      <c r="Q46" s="57">
        <f t="shared" si="5"/>
        <v>1419220735</v>
      </c>
      <c r="R46" s="57">
        <f t="shared" si="5"/>
        <v>2230605565</v>
      </c>
      <c r="S46" s="57">
        <f t="shared" si="5"/>
        <v>47970292</v>
      </c>
      <c r="T46" s="57">
        <f t="shared" si="5"/>
        <v>17491307</v>
      </c>
      <c r="U46" s="57">
        <f t="shared" si="5"/>
        <v>-1055452780</v>
      </c>
      <c r="V46" s="57">
        <f t="shared" si="5"/>
        <v>-989991181</v>
      </c>
      <c r="W46" s="57">
        <f t="shared" si="5"/>
        <v>5388056121</v>
      </c>
      <c r="X46" s="57">
        <f t="shared" si="5"/>
        <v>2969352810</v>
      </c>
      <c r="Y46" s="57">
        <f t="shared" si="5"/>
        <v>2418703311</v>
      </c>
      <c r="Z46" s="58">
        <f>+IF(X46&lt;&gt;0,+(Y46/X46)*100,0)</f>
        <v>81.45557182879861</v>
      </c>
      <c r="AA46" s="55">
        <f>SUM(AA44:AA45)</f>
        <v>3494436734</v>
      </c>
    </row>
    <row r="47" spans="1:27" ht="13.5">
      <c r="A47" s="68" t="s">
        <v>72</v>
      </c>
      <c r="B47" s="29"/>
      <c r="C47" s="50">
        <v>1</v>
      </c>
      <c r="D47" s="50">
        <v>0</v>
      </c>
      <c r="E47" s="59">
        <v>0</v>
      </c>
      <c r="F47" s="60">
        <v>-1</v>
      </c>
      <c r="G47" s="8">
        <v>-1</v>
      </c>
      <c r="H47" s="8">
        <v>-1</v>
      </c>
      <c r="I47" s="30">
        <v>-1</v>
      </c>
      <c r="J47" s="8">
        <v>-3</v>
      </c>
      <c r="K47" s="8">
        <v>-1</v>
      </c>
      <c r="L47" s="8">
        <v>-1</v>
      </c>
      <c r="M47" s="60">
        <v>-1</v>
      </c>
      <c r="N47" s="8">
        <v>-3</v>
      </c>
      <c r="O47" s="8">
        <v>-1</v>
      </c>
      <c r="P47" s="30">
        <v>-1</v>
      </c>
      <c r="Q47" s="8">
        <v>-1</v>
      </c>
      <c r="R47" s="8">
        <v>-3</v>
      </c>
      <c r="S47" s="8">
        <v>-1</v>
      </c>
      <c r="T47" s="60">
        <v>-1</v>
      </c>
      <c r="U47" s="8">
        <v>-1</v>
      </c>
      <c r="V47" s="8">
        <v>-3</v>
      </c>
      <c r="W47" s="30">
        <v>-12</v>
      </c>
      <c r="X47" s="8"/>
      <c r="Y47" s="8">
        <v>-12</v>
      </c>
      <c r="Z47" s="2">
        <v>0</v>
      </c>
      <c r="AA47" s="6">
        <v>-1</v>
      </c>
    </row>
    <row r="48" spans="1:27" ht="13.5">
      <c r="A48" s="69" t="s">
        <v>73</v>
      </c>
      <c r="B48" s="70"/>
      <c r="C48" s="71">
        <f aca="true" t="shared" si="6" ref="C48:Y48">SUM(C46:C47)</f>
        <v>2687025161</v>
      </c>
      <c r="D48" s="71">
        <f>SUM(D46:D47)</f>
        <v>0</v>
      </c>
      <c r="E48" s="72">
        <f t="shared" si="6"/>
        <v>3187958052</v>
      </c>
      <c r="F48" s="73">
        <f t="shared" si="6"/>
        <v>3494436733</v>
      </c>
      <c r="G48" s="73">
        <f t="shared" si="6"/>
        <v>3420770278</v>
      </c>
      <c r="H48" s="74">
        <f t="shared" si="6"/>
        <v>243919483</v>
      </c>
      <c r="I48" s="74">
        <f t="shared" si="6"/>
        <v>-612734868</v>
      </c>
      <c r="J48" s="74">
        <f t="shared" si="6"/>
        <v>3051954893</v>
      </c>
      <c r="K48" s="74">
        <f t="shared" si="6"/>
        <v>-32971821</v>
      </c>
      <c r="L48" s="74">
        <f t="shared" si="6"/>
        <v>-202522321</v>
      </c>
      <c r="M48" s="73">
        <f t="shared" si="6"/>
        <v>1330980980</v>
      </c>
      <c r="N48" s="73">
        <f t="shared" si="6"/>
        <v>1095486838</v>
      </c>
      <c r="O48" s="74">
        <f t="shared" si="6"/>
        <v>607654824</v>
      </c>
      <c r="P48" s="74">
        <f t="shared" si="6"/>
        <v>203730004</v>
      </c>
      <c r="Q48" s="74">
        <f t="shared" si="6"/>
        <v>1419220734</v>
      </c>
      <c r="R48" s="74">
        <f t="shared" si="6"/>
        <v>2230605562</v>
      </c>
      <c r="S48" s="74">
        <f t="shared" si="6"/>
        <v>47970291</v>
      </c>
      <c r="T48" s="73">
        <f t="shared" si="6"/>
        <v>17491306</v>
      </c>
      <c r="U48" s="73">
        <f t="shared" si="6"/>
        <v>-1055452781</v>
      </c>
      <c r="V48" s="74">
        <f t="shared" si="6"/>
        <v>-989991184</v>
      </c>
      <c r="W48" s="74">
        <f t="shared" si="6"/>
        <v>5388056109</v>
      </c>
      <c r="X48" s="74">
        <f t="shared" si="6"/>
        <v>2969352810</v>
      </c>
      <c r="Y48" s="74">
        <f t="shared" si="6"/>
        <v>2418703299</v>
      </c>
      <c r="Z48" s="75">
        <f>+IF(X48&lt;&gt;0,+(Y48/X48)*100,0)</f>
        <v>81.45557142467015</v>
      </c>
      <c r="AA48" s="76">
        <f>SUM(AA46:AA47)</f>
        <v>3494436733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45464</v>
      </c>
      <c r="D12" s="6">
        <v>0</v>
      </c>
      <c r="E12" s="7">
        <v>120000</v>
      </c>
      <c r="F12" s="8">
        <v>70000</v>
      </c>
      <c r="G12" s="8">
        <v>12487</v>
      </c>
      <c r="H12" s="8">
        <v>-817</v>
      </c>
      <c r="I12" s="8">
        <v>5835</v>
      </c>
      <c r="J12" s="8">
        <v>17505</v>
      </c>
      <c r="K12" s="8">
        <v>5835</v>
      </c>
      <c r="L12" s="8">
        <v>5835</v>
      </c>
      <c r="M12" s="8">
        <v>5835</v>
      </c>
      <c r="N12" s="8">
        <v>17505</v>
      </c>
      <c r="O12" s="8">
        <v>5835</v>
      </c>
      <c r="P12" s="8">
        <v>5835</v>
      </c>
      <c r="Q12" s="8">
        <v>5835</v>
      </c>
      <c r="R12" s="8">
        <v>17505</v>
      </c>
      <c r="S12" s="8">
        <v>5835</v>
      </c>
      <c r="T12" s="8">
        <v>5835</v>
      </c>
      <c r="U12" s="8">
        <v>5835</v>
      </c>
      <c r="V12" s="8">
        <v>17505</v>
      </c>
      <c r="W12" s="8">
        <v>70020</v>
      </c>
      <c r="X12" s="8">
        <v>120000</v>
      </c>
      <c r="Y12" s="8">
        <v>-49980</v>
      </c>
      <c r="Z12" s="2">
        <v>-41.65</v>
      </c>
      <c r="AA12" s="6">
        <v>70000</v>
      </c>
    </row>
    <row r="13" spans="1:27" ht="13.5">
      <c r="A13" s="23" t="s">
        <v>40</v>
      </c>
      <c r="B13" s="29"/>
      <c r="C13" s="6">
        <v>177620</v>
      </c>
      <c r="D13" s="6">
        <v>0</v>
      </c>
      <c r="E13" s="7">
        <v>150000</v>
      </c>
      <c r="F13" s="8">
        <v>200000</v>
      </c>
      <c r="G13" s="8">
        <v>29470</v>
      </c>
      <c r="H13" s="8">
        <v>35687</v>
      </c>
      <c r="I13" s="8">
        <v>55905</v>
      </c>
      <c r="J13" s="8">
        <v>121062</v>
      </c>
      <c r="K13" s="8">
        <v>28665</v>
      </c>
      <c r="L13" s="8">
        <v>18794</v>
      </c>
      <c r="M13" s="8">
        <v>0</v>
      </c>
      <c r="N13" s="8">
        <v>47459</v>
      </c>
      <c r="O13" s="8">
        <v>42668</v>
      </c>
      <c r="P13" s="8">
        <v>85139</v>
      </c>
      <c r="Q13" s="8">
        <v>33423</v>
      </c>
      <c r="R13" s="8">
        <v>161230</v>
      </c>
      <c r="S13" s="8">
        <v>34069</v>
      </c>
      <c r="T13" s="8">
        <v>20801</v>
      </c>
      <c r="U13" s="8">
        <v>61714</v>
      </c>
      <c r="V13" s="8">
        <v>116584</v>
      </c>
      <c r="W13" s="8">
        <v>446335</v>
      </c>
      <c r="X13" s="8">
        <v>150000</v>
      </c>
      <c r="Y13" s="8">
        <v>296335</v>
      </c>
      <c r="Z13" s="2">
        <v>197.56</v>
      </c>
      <c r="AA13" s="6">
        <v>200000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41240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3053380</v>
      </c>
      <c r="D18" s="6">
        <v>0</v>
      </c>
      <c r="E18" s="7">
        <v>3661237</v>
      </c>
      <c r="F18" s="8">
        <v>4149237</v>
      </c>
      <c r="G18" s="8">
        <v>267634</v>
      </c>
      <c r="H18" s="8">
        <v>267634</v>
      </c>
      <c r="I18" s="8">
        <v>267634</v>
      </c>
      <c r="J18" s="8">
        <v>802902</v>
      </c>
      <c r="K18" s="8">
        <v>0</v>
      </c>
      <c r="L18" s="8">
        <v>267634</v>
      </c>
      <c r="M18" s="8">
        <v>267634</v>
      </c>
      <c r="N18" s="8">
        <v>535268</v>
      </c>
      <c r="O18" s="8">
        <v>0</v>
      </c>
      <c r="P18" s="8">
        <v>535269</v>
      </c>
      <c r="Q18" s="8">
        <v>267634</v>
      </c>
      <c r="R18" s="8">
        <v>802903</v>
      </c>
      <c r="S18" s="8">
        <v>250073</v>
      </c>
      <c r="T18" s="8">
        <v>250073</v>
      </c>
      <c r="U18" s="8">
        <v>300073</v>
      </c>
      <c r="V18" s="8">
        <v>800219</v>
      </c>
      <c r="W18" s="8">
        <v>2941292</v>
      </c>
      <c r="X18" s="8">
        <v>3661236</v>
      </c>
      <c r="Y18" s="8">
        <v>-719944</v>
      </c>
      <c r="Z18" s="2">
        <v>-19.66</v>
      </c>
      <c r="AA18" s="6">
        <v>4149237</v>
      </c>
    </row>
    <row r="19" spans="1:27" ht="13.5">
      <c r="A19" s="23" t="s">
        <v>46</v>
      </c>
      <c r="B19" s="29"/>
      <c r="C19" s="6">
        <v>21128137</v>
      </c>
      <c r="D19" s="6">
        <v>0</v>
      </c>
      <c r="E19" s="7">
        <v>53146343</v>
      </c>
      <c r="F19" s="8">
        <v>38893452</v>
      </c>
      <c r="G19" s="8">
        <v>8089000</v>
      </c>
      <c r="H19" s="8">
        <v>1419000</v>
      </c>
      <c r="I19" s="8">
        <v>-6434</v>
      </c>
      <c r="J19" s="8">
        <v>9501566</v>
      </c>
      <c r="K19" s="8">
        <v>0</v>
      </c>
      <c r="L19" s="8">
        <v>359176</v>
      </c>
      <c r="M19" s="8">
        <v>5570162</v>
      </c>
      <c r="N19" s="8">
        <v>5929338</v>
      </c>
      <c r="O19" s="8">
        <v>14100</v>
      </c>
      <c r="P19" s="8">
        <v>418840</v>
      </c>
      <c r="Q19" s="8">
        <v>10473500</v>
      </c>
      <c r="R19" s="8">
        <v>10906440</v>
      </c>
      <c r="S19" s="8">
        <v>1200000</v>
      </c>
      <c r="T19" s="8">
        <v>162852</v>
      </c>
      <c r="U19" s="8">
        <v>31803</v>
      </c>
      <c r="V19" s="8">
        <v>1394655</v>
      </c>
      <c r="W19" s="8">
        <v>27731999</v>
      </c>
      <c r="X19" s="8">
        <v>53146344</v>
      </c>
      <c r="Y19" s="8">
        <v>-25414345</v>
      </c>
      <c r="Z19" s="2">
        <v>-47.82</v>
      </c>
      <c r="AA19" s="6">
        <v>38893452</v>
      </c>
    </row>
    <row r="20" spans="1:27" ht="13.5">
      <c r="A20" s="23" t="s">
        <v>47</v>
      </c>
      <c r="B20" s="29"/>
      <c r="C20" s="6">
        <v>35654940</v>
      </c>
      <c r="D20" s="6">
        <v>0</v>
      </c>
      <c r="E20" s="7">
        <v>382500</v>
      </c>
      <c r="F20" s="26">
        <v>39495867</v>
      </c>
      <c r="G20" s="26">
        <v>24735</v>
      </c>
      <c r="H20" s="26">
        <v>10689915</v>
      </c>
      <c r="I20" s="26">
        <v>49056</v>
      </c>
      <c r="J20" s="26">
        <v>10763706</v>
      </c>
      <c r="K20" s="26">
        <v>43366</v>
      </c>
      <c r="L20" s="26">
        <v>5418533</v>
      </c>
      <c r="M20" s="26">
        <v>6227353</v>
      </c>
      <c r="N20" s="26">
        <v>11689252</v>
      </c>
      <c r="O20" s="26">
        <v>19054</v>
      </c>
      <c r="P20" s="26">
        <v>6064595</v>
      </c>
      <c r="Q20" s="26">
        <v>1456117</v>
      </c>
      <c r="R20" s="26">
        <v>7539766</v>
      </c>
      <c r="S20" s="26">
        <v>-1156215</v>
      </c>
      <c r="T20" s="26">
        <v>4977721</v>
      </c>
      <c r="U20" s="26">
        <v>6744298</v>
      </c>
      <c r="V20" s="26">
        <v>10565804</v>
      </c>
      <c r="W20" s="26">
        <v>40558528</v>
      </c>
      <c r="X20" s="26">
        <v>382500</v>
      </c>
      <c r="Y20" s="26">
        <v>40176028</v>
      </c>
      <c r="Z20" s="27">
        <v>10503.54</v>
      </c>
      <c r="AA20" s="28">
        <v>39495867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60100781</v>
      </c>
      <c r="D22" s="33">
        <f>SUM(D5:D21)</f>
        <v>0</v>
      </c>
      <c r="E22" s="34">
        <f t="shared" si="0"/>
        <v>57460080</v>
      </c>
      <c r="F22" s="35">
        <f t="shared" si="0"/>
        <v>82808556</v>
      </c>
      <c r="G22" s="35">
        <f t="shared" si="0"/>
        <v>8423326</v>
      </c>
      <c r="H22" s="35">
        <f t="shared" si="0"/>
        <v>12411419</v>
      </c>
      <c r="I22" s="35">
        <f t="shared" si="0"/>
        <v>371996</v>
      </c>
      <c r="J22" s="35">
        <f t="shared" si="0"/>
        <v>21206741</v>
      </c>
      <c r="K22" s="35">
        <f t="shared" si="0"/>
        <v>77866</v>
      </c>
      <c r="L22" s="35">
        <f t="shared" si="0"/>
        <v>6069972</v>
      </c>
      <c r="M22" s="35">
        <f t="shared" si="0"/>
        <v>12070984</v>
      </c>
      <c r="N22" s="35">
        <f t="shared" si="0"/>
        <v>18218822</v>
      </c>
      <c r="O22" s="35">
        <f t="shared" si="0"/>
        <v>81657</v>
      </c>
      <c r="P22" s="35">
        <f t="shared" si="0"/>
        <v>7109678</v>
      </c>
      <c r="Q22" s="35">
        <f t="shared" si="0"/>
        <v>12236509</v>
      </c>
      <c r="R22" s="35">
        <f t="shared" si="0"/>
        <v>19427844</v>
      </c>
      <c r="S22" s="35">
        <f t="shared" si="0"/>
        <v>333762</v>
      </c>
      <c r="T22" s="35">
        <f t="shared" si="0"/>
        <v>5417282</v>
      </c>
      <c r="U22" s="35">
        <f t="shared" si="0"/>
        <v>7143723</v>
      </c>
      <c r="V22" s="35">
        <f t="shared" si="0"/>
        <v>12894767</v>
      </c>
      <c r="W22" s="35">
        <f t="shared" si="0"/>
        <v>71748174</v>
      </c>
      <c r="X22" s="35">
        <f t="shared" si="0"/>
        <v>57460080</v>
      </c>
      <c r="Y22" s="35">
        <f t="shared" si="0"/>
        <v>14288094</v>
      </c>
      <c r="Z22" s="36">
        <f>+IF(X22&lt;&gt;0,+(Y22/X22)*100,0)</f>
        <v>24.866122706407648</v>
      </c>
      <c r="AA22" s="33">
        <f>SUM(AA5:AA21)</f>
        <v>82808556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7939814</v>
      </c>
      <c r="D25" s="6">
        <v>0</v>
      </c>
      <c r="E25" s="7">
        <v>11839446</v>
      </c>
      <c r="F25" s="8">
        <v>12668222</v>
      </c>
      <c r="G25" s="8">
        <v>692446</v>
      </c>
      <c r="H25" s="8">
        <v>780907</v>
      </c>
      <c r="I25" s="8">
        <v>728632</v>
      </c>
      <c r="J25" s="8">
        <v>2201985</v>
      </c>
      <c r="K25" s="8">
        <v>777068</v>
      </c>
      <c r="L25" s="8">
        <v>817094</v>
      </c>
      <c r="M25" s="8">
        <v>1026559</v>
      </c>
      <c r="N25" s="8">
        <v>2620721</v>
      </c>
      <c r="O25" s="8">
        <v>503196</v>
      </c>
      <c r="P25" s="8">
        <v>758686</v>
      </c>
      <c r="Q25" s="8">
        <v>722845</v>
      </c>
      <c r="R25" s="8">
        <v>1984727</v>
      </c>
      <c r="S25" s="8">
        <v>799033</v>
      </c>
      <c r="T25" s="8">
        <v>692905</v>
      </c>
      <c r="U25" s="8">
        <v>941155</v>
      </c>
      <c r="V25" s="8">
        <v>2433093</v>
      </c>
      <c r="W25" s="8">
        <v>9240526</v>
      </c>
      <c r="X25" s="8">
        <v>11839452</v>
      </c>
      <c r="Y25" s="8">
        <v>-2598926</v>
      </c>
      <c r="Z25" s="2">
        <v>-21.95</v>
      </c>
      <c r="AA25" s="6">
        <v>12668222</v>
      </c>
    </row>
    <row r="26" spans="1:27" ht="13.5">
      <c r="A26" s="25" t="s">
        <v>52</v>
      </c>
      <c r="B26" s="24"/>
      <c r="C26" s="6">
        <v>2978251</v>
      </c>
      <c r="D26" s="6">
        <v>0</v>
      </c>
      <c r="E26" s="7">
        <v>3145000</v>
      </c>
      <c r="F26" s="8">
        <v>3145000</v>
      </c>
      <c r="G26" s="8">
        <v>241824</v>
      </c>
      <c r="H26" s="8">
        <v>241824</v>
      </c>
      <c r="I26" s="8">
        <v>242833</v>
      </c>
      <c r="J26" s="8">
        <v>726481</v>
      </c>
      <c r="K26" s="8">
        <v>241824</v>
      </c>
      <c r="L26" s="8">
        <v>242681</v>
      </c>
      <c r="M26" s="8">
        <v>241823</v>
      </c>
      <c r="N26" s="8">
        <v>726328</v>
      </c>
      <c r="O26" s="8">
        <v>241823</v>
      </c>
      <c r="P26" s="8">
        <v>243537</v>
      </c>
      <c r="Q26" s="8">
        <v>243537</v>
      </c>
      <c r="R26" s="8">
        <v>728897</v>
      </c>
      <c r="S26" s="8">
        <v>399703</v>
      </c>
      <c r="T26" s="8">
        <v>256506</v>
      </c>
      <c r="U26" s="8">
        <v>276153</v>
      </c>
      <c r="V26" s="8">
        <v>932362</v>
      </c>
      <c r="W26" s="8">
        <v>3114068</v>
      </c>
      <c r="X26" s="8">
        <v>3144996</v>
      </c>
      <c r="Y26" s="8">
        <v>-30928</v>
      </c>
      <c r="Z26" s="2">
        <v>-0.98</v>
      </c>
      <c r="AA26" s="6">
        <v>3145000</v>
      </c>
    </row>
    <row r="27" spans="1:27" ht="13.5">
      <c r="A27" s="25" t="s">
        <v>53</v>
      </c>
      <c r="B27" s="24"/>
      <c r="C27" s="6">
        <v>152479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6256</v>
      </c>
      <c r="J27" s="8">
        <v>6256</v>
      </c>
      <c r="K27" s="8">
        <v>128</v>
      </c>
      <c r="L27" s="8">
        <v>178</v>
      </c>
      <c r="M27" s="8">
        <v>3500</v>
      </c>
      <c r="N27" s="8">
        <v>3806</v>
      </c>
      <c r="O27" s="8">
        <v>1357</v>
      </c>
      <c r="P27" s="8">
        <v>826</v>
      </c>
      <c r="Q27" s="8">
        <v>0</v>
      </c>
      <c r="R27" s="8">
        <v>2183</v>
      </c>
      <c r="S27" s="8">
        <v>31529</v>
      </c>
      <c r="T27" s="8">
        <v>3448</v>
      </c>
      <c r="U27" s="8">
        <v>60092</v>
      </c>
      <c r="V27" s="8">
        <v>95069</v>
      </c>
      <c r="W27" s="8">
        <v>107314</v>
      </c>
      <c r="X27" s="8"/>
      <c r="Y27" s="8">
        <v>107314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339637</v>
      </c>
      <c r="D28" s="6">
        <v>0</v>
      </c>
      <c r="E28" s="7">
        <v>429440</v>
      </c>
      <c r="F28" s="8">
        <v>389440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429444</v>
      </c>
      <c r="Y28" s="8">
        <v>-429444</v>
      </c>
      <c r="Z28" s="2">
        <v>-100</v>
      </c>
      <c r="AA28" s="6">
        <v>389440</v>
      </c>
    </row>
    <row r="29" spans="1:27" ht="13.5">
      <c r="A29" s="25" t="s">
        <v>55</v>
      </c>
      <c r="B29" s="24"/>
      <c r="C29" s="6">
        <v>704395</v>
      </c>
      <c r="D29" s="6">
        <v>0</v>
      </c>
      <c r="E29" s="7">
        <v>450000</v>
      </c>
      <c r="F29" s="8">
        <v>340000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-2704125</v>
      </c>
      <c r="Q29" s="8">
        <v>2704125</v>
      </c>
      <c r="R29" s="8">
        <v>0</v>
      </c>
      <c r="S29" s="8">
        <v>0</v>
      </c>
      <c r="T29" s="8">
        <v>0</v>
      </c>
      <c r="U29" s="8">
        <v>16202</v>
      </c>
      <c r="V29" s="8">
        <v>16202</v>
      </c>
      <c r="W29" s="8">
        <v>16202</v>
      </c>
      <c r="X29" s="8">
        <v>450000</v>
      </c>
      <c r="Y29" s="8">
        <v>-433798</v>
      </c>
      <c r="Z29" s="2">
        <v>-96.4</v>
      </c>
      <c r="AA29" s="6">
        <v>340000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211206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44916412</v>
      </c>
      <c r="D34" s="6">
        <v>0</v>
      </c>
      <c r="E34" s="7">
        <v>40667491</v>
      </c>
      <c r="F34" s="8">
        <v>66259191</v>
      </c>
      <c r="G34" s="8">
        <v>3208923</v>
      </c>
      <c r="H34" s="8">
        <v>4490449</v>
      </c>
      <c r="I34" s="8">
        <v>4551084</v>
      </c>
      <c r="J34" s="8">
        <v>12250456</v>
      </c>
      <c r="K34" s="8">
        <v>3555366</v>
      </c>
      <c r="L34" s="8">
        <v>3065536</v>
      </c>
      <c r="M34" s="8">
        <v>3333649</v>
      </c>
      <c r="N34" s="8">
        <v>9954551</v>
      </c>
      <c r="O34" s="8">
        <v>3761810</v>
      </c>
      <c r="P34" s="8">
        <v>7001753</v>
      </c>
      <c r="Q34" s="8">
        <v>9152834</v>
      </c>
      <c r="R34" s="8">
        <v>19916397</v>
      </c>
      <c r="S34" s="8">
        <v>4006094</v>
      </c>
      <c r="T34" s="8">
        <v>3562683</v>
      </c>
      <c r="U34" s="8">
        <v>5106981</v>
      </c>
      <c r="V34" s="8">
        <v>12675758</v>
      </c>
      <c r="W34" s="8">
        <v>54797162</v>
      </c>
      <c r="X34" s="8">
        <v>40667496</v>
      </c>
      <c r="Y34" s="8">
        <v>14129666</v>
      </c>
      <c r="Z34" s="2">
        <v>34.74</v>
      </c>
      <c r="AA34" s="6">
        <v>66259191</v>
      </c>
    </row>
    <row r="35" spans="1:27" ht="13.5">
      <c r="A35" s="23" t="s">
        <v>61</v>
      </c>
      <c r="B35" s="29"/>
      <c r="C35" s="6">
        <v>53558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57295752</v>
      </c>
      <c r="D36" s="33">
        <f>SUM(D25:D35)</f>
        <v>0</v>
      </c>
      <c r="E36" s="34">
        <f t="shared" si="1"/>
        <v>56531377</v>
      </c>
      <c r="F36" s="35">
        <f t="shared" si="1"/>
        <v>82801853</v>
      </c>
      <c r="G36" s="35">
        <f t="shared" si="1"/>
        <v>4143193</v>
      </c>
      <c r="H36" s="35">
        <f t="shared" si="1"/>
        <v>5513180</v>
      </c>
      <c r="I36" s="35">
        <f t="shared" si="1"/>
        <v>5528805</v>
      </c>
      <c r="J36" s="35">
        <f t="shared" si="1"/>
        <v>15185178</v>
      </c>
      <c r="K36" s="35">
        <f t="shared" si="1"/>
        <v>4574386</v>
      </c>
      <c r="L36" s="35">
        <f t="shared" si="1"/>
        <v>4125489</v>
      </c>
      <c r="M36" s="35">
        <f t="shared" si="1"/>
        <v>4605531</v>
      </c>
      <c r="N36" s="35">
        <f t="shared" si="1"/>
        <v>13305406</v>
      </c>
      <c r="O36" s="35">
        <f t="shared" si="1"/>
        <v>4508186</v>
      </c>
      <c r="P36" s="35">
        <f t="shared" si="1"/>
        <v>5300677</v>
      </c>
      <c r="Q36" s="35">
        <f t="shared" si="1"/>
        <v>12823341</v>
      </c>
      <c r="R36" s="35">
        <f t="shared" si="1"/>
        <v>22632204</v>
      </c>
      <c r="S36" s="35">
        <f t="shared" si="1"/>
        <v>5236359</v>
      </c>
      <c r="T36" s="35">
        <f t="shared" si="1"/>
        <v>4515542</v>
      </c>
      <c r="U36" s="35">
        <f t="shared" si="1"/>
        <v>6400583</v>
      </c>
      <c r="V36" s="35">
        <f t="shared" si="1"/>
        <v>16152484</v>
      </c>
      <c r="W36" s="35">
        <f t="shared" si="1"/>
        <v>67275272</v>
      </c>
      <c r="X36" s="35">
        <f t="shared" si="1"/>
        <v>56531388</v>
      </c>
      <c r="Y36" s="35">
        <f t="shared" si="1"/>
        <v>10743884</v>
      </c>
      <c r="Z36" s="36">
        <f>+IF(X36&lt;&gt;0,+(Y36/X36)*100,0)</f>
        <v>19.005165767378646</v>
      </c>
      <c r="AA36" s="33">
        <f>SUM(AA25:AA35)</f>
        <v>82801853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2805029</v>
      </c>
      <c r="D38" s="46">
        <f>+D22-D36</f>
        <v>0</v>
      </c>
      <c r="E38" s="47">
        <f t="shared" si="2"/>
        <v>928703</v>
      </c>
      <c r="F38" s="48">
        <f t="shared" si="2"/>
        <v>6703</v>
      </c>
      <c r="G38" s="48">
        <f t="shared" si="2"/>
        <v>4280133</v>
      </c>
      <c r="H38" s="48">
        <f t="shared" si="2"/>
        <v>6898239</v>
      </c>
      <c r="I38" s="48">
        <f t="shared" si="2"/>
        <v>-5156809</v>
      </c>
      <c r="J38" s="48">
        <f t="shared" si="2"/>
        <v>6021563</v>
      </c>
      <c r="K38" s="48">
        <f t="shared" si="2"/>
        <v>-4496520</v>
      </c>
      <c r="L38" s="48">
        <f t="shared" si="2"/>
        <v>1944483</v>
      </c>
      <c r="M38" s="48">
        <f t="shared" si="2"/>
        <v>7465453</v>
      </c>
      <c r="N38" s="48">
        <f t="shared" si="2"/>
        <v>4913416</v>
      </c>
      <c r="O38" s="48">
        <f t="shared" si="2"/>
        <v>-4426529</v>
      </c>
      <c r="P38" s="48">
        <f t="shared" si="2"/>
        <v>1809001</v>
      </c>
      <c r="Q38" s="48">
        <f t="shared" si="2"/>
        <v>-586832</v>
      </c>
      <c r="R38" s="48">
        <f t="shared" si="2"/>
        <v>-3204360</v>
      </c>
      <c r="S38" s="48">
        <f t="shared" si="2"/>
        <v>-4902597</v>
      </c>
      <c r="T38" s="48">
        <f t="shared" si="2"/>
        <v>901740</v>
      </c>
      <c r="U38" s="48">
        <f t="shared" si="2"/>
        <v>743140</v>
      </c>
      <c r="V38" s="48">
        <f t="shared" si="2"/>
        <v>-3257717</v>
      </c>
      <c r="W38" s="48">
        <f t="shared" si="2"/>
        <v>4472902</v>
      </c>
      <c r="X38" s="48">
        <f>IF(F22=F36,0,X22-X36)</f>
        <v>928692</v>
      </c>
      <c r="Y38" s="48">
        <f t="shared" si="2"/>
        <v>3544210</v>
      </c>
      <c r="Z38" s="49">
        <f>+IF(X38&lt;&gt;0,+(Y38/X38)*100,0)</f>
        <v>381.6346000611613</v>
      </c>
      <c r="AA38" s="46">
        <f>+AA22-AA36</f>
        <v>6703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2805029</v>
      </c>
      <c r="D42" s="55">
        <f>SUM(D38:D41)</f>
        <v>0</v>
      </c>
      <c r="E42" s="56">
        <f t="shared" si="3"/>
        <v>928703</v>
      </c>
      <c r="F42" s="57">
        <f t="shared" si="3"/>
        <v>6703</v>
      </c>
      <c r="G42" s="57">
        <f t="shared" si="3"/>
        <v>4280133</v>
      </c>
      <c r="H42" s="57">
        <f t="shared" si="3"/>
        <v>6898239</v>
      </c>
      <c r="I42" s="57">
        <f t="shared" si="3"/>
        <v>-5156809</v>
      </c>
      <c r="J42" s="57">
        <f t="shared" si="3"/>
        <v>6021563</v>
      </c>
      <c r="K42" s="57">
        <f t="shared" si="3"/>
        <v>-4496520</v>
      </c>
      <c r="L42" s="57">
        <f t="shared" si="3"/>
        <v>1944483</v>
      </c>
      <c r="M42" s="57">
        <f t="shared" si="3"/>
        <v>7465453</v>
      </c>
      <c r="N42" s="57">
        <f t="shared" si="3"/>
        <v>4913416</v>
      </c>
      <c r="O42" s="57">
        <f t="shared" si="3"/>
        <v>-4426529</v>
      </c>
      <c r="P42" s="57">
        <f t="shared" si="3"/>
        <v>1809001</v>
      </c>
      <c r="Q42" s="57">
        <f t="shared" si="3"/>
        <v>-586832</v>
      </c>
      <c r="R42" s="57">
        <f t="shared" si="3"/>
        <v>-3204360</v>
      </c>
      <c r="S42" s="57">
        <f t="shared" si="3"/>
        <v>-4902597</v>
      </c>
      <c r="T42" s="57">
        <f t="shared" si="3"/>
        <v>901740</v>
      </c>
      <c r="U42" s="57">
        <f t="shared" si="3"/>
        <v>743140</v>
      </c>
      <c r="V42" s="57">
        <f t="shared" si="3"/>
        <v>-3257717</v>
      </c>
      <c r="W42" s="57">
        <f t="shared" si="3"/>
        <v>4472902</v>
      </c>
      <c r="X42" s="57">
        <f t="shared" si="3"/>
        <v>928692</v>
      </c>
      <c r="Y42" s="57">
        <f t="shared" si="3"/>
        <v>3544210</v>
      </c>
      <c r="Z42" s="58">
        <f>+IF(X42&lt;&gt;0,+(Y42/X42)*100,0)</f>
        <v>381.6346000611613</v>
      </c>
      <c r="AA42" s="55">
        <f>SUM(AA38:AA41)</f>
        <v>6703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2805029</v>
      </c>
      <c r="D44" s="63">
        <f>+D42-D43</f>
        <v>0</v>
      </c>
      <c r="E44" s="64">
        <f t="shared" si="4"/>
        <v>928703</v>
      </c>
      <c r="F44" s="65">
        <f t="shared" si="4"/>
        <v>6703</v>
      </c>
      <c r="G44" s="65">
        <f t="shared" si="4"/>
        <v>4280133</v>
      </c>
      <c r="H44" s="65">
        <f t="shared" si="4"/>
        <v>6898239</v>
      </c>
      <c r="I44" s="65">
        <f t="shared" si="4"/>
        <v>-5156809</v>
      </c>
      <c r="J44" s="65">
        <f t="shared" si="4"/>
        <v>6021563</v>
      </c>
      <c r="K44" s="65">
        <f t="shared" si="4"/>
        <v>-4496520</v>
      </c>
      <c r="L44" s="65">
        <f t="shared" si="4"/>
        <v>1944483</v>
      </c>
      <c r="M44" s="65">
        <f t="shared" si="4"/>
        <v>7465453</v>
      </c>
      <c r="N44" s="65">
        <f t="shared" si="4"/>
        <v>4913416</v>
      </c>
      <c r="O44" s="65">
        <f t="shared" si="4"/>
        <v>-4426529</v>
      </c>
      <c r="P44" s="65">
        <f t="shared" si="4"/>
        <v>1809001</v>
      </c>
      <c r="Q44" s="65">
        <f t="shared" si="4"/>
        <v>-586832</v>
      </c>
      <c r="R44" s="65">
        <f t="shared" si="4"/>
        <v>-3204360</v>
      </c>
      <c r="S44" s="65">
        <f t="shared" si="4"/>
        <v>-4902597</v>
      </c>
      <c r="T44" s="65">
        <f t="shared" si="4"/>
        <v>901740</v>
      </c>
      <c r="U44" s="65">
        <f t="shared" si="4"/>
        <v>743140</v>
      </c>
      <c r="V44" s="65">
        <f t="shared" si="4"/>
        <v>-3257717</v>
      </c>
      <c r="W44" s="65">
        <f t="shared" si="4"/>
        <v>4472902</v>
      </c>
      <c r="X44" s="65">
        <f t="shared" si="4"/>
        <v>928692</v>
      </c>
      <c r="Y44" s="65">
        <f t="shared" si="4"/>
        <v>3544210</v>
      </c>
      <c r="Z44" s="66">
        <f>+IF(X44&lt;&gt;0,+(Y44/X44)*100,0)</f>
        <v>381.6346000611613</v>
      </c>
      <c r="AA44" s="63">
        <f>+AA42-AA43</f>
        <v>6703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2805029</v>
      </c>
      <c r="D46" s="55">
        <f>SUM(D44:D45)</f>
        <v>0</v>
      </c>
      <c r="E46" s="56">
        <f t="shared" si="5"/>
        <v>928703</v>
      </c>
      <c r="F46" s="57">
        <f t="shared" si="5"/>
        <v>6703</v>
      </c>
      <c r="G46" s="57">
        <f t="shared" si="5"/>
        <v>4280133</v>
      </c>
      <c r="H46" s="57">
        <f t="shared" si="5"/>
        <v>6898239</v>
      </c>
      <c r="I46" s="57">
        <f t="shared" si="5"/>
        <v>-5156809</v>
      </c>
      <c r="J46" s="57">
        <f t="shared" si="5"/>
        <v>6021563</v>
      </c>
      <c r="K46" s="57">
        <f t="shared" si="5"/>
        <v>-4496520</v>
      </c>
      <c r="L46" s="57">
        <f t="shared" si="5"/>
        <v>1944483</v>
      </c>
      <c r="M46" s="57">
        <f t="shared" si="5"/>
        <v>7465453</v>
      </c>
      <c r="N46" s="57">
        <f t="shared" si="5"/>
        <v>4913416</v>
      </c>
      <c r="O46" s="57">
        <f t="shared" si="5"/>
        <v>-4426529</v>
      </c>
      <c r="P46" s="57">
        <f t="shared" si="5"/>
        <v>1809001</v>
      </c>
      <c r="Q46" s="57">
        <f t="shared" si="5"/>
        <v>-586832</v>
      </c>
      <c r="R46" s="57">
        <f t="shared" si="5"/>
        <v>-3204360</v>
      </c>
      <c r="S46" s="57">
        <f t="shared" si="5"/>
        <v>-4902597</v>
      </c>
      <c r="T46" s="57">
        <f t="shared" si="5"/>
        <v>901740</v>
      </c>
      <c r="U46" s="57">
        <f t="shared" si="5"/>
        <v>743140</v>
      </c>
      <c r="V46" s="57">
        <f t="shared" si="5"/>
        <v>-3257717</v>
      </c>
      <c r="W46" s="57">
        <f t="shared" si="5"/>
        <v>4472902</v>
      </c>
      <c r="X46" s="57">
        <f t="shared" si="5"/>
        <v>928692</v>
      </c>
      <c r="Y46" s="57">
        <f t="shared" si="5"/>
        <v>3544210</v>
      </c>
      <c r="Z46" s="58">
        <f>+IF(X46&lt;&gt;0,+(Y46/X46)*100,0)</f>
        <v>381.6346000611613</v>
      </c>
      <c r="AA46" s="55">
        <f>SUM(AA44:AA45)</f>
        <v>6703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2805029</v>
      </c>
      <c r="D48" s="71">
        <f>SUM(D46:D47)</f>
        <v>0</v>
      </c>
      <c r="E48" s="72">
        <f t="shared" si="6"/>
        <v>928703</v>
      </c>
      <c r="F48" s="73">
        <f t="shared" si="6"/>
        <v>6703</v>
      </c>
      <c r="G48" s="73">
        <f t="shared" si="6"/>
        <v>4280133</v>
      </c>
      <c r="H48" s="74">
        <f t="shared" si="6"/>
        <v>6898239</v>
      </c>
      <c r="I48" s="74">
        <f t="shared" si="6"/>
        <v>-5156809</v>
      </c>
      <c r="J48" s="74">
        <f t="shared" si="6"/>
        <v>6021563</v>
      </c>
      <c r="K48" s="74">
        <f t="shared" si="6"/>
        <v>-4496520</v>
      </c>
      <c r="L48" s="74">
        <f t="shared" si="6"/>
        <v>1944483</v>
      </c>
      <c r="M48" s="73">
        <f t="shared" si="6"/>
        <v>7465453</v>
      </c>
      <c r="N48" s="73">
        <f t="shared" si="6"/>
        <v>4913416</v>
      </c>
      <c r="O48" s="74">
        <f t="shared" si="6"/>
        <v>-4426529</v>
      </c>
      <c r="P48" s="74">
        <f t="shared" si="6"/>
        <v>1809001</v>
      </c>
      <c r="Q48" s="74">
        <f t="shared" si="6"/>
        <v>-586832</v>
      </c>
      <c r="R48" s="74">
        <f t="shared" si="6"/>
        <v>-3204360</v>
      </c>
      <c r="S48" s="74">
        <f t="shared" si="6"/>
        <v>-4902597</v>
      </c>
      <c r="T48" s="73">
        <f t="shared" si="6"/>
        <v>901740</v>
      </c>
      <c r="U48" s="73">
        <f t="shared" si="6"/>
        <v>743140</v>
      </c>
      <c r="V48" s="74">
        <f t="shared" si="6"/>
        <v>-3257717</v>
      </c>
      <c r="W48" s="74">
        <f t="shared" si="6"/>
        <v>4472902</v>
      </c>
      <c r="X48" s="74">
        <f t="shared" si="6"/>
        <v>928692</v>
      </c>
      <c r="Y48" s="74">
        <f t="shared" si="6"/>
        <v>3544210</v>
      </c>
      <c r="Z48" s="75">
        <f>+IF(X48&lt;&gt;0,+(Y48/X48)*100,0)</f>
        <v>381.6346000611613</v>
      </c>
      <c r="AA48" s="76">
        <f>SUM(AA46:AA47)</f>
        <v>6703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173405907</v>
      </c>
      <c r="D5" s="6">
        <v>0</v>
      </c>
      <c r="E5" s="7">
        <v>200747362</v>
      </c>
      <c r="F5" s="8">
        <v>199378513</v>
      </c>
      <c r="G5" s="8">
        <v>202093139</v>
      </c>
      <c r="H5" s="8">
        <v>-137052</v>
      </c>
      <c r="I5" s="8">
        <v>232564</v>
      </c>
      <c r="J5" s="8">
        <v>202188651</v>
      </c>
      <c r="K5" s="8">
        <v>-104530</v>
      </c>
      <c r="L5" s="8">
        <v>108190</v>
      </c>
      <c r="M5" s="8">
        <v>-1977034</v>
      </c>
      <c r="N5" s="8">
        <v>-1973374</v>
      </c>
      <c r="O5" s="8">
        <v>-1883961</v>
      </c>
      <c r="P5" s="8">
        <v>493028</v>
      </c>
      <c r="Q5" s="8">
        <v>-624715</v>
      </c>
      <c r="R5" s="8">
        <v>-2015648</v>
      </c>
      <c r="S5" s="8">
        <v>-105330</v>
      </c>
      <c r="T5" s="8">
        <v>12715</v>
      </c>
      <c r="U5" s="8">
        <v>704245</v>
      </c>
      <c r="V5" s="8">
        <v>611630</v>
      </c>
      <c r="W5" s="8">
        <v>198811259</v>
      </c>
      <c r="X5" s="8">
        <v>200747362</v>
      </c>
      <c r="Y5" s="8">
        <v>-1936103</v>
      </c>
      <c r="Z5" s="2">
        <v>-0.96</v>
      </c>
      <c r="AA5" s="6">
        <v>199378513</v>
      </c>
    </row>
    <row r="6" spans="1:27" ht="13.5">
      <c r="A6" s="23" t="s">
        <v>33</v>
      </c>
      <c r="B6" s="24"/>
      <c r="C6" s="6">
        <v>1580988</v>
      </c>
      <c r="D6" s="6">
        <v>0</v>
      </c>
      <c r="E6" s="7">
        <v>1267200</v>
      </c>
      <c r="F6" s="8">
        <v>1267200</v>
      </c>
      <c r="G6" s="8">
        <v>124538</v>
      </c>
      <c r="H6" s="8">
        <v>128230</v>
      </c>
      <c r="I6" s="8">
        <v>132195</v>
      </c>
      <c r="J6" s="8">
        <v>384963</v>
      </c>
      <c r="K6" s="8">
        <v>187812</v>
      </c>
      <c r="L6" s="8">
        <v>162257</v>
      </c>
      <c r="M6" s="8">
        <v>148872</v>
      </c>
      <c r="N6" s="8">
        <v>498941</v>
      </c>
      <c r="O6" s="8">
        <v>118112</v>
      </c>
      <c r="P6" s="8">
        <v>136659</v>
      </c>
      <c r="Q6" s="8">
        <v>137366</v>
      </c>
      <c r="R6" s="8">
        <v>392137</v>
      </c>
      <c r="S6" s="8">
        <v>124761</v>
      </c>
      <c r="T6" s="8">
        <v>125753</v>
      </c>
      <c r="U6" s="8">
        <v>126670</v>
      </c>
      <c r="V6" s="8">
        <v>377184</v>
      </c>
      <c r="W6" s="8">
        <v>1653225</v>
      </c>
      <c r="X6" s="8">
        <v>1267201</v>
      </c>
      <c r="Y6" s="8">
        <v>386024</v>
      </c>
      <c r="Z6" s="2">
        <v>30.46</v>
      </c>
      <c r="AA6" s="6">
        <v>1267200</v>
      </c>
    </row>
    <row r="7" spans="1:27" ht="13.5">
      <c r="A7" s="25" t="s">
        <v>34</v>
      </c>
      <c r="B7" s="24"/>
      <c r="C7" s="6">
        <v>713156994</v>
      </c>
      <c r="D7" s="6">
        <v>0</v>
      </c>
      <c r="E7" s="7">
        <v>805556835</v>
      </c>
      <c r="F7" s="8">
        <v>802175802</v>
      </c>
      <c r="G7" s="8">
        <v>68244474</v>
      </c>
      <c r="H7" s="8">
        <v>69979094</v>
      </c>
      <c r="I7" s="8">
        <v>73100313</v>
      </c>
      <c r="J7" s="8">
        <v>211323881</v>
      </c>
      <c r="K7" s="8">
        <v>61368958</v>
      </c>
      <c r="L7" s="8">
        <v>57810735</v>
      </c>
      <c r="M7" s="8">
        <v>65663133</v>
      </c>
      <c r="N7" s="8">
        <v>184842826</v>
      </c>
      <c r="O7" s="8">
        <v>65048346</v>
      </c>
      <c r="P7" s="8">
        <v>57745525</v>
      </c>
      <c r="Q7" s="8">
        <v>67655283</v>
      </c>
      <c r="R7" s="8">
        <v>190449154</v>
      </c>
      <c r="S7" s="8">
        <v>69523958</v>
      </c>
      <c r="T7" s="8">
        <v>62864044</v>
      </c>
      <c r="U7" s="8">
        <v>63422315</v>
      </c>
      <c r="V7" s="8">
        <v>195810317</v>
      </c>
      <c r="W7" s="8">
        <v>782426178</v>
      </c>
      <c r="X7" s="8">
        <v>805556835</v>
      </c>
      <c r="Y7" s="8">
        <v>-23130657</v>
      </c>
      <c r="Z7" s="2">
        <v>-2.87</v>
      </c>
      <c r="AA7" s="6">
        <v>802175802</v>
      </c>
    </row>
    <row r="8" spans="1:27" ht="13.5">
      <c r="A8" s="25" t="s">
        <v>35</v>
      </c>
      <c r="B8" s="24"/>
      <c r="C8" s="6">
        <v>118914110</v>
      </c>
      <c r="D8" s="6">
        <v>0</v>
      </c>
      <c r="E8" s="7">
        <v>134515322</v>
      </c>
      <c r="F8" s="8">
        <v>137596788</v>
      </c>
      <c r="G8" s="8">
        <v>7012868</v>
      </c>
      <c r="H8" s="8">
        <v>8058876</v>
      </c>
      <c r="I8" s="8">
        <v>9609131</v>
      </c>
      <c r="J8" s="8">
        <v>24680875</v>
      </c>
      <c r="K8" s="8">
        <v>8403858</v>
      </c>
      <c r="L8" s="8">
        <v>11341888</v>
      </c>
      <c r="M8" s="8">
        <v>13981297</v>
      </c>
      <c r="N8" s="8">
        <v>33727043</v>
      </c>
      <c r="O8" s="8">
        <v>16258043</v>
      </c>
      <c r="P8" s="8">
        <v>14864488</v>
      </c>
      <c r="Q8" s="8">
        <v>16002145</v>
      </c>
      <c r="R8" s="8">
        <v>47124676</v>
      </c>
      <c r="S8" s="8">
        <v>15603618</v>
      </c>
      <c r="T8" s="8">
        <v>14460814</v>
      </c>
      <c r="U8" s="8">
        <v>10796721</v>
      </c>
      <c r="V8" s="8">
        <v>40861153</v>
      </c>
      <c r="W8" s="8">
        <v>146393747</v>
      </c>
      <c r="X8" s="8">
        <v>134515320</v>
      </c>
      <c r="Y8" s="8">
        <v>11878427</v>
      </c>
      <c r="Z8" s="2">
        <v>8.83</v>
      </c>
      <c r="AA8" s="6">
        <v>137596788</v>
      </c>
    </row>
    <row r="9" spans="1:27" ht="13.5">
      <c r="A9" s="25" t="s">
        <v>36</v>
      </c>
      <c r="B9" s="24"/>
      <c r="C9" s="6">
        <v>51338037</v>
      </c>
      <c r="D9" s="6">
        <v>0</v>
      </c>
      <c r="E9" s="7">
        <v>55077735</v>
      </c>
      <c r="F9" s="8">
        <v>69809731</v>
      </c>
      <c r="G9" s="8">
        <v>58890986</v>
      </c>
      <c r="H9" s="8">
        <v>2492984</v>
      </c>
      <c r="I9" s="8">
        <v>254632</v>
      </c>
      <c r="J9" s="8">
        <v>61638602</v>
      </c>
      <c r="K9" s="8">
        <v>-262579</v>
      </c>
      <c r="L9" s="8">
        <v>-47625</v>
      </c>
      <c r="M9" s="8">
        <v>-746750</v>
      </c>
      <c r="N9" s="8">
        <v>-1056954</v>
      </c>
      <c r="O9" s="8">
        <v>77331</v>
      </c>
      <c r="P9" s="8">
        <v>-2464358</v>
      </c>
      <c r="Q9" s="8">
        <v>3210974</v>
      </c>
      <c r="R9" s="8">
        <v>823947</v>
      </c>
      <c r="S9" s="8">
        <v>548079</v>
      </c>
      <c r="T9" s="8">
        <v>519292</v>
      </c>
      <c r="U9" s="8">
        <v>-954439</v>
      </c>
      <c r="V9" s="8">
        <v>112932</v>
      </c>
      <c r="W9" s="8">
        <v>61518527</v>
      </c>
      <c r="X9" s="8">
        <v>55077737</v>
      </c>
      <c r="Y9" s="8">
        <v>6440790</v>
      </c>
      <c r="Z9" s="2">
        <v>11.69</v>
      </c>
      <c r="AA9" s="6">
        <v>69809731</v>
      </c>
    </row>
    <row r="10" spans="1:27" ht="13.5">
      <c r="A10" s="25" t="s">
        <v>37</v>
      </c>
      <c r="B10" s="24"/>
      <c r="C10" s="6">
        <v>62968446</v>
      </c>
      <c r="D10" s="6">
        <v>0</v>
      </c>
      <c r="E10" s="7">
        <v>69419049</v>
      </c>
      <c r="F10" s="26">
        <v>90826910</v>
      </c>
      <c r="G10" s="26">
        <v>82099198</v>
      </c>
      <c r="H10" s="26">
        <v>-1287335</v>
      </c>
      <c r="I10" s="26">
        <v>-42171</v>
      </c>
      <c r="J10" s="26">
        <v>80769692</v>
      </c>
      <c r="K10" s="26">
        <v>-1418412</v>
      </c>
      <c r="L10" s="26">
        <v>-1070278</v>
      </c>
      <c r="M10" s="26">
        <v>-1166898</v>
      </c>
      <c r="N10" s="26">
        <v>-3655588</v>
      </c>
      <c r="O10" s="26">
        <v>422779</v>
      </c>
      <c r="P10" s="26">
        <v>-9143879</v>
      </c>
      <c r="Q10" s="26">
        <v>626177</v>
      </c>
      <c r="R10" s="26">
        <v>-8094923</v>
      </c>
      <c r="S10" s="26">
        <v>494560</v>
      </c>
      <c r="T10" s="26">
        <v>678762</v>
      </c>
      <c r="U10" s="26">
        <v>-629636</v>
      </c>
      <c r="V10" s="26">
        <v>543686</v>
      </c>
      <c r="W10" s="26">
        <v>69562867</v>
      </c>
      <c r="X10" s="26">
        <v>69419049</v>
      </c>
      <c r="Y10" s="26">
        <v>143818</v>
      </c>
      <c r="Z10" s="27">
        <v>0.21</v>
      </c>
      <c r="AA10" s="28">
        <v>90826910</v>
      </c>
    </row>
    <row r="11" spans="1:27" ht="13.5">
      <c r="A11" s="25" t="s">
        <v>38</v>
      </c>
      <c r="B11" s="29"/>
      <c r="C11" s="6">
        <v>27012</v>
      </c>
      <c r="D11" s="6">
        <v>0</v>
      </c>
      <c r="E11" s="7">
        <v>32137</v>
      </c>
      <c r="F11" s="8">
        <v>30360</v>
      </c>
      <c r="G11" s="8">
        <v>2532</v>
      </c>
      <c r="H11" s="8">
        <v>2532</v>
      </c>
      <c r="I11" s="8">
        <v>2532</v>
      </c>
      <c r="J11" s="8">
        <v>7596</v>
      </c>
      <c r="K11" s="8">
        <v>2532</v>
      </c>
      <c r="L11" s="8">
        <v>2532</v>
      </c>
      <c r="M11" s="8">
        <v>2532</v>
      </c>
      <c r="N11" s="8">
        <v>7596</v>
      </c>
      <c r="O11" s="8">
        <v>2532</v>
      </c>
      <c r="P11" s="8">
        <v>2532</v>
      </c>
      <c r="Q11" s="8">
        <v>2532</v>
      </c>
      <c r="R11" s="8">
        <v>7596</v>
      </c>
      <c r="S11" s="8">
        <v>2532</v>
      </c>
      <c r="T11" s="8">
        <v>2532</v>
      </c>
      <c r="U11" s="8">
        <v>2532</v>
      </c>
      <c r="V11" s="8">
        <v>7596</v>
      </c>
      <c r="W11" s="8">
        <v>30384</v>
      </c>
      <c r="X11" s="8">
        <v>32136</v>
      </c>
      <c r="Y11" s="8">
        <v>-1752</v>
      </c>
      <c r="Z11" s="2">
        <v>-5.45</v>
      </c>
      <c r="AA11" s="6">
        <v>30360</v>
      </c>
    </row>
    <row r="12" spans="1:27" ht="13.5">
      <c r="A12" s="25" t="s">
        <v>39</v>
      </c>
      <c r="B12" s="29"/>
      <c r="C12" s="6">
        <v>20686902</v>
      </c>
      <c r="D12" s="6">
        <v>0</v>
      </c>
      <c r="E12" s="7">
        <v>21825158</v>
      </c>
      <c r="F12" s="8">
        <v>21824199</v>
      </c>
      <c r="G12" s="8">
        <v>1660872</v>
      </c>
      <c r="H12" s="8">
        <v>1787767</v>
      </c>
      <c r="I12" s="8">
        <v>2015347</v>
      </c>
      <c r="J12" s="8">
        <v>5463986</v>
      </c>
      <c r="K12" s="8">
        <v>1863031</v>
      </c>
      <c r="L12" s="8">
        <v>1899384</v>
      </c>
      <c r="M12" s="8">
        <v>1922957</v>
      </c>
      <c r="N12" s="8">
        <v>5685372</v>
      </c>
      <c r="O12" s="8">
        <v>1924312</v>
      </c>
      <c r="P12" s="8">
        <v>2559665</v>
      </c>
      <c r="Q12" s="8">
        <v>1993937</v>
      </c>
      <c r="R12" s="8">
        <v>6477914</v>
      </c>
      <c r="S12" s="8">
        <v>2011839</v>
      </c>
      <c r="T12" s="8">
        <v>1905657</v>
      </c>
      <c r="U12" s="8">
        <v>1942066</v>
      </c>
      <c r="V12" s="8">
        <v>5859562</v>
      </c>
      <c r="W12" s="8">
        <v>23486834</v>
      </c>
      <c r="X12" s="8">
        <v>21825159</v>
      </c>
      <c r="Y12" s="8">
        <v>1661675</v>
      </c>
      <c r="Z12" s="2">
        <v>7.61</v>
      </c>
      <c r="AA12" s="6">
        <v>21824199</v>
      </c>
    </row>
    <row r="13" spans="1:27" ht="13.5">
      <c r="A13" s="23" t="s">
        <v>40</v>
      </c>
      <c r="B13" s="29"/>
      <c r="C13" s="6">
        <v>9855572</v>
      </c>
      <c r="D13" s="6">
        <v>0</v>
      </c>
      <c r="E13" s="7">
        <v>9000000</v>
      </c>
      <c r="F13" s="8">
        <v>10805401</v>
      </c>
      <c r="G13" s="8">
        <v>263309</v>
      </c>
      <c r="H13" s="8">
        <v>245141</v>
      </c>
      <c r="I13" s="8">
        <v>2857146</v>
      </c>
      <c r="J13" s="8">
        <v>3365596</v>
      </c>
      <c r="K13" s="8">
        <v>999727</v>
      </c>
      <c r="L13" s="8">
        <v>1204088</v>
      </c>
      <c r="M13" s="8">
        <v>925454</v>
      </c>
      <c r="N13" s="8">
        <v>3129269</v>
      </c>
      <c r="O13" s="8">
        <v>503789</v>
      </c>
      <c r="P13" s="8">
        <v>3506973</v>
      </c>
      <c r="Q13" s="8">
        <v>162788</v>
      </c>
      <c r="R13" s="8">
        <v>4173550</v>
      </c>
      <c r="S13" s="8">
        <v>82640</v>
      </c>
      <c r="T13" s="8">
        <v>1187203</v>
      </c>
      <c r="U13" s="8">
        <v>0</v>
      </c>
      <c r="V13" s="8">
        <v>1269843</v>
      </c>
      <c r="W13" s="8">
        <v>11938258</v>
      </c>
      <c r="X13" s="8">
        <v>9000000</v>
      </c>
      <c r="Y13" s="8">
        <v>2938258</v>
      </c>
      <c r="Z13" s="2">
        <v>32.65</v>
      </c>
      <c r="AA13" s="6">
        <v>10805401</v>
      </c>
    </row>
    <row r="14" spans="1:27" ht="13.5">
      <c r="A14" s="23" t="s">
        <v>41</v>
      </c>
      <c r="B14" s="29"/>
      <c r="C14" s="6">
        <v>12301252</v>
      </c>
      <c r="D14" s="6">
        <v>0</v>
      </c>
      <c r="E14" s="7">
        <v>9779628</v>
      </c>
      <c r="F14" s="8">
        <v>9779628</v>
      </c>
      <c r="G14" s="8">
        <v>916510</v>
      </c>
      <c r="H14" s="8">
        <v>1156054</v>
      </c>
      <c r="I14" s="8">
        <v>1369246</v>
      </c>
      <c r="J14" s="8">
        <v>3441810</v>
      </c>
      <c r="K14" s="8">
        <v>935812</v>
      </c>
      <c r="L14" s="8">
        <v>1076371</v>
      </c>
      <c r="M14" s="8">
        <v>1169623</v>
      </c>
      <c r="N14" s="8">
        <v>3181806</v>
      </c>
      <c r="O14" s="8">
        <v>1023848</v>
      </c>
      <c r="P14" s="8">
        <v>1208095</v>
      </c>
      <c r="Q14" s="8">
        <v>1153057</v>
      </c>
      <c r="R14" s="8">
        <v>3385000</v>
      </c>
      <c r="S14" s="8">
        <v>1186361</v>
      </c>
      <c r="T14" s="8">
        <v>1217090</v>
      </c>
      <c r="U14" s="8">
        <v>1285385</v>
      </c>
      <c r="V14" s="8">
        <v>3688836</v>
      </c>
      <c r="W14" s="8">
        <v>13697452</v>
      </c>
      <c r="X14" s="8">
        <v>9779627</v>
      </c>
      <c r="Y14" s="8">
        <v>3917825</v>
      </c>
      <c r="Z14" s="2">
        <v>40.06</v>
      </c>
      <c r="AA14" s="6">
        <v>9779628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15120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15120</v>
      </c>
    </row>
    <row r="16" spans="1:27" ht="13.5">
      <c r="A16" s="23" t="s">
        <v>43</v>
      </c>
      <c r="B16" s="29"/>
      <c r="C16" s="6">
        <v>58128194</v>
      </c>
      <c r="D16" s="6">
        <v>0</v>
      </c>
      <c r="E16" s="7">
        <v>5300675</v>
      </c>
      <c r="F16" s="8">
        <v>61321605</v>
      </c>
      <c r="G16" s="8">
        <v>200575</v>
      </c>
      <c r="H16" s="8">
        <v>491384</v>
      </c>
      <c r="I16" s="8">
        <v>827799</v>
      </c>
      <c r="J16" s="8">
        <v>1519758</v>
      </c>
      <c r="K16" s="8">
        <v>368111</v>
      </c>
      <c r="L16" s="8">
        <v>195517</v>
      </c>
      <c r="M16" s="8">
        <v>142016</v>
      </c>
      <c r="N16" s="8">
        <v>705644</v>
      </c>
      <c r="O16" s="8">
        <v>203444</v>
      </c>
      <c r="P16" s="8">
        <v>198644</v>
      </c>
      <c r="Q16" s="8">
        <v>503840</v>
      </c>
      <c r="R16" s="8">
        <v>905928</v>
      </c>
      <c r="S16" s="8">
        <v>235050</v>
      </c>
      <c r="T16" s="8">
        <v>573829</v>
      </c>
      <c r="U16" s="8">
        <v>315582</v>
      </c>
      <c r="V16" s="8">
        <v>1124461</v>
      </c>
      <c r="W16" s="8">
        <v>4255791</v>
      </c>
      <c r="X16" s="8">
        <v>5300674</v>
      </c>
      <c r="Y16" s="8">
        <v>-1044883</v>
      </c>
      <c r="Z16" s="2">
        <v>-19.71</v>
      </c>
      <c r="AA16" s="6">
        <v>61321605</v>
      </c>
    </row>
    <row r="17" spans="1:27" ht="13.5">
      <c r="A17" s="23" t="s">
        <v>44</v>
      </c>
      <c r="B17" s="29"/>
      <c r="C17" s="6">
        <v>13070476</v>
      </c>
      <c r="D17" s="6">
        <v>0</v>
      </c>
      <c r="E17" s="7">
        <v>12739634</v>
      </c>
      <c r="F17" s="8">
        <v>12740649</v>
      </c>
      <c r="G17" s="8">
        <v>487799</v>
      </c>
      <c r="H17" s="8">
        <v>924053</v>
      </c>
      <c r="I17" s="8">
        <v>1220112</v>
      </c>
      <c r="J17" s="8">
        <v>2631964</v>
      </c>
      <c r="K17" s="8">
        <v>1044241</v>
      </c>
      <c r="L17" s="8">
        <v>1488001</v>
      </c>
      <c r="M17" s="8">
        <v>1115613</v>
      </c>
      <c r="N17" s="8">
        <v>3647855</v>
      </c>
      <c r="O17" s="8">
        <v>969651</v>
      </c>
      <c r="P17" s="8">
        <v>1222780</v>
      </c>
      <c r="Q17" s="8">
        <v>1329243</v>
      </c>
      <c r="R17" s="8">
        <v>3521674</v>
      </c>
      <c r="S17" s="8">
        <v>1495862</v>
      </c>
      <c r="T17" s="8">
        <v>1152651</v>
      </c>
      <c r="U17" s="8">
        <v>1407528</v>
      </c>
      <c r="V17" s="8">
        <v>4056041</v>
      </c>
      <c r="W17" s="8">
        <v>13857534</v>
      </c>
      <c r="X17" s="8">
        <v>12739634</v>
      </c>
      <c r="Y17" s="8">
        <v>1117900</v>
      </c>
      <c r="Z17" s="2">
        <v>8.77</v>
      </c>
      <c r="AA17" s="6">
        <v>12740649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223348265</v>
      </c>
      <c r="D19" s="6">
        <v>0</v>
      </c>
      <c r="E19" s="7">
        <v>161876170</v>
      </c>
      <c r="F19" s="8">
        <v>124124057</v>
      </c>
      <c r="G19" s="8">
        <v>4626151</v>
      </c>
      <c r="H19" s="8">
        <v>5283449</v>
      </c>
      <c r="I19" s="8">
        <v>6077728</v>
      </c>
      <c r="J19" s="8">
        <v>15987328</v>
      </c>
      <c r="K19" s="8">
        <v>6040421</v>
      </c>
      <c r="L19" s="8">
        <v>8768633</v>
      </c>
      <c r="M19" s="8">
        <v>7057395</v>
      </c>
      <c r="N19" s="8">
        <v>21866449</v>
      </c>
      <c r="O19" s="8">
        <v>1297139</v>
      </c>
      <c r="P19" s="8">
        <v>17054542</v>
      </c>
      <c r="Q19" s="8">
        <v>15320026</v>
      </c>
      <c r="R19" s="8">
        <v>33671707</v>
      </c>
      <c r="S19" s="8">
        <v>18383530</v>
      </c>
      <c r="T19" s="8">
        <v>11009902</v>
      </c>
      <c r="U19" s="8">
        <v>1370660</v>
      </c>
      <c r="V19" s="8">
        <v>30764092</v>
      </c>
      <c r="W19" s="8">
        <v>102289576</v>
      </c>
      <c r="X19" s="8">
        <v>161876170</v>
      </c>
      <c r="Y19" s="8">
        <v>-59586594</v>
      </c>
      <c r="Z19" s="2">
        <v>-36.81</v>
      </c>
      <c r="AA19" s="6">
        <v>124124057</v>
      </c>
    </row>
    <row r="20" spans="1:27" ht="13.5">
      <c r="A20" s="23" t="s">
        <v>47</v>
      </c>
      <c r="B20" s="29"/>
      <c r="C20" s="6">
        <v>30262832</v>
      </c>
      <c r="D20" s="6">
        <v>0</v>
      </c>
      <c r="E20" s="7">
        <v>24411462</v>
      </c>
      <c r="F20" s="26">
        <v>25257128</v>
      </c>
      <c r="G20" s="26">
        <v>4153330</v>
      </c>
      <c r="H20" s="26">
        <v>1299488</v>
      </c>
      <c r="I20" s="26">
        <v>2508284</v>
      </c>
      <c r="J20" s="26">
        <v>7961102</v>
      </c>
      <c r="K20" s="26">
        <v>3054716</v>
      </c>
      <c r="L20" s="26">
        <v>1924193</v>
      </c>
      <c r="M20" s="26">
        <v>2947144</v>
      </c>
      <c r="N20" s="26">
        <v>7926053</v>
      </c>
      <c r="O20" s="26">
        <v>1456288</v>
      </c>
      <c r="P20" s="26">
        <v>2670269</v>
      </c>
      <c r="Q20" s="26">
        <v>2528765</v>
      </c>
      <c r="R20" s="26">
        <v>6655322</v>
      </c>
      <c r="S20" s="26">
        <v>2547153</v>
      </c>
      <c r="T20" s="26">
        <v>1527300</v>
      </c>
      <c r="U20" s="26">
        <v>3186511</v>
      </c>
      <c r="V20" s="26">
        <v>7260964</v>
      </c>
      <c r="W20" s="26">
        <v>29803441</v>
      </c>
      <c r="X20" s="26">
        <v>24411463</v>
      </c>
      <c r="Y20" s="26">
        <v>5391978</v>
      </c>
      <c r="Z20" s="27">
        <v>22.09</v>
      </c>
      <c r="AA20" s="28">
        <v>25257128</v>
      </c>
    </row>
    <row r="21" spans="1:27" ht="13.5">
      <c r="A21" s="23" t="s">
        <v>48</v>
      </c>
      <c r="B21" s="29"/>
      <c r="C21" s="6">
        <v>898081</v>
      </c>
      <c r="D21" s="6">
        <v>0</v>
      </c>
      <c r="E21" s="7">
        <v>250000</v>
      </c>
      <c r="F21" s="8">
        <v>250000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250000</v>
      </c>
      <c r="Y21" s="8">
        <v>-250000</v>
      </c>
      <c r="Z21" s="2">
        <v>-100</v>
      </c>
      <c r="AA21" s="6">
        <v>250000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1489943068</v>
      </c>
      <c r="D22" s="33">
        <f>SUM(D5:D21)</f>
        <v>0</v>
      </c>
      <c r="E22" s="34">
        <f t="shared" si="0"/>
        <v>1511798367</v>
      </c>
      <c r="F22" s="35">
        <f t="shared" si="0"/>
        <v>1567203091</v>
      </c>
      <c r="G22" s="35">
        <f t="shared" si="0"/>
        <v>430776281</v>
      </c>
      <c r="H22" s="35">
        <f t="shared" si="0"/>
        <v>90424665</v>
      </c>
      <c r="I22" s="35">
        <f t="shared" si="0"/>
        <v>100164858</v>
      </c>
      <c r="J22" s="35">
        <f t="shared" si="0"/>
        <v>621365804</v>
      </c>
      <c r="K22" s="35">
        <f t="shared" si="0"/>
        <v>82483698</v>
      </c>
      <c r="L22" s="35">
        <f t="shared" si="0"/>
        <v>84863886</v>
      </c>
      <c r="M22" s="35">
        <f t="shared" si="0"/>
        <v>91185354</v>
      </c>
      <c r="N22" s="35">
        <f t="shared" si="0"/>
        <v>258532938</v>
      </c>
      <c r="O22" s="35">
        <f t="shared" si="0"/>
        <v>87421653</v>
      </c>
      <c r="P22" s="35">
        <f t="shared" si="0"/>
        <v>90054963</v>
      </c>
      <c r="Q22" s="35">
        <f t="shared" si="0"/>
        <v>110001418</v>
      </c>
      <c r="R22" s="35">
        <f t="shared" si="0"/>
        <v>287478034</v>
      </c>
      <c r="S22" s="35">
        <f t="shared" si="0"/>
        <v>112134613</v>
      </c>
      <c r="T22" s="35">
        <f t="shared" si="0"/>
        <v>97237544</v>
      </c>
      <c r="U22" s="35">
        <f t="shared" si="0"/>
        <v>82976140</v>
      </c>
      <c r="V22" s="35">
        <f t="shared" si="0"/>
        <v>292348297</v>
      </c>
      <c r="W22" s="35">
        <f t="shared" si="0"/>
        <v>1459725073</v>
      </c>
      <c r="X22" s="35">
        <f t="shared" si="0"/>
        <v>1511798367</v>
      </c>
      <c r="Y22" s="35">
        <f t="shared" si="0"/>
        <v>-52073294</v>
      </c>
      <c r="Z22" s="36">
        <f>+IF(X22&lt;&gt;0,+(Y22/X22)*100,0)</f>
        <v>-3.444460262470968</v>
      </c>
      <c r="AA22" s="33">
        <f>SUM(AA5:AA21)</f>
        <v>1567203091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365800433</v>
      </c>
      <c r="D25" s="6">
        <v>0</v>
      </c>
      <c r="E25" s="7">
        <v>434516143</v>
      </c>
      <c r="F25" s="8">
        <v>419000698</v>
      </c>
      <c r="G25" s="8">
        <v>29238787</v>
      </c>
      <c r="H25" s="8">
        <v>29425203</v>
      </c>
      <c r="I25" s="8">
        <v>29923299</v>
      </c>
      <c r="J25" s="8">
        <v>88587289</v>
      </c>
      <c r="K25" s="8">
        <v>29901789</v>
      </c>
      <c r="L25" s="8">
        <v>45855706</v>
      </c>
      <c r="M25" s="8">
        <v>40637573</v>
      </c>
      <c r="N25" s="8">
        <v>116395068</v>
      </c>
      <c r="O25" s="8">
        <v>30224985</v>
      </c>
      <c r="P25" s="8">
        <v>31166357</v>
      </c>
      <c r="Q25" s="8">
        <v>30175962</v>
      </c>
      <c r="R25" s="8">
        <v>91567304</v>
      </c>
      <c r="S25" s="8">
        <v>30241550</v>
      </c>
      <c r="T25" s="8">
        <v>30499935</v>
      </c>
      <c r="U25" s="8">
        <v>41329612</v>
      </c>
      <c r="V25" s="8">
        <v>102071097</v>
      </c>
      <c r="W25" s="8">
        <v>398620758</v>
      </c>
      <c r="X25" s="8">
        <v>434516142</v>
      </c>
      <c r="Y25" s="8">
        <v>-35895384</v>
      </c>
      <c r="Z25" s="2">
        <v>-8.26</v>
      </c>
      <c r="AA25" s="6">
        <v>419000698</v>
      </c>
    </row>
    <row r="26" spans="1:27" ht="13.5">
      <c r="A26" s="25" t="s">
        <v>52</v>
      </c>
      <c r="B26" s="24"/>
      <c r="C26" s="6">
        <v>18745472</v>
      </c>
      <c r="D26" s="6">
        <v>0</v>
      </c>
      <c r="E26" s="7">
        <v>20452557</v>
      </c>
      <c r="F26" s="8">
        <v>20452558</v>
      </c>
      <c r="G26" s="8">
        <v>1579559</v>
      </c>
      <c r="H26" s="8">
        <v>1580127</v>
      </c>
      <c r="I26" s="8">
        <v>1561245</v>
      </c>
      <c r="J26" s="8">
        <v>4720931</v>
      </c>
      <c r="K26" s="8">
        <v>1572471</v>
      </c>
      <c r="L26" s="8">
        <v>1582269</v>
      </c>
      <c r="M26" s="8">
        <v>1580879</v>
      </c>
      <c r="N26" s="8">
        <v>4735619</v>
      </c>
      <c r="O26" s="8">
        <v>1580879</v>
      </c>
      <c r="P26" s="8">
        <v>1580879</v>
      </c>
      <c r="Q26" s="8">
        <v>1581383</v>
      </c>
      <c r="R26" s="8">
        <v>4743141</v>
      </c>
      <c r="S26" s="8">
        <v>2439104</v>
      </c>
      <c r="T26" s="8">
        <v>1668621</v>
      </c>
      <c r="U26" s="8">
        <v>1667954</v>
      </c>
      <c r="V26" s="8">
        <v>5775679</v>
      </c>
      <c r="W26" s="8">
        <v>19975370</v>
      </c>
      <c r="X26" s="8">
        <v>20452559</v>
      </c>
      <c r="Y26" s="8">
        <v>-477189</v>
      </c>
      <c r="Z26" s="2">
        <v>-2.33</v>
      </c>
      <c r="AA26" s="6">
        <v>20452558</v>
      </c>
    </row>
    <row r="27" spans="1:27" ht="13.5">
      <c r="A27" s="25" t="s">
        <v>53</v>
      </c>
      <c r="B27" s="24"/>
      <c r="C27" s="6">
        <v>49641390</v>
      </c>
      <c r="D27" s="6">
        <v>0</v>
      </c>
      <c r="E27" s="7">
        <v>34810100</v>
      </c>
      <c r="F27" s="8">
        <v>86658298</v>
      </c>
      <c r="G27" s="8">
        <v>12702</v>
      </c>
      <c r="H27" s="8">
        <v>5799439</v>
      </c>
      <c r="I27" s="8">
        <v>2917265</v>
      </c>
      <c r="J27" s="8">
        <v>8729406</v>
      </c>
      <c r="K27" s="8">
        <v>2913510</v>
      </c>
      <c r="L27" s="8">
        <v>2913493</v>
      </c>
      <c r="M27" s="8">
        <v>2913442</v>
      </c>
      <c r="N27" s="8">
        <v>8740445</v>
      </c>
      <c r="O27" s="8">
        <v>2913460</v>
      </c>
      <c r="P27" s="8">
        <v>2913508</v>
      </c>
      <c r="Q27" s="8">
        <v>2913714</v>
      </c>
      <c r="R27" s="8">
        <v>8740682</v>
      </c>
      <c r="S27" s="8">
        <v>2914275</v>
      </c>
      <c r="T27" s="8">
        <v>5814388</v>
      </c>
      <c r="U27" s="8">
        <v>12912</v>
      </c>
      <c r="V27" s="8">
        <v>8741575</v>
      </c>
      <c r="W27" s="8">
        <v>34952108</v>
      </c>
      <c r="X27" s="8">
        <v>34810097</v>
      </c>
      <c r="Y27" s="8">
        <v>142011</v>
      </c>
      <c r="Z27" s="2">
        <v>0.41</v>
      </c>
      <c r="AA27" s="6">
        <v>86658298</v>
      </c>
    </row>
    <row r="28" spans="1:27" ht="13.5">
      <c r="A28" s="25" t="s">
        <v>54</v>
      </c>
      <c r="B28" s="24"/>
      <c r="C28" s="6">
        <v>190531435</v>
      </c>
      <c r="D28" s="6">
        <v>0</v>
      </c>
      <c r="E28" s="7">
        <v>162567656</v>
      </c>
      <c r="F28" s="8">
        <v>174109125</v>
      </c>
      <c r="G28" s="8">
        <v>0</v>
      </c>
      <c r="H28" s="8">
        <v>26000</v>
      </c>
      <c r="I28" s="8">
        <v>0</v>
      </c>
      <c r="J28" s="8">
        <v>26000</v>
      </c>
      <c r="K28" s="8">
        <v>-267483</v>
      </c>
      <c r="L28" s="8">
        <v>0</v>
      </c>
      <c r="M28" s="8">
        <v>0</v>
      </c>
      <c r="N28" s="8">
        <v>-267483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-241483</v>
      </c>
      <c r="X28" s="8">
        <v>162567658</v>
      </c>
      <c r="Y28" s="8">
        <v>-162809141</v>
      </c>
      <c r="Z28" s="2">
        <v>-100.15</v>
      </c>
      <c r="AA28" s="6">
        <v>174109125</v>
      </c>
    </row>
    <row r="29" spans="1:27" ht="13.5">
      <c r="A29" s="25" t="s">
        <v>55</v>
      </c>
      <c r="B29" s="24"/>
      <c r="C29" s="6">
        <v>58975520</v>
      </c>
      <c r="D29" s="6">
        <v>0</v>
      </c>
      <c r="E29" s="7">
        <v>56833009</v>
      </c>
      <c r="F29" s="8">
        <v>65820412</v>
      </c>
      <c r="G29" s="8">
        <v>0</v>
      </c>
      <c r="H29" s="8">
        <v>10170022</v>
      </c>
      <c r="I29" s="8">
        <v>5085011</v>
      </c>
      <c r="J29" s="8">
        <v>15255033</v>
      </c>
      <c r="K29" s="8">
        <v>5085011</v>
      </c>
      <c r="L29" s="8">
        <v>5085011</v>
      </c>
      <c r="M29" s="8">
        <v>5085011</v>
      </c>
      <c r="N29" s="8">
        <v>15255033</v>
      </c>
      <c r="O29" s="8">
        <v>5085011</v>
      </c>
      <c r="P29" s="8">
        <v>5085011</v>
      </c>
      <c r="Q29" s="8">
        <v>5085011</v>
      </c>
      <c r="R29" s="8">
        <v>15255033</v>
      </c>
      <c r="S29" s="8">
        <v>5085010</v>
      </c>
      <c r="T29" s="8">
        <v>10170022</v>
      </c>
      <c r="U29" s="8">
        <v>0</v>
      </c>
      <c r="V29" s="8">
        <v>15255032</v>
      </c>
      <c r="W29" s="8">
        <v>61020131</v>
      </c>
      <c r="X29" s="8">
        <v>56833007</v>
      </c>
      <c r="Y29" s="8">
        <v>4187124</v>
      </c>
      <c r="Z29" s="2">
        <v>7.37</v>
      </c>
      <c r="AA29" s="6">
        <v>65820412</v>
      </c>
    </row>
    <row r="30" spans="1:27" ht="13.5">
      <c r="A30" s="25" t="s">
        <v>56</v>
      </c>
      <c r="B30" s="24"/>
      <c r="C30" s="6">
        <v>496541409</v>
      </c>
      <c r="D30" s="6">
        <v>0</v>
      </c>
      <c r="E30" s="7">
        <v>537714494</v>
      </c>
      <c r="F30" s="8">
        <v>537714495</v>
      </c>
      <c r="G30" s="8">
        <v>0</v>
      </c>
      <c r="H30" s="8">
        <v>62794476</v>
      </c>
      <c r="I30" s="8">
        <v>59450737</v>
      </c>
      <c r="J30" s="8">
        <v>122245213</v>
      </c>
      <c r="K30" s="8">
        <v>35539912</v>
      </c>
      <c r="L30" s="8">
        <v>37377168</v>
      </c>
      <c r="M30" s="8">
        <v>36142155</v>
      </c>
      <c r="N30" s="8">
        <v>109059235</v>
      </c>
      <c r="O30" s="8">
        <v>35524140</v>
      </c>
      <c r="P30" s="8">
        <v>39081589</v>
      </c>
      <c r="Q30" s="8">
        <v>39188180</v>
      </c>
      <c r="R30" s="8">
        <v>113793909</v>
      </c>
      <c r="S30" s="8">
        <v>44168613</v>
      </c>
      <c r="T30" s="8">
        <v>39431887</v>
      </c>
      <c r="U30" s="8">
        <v>44804296</v>
      </c>
      <c r="V30" s="8">
        <v>128404796</v>
      </c>
      <c r="W30" s="8">
        <v>473503153</v>
      </c>
      <c r="X30" s="8">
        <v>537714498</v>
      </c>
      <c r="Y30" s="8">
        <v>-64211345</v>
      </c>
      <c r="Z30" s="2">
        <v>-11.94</v>
      </c>
      <c r="AA30" s="6">
        <v>537714495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66443125</v>
      </c>
      <c r="D32" s="6">
        <v>0</v>
      </c>
      <c r="E32" s="7">
        <v>15276943</v>
      </c>
      <c r="F32" s="8">
        <v>21493844</v>
      </c>
      <c r="G32" s="8">
        <v>27584</v>
      </c>
      <c r="H32" s="8">
        <v>1079044</v>
      </c>
      <c r="I32" s="8">
        <v>1522920</v>
      </c>
      <c r="J32" s="8">
        <v>2629548</v>
      </c>
      <c r="K32" s="8">
        <v>1924364</v>
      </c>
      <c r="L32" s="8">
        <v>1110716</v>
      </c>
      <c r="M32" s="8">
        <v>1315933</v>
      </c>
      <c r="N32" s="8">
        <v>4351013</v>
      </c>
      <c r="O32" s="8">
        <v>1787891</v>
      </c>
      <c r="P32" s="8">
        <v>894975</v>
      </c>
      <c r="Q32" s="8">
        <v>1278985</v>
      </c>
      <c r="R32" s="8">
        <v>3961851</v>
      </c>
      <c r="S32" s="8">
        <v>1786291</v>
      </c>
      <c r="T32" s="8">
        <v>5032207</v>
      </c>
      <c r="U32" s="8">
        <v>2030419</v>
      </c>
      <c r="V32" s="8">
        <v>8848917</v>
      </c>
      <c r="W32" s="8">
        <v>19791329</v>
      </c>
      <c r="X32" s="8">
        <v>15276943</v>
      </c>
      <c r="Y32" s="8">
        <v>4514386</v>
      </c>
      <c r="Z32" s="2">
        <v>29.55</v>
      </c>
      <c r="AA32" s="6">
        <v>21493844</v>
      </c>
    </row>
    <row r="33" spans="1:27" ht="13.5">
      <c r="A33" s="25" t="s">
        <v>59</v>
      </c>
      <c r="B33" s="24"/>
      <c r="C33" s="6">
        <v>336706</v>
      </c>
      <c r="D33" s="6">
        <v>0</v>
      </c>
      <c r="E33" s="7">
        <v>595000</v>
      </c>
      <c r="F33" s="8">
        <v>595000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347000</v>
      </c>
      <c r="U33" s="8">
        <v>220000</v>
      </c>
      <c r="V33" s="8">
        <v>567000</v>
      </c>
      <c r="W33" s="8">
        <v>567000</v>
      </c>
      <c r="X33" s="8">
        <v>595002</v>
      </c>
      <c r="Y33" s="8">
        <v>-28002</v>
      </c>
      <c r="Z33" s="2">
        <v>-4.71</v>
      </c>
      <c r="AA33" s="6">
        <v>595000</v>
      </c>
    </row>
    <row r="34" spans="1:27" ht="13.5">
      <c r="A34" s="25" t="s">
        <v>60</v>
      </c>
      <c r="B34" s="24"/>
      <c r="C34" s="6">
        <v>274140683</v>
      </c>
      <c r="D34" s="6">
        <v>0</v>
      </c>
      <c r="E34" s="7">
        <v>296747984</v>
      </c>
      <c r="F34" s="8">
        <v>413338860</v>
      </c>
      <c r="G34" s="8">
        <v>13701737</v>
      </c>
      <c r="H34" s="8">
        <v>15101373</v>
      </c>
      <c r="I34" s="8">
        <v>19820435</v>
      </c>
      <c r="J34" s="8">
        <v>48623545</v>
      </c>
      <c r="K34" s="8">
        <v>21336961</v>
      </c>
      <c r="L34" s="8">
        <v>23819633</v>
      </c>
      <c r="M34" s="8">
        <v>21974682</v>
      </c>
      <c r="N34" s="8">
        <v>67131276</v>
      </c>
      <c r="O34" s="8">
        <v>17294850</v>
      </c>
      <c r="P34" s="8">
        <v>46961215</v>
      </c>
      <c r="Q34" s="8">
        <v>36512167</v>
      </c>
      <c r="R34" s="8">
        <v>100768232</v>
      </c>
      <c r="S34" s="8">
        <v>51385223</v>
      </c>
      <c r="T34" s="8">
        <v>71755571</v>
      </c>
      <c r="U34" s="8">
        <v>31746333</v>
      </c>
      <c r="V34" s="8">
        <v>154887127</v>
      </c>
      <c r="W34" s="8">
        <v>371410180</v>
      </c>
      <c r="X34" s="8">
        <v>296747984</v>
      </c>
      <c r="Y34" s="8">
        <v>74662196</v>
      </c>
      <c r="Z34" s="2">
        <v>25.16</v>
      </c>
      <c r="AA34" s="6">
        <v>413338860</v>
      </c>
    </row>
    <row r="35" spans="1:27" ht="13.5">
      <c r="A35" s="23" t="s">
        <v>61</v>
      </c>
      <c r="B35" s="29"/>
      <c r="C35" s="6">
        <v>2431753</v>
      </c>
      <c r="D35" s="6">
        <v>0</v>
      </c>
      <c r="E35" s="7">
        <v>0</v>
      </c>
      <c r="F35" s="8">
        <v>5000000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5000000</v>
      </c>
    </row>
    <row r="36" spans="1:27" ht="12.75">
      <c r="A36" s="40" t="s">
        <v>62</v>
      </c>
      <c r="B36" s="32"/>
      <c r="C36" s="33">
        <f aca="true" t="shared" si="1" ref="C36:Y36">SUM(C25:C35)</f>
        <v>1523587926</v>
      </c>
      <c r="D36" s="33">
        <f>SUM(D25:D35)</f>
        <v>0</v>
      </c>
      <c r="E36" s="34">
        <f t="shared" si="1"/>
        <v>1559513886</v>
      </c>
      <c r="F36" s="35">
        <f t="shared" si="1"/>
        <v>1744183290</v>
      </c>
      <c r="G36" s="35">
        <f t="shared" si="1"/>
        <v>44560369</v>
      </c>
      <c r="H36" s="35">
        <f t="shared" si="1"/>
        <v>125975684</v>
      </c>
      <c r="I36" s="35">
        <f t="shared" si="1"/>
        <v>120280912</v>
      </c>
      <c r="J36" s="35">
        <f t="shared" si="1"/>
        <v>290816965</v>
      </c>
      <c r="K36" s="35">
        <f t="shared" si="1"/>
        <v>98006535</v>
      </c>
      <c r="L36" s="35">
        <f t="shared" si="1"/>
        <v>117743996</v>
      </c>
      <c r="M36" s="35">
        <f t="shared" si="1"/>
        <v>109649675</v>
      </c>
      <c r="N36" s="35">
        <f t="shared" si="1"/>
        <v>325400206</v>
      </c>
      <c r="O36" s="35">
        <f t="shared" si="1"/>
        <v>94411216</v>
      </c>
      <c r="P36" s="35">
        <f t="shared" si="1"/>
        <v>127683534</v>
      </c>
      <c r="Q36" s="35">
        <f t="shared" si="1"/>
        <v>116735402</v>
      </c>
      <c r="R36" s="35">
        <f t="shared" si="1"/>
        <v>338830152</v>
      </c>
      <c r="S36" s="35">
        <f t="shared" si="1"/>
        <v>138020066</v>
      </c>
      <c r="T36" s="35">
        <f t="shared" si="1"/>
        <v>164719631</v>
      </c>
      <c r="U36" s="35">
        <f t="shared" si="1"/>
        <v>121811526</v>
      </c>
      <c r="V36" s="35">
        <f t="shared" si="1"/>
        <v>424551223</v>
      </c>
      <c r="W36" s="35">
        <f t="shared" si="1"/>
        <v>1379598546</v>
      </c>
      <c r="X36" s="35">
        <f t="shared" si="1"/>
        <v>1559513890</v>
      </c>
      <c r="Y36" s="35">
        <f t="shared" si="1"/>
        <v>-179915344</v>
      </c>
      <c r="Z36" s="36">
        <f>+IF(X36&lt;&gt;0,+(Y36/X36)*100,0)</f>
        <v>-11.536629789171036</v>
      </c>
      <c r="AA36" s="33">
        <f>SUM(AA25:AA35)</f>
        <v>1744183290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-33644858</v>
      </c>
      <c r="D38" s="46">
        <f>+D22-D36</f>
        <v>0</v>
      </c>
      <c r="E38" s="47">
        <f t="shared" si="2"/>
        <v>-47715519</v>
      </c>
      <c r="F38" s="48">
        <f t="shared" si="2"/>
        <v>-176980199</v>
      </c>
      <c r="G38" s="48">
        <f t="shared" si="2"/>
        <v>386215912</v>
      </c>
      <c r="H38" s="48">
        <f t="shared" si="2"/>
        <v>-35551019</v>
      </c>
      <c r="I38" s="48">
        <f t="shared" si="2"/>
        <v>-20116054</v>
      </c>
      <c r="J38" s="48">
        <f t="shared" si="2"/>
        <v>330548839</v>
      </c>
      <c r="K38" s="48">
        <f t="shared" si="2"/>
        <v>-15522837</v>
      </c>
      <c r="L38" s="48">
        <f t="shared" si="2"/>
        <v>-32880110</v>
      </c>
      <c r="M38" s="48">
        <f t="shared" si="2"/>
        <v>-18464321</v>
      </c>
      <c r="N38" s="48">
        <f t="shared" si="2"/>
        <v>-66867268</v>
      </c>
      <c r="O38" s="48">
        <f t="shared" si="2"/>
        <v>-6989563</v>
      </c>
      <c r="P38" s="48">
        <f t="shared" si="2"/>
        <v>-37628571</v>
      </c>
      <c r="Q38" s="48">
        <f t="shared" si="2"/>
        <v>-6733984</v>
      </c>
      <c r="R38" s="48">
        <f t="shared" si="2"/>
        <v>-51352118</v>
      </c>
      <c r="S38" s="48">
        <f t="shared" si="2"/>
        <v>-25885453</v>
      </c>
      <c r="T38" s="48">
        <f t="shared" si="2"/>
        <v>-67482087</v>
      </c>
      <c r="U38" s="48">
        <f t="shared" si="2"/>
        <v>-38835386</v>
      </c>
      <c r="V38" s="48">
        <f t="shared" si="2"/>
        <v>-132202926</v>
      </c>
      <c r="W38" s="48">
        <f t="shared" si="2"/>
        <v>80126527</v>
      </c>
      <c r="X38" s="48">
        <f>IF(F22=F36,0,X22-X36)</f>
        <v>-47715523</v>
      </c>
      <c r="Y38" s="48">
        <f t="shared" si="2"/>
        <v>127842050</v>
      </c>
      <c r="Z38" s="49">
        <f>+IF(X38&lt;&gt;0,+(Y38/X38)*100,0)</f>
        <v>-267.9254925069144</v>
      </c>
      <c r="AA38" s="46">
        <f>+AA22-AA36</f>
        <v>-176980199</v>
      </c>
    </row>
    <row r="39" spans="1:27" ht="13.5">
      <c r="A39" s="23" t="s">
        <v>64</v>
      </c>
      <c r="B39" s="29"/>
      <c r="C39" s="6">
        <v>2696808</v>
      </c>
      <c r="D39" s="6">
        <v>0</v>
      </c>
      <c r="E39" s="7">
        <v>54671140</v>
      </c>
      <c r="F39" s="8">
        <v>76457355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13645681</v>
      </c>
      <c r="M39" s="8">
        <v>3546304</v>
      </c>
      <c r="N39" s="8">
        <v>17191985</v>
      </c>
      <c r="O39" s="8">
        <v>2591075</v>
      </c>
      <c r="P39" s="8">
        <v>4283437</v>
      </c>
      <c r="Q39" s="8">
        <v>9424706</v>
      </c>
      <c r="R39" s="8">
        <v>16299218</v>
      </c>
      <c r="S39" s="8">
        <v>2337242</v>
      </c>
      <c r="T39" s="8">
        <v>14844255</v>
      </c>
      <c r="U39" s="8">
        <v>11437243</v>
      </c>
      <c r="V39" s="8">
        <v>28618740</v>
      </c>
      <c r="W39" s="8">
        <v>62109943</v>
      </c>
      <c r="X39" s="8">
        <v>54671140</v>
      </c>
      <c r="Y39" s="8">
        <v>7438803</v>
      </c>
      <c r="Z39" s="2">
        <v>13.61</v>
      </c>
      <c r="AA39" s="6">
        <v>76457355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-30948050</v>
      </c>
      <c r="D42" s="55">
        <f>SUM(D38:D41)</f>
        <v>0</v>
      </c>
      <c r="E42" s="56">
        <f t="shared" si="3"/>
        <v>6955621</v>
      </c>
      <c r="F42" s="57">
        <f t="shared" si="3"/>
        <v>-100522844</v>
      </c>
      <c r="G42" s="57">
        <f t="shared" si="3"/>
        <v>386215912</v>
      </c>
      <c r="H42" s="57">
        <f t="shared" si="3"/>
        <v>-35551019</v>
      </c>
      <c r="I42" s="57">
        <f t="shared" si="3"/>
        <v>-20116054</v>
      </c>
      <c r="J42" s="57">
        <f t="shared" si="3"/>
        <v>330548839</v>
      </c>
      <c r="K42" s="57">
        <f t="shared" si="3"/>
        <v>-15522837</v>
      </c>
      <c r="L42" s="57">
        <f t="shared" si="3"/>
        <v>-19234429</v>
      </c>
      <c r="M42" s="57">
        <f t="shared" si="3"/>
        <v>-14918017</v>
      </c>
      <c r="N42" s="57">
        <f t="shared" si="3"/>
        <v>-49675283</v>
      </c>
      <c r="O42" s="57">
        <f t="shared" si="3"/>
        <v>-4398488</v>
      </c>
      <c r="P42" s="57">
        <f t="shared" si="3"/>
        <v>-33345134</v>
      </c>
      <c r="Q42" s="57">
        <f t="shared" si="3"/>
        <v>2690722</v>
      </c>
      <c r="R42" s="57">
        <f t="shared" si="3"/>
        <v>-35052900</v>
      </c>
      <c r="S42" s="57">
        <f t="shared" si="3"/>
        <v>-23548211</v>
      </c>
      <c r="T42" s="57">
        <f t="shared" si="3"/>
        <v>-52637832</v>
      </c>
      <c r="U42" s="57">
        <f t="shared" si="3"/>
        <v>-27398143</v>
      </c>
      <c r="V42" s="57">
        <f t="shared" si="3"/>
        <v>-103584186</v>
      </c>
      <c r="W42" s="57">
        <f t="shared" si="3"/>
        <v>142236470</v>
      </c>
      <c r="X42" s="57">
        <f t="shared" si="3"/>
        <v>6955617</v>
      </c>
      <c r="Y42" s="57">
        <f t="shared" si="3"/>
        <v>135280853</v>
      </c>
      <c r="Z42" s="58">
        <f>+IF(X42&lt;&gt;0,+(Y42/X42)*100,0)</f>
        <v>1944.9152102538137</v>
      </c>
      <c r="AA42" s="55">
        <f>SUM(AA38:AA41)</f>
        <v>-100522844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-30948050</v>
      </c>
      <c r="D44" s="63">
        <f>+D42-D43</f>
        <v>0</v>
      </c>
      <c r="E44" s="64">
        <f t="shared" si="4"/>
        <v>6955621</v>
      </c>
      <c r="F44" s="65">
        <f t="shared" si="4"/>
        <v>-100522844</v>
      </c>
      <c r="G44" s="65">
        <f t="shared" si="4"/>
        <v>386215912</v>
      </c>
      <c r="H44" s="65">
        <f t="shared" si="4"/>
        <v>-35551019</v>
      </c>
      <c r="I44" s="65">
        <f t="shared" si="4"/>
        <v>-20116054</v>
      </c>
      <c r="J44" s="65">
        <f t="shared" si="4"/>
        <v>330548839</v>
      </c>
      <c r="K44" s="65">
        <f t="shared" si="4"/>
        <v>-15522837</v>
      </c>
      <c r="L44" s="65">
        <f t="shared" si="4"/>
        <v>-19234429</v>
      </c>
      <c r="M44" s="65">
        <f t="shared" si="4"/>
        <v>-14918017</v>
      </c>
      <c r="N44" s="65">
        <f t="shared" si="4"/>
        <v>-49675283</v>
      </c>
      <c r="O44" s="65">
        <f t="shared" si="4"/>
        <v>-4398488</v>
      </c>
      <c r="P44" s="65">
        <f t="shared" si="4"/>
        <v>-33345134</v>
      </c>
      <c r="Q44" s="65">
        <f t="shared" si="4"/>
        <v>2690722</v>
      </c>
      <c r="R44" s="65">
        <f t="shared" si="4"/>
        <v>-35052900</v>
      </c>
      <c r="S44" s="65">
        <f t="shared" si="4"/>
        <v>-23548211</v>
      </c>
      <c r="T44" s="65">
        <f t="shared" si="4"/>
        <v>-52637832</v>
      </c>
      <c r="U44" s="65">
        <f t="shared" si="4"/>
        <v>-27398143</v>
      </c>
      <c r="V44" s="65">
        <f t="shared" si="4"/>
        <v>-103584186</v>
      </c>
      <c r="W44" s="65">
        <f t="shared" si="4"/>
        <v>142236470</v>
      </c>
      <c r="X44" s="65">
        <f t="shared" si="4"/>
        <v>6955617</v>
      </c>
      <c r="Y44" s="65">
        <f t="shared" si="4"/>
        <v>135280853</v>
      </c>
      <c r="Z44" s="66">
        <f>+IF(X44&lt;&gt;0,+(Y44/X44)*100,0)</f>
        <v>1944.9152102538137</v>
      </c>
      <c r="AA44" s="63">
        <f>+AA42-AA43</f>
        <v>-100522844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-30948050</v>
      </c>
      <c r="D46" s="55">
        <f>SUM(D44:D45)</f>
        <v>0</v>
      </c>
      <c r="E46" s="56">
        <f t="shared" si="5"/>
        <v>6955621</v>
      </c>
      <c r="F46" s="57">
        <f t="shared" si="5"/>
        <v>-100522844</v>
      </c>
      <c r="G46" s="57">
        <f t="shared" si="5"/>
        <v>386215912</v>
      </c>
      <c r="H46" s="57">
        <f t="shared" si="5"/>
        <v>-35551019</v>
      </c>
      <c r="I46" s="57">
        <f t="shared" si="5"/>
        <v>-20116054</v>
      </c>
      <c r="J46" s="57">
        <f t="shared" si="5"/>
        <v>330548839</v>
      </c>
      <c r="K46" s="57">
        <f t="shared" si="5"/>
        <v>-15522837</v>
      </c>
      <c r="L46" s="57">
        <f t="shared" si="5"/>
        <v>-19234429</v>
      </c>
      <c r="M46" s="57">
        <f t="shared" si="5"/>
        <v>-14918017</v>
      </c>
      <c r="N46" s="57">
        <f t="shared" si="5"/>
        <v>-49675283</v>
      </c>
      <c r="O46" s="57">
        <f t="shared" si="5"/>
        <v>-4398488</v>
      </c>
      <c r="P46" s="57">
        <f t="shared" si="5"/>
        <v>-33345134</v>
      </c>
      <c r="Q46" s="57">
        <f t="shared" si="5"/>
        <v>2690722</v>
      </c>
      <c r="R46" s="57">
        <f t="shared" si="5"/>
        <v>-35052900</v>
      </c>
      <c r="S46" s="57">
        <f t="shared" si="5"/>
        <v>-23548211</v>
      </c>
      <c r="T46" s="57">
        <f t="shared" si="5"/>
        <v>-52637832</v>
      </c>
      <c r="U46" s="57">
        <f t="shared" si="5"/>
        <v>-27398143</v>
      </c>
      <c r="V46" s="57">
        <f t="shared" si="5"/>
        <v>-103584186</v>
      </c>
      <c r="W46" s="57">
        <f t="shared" si="5"/>
        <v>142236470</v>
      </c>
      <c r="X46" s="57">
        <f t="shared" si="5"/>
        <v>6955617</v>
      </c>
      <c r="Y46" s="57">
        <f t="shared" si="5"/>
        <v>135280853</v>
      </c>
      <c r="Z46" s="58">
        <f>+IF(X46&lt;&gt;0,+(Y46/X46)*100,0)</f>
        <v>1944.9152102538137</v>
      </c>
      <c r="AA46" s="55">
        <f>SUM(AA44:AA45)</f>
        <v>-100522844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-30948050</v>
      </c>
      <c r="D48" s="71">
        <f>SUM(D46:D47)</f>
        <v>0</v>
      </c>
      <c r="E48" s="72">
        <f t="shared" si="6"/>
        <v>6955621</v>
      </c>
      <c r="F48" s="73">
        <f t="shared" si="6"/>
        <v>-100522844</v>
      </c>
      <c r="G48" s="73">
        <f t="shared" si="6"/>
        <v>386215912</v>
      </c>
      <c r="H48" s="74">
        <f t="shared" si="6"/>
        <v>-35551019</v>
      </c>
      <c r="I48" s="74">
        <f t="shared" si="6"/>
        <v>-20116054</v>
      </c>
      <c r="J48" s="74">
        <f t="shared" si="6"/>
        <v>330548839</v>
      </c>
      <c r="K48" s="74">
        <f t="shared" si="6"/>
        <v>-15522837</v>
      </c>
      <c r="L48" s="74">
        <f t="shared" si="6"/>
        <v>-19234429</v>
      </c>
      <c r="M48" s="73">
        <f t="shared" si="6"/>
        <v>-14918017</v>
      </c>
      <c r="N48" s="73">
        <f t="shared" si="6"/>
        <v>-49675283</v>
      </c>
      <c r="O48" s="74">
        <f t="shared" si="6"/>
        <v>-4398488</v>
      </c>
      <c r="P48" s="74">
        <f t="shared" si="6"/>
        <v>-33345134</v>
      </c>
      <c r="Q48" s="74">
        <f t="shared" si="6"/>
        <v>2690722</v>
      </c>
      <c r="R48" s="74">
        <f t="shared" si="6"/>
        <v>-35052900</v>
      </c>
      <c r="S48" s="74">
        <f t="shared" si="6"/>
        <v>-23548211</v>
      </c>
      <c r="T48" s="73">
        <f t="shared" si="6"/>
        <v>-52637832</v>
      </c>
      <c r="U48" s="73">
        <f t="shared" si="6"/>
        <v>-27398143</v>
      </c>
      <c r="V48" s="74">
        <f t="shared" si="6"/>
        <v>-103584186</v>
      </c>
      <c r="W48" s="74">
        <f t="shared" si="6"/>
        <v>142236470</v>
      </c>
      <c r="X48" s="74">
        <f t="shared" si="6"/>
        <v>6955617</v>
      </c>
      <c r="Y48" s="74">
        <f t="shared" si="6"/>
        <v>135280853</v>
      </c>
      <c r="Z48" s="75">
        <f>+IF(X48&lt;&gt;0,+(Y48/X48)*100,0)</f>
        <v>1944.9152102538137</v>
      </c>
      <c r="AA48" s="76">
        <f>SUM(AA46:AA47)</f>
        <v>-100522844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852958</v>
      </c>
      <c r="D12" s="6">
        <v>0</v>
      </c>
      <c r="E12" s="7">
        <v>2356867</v>
      </c>
      <c r="F12" s="8">
        <v>2356867</v>
      </c>
      <c r="G12" s="8">
        <v>361348</v>
      </c>
      <c r="H12" s="8">
        <v>-178092</v>
      </c>
      <c r="I12" s="8">
        <v>210015</v>
      </c>
      <c r="J12" s="8">
        <v>393271</v>
      </c>
      <c r="K12" s="8">
        <v>-1082851</v>
      </c>
      <c r="L12" s="8">
        <v>33967</v>
      </c>
      <c r="M12" s="8">
        <v>39234</v>
      </c>
      <c r="N12" s="8">
        <v>-1009650</v>
      </c>
      <c r="O12" s="8">
        <v>77607</v>
      </c>
      <c r="P12" s="8">
        <v>1215183</v>
      </c>
      <c r="Q12" s="8">
        <v>37703</v>
      </c>
      <c r="R12" s="8">
        <v>1330493</v>
      </c>
      <c r="S12" s="8">
        <v>42951</v>
      </c>
      <c r="T12" s="8">
        <v>41727</v>
      </c>
      <c r="U12" s="8">
        <v>496977</v>
      </c>
      <c r="V12" s="8">
        <v>581655</v>
      </c>
      <c r="W12" s="8">
        <v>1295769</v>
      </c>
      <c r="X12" s="8">
        <v>2356872</v>
      </c>
      <c r="Y12" s="8">
        <v>-1061103</v>
      </c>
      <c r="Z12" s="2">
        <v>-45.02</v>
      </c>
      <c r="AA12" s="6">
        <v>2356867</v>
      </c>
    </row>
    <row r="13" spans="1:27" ht="13.5">
      <c r="A13" s="23" t="s">
        <v>40</v>
      </c>
      <c r="B13" s="29"/>
      <c r="C13" s="6">
        <v>4683695</v>
      </c>
      <c r="D13" s="6">
        <v>0</v>
      </c>
      <c r="E13" s="7">
        <v>4500000</v>
      </c>
      <c r="F13" s="8">
        <v>4750000</v>
      </c>
      <c r="G13" s="8">
        <v>588963</v>
      </c>
      <c r="H13" s="8">
        <v>340546</v>
      </c>
      <c r="I13" s="8">
        <v>422917</v>
      </c>
      <c r="J13" s="8">
        <v>1352426</v>
      </c>
      <c r="K13" s="8">
        <v>723553</v>
      </c>
      <c r="L13" s="8">
        <v>649334</v>
      </c>
      <c r="M13" s="8">
        <v>250031</v>
      </c>
      <c r="N13" s="8">
        <v>1622918</v>
      </c>
      <c r="O13" s="8">
        <v>1279358</v>
      </c>
      <c r="P13" s="8">
        <v>309938</v>
      </c>
      <c r="Q13" s="8">
        <v>664318</v>
      </c>
      <c r="R13" s="8">
        <v>2253614</v>
      </c>
      <c r="S13" s="8">
        <v>898359</v>
      </c>
      <c r="T13" s="8">
        <v>236265</v>
      </c>
      <c r="U13" s="8">
        <v>786099</v>
      </c>
      <c r="V13" s="8">
        <v>1920723</v>
      </c>
      <c r="W13" s="8">
        <v>7149681</v>
      </c>
      <c r="X13" s="8">
        <v>4500000</v>
      </c>
      <c r="Y13" s="8">
        <v>2649681</v>
      </c>
      <c r="Z13" s="2">
        <v>58.88</v>
      </c>
      <c r="AA13" s="6">
        <v>4750000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881250</v>
      </c>
      <c r="G14" s="8">
        <v>73203</v>
      </c>
      <c r="H14" s="8">
        <v>74931</v>
      </c>
      <c r="I14" s="8">
        <v>96711</v>
      </c>
      <c r="J14" s="8">
        <v>244845</v>
      </c>
      <c r="K14" s="8">
        <v>94007</v>
      </c>
      <c r="L14" s="8">
        <v>85278</v>
      </c>
      <c r="M14" s="8">
        <v>88381</v>
      </c>
      <c r="N14" s="8">
        <v>267666</v>
      </c>
      <c r="O14" s="8">
        <v>56499</v>
      </c>
      <c r="P14" s="8">
        <v>78153</v>
      </c>
      <c r="Q14" s="8">
        <v>71256</v>
      </c>
      <c r="R14" s="8">
        <v>205908</v>
      </c>
      <c r="S14" s="8">
        <v>69728</v>
      </c>
      <c r="T14" s="8">
        <v>40111</v>
      </c>
      <c r="U14" s="8">
        <v>-82149</v>
      </c>
      <c r="V14" s="8">
        <v>27690</v>
      </c>
      <c r="W14" s="8">
        <v>746109</v>
      </c>
      <c r="X14" s="8"/>
      <c r="Y14" s="8">
        <v>746109</v>
      </c>
      <c r="Z14" s="2">
        <v>0</v>
      </c>
      <c r="AA14" s="6">
        <v>881250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189121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12670924</v>
      </c>
      <c r="F18" s="8">
        <v>13777324</v>
      </c>
      <c r="G18" s="8">
        <v>1009800</v>
      </c>
      <c r="H18" s="8">
        <v>1009800</v>
      </c>
      <c r="I18" s="8">
        <v>1009800</v>
      </c>
      <c r="J18" s="8">
        <v>3029400</v>
      </c>
      <c r="K18" s="8">
        <v>1009800</v>
      </c>
      <c r="L18" s="8">
        <v>1009800</v>
      </c>
      <c r="M18" s="8">
        <v>1009800</v>
      </c>
      <c r="N18" s="8">
        <v>3029400</v>
      </c>
      <c r="O18" s="8">
        <v>1938337</v>
      </c>
      <c r="P18" s="8">
        <v>1009800</v>
      </c>
      <c r="Q18" s="8">
        <v>1009800</v>
      </c>
      <c r="R18" s="8">
        <v>3957937</v>
      </c>
      <c r="S18" s="8">
        <v>0</v>
      </c>
      <c r="T18" s="8">
        <v>2019600</v>
      </c>
      <c r="U18" s="8">
        <v>1197000</v>
      </c>
      <c r="V18" s="8">
        <v>3216600</v>
      </c>
      <c r="W18" s="8">
        <v>13233337</v>
      </c>
      <c r="X18" s="8">
        <v>12670920</v>
      </c>
      <c r="Y18" s="8">
        <v>562417</v>
      </c>
      <c r="Z18" s="2">
        <v>4.44</v>
      </c>
      <c r="AA18" s="6">
        <v>13777324</v>
      </c>
    </row>
    <row r="19" spans="1:27" ht="13.5">
      <c r="A19" s="23" t="s">
        <v>46</v>
      </c>
      <c r="B19" s="29"/>
      <c r="C19" s="6">
        <v>145732716</v>
      </c>
      <c r="D19" s="6">
        <v>0</v>
      </c>
      <c r="E19" s="7">
        <v>170060000</v>
      </c>
      <c r="F19" s="8">
        <v>170030460</v>
      </c>
      <c r="G19" s="8">
        <v>54330000</v>
      </c>
      <c r="H19" s="8">
        <v>1413200</v>
      </c>
      <c r="I19" s="8">
        <v>0</v>
      </c>
      <c r="J19" s="8">
        <v>55743200</v>
      </c>
      <c r="K19" s="8">
        <v>900000</v>
      </c>
      <c r="L19" s="8">
        <v>27830480</v>
      </c>
      <c r="M19" s="8">
        <v>44640000</v>
      </c>
      <c r="N19" s="8">
        <v>73370480</v>
      </c>
      <c r="O19" s="8">
        <v>0</v>
      </c>
      <c r="P19" s="8">
        <v>509300</v>
      </c>
      <c r="Q19" s="8">
        <v>38251649</v>
      </c>
      <c r="R19" s="8">
        <v>38760949</v>
      </c>
      <c r="S19" s="8">
        <v>0</v>
      </c>
      <c r="T19" s="8">
        <v>0</v>
      </c>
      <c r="U19" s="8">
        <v>0</v>
      </c>
      <c r="V19" s="8">
        <v>0</v>
      </c>
      <c r="W19" s="8">
        <v>167874629</v>
      </c>
      <c r="X19" s="8">
        <v>170060000</v>
      </c>
      <c r="Y19" s="8">
        <v>-2185371</v>
      </c>
      <c r="Z19" s="2">
        <v>-1.29</v>
      </c>
      <c r="AA19" s="6">
        <v>170030460</v>
      </c>
    </row>
    <row r="20" spans="1:27" ht="13.5">
      <c r="A20" s="23" t="s">
        <v>47</v>
      </c>
      <c r="B20" s="29"/>
      <c r="C20" s="6">
        <v>155104627</v>
      </c>
      <c r="D20" s="6">
        <v>0</v>
      </c>
      <c r="E20" s="7">
        <v>119229091</v>
      </c>
      <c r="F20" s="26">
        <v>21098467</v>
      </c>
      <c r="G20" s="26">
        <v>1818801</v>
      </c>
      <c r="H20" s="26">
        <v>209151</v>
      </c>
      <c r="I20" s="26">
        <v>1388633</v>
      </c>
      <c r="J20" s="26">
        <v>3416585</v>
      </c>
      <c r="K20" s="26">
        <v>1112462</v>
      </c>
      <c r="L20" s="26">
        <v>644176</v>
      </c>
      <c r="M20" s="26">
        <v>2209485</v>
      </c>
      <c r="N20" s="26">
        <v>3966123</v>
      </c>
      <c r="O20" s="26">
        <v>247216</v>
      </c>
      <c r="P20" s="26">
        <v>1270886</v>
      </c>
      <c r="Q20" s="26">
        <v>268979</v>
      </c>
      <c r="R20" s="26">
        <v>1787081</v>
      </c>
      <c r="S20" s="26">
        <v>662246</v>
      </c>
      <c r="T20" s="26">
        <v>1770332</v>
      </c>
      <c r="U20" s="26">
        <v>2010105</v>
      </c>
      <c r="V20" s="26">
        <v>4442683</v>
      </c>
      <c r="W20" s="26">
        <v>13612472</v>
      </c>
      <c r="X20" s="26">
        <v>119229088</v>
      </c>
      <c r="Y20" s="26">
        <v>-105616616</v>
      </c>
      <c r="Z20" s="27">
        <v>-88.58</v>
      </c>
      <c r="AA20" s="28">
        <v>21098467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306563117</v>
      </c>
      <c r="D22" s="33">
        <f>SUM(D5:D21)</f>
        <v>0</v>
      </c>
      <c r="E22" s="34">
        <f t="shared" si="0"/>
        <v>308816882</v>
      </c>
      <c r="F22" s="35">
        <f t="shared" si="0"/>
        <v>212894368</v>
      </c>
      <c r="G22" s="35">
        <f t="shared" si="0"/>
        <v>58182115</v>
      </c>
      <c r="H22" s="35">
        <f t="shared" si="0"/>
        <v>2869536</v>
      </c>
      <c r="I22" s="35">
        <f t="shared" si="0"/>
        <v>3128076</v>
      </c>
      <c r="J22" s="35">
        <f t="shared" si="0"/>
        <v>64179727</v>
      </c>
      <c r="K22" s="35">
        <f t="shared" si="0"/>
        <v>2756971</v>
      </c>
      <c r="L22" s="35">
        <f t="shared" si="0"/>
        <v>30253035</v>
      </c>
      <c r="M22" s="35">
        <f t="shared" si="0"/>
        <v>48236931</v>
      </c>
      <c r="N22" s="35">
        <f t="shared" si="0"/>
        <v>81246937</v>
      </c>
      <c r="O22" s="35">
        <f t="shared" si="0"/>
        <v>3599017</v>
      </c>
      <c r="P22" s="35">
        <f t="shared" si="0"/>
        <v>4393260</v>
      </c>
      <c r="Q22" s="35">
        <f t="shared" si="0"/>
        <v>40303705</v>
      </c>
      <c r="R22" s="35">
        <f t="shared" si="0"/>
        <v>48295982</v>
      </c>
      <c r="S22" s="35">
        <f t="shared" si="0"/>
        <v>1673284</v>
      </c>
      <c r="T22" s="35">
        <f t="shared" si="0"/>
        <v>4108035</v>
      </c>
      <c r="U22" s="35">
        <f t="shared" si="0"/>
        <v>4408032</v>
      </c>
      <c r="V22" s="35">
        <f t="shared" si="0"/>
        <v>10189351</v>
      </c>
      <c r="W22" s="35">
        <f t="shared" si="0"/>
        <v>203911997</v>
      </c>
      <c r="X22" s="35">
        <f t="shared" si="0"/>
        <v>308816880</v>
      </c>
      <c r="Y22" s="35">
        <f t="shared" si="0"/>
        <v>-104904883</v>
      </c>
      <c r="Z22" s="36">
        <f>+IF(X22&lt;&gt;0,+(Y22/X22)*100,0)</f>
        <v>-33.96993163068029</v>
      </c>
      <c r="AA22" s="33">
        <f>SUM(AA5:AA21)</f>
        <v>212894368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147786780</v>
      </c>
      <c r="D25" s="6">
        <v>0</v>
      </c>
      <c r="E25" s="7">
        <v>155035309</v>
      </c>
      <c r="F25" s="8">
        <v>94315426</v>
      </c>
      <c r="G25" s="8">
        <v>7082325</v>
      </c>
      <c r="H25" s="8">
        <v>7109502</v>
      </c>
      <c r="I25" s="8">
        <v>7187191</v>
      </c>
      <c r="J25" s="8">
        <v>21379018</v>
      </c>
      <c r="K25" s="8">
        <v>6928574</v>
      </c>
      <c r="L25" s="8">
        <v>10314533</v>
      </c>
      <c r="M25" s="8">
        <v>7965395</v>
      </c>
      <c r="N25" s="8">
        <v>25208502</v>
      </c>
      <c r="O25" s="8">
        <v>7458683</v>
      </c>
      <c r="P25" s="8">
        <v>7542231</v>
      </c>
      <c r="Q25" s="8">
        <v>7231075</v>
      </c>
      <c r="R25" s="8">
        <v>22231989</v>
      </c>
      <c r="S25" s="8">
        <v>7171515</v>
      </c>
      <c r="T25" s="8">
        <v>7130332</v>
      </c>
      <c r="U25" s="8">
        <v>7195262</v>
      </c>
      <c r="V25" s="8">
        <v>21497109</v>
      </c>
      <c r="W25" s="8">
        <v>90316618</v>
      </c>
      <c r="X25" s="8">
        <v>155035138</v>
      </c>
      <c r="Y25" s="8">
        <v>-64718520</v>
      </c>
      <c r="Z25" s="2">
        <v>-41.74</v>
      </c>
      <c r="AA25" s="6">
        <v>94315426</v>
      </c>
    </row>
    <row r="26" spans="1:27" ht="13.5">
      <c r="A26" s="25" t="s">
        <v>52</v>
      </c>
      <c r="B26" s="24"/>
      <c r="C26" s="6">
        <v>7027896</v>
      </c>
      <c r="D26" s="6">
        <v>0</v>
      </c>
      <c r="E26" s="7">
        <v>7705275</v>
      </c>
      <c r="F26" s="8">
        <v>7723443</v>
      </c>
      <c r="G26" s="8">
        <v>598417</v>
      </c>
      <c r="H26" s="8">
        <v>588828</v>
      </c>
      <c r="I26" s="8">
        <v>598508</v>
      </c>
      <c r="J26" s="8">
        <v>1785753</v>
      </c>
      <c r="K26" s="8">
        <v>574684</v>
      </c>
      <c r="L26" s="8">
        <v>601498</v>
      </c>
      <c r="M26" s="8">
        <v>584928</v>
      </c>
      <c r="N26" s="8">
        <v>1761110</v>
      </c>
      <c r="O26" s="8">
        <v>564907</v>
      </c>
      <c r="P26" s="8">
        <v>586309</v>
      </c>
      <c r="Q26" s="8">
        <v>578566</v>
      </c>
      <c r="R26" s="8">
        <v>1729782</v>
      </c>
      <c r="S26" s="8">
        <v>603420</v>
      </c>
      <c r="T26" s="8">
        <v>885642</v>
      </c>
      <c r="U26" s="8">
        <v>647024</v>
      </c>
      <c r="V26" s="8">
        <v>2136086</v>
      </c>
      <c r="W26" s="8">
        <v>7412731</v>
      </c>
      <c r="X26" s="8">
        <v>7705272</v>
      </c>
      <c r="Y26" s="8">
        <v>-292541</v>
      </c>
      <c r="Z26" s="2">
        <v>-3.8</v>
      </c>
      <c r="AA26" s="6">
        <v>7723443</v>
      </c>
    </row>
    <row r="27" spans="1:27" ht="13.5">
      <c r="A27" s="25" t="s">
        <v>53</v>
      </c>
      <c r="B27" s="24"/>
      <c r="C27" s="6">
        <v>2442803</v>
      </c>
      <c r="D27" s="6">
        <v>0</v>
      </c>
      <c r="E27" s="7">
        <v>800000</v>
      </c>
      <c r="F27" s="8">
        <v>1800000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800000</v>
      </c>
      <c r="Y27" s="8">
        <v>-800000</v>
      </c>
      <c r="Z27" s="2">
        <v>-100</v>
      </c>
      <c r="AA27" s="6">
        <v>1800000</v>
      </c>
    </row>
    <row r="28" spans="1:27" ht="13.5">
      <c r="A28" s="25" t="s">
        <v>54</v>
      </c>
      <c r="B28" s="24"/>
      <c r="C28" s="6">
        <v>4830626</v>
      </c>
      <c r="D28" s="6">
        <v>0</v>
      </c>
      <c r="E28" s="7">
        <v>8322033</v>
      </c>
      <c r="F28" s="8">
        <v>6800000</v>
      </c>
      <c r="G28" s="8">
        <v>0</v>
      </c>
      <c r="H28" s="8">
        <v>0</v>
      </c>
      <c r="I28" s="8">
        <v>690862</v>
      </c>
      <c r="J28" s="8">
        <v>690862</v>
      </c>
      <c r="K28" s="8">
        <v>334237</v>
      </c>
      <c r="L28" s="8">
        <v>680385</v>
      </c>
      <c r="M28" s="8">
        <v>0</v>
      </c>
      <c r="N28" s="8">
        <v>1014622</v>
      </c>
      <c r="O28" s="8">
        <v>345806</v>
      </c>
      <c r="P28" s="8">
        <v>347474</v>
      </c>
      <c r="Q28" s="8">
        <v>0</v>
      </c>
      <c r="R28" s="8">
        <v>693280</v>
      </c>
      <c r="S28" s="8">
        <v>657627</v>
      </c>
      <c r="T28" s="8">
        <v>335298</v>
      </c>
      <c r="U28" s="8">
        <v>331342</v>
      </c>
      <c r="V28" s="8">
        <v>1324267</v>
      </c>
      <c r="W28" s="8">
        <v>3723031</v>
      </c>
      <c r="X28" s="8">
        <v>8322036</v>
      </c>
      <c r="Y28" s="8">
        <v>-4599005</v>
      </c>
      <c r="Z28" s="2">
        <v>-55.26</v>
      </c>
      <c r="AA28" s="6">
        <v>6800000</v>
      </c>
    </row>
    <row r="29" spans="1:27" ht="13.5">
      <c r="A29" s="25" t="s">
        <v>55</v>
      </c>
      <c r="B29" s="24"/>
      <c r="C29" s="6">
        <v>704457</v>
      </c>
      <c r="D29" s="6">
        <v>0</v>
      </c>
      <c r="E29" s="7">
        <v>530000</v>
      </c>
      <c r="F29" s="8">
        <v>830000</v>
      </c>
      <c r="G29" s="8">
        <v>0</v>
      </c>
      <c r="H29" s="8">
        <v>0</v>
      </c>
      <c r="I29" s="8">
        <v>80340</v>
      </c>
      <c r="J29" s="8">
        <v>80340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57337</v>
      </c>
      <c r="R29" s="8">
        <v>57337</v>
      </c>
      <c r="S29" s="8">
        <v>0</v>
      </c>
      <c r="T29" s="8">
        <v>0</v>
      </c>
      <c r="U29" s="8">
        <v>0</v>
      </c>
      <c r="V29" s="8">
        <v>0</v>
      </c>
      <c r="W29" s="8">
        <v>137677</v>
      </c>
      <c r="X29" s="8">
        <v>530004</v>
      </c>
      <c r="Y29" s="8">
        <v>-392327</v>
      </c>
      <c r="Z29" s="2">
        <v>-74.02</v>
      </c>
      <c r="AA29" s="6">
        <v>830000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13807925</v>
      </c>
      <c r="D32" s="6">
        <v>0</v>
      </c>
      <c r="E32" s="7">
        <v>9825303</v>
      </c>
      <c r="F32" s="8">
        <v>8414183</v>
      </c>
      <c r="G32" s="8">
        <v>461827</v>
      </c>
      <c r="H32" s="8">
        <v>860707</v>
      </c>
      <c r="I32" s="8">
        <v>1073420</v>
      </c>
      <c r="J32" s="8">
        <v>2395954</v>
      </c>
      <c r="K32" s="8">
        <v>573439</v>
      </c>
      <c r="L32" s="8">
        <v>365083</v>
      </c>
      <c r="M32" s="8">
        <v>313180</v>
      </c>
      <c r="N32" s="8">
        <v>1251702</v>
      </c>
      <c r="O32" s="8">
        <v>799558</v>
      </c>
      <c r="P32" s="8">
        <v>351154</v>
      </c>
      <c r="Q32" s="8">
        <v>1084271</v>
      </c>
      <c r="R32" s="8">
        <v>2234983</v>
      </c>
      <c r="S32" s="8">
        <v>335725</v>
      </c>
      <c r="T32" s="8">
        <v>239903</v>
      </c>
      <c r="U32" s="8">
        <v>1189481</v>
      </c>
      <c r="V32" s="8">
        <v>1765109</v>
      </c>
      <c r="W32" s="8">
        <v>7647748</v>
      </c>
      <c r="X32" s="8">
        <v>9825300</v>
      </c>
      <c r="Y32" s="8">
        <v>-2177552</v>
      </c>
      <c r="Z32" s="2">
        <v>-22.16</v>
      </c>
      <c r="AA32" s="6">
        <v>8414183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4084000</v>
      </c>
      <c r="F33" s="8">
        <v>35038410</v>
      </c>
      <c r="G33" s="8">
        <v>125928</v>
      </c>
      <c r="H33" s="8">
        <v>304747</v>
      </c>
      <c r="I33" s="8">
        <v>103687</v>
      </c>
      <c r="J33" s="8">
        <v>534362</v>
      </c>
      <c r="K33" s="8">
        <v>113716</v>
      </c>
      <c r="L33" s="8">
        <v>233376</v>
      </c>
      <c r="M33" s="8">
        <v>98291</v>
      </c>
      <c r="N33" s="8">
        <v>445383</v>
      </c>
      <c r="O33" s="8">
        <v>11842776</v>
      </c>
      <c r="P33" s="8">
        <v>11314067</v>
      </c>
      <c r="Q33" s="8">
        <v>379204</v>
      </c>
      <c r="R33" s="8">
        <v>23536047</v>
      </c>
      <c r="S33" s="8">
        <v>2547866</v>
      </c>
      <c r="T33" s="8">
        <v>3847102</v>
      </c>
      <c r="U33" s="8">
        <v>1120638</v>
      </c>
      <c r="V33" s="8">
        <v>7515606</v>
      </c>
      <c r="W33" s="8">
        <v>32031398</v>
      </c>
      <c r="X33" s="8">
        <v>4083996</v>
      </c>
      <c r="Y33" s="8">
        <v>27947402</v>
      </c>
      <c r="Z33" s="2">
        <v>684.32</v>
      </c>
      <c r="AA33" s="6">
        <v>35038410</v>
      </c>
    </row>
    <row r="34" spans="1:27" ht="13.5">
      <c r="A34" s="25" t="s">
        <v>60</v>
      </c>
      <c r="B34" s="24"/>
      <c r="C34" s="6">
        <v>105542989</v>
      </c>
      <c r="D34" s="6">
        <v>0</v>
      </c>
      <c r="E34" s="7">
        <v>120011117</v>
      </c>
      <c r="F34" s="8">
        <v>54354405</v>
      </c>
      <c r="G34" s="8">
        <v>384510</v>
      </c>
      <c r="H34" s="8">
        <v>1133648</v>
      </c>
      <c r="I34" s="8">
        <v>2169384</v>
      </c>
      <c r="J34" s="8">
        <v>3687542</v>
      </c>
      <c r="K34" s="8">
        <v>3243011</v>
      </c>
      <c r="L34" s="8">
        <v>3132374</v>
      </c>
      <c r="M34" s="8">
        <v>3100476</v>
      </c>
      <c r="N34" s="8">
        <v>9475861</v>
      </c>
      <c r="O34" s="8">
        <v>2456608</v>
      </c>
      <c r="P34" s="8">
        <v>1674043</v>
      </c>
      <c r="Q34" s="8">
        <v>2049149</v>
      </c>
      <c r="R34" s="8">
        <v>6179800</v>
      </c>
      <c r="S34" s="8">
        <v>3582730</v>
      </c>
      <c r="T34" s="8">
        <v>2101666</v>
      </c>
      <c r="U34" s="8">
        <v>3659721</v>
      </c>
      <c r="V34" s="8">
        <v>9344117</v>
      </c>
      <c r="W34" s="8">
        <v>28687320</v>
      </c>
      <c r="X34" s="8">
        <v>120011128</v>
      </c>
      <c r="Y34" s="8">
        <v>-91323808</v>
      </c>
      <c r="Z34" s="2">
        <v>-76.1</v>
      </c>
      <c r="AA34" s="6">
        <v>54354405</v>
      </c>
    </row>
    <row r="35" spans="1:27" ht="13.5">
      <c r="A35" s="23" t="s">
        <v>61</v>
      </c>
      <c r="B35" s="29"/>
      <c r="C35" s="6">
        <v>31769219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313912695</v>
      </c>
      <c r="D36" s="33">
        <f>SUM(D25:D35)</f>
        <v>0</v>
      </c>
      <c r="E36" s="34">
        <f t="shared" si="1"/>
        <v>306313037</v>
      </c>
      <c r="F36" s="35">
        <f t="shared" si="1"/>
        <v>209275867</v>
      </c>
      <c r="G36" s="35">
        <f t="shared" si="1"/>
        <v>8653007</v>
      </c>
      <c r="H36" s="35">
        <f t="shared" si="1"/>
        <v>9997432</v>
      </c>
      <c r="I36" s="35">
        <f t="shared" si="1"/>
        <v>11903392</v>
      </c>
      <c r="J36" s="35">
        <f t="shared" si="1"/>
        <v>30553831</v>
      </c>
      <c r="K36" s="35">
        <f t="shared" si="1"/>
        <v>11767661</v>
      </c>
      <c r="L36" s="35">
        <f t="shared" si="1"/>
        <v>15327249</v>
      </c>
      <c r="M36" s="35">
        <f t="shared" si="1"/>
        <v>12062270</v>
      </c>
      <c r="N36" s="35">
        <f t="shared" si="1"/>
        <v>39157180</v>
      </c>
      <c r="O36" s="35">
        <f t="shared" si="1"/>
        <v>23468338</v>
      </c>
      <c r="P36" s="35">
        <f t="shared" si="1"/>
        <v>21815278</v>
      </c>
      <c r="Q36" s="35">
        <f t="shared" si="1"/>
        <v>11379602</v>
      </c>
      <c r="R36" s="35">
        <f t="shared" si="1"/>
        <v>56663218</v>
      </c>
      <c r="S36" s="35">
        <f t="shared" si="1"/>
        <v>14898883</v>
      </c>
      <c r="T36" s="35">
        <f t="shared" si="1"/>
        <v>14539943</v>
      </c>
      <c r="U36" s="35">
        <f t="shared" si="1"/>
        <v>14143468</v>
      </c>
      <c r="V36" s="35">
        <f t="shared" si="1"/>
        <v>43582294</v>
      </c>
      <c r="W36" s="35">
        <f t="shared" si="1"/>
        <v>169956523</v>
      </c>
      <c r="X36" s="35">
        <f t="shared" si="1"/>
        <v>306312874</v>
      </c>
      <c r="Y36" s="35">
        <f t="shared" si="1"/>
        <v>-136356351</v>
      </c>
      <c r="Z36" s="36">
        <f>+IF(X36&lt;&gt;0,+(Y36/X36)*100,0)</f>
        <v>-44.51538364006209</v>
      </c>
      <c r="AA36" s="33">
        <f>SUM(AA25:AA35)</f>
        <v>209275867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-7349578</v>
      </c>
      <c r="D38" s="46">
        <f>+D22-D36</f>
        <v>0</v>
      </c>
      <c r="E38" s="47">
        <f t="shared" si="2"/>
        <v>2503845</v>
      </c>
      <c r="F38" s="48">
        <f t="shared" si="2"/>
        <v>3618501</v>
      </c>
      <c r="G38" s="48">
        <f t="shared" si="2"/>
        <v>49529108</v>
      </c>
      <c r="H38" s="48">
        <f t="shared" si="2"/>
        <v>-7127896</v>
      </c>
      <c r="I38" s="48">
        <f t="shared" si="2"/>
        <v>-8775316</v>
      </c>
      <c r="J38" s="48">
        <f t="shared" si="2"/>
        <v>33625896</v>
      </c>
      <c r="K38" s="48">
        <f t="shared" si="2"/>
        <v>-9010690</v>
      </c>
      <c r="L38" s="48">
        <f t="shared" si="2"/>
        <v>14925786</v>
      </c>
      <c r="M38" s="48">
        <f t="shared" si="2"/>
        <v>36174661</v>
      </c>
      <c r="N38" s="48">
        <f t="shared" si="2"/>
        <v>42089757</v>
      </c>
      <c r="O38" s="48">
        <f t="shared" si="2"/>
        <v>-19869321</v>
      </c>
      <c r="P38" s="48">
        <f t="shared" si="2"/>
        <v>-17422018</v>
      </c>
      <c r="Q38" s="48">
        <f t="shared" si="2"/>
        <v>28924103</v>
      </c>
      <c r="R38" s="48">
        <f t="shared" si="2"/>
        <v>-8367236</v>
      </c>
      <c r="S38" s="48">
        <f t="shared" si="2"/>
        <v>-13225599</v>
      </c>
      <c r="T38" s="48">
        <f t="shared" si="2"/>
        <v>-10431908</v>
      </c>
      <c r="U38" s="48">
        <f t="shared" si="2"/>
        <v>-9735436</v>
      </c>
      <c r="V38" s="48">
        <f t="shared" si="2"/>
        <v>-33392943</v>
      </c>
      <c r="W38" s="48">
        <f t="shared" si="2"/>
        <v>33955474</v>
      </c>
      <c r="X38" s="48">
        <f>IF(F22=F36,0,X22-X36)</f>
        <v>2504006</v>
      </c>
      <c r="Y38" s="48">
        <f t="shared" si="2"/>
        <v>31451468</v>
      </c>
      <c r="Z38" s="49">
        <f>+IF(X38&lt;&gt;0,+(Y38/X38)*100,0)</f>
        <v>1256.0460318385817</v>
      </c>
      <c r="AA38" s="46">
        <f>+AA22-AA36</f>
        <v>3618501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-7349578</v>
      </c>
      <c r="D42" s="55">
        <f>SUM(D38:D41)</f>
        <v>0</v>
      </c>
      <c r="E42" s="56">
        <f t="shared" si="3"/>
        <v>2503845</v>
      </c>
      <c r="F42" s="57">
        <f t="shared" si="3"/>
        <v>3618501</v>
      </c>
      <c r="G42" s="57">
        <f t="shared" si="3"/>
        <v>49529108</v>
      </c>
      <c r="H42" s="57">
        <f t="shared" si="3"/>
        <v>-7127896</v>
      </c>
      <c r="I42" s="57">
        <f t="shared" si="3"/>
        <v>-8775316</v>
      </c>
      <c r="J42" s="57">
        <f t="shared" si="3"/>
        <v>33625896</v>
      </c>
      <c r="K42" s="57">
        <f t="shared" si="3"/>
        <v>-9010690</v>
      </c>
      <c r="L42" s="57">
        <f t="shared" si="3"/>
        <v>14925786</v>
      </c>
      <c r="M42" s="57">
        <f t="shared" si="3"/>
        <v>36174661</v>
      </c>
      <c r="N42" s="57">
        <f t="shared" si="3"/>
        <v>42089757</v>
      </c>
      <c r="O42" s="57">
        <f t="shared" si="3"/>
        <v>-19869321</v>
      </c>
      <c r="P42" s="57">
        <f t="shared" si="3"/>
        <v>-17422018</v>
      </c>
      <c r="Q42" s="57">
        <f t="shared" si="3"/>
        <v>28924103</v>
      </c>
      <c r="R42" s="57">
        <f t="shared" si="3"/>
        <v>-8367236</v>
      </c>
      <c r="S42" s="57">
        <f t="shared" si="3"/>
        <v>-13225599</v>
      </c>
      <c r="T42" s="57">
        <f t="shared" si="3"/>
        <v>-10431908</v>
      </c>
      <c r="U42" s="57">
        <f t="shared" si="3"/>
        <v>-9735436</v>
      </c>
      <c r="V42" s="57">
        <f t="shared" si="3"/>
        <v>-33392943</v>
      </c>
      <c r="W42" s="57">
        <f t="shared" si="3"/>
        <v>33955474</v>
      </c>
      <c r="X42" s="57">
        <f t="shared" si="3"/>
        <v>2504006</v>
      </c>
      <c r="Y42" s="57">
        <f t="shared" si="3"/>
        <v>31451468</v>
      </c>
      <c r="Z42" s="58">
        <f>+IF(X42&lt;&gt;0,+(Y42/X42)*100,0)</f>
        <v>1256.0460318385817</v>
      </c>
      <c r="AA42" s="55">
        <f>SUM(AA38:AA41)</f>
        <v>3618501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-7349578</v>
      </c>
      <c r="D44" s="63">
        <f>+D42-D43</f>
        <v>0</v>
      </c>
      <c r="E44" s="64">
        <f t="shared" si="4"/>
        <v>2503845</v>
      </c>
      <c r="F44" s="65">
        <f t="shared" si="4"/>
        <v>3618501</v>
      </c>
      <c r="G44" s="65">
        <f t="shared" si="4"/>
        <v>49529108</v>
      </c>
      <c r="H44" s="65">
        <f t="shared" si="4"/>
        <v>-7127896</v>
      </c>
      <c r="I44" s="65">
        <f t="shared" si="4"/>
        <v>-8775316</v>
      </c>
      <c r="J44" s="65">
        <f t="shared" si="4"/>
        <v>33625896</v>
      </c>
      <c r="K44" s="65">
        <f t="shared" si="4"/>
        <v>-9010690</v>
      </c>
      <c r="L44" s="65">
        <f t="shared" si="4"/>
        <v>14925786</v>
      </c>
      <c r="M44" s="65">
        <f t="shared" si="4"/>
        <v>36174661</v>
      </c>
      <c r="N44" s="65">
        <f t="shared" si="4"/>
        <v>42089757</v>
      </c>
      <c r="O44" s="65">
        <f t="shared" si="4"/>
        <v>-19869321</v>
      </c>
      <c r="P44" s="65">
        <f t="shared" si="4"/>
        <v>-17422018</v>
      </c>
      <c r="Q44" s="65">
        <f t="shared" si="4"/>
        <v>28924103</v>
      </c>
      <c r="R44" s="65">
        <f t="shared" si="4"/>
        <v>-8367236</v>
      </c>
      <c r="S44" s="65">
        <f t="shared" si="4"/>
        <v>-13225599</v>
      </c>
      <c r="T44" s="65">
        <f t="shared" si="4"/>
        <v>-10431908</v>
      </c>
      <c r="U44" s="65">
        <f t="shared" si="4"/>
        <v>-9735436</v>
      </c>
      <c r="V44" s="65">
        <f t="shared" si="4"/>
        <v>-33392943</v>
      </c>
      <c r="W44" s="65">
        <f t="shared" si="4"/>
        <v>33955474</v>
      </c>
      <c r="X44" s="65">
        <f t="shared" si="4"/>
        <v>2504006</v>
      </c>
      <c r="Y44" s="65">
        <f t="shared" si="4"/>
        <v>31451468</v>
      </c>
      <c r="Z44" s="66">
        <f>+IF(X44&lt;&gt;0,+(Y44/X44)*100,0)</f>
        <v>1256.0460318385817</v>
      </c>
      <c r="AA44" s="63">
        <f>+AA42-AA43</f>
        <v>3618501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-7349578</v>
      </c>
      <c r="D46" s="55">
        <f>SUM(D44:D45)</f>
        <v>0</v>
      </c>
      <c r="E46" s="56">
        <f t="shared" si="5"/>
        <v>2503845</v>
      </c>
      <c r="F46" s="57">
        <f t="shared" si="5"/>
        <v>3618501</v>
      </c>
      <c r="G46" s="57">
        <f t="shared" si="5"/>
        <v>49529108</v>
      </c>
      <c r="H46" s="57">
        <f t="shared" si="5"/>
        <v>-7127896</v>
      </c>
      <c r="I46" s="57">
        <f t="shared" si="5"/>
        <v>-8775316</v>
      </c>
      <c r="J46" s="57">
        <f t="shared" si="5"/>
        <v>33625896</v>
      </c>
      <c r="K46" s="57">
        <f t="shared" si="5"/>
        <v>-9010690</v>
      </c>
      <c r="L46" s="57">
        <f t="shared" si="5"/>
        <v>14925786</v>
      </c>
      <c r="M46" s="57">
        <f t="shared" si="5"/>
        <v>36174661</v>
      </c>
      <c r="N46" s="57">
        <f t="shared" si="5"/>
        <v>42089757</v>
      </c>
      <c r="O46" s="57">
        <f t="shared" si="5"/>
        <v>-19869321</v>
      </c>
      <c r="P46" s="57">
        <f t="shared" si="5"/>
        <v>-17422018</v>
      </c>
      <c r="Q46" s="57">
        <f t="shared" si="5"/>
        <v>28924103</v>
      </c>
      <c r="R46" s="57">
        <f t="shared" si="5"/>
        <v>-8367236</v>
      </c>
      <c r="S46" s="57">
        <f t="shared" si="5"/>
        <v>-13225599</v>
      </c>
      <c r="T46" s="57">
        <f t="shared" si="5"/>
        <v>-10431908</v>
      </c>
      <c r="U46" s="57">
        <f t="shared" si="5"/>
        <v>-9735436</v>
      </c>
      <c r="V46" s="57">
        <f t="shared" si="5"/>
        <v>-33392943</v>
      </c>
      <c r="W46" s="57">
        <f t="shared" si="5"/>
        <v>33955474</v>
      </c>
      <c r="X46" s="57">
        <f t="shared" si="5"/>
        <v>2504006</v>
      </c>
      <c r="Y46" s="57">
        <f t="shared" si="5"/>
        <v>31451468</v>
      </c>
      <c r="Z46" s="58">
        <f>+IF(X46&lt;&gt;0,+(Y46/X46)*100,0)</f>
        <v>1256.0460318385817</v>
      </c>
      <c r="AA46" s="55">
        <f>SUM(AA44:AA45)</f>
        <v>3618501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-7349578</v>
      </c>
      <c r="D48" s="71">
        <f>SUM(D46:D47)</f>
        <v>0</v>
      </c>
      <c r="E48" s="72">
        <f t="shared" si="6"/>
        <v>2503845</v>
      </c>
      <c r="F48" s="73">
        <f t="shared" si="6"/>
        <v>3618501</v>
      </c>
      <c r="G48" s="73">
        <f t="shared" si="6"/>
        <v>49529108</v>
      </c>
      <c r="H48" s="74">
        <f t="shared" si="6"/>
        <v>-7127896</v>
      </c>
      <c r="I48" s="74">
        <f t="shared" si="6"/>
        <v>-8775316</v>
      </c>
      <c r="J48" s="74">
        <f t="shared" si="6"/>
        <v>33625896</v>
      </c>
      <c r="K48" s="74">
        <f t="shared" si="6"/>
        <v>-9010690</v>
      </c>
      <c r="L48" s="74">
        <f t="shared" si="6"/>
        <v>14925786</v>
      </c>
      <c r="M48" s="73">
        <f t="shared" si="6"/>
        <v>36174661</v>
      </c>
      <c r="N48" s="73">
        <f t="shared" si="6"/>
        <v>42089757</v>
      </c>
      <c r="O48" s="74">
        <f t="shared" si="6"/>
        <v>-19869321</v>
      </c>
      <c r="P48" s="74">
        <f t="shared" si="6"/>
        <v>-17422018</v>
      </c>
      <c r="Q48" s="74">
        <f t="shared" si="6"/>
        <v>28924103</v>
      </c>
      <c r="R48" s="74">
        <f t="shared" si="6"/>
        <v>-8367236</v>
      </c>
      <c r="S48" s="74">
        <f t="shared" si="6"/>
        <v>-13225599</v>
      </c>
      <c r="T48" s="73">
        <f t="shared" si="6"/>
        <v>-10431908</v>
      </c>
      <c r="U48" s="73">
        <f t="shared" si="6"/>
        <v>-9735436</v>
      </c>
      <c r="V48" s="74">
        <f t="shared" si="6"/>
        <v>-33392943</v>
      </c>
      <c r="W48" s="74">
        <f t="shared" si="6"/>
        <v>33955474</v>
      </c>
      <c r="X48" s="74">
        <f t="shared" si="6"/>
        <v>2504006</v>
      </c>
      <c r="Y48" s="74">
        <f t="shared" si="6"/>
        <v>31451468</v>
      </c>
      <c r="Z48" s="75">
        <f>+IF(X48&lt;&gt;0,+(Y48/X48)*100,0)</f>
        <v>1256.0460318385817</v>
      </c>
      <c r="AA48" s="76">
        <f>SUM(AA46:AA47)</f>
        <v>3618501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154010771</v>
      </c>
      <c r="D5" s="6">
        <v>0</v>
      </c>
      <c r="E5" s="7">
        <v>171573053</v>
      </c>
      <c r="F5" s="8">
        <v>171250213</v>
      </c>
      <c r="G5" s="8">
        <v>14191611</v>
      </c>
      <c r="H5" s="8">
        <v>14004620</v>
      </c>
      <c r="I5" s="8">
        <v>13833604</v>
      </c>
      <c r="J5" s="8">
        <v>42029835</v>
      </c>
      <c r="K5" s="8">
        <v>15930248</v>
      </c>
      <c r="L5" s="8">
        <v>14476689</v>
      </c>
      <c r="M5" s="8">
        <v>14453196</v>
      </c>
      <c r="N5" s="8">
        <v>44860133</v>
      </c>
      <c r="O5" s="8">
        <v>13102349</v>
      </c>
      <c r="P5" s="8">
        <v>14506405</v>
      </c>
      <c r="Q5" s="8">
        <v>14661187</v>
      </c>
      <c r="R5" s="8">
        <v>42269941</v>
      </c>
      <c r="S5" s="8">
        <v>14438500</v>
      </c>
      <c r="T5" s="8">
        <v>14286143</v>
      </c>
      <c r="U5" s="8">
        <v>14176266</v>
      </c>
      <c r="V5" s="8">
        <v>42900909</v>
      </c>
      <c r="W5" s="8">
        <v>172060818</v>
      </c>
      <c r="X5" s="8">
        <v>171573053</v>
      </c>
      <c r="Y5" s="8">
        <v>487765</v>
      </c>
      <c r="Z5" s="2">
        <v>0.28</v>
      </c>
      <c r="AA5" s="6">
        <v>171250213</v>
      </c>
    </row>
    <row r="6" spans="1:27" ht="13.5">
      <c r="A6" s="23" t="s">
        <v>33</v>
      </c>
      <c r="B6" s="24"/>
      <c r="C6" s="6">
        <v>3759202</v>
      </c>
      <c r="D6" s="6">
        <v>0</v>
      </c>
      <c r="E6" s="7">
        <v>5509120</v>
      </c>
      <c r="F6" s="8">
        <v>5509120</v>
      </c>
      <c r="G6" s="8">
        <v>312961</v>
      </c>
      <c r="H6" s="8">
        <v>87997</v>
      </c>
      <c r="I6" s="8">
        <v>80595</v>
      </c>
      <c r="J6" s="8">
        <v>481553</v>
      </c>
      <c r="K6" s="8">
        <v>-104822</v>
      </c>
      <c r="L6" s="8">
        <v>1399136</v>
      </c>
      <c r="M6" s="8">
        <v>111520</v>
      </c>
      <c r="N6" s="8">
        <v>1405834</v>
      </c>
      <c r="O6" s="8">
        <v>354172</v>
      </c>
      <c r="P6" s="8">
        <v>357843</v>
      </c>
      <c r="Q6" s="8">
        <v>299465</v>
      </c>
      <c r="R6" s="8">
        <v>1011480</v>
      </c>
      <c r="S6" s="8">
        <v>336276</v>
      </c>
      <c r="T6" s="8">
        <v>290867</v>
      </c>
      <c r="U6" s="8">
        <v>346339</v>
      </c>
      <c r="V6" s="8">
        <v>973482</v>
      </c>
      <c r="W6" s="8">
        <v>3872349</v>
      </c>
      <c r="X6" s="8">
        <v>5509120</v>
      </c>
      <c r="Y6" s="8">
        <v>-1636771</v>
      </c>
      <c r="Z6" s="2">
        <v>-29.71</v>
      </c>
      <c r="AA6" s="6">
        <v>5509120</v>
      </c>
    </row>
    <row r="7" spans="1:27" ht="13.5">
      <c r="A7" s="25" t="s">
        <v>34</v>
      </c>
      <c r="B7" s="24"/>
      <c r="C7" s="6">
        <v>445930508</v>
      </c>
      <c r="D7" s="6">
        <v>0</v>
      </c>
      <c r="E7" s="7">
        <v>475716917</v>
      </c>
      <c r="F7" s="8">
        <v>471916917</v>
      </c>
      <c r="G7" s="8">
        <v>41329772</v>
      </c>
      <c r="H7" s="8">
        <v>32491924</v>
      </c>
      <c r="I7" s="8">
        <v>41224263</v>
      </c>
      <c r="J7" s="8">
        <v>115045959</v>
      </c>
      <c r="K7" s="8">
        <v>38429662</v>
      </c>
      <c r="L7" s="8">
        <v>39860890</v>
      </c>
      <c r="M7" s="8">
        <v>39130149</v>
      </c>
      <c r="N7" s="8">
        <v>117420701</v>
      </c>
      <c r="O7" s="8">
        <v>38676079</v>
      </c>
      <c r="P7" s="8">
        <v>44967667</v>
      </c>
      <c r="Q7" s="8">
        <v>36625534</v>
      </c>
      <c r="R7" s="8">
        <v>120269280</v>
      </c>
      <c r="S7" s="8">
        <v>40513787</v>
      </c>
      <c r="T7" s="8">
        <v>33475846</v>
      </c>
      <c r="U7" s="8">
        <v>41031232</v>
      </c>
      <c r="V7" s="8">
        <v>115020865</v>
      </c>
      <c r="W7" s="8">
        <v>467756805</v>
      </c>
      <c r="X7" s="8">
        <v>475716917</v>
      </c>
      <c r="Y7" s="8">
        <v>-7960112</v>
      </c>
      <c r="Z7" s="2">
        <v>-1.67</v>
      </c>
      <c r="AA7" s="6">
        <v>471916917</v>
      </c>
    </row>
    <row r="8" spans="1:27" ht="13.5">
      <c r="A8" s="25" t="s">
        <v>35</v>
      </c>
      <c r="B8" s="24"/>
      <c r="C8" s="6">
        <v>91035868</v>
      </c>
      <c r="D8" s="6">
        <v>0</v>
      </c>
      <c r="E8" s="7">
        <v>91593508</v>
      </c>
      <c r="F8" s="8">
        <v>93809508</v>
      </c>
      <c r="G8" s="8">
        <v>7924146</v>
      </c>
      <c r="H8" s="8">
        <v>5931773</v>
      </c>
      <c r="I8" s="8">
        <v>8936212</v>
      </c>
      <c r="J8" s="8">
        <v>22792131</v>
      </c>
      <c r="K8" s="8">
        <v>8219798</v>
      </c>
      <c r="L8" s="8">
        <v>7547733</v>
      </c>
      <c r="M8" s="8">
        <v>8568512</v>
      </c>
      <c r="N8" s="8">
        <v>24336043</v>
      </c>
      <c r="O8" s="8">
        <v>9958037</v>
      </c>
      <c r="P8" s="8">
        <v>6902247</v>
      </c>
      <c r="Q8" s="8">
        <v>8068768</v>
      </c>
      <c r="R8" s="8">
        <v>24929052</v>
      </c>
      <c r="S8" s="8">
        <v>8515052</v>
      </c>
      <c r="T8" s="8">
        <v>2710105</v>
      </c>
      <c r="U8" s="8">
        <v>8007879</v>
      </c>
      <c r="V8" s="8">
        <v>19233036</v>
      </c>
      <c r="W8" s="8">
        <v>91290262</v>
      </c>
      <c r="X8" s="8">
        <v>91593508</v>
      </c>
      <c r="Y8" s="8">
        <v>-303246</v>
      </c>
      <c r="Z8" s="2">
        <v>-0.33</v>
      </c>
      <c r="AA8" s="6">
        <v>93809508</v>
      </c>
    </row>
    <row r="9" spans="1:27" ht="13.5">
      <c r="A9" s="25" t="s">
        <v>36</v>
      </c>
      <c r="B9" s="24"/>
      <c r="C9" s="6">
        <v>63811392</v>
      </c>
      <c r="D9" s="6">
        <v>0</v>
      </c>
      <c r="E9" s="7">
        <v>58051382</v>
      </c>
      <c r="F9" s="8">
        <v>60838382</v>
      </c>
      <c r="G9" s="8">
        <v>7014556</v>
      </c>
      <c r="H9" s="8">
        <v>4547110</v>
      </c>
      <c r="I9" s="8">
        <v>5755738</v>
      </c>
      <c r="J9" s="8">
        <v>17317404</v>
      </c>
      <c r="K9" s="8">
        <v>3571218</v>
      </c>
      <c r="L9" s="8">
        <v>5321633</v>
      </c>
      <c r="M9" s="8">
        <v>5354543</v>
      </c>
      <c r="N9" s="8">
        <v>14247394</v>
      </c>
      <c r="O9" s="8">
        <v>5486922</v>
      </c>
      <c r="P9" s="8">
        <v>5523913</v>
      </c>
      <c r="Q9" s="8">
        <v>4491305</v>
      </c>
      <c r="R9" s="8">
        <v>15502140</v>
      </c>
      <c r="S9" s="8">
        <v>5428587</v>
      </c>
      <c r="T9" s="8">
        <v>5505077</v>
      </c>
      <c r="U9" s="8">
        <v>6419281</v>
      </c>
      <c r="V9" s="8">
        <v>17352945</v>
      </c>
      <c r="W9" s="8">
        <v>64419883</v>
      </c>
      <c r="X9" s="8">
        <v>58051382</v>
      </c>
      <c r="Y9" s="8">
        <v>6368501</v>
      </c>
      <c r="Z9" s="2">
        <v>10.97</v>
      </c>
      <c r="AA9" s="6">
        <v>60838382</v>
      </c>
    </row>
    <row r="10" spans="1:27" ht="13.5">
      <c r="A10" s="25" t="s">
        <v>37</v>
      </c>
      <c r="B10" s="24"/>
      <c r="C10" s="6">
        <v>40432083</v>
      </c>
      <c r="D10" s="6">
        <v>0</v>
      </c>
      <c r="E10" s="7">
        <v>42378730</v>
      </c>
      <c r="F10" s="26">
        <v>43375730</v>
      </c>
      <c r="G10" s="26">
        <v>4708974</v>
      </c>
      <c r="H10" s="26">
        <v>3315055</v>
      </c>
      <c r="I10" s="26">
        <v>3658243</v>
      </c>
      <c r="J10" s="26">
        <v>11682272</v>
      </c>
      <c r="K10" s="26">
        <v>3549489</v>
      </c>
      <c r="L10" s="26">
        <v>3593720</v>
      </c>
      <c r="M10" s="26">
        <v>3635755</v>
      </c>
      <c r="N10" s="26">
        <v>10778964</v>
      </c>
      <c r="O10" s="26">
        <v>3645627</v>
      </c>
      <c r="P10" s="26">
        <v>3603927</v>
      </c>
      <c r="Q10" s="26">
        <v>3643636</v>
      </c>
      <c r="R10" s="26">
        <v>10893190</v>
      </c>
      <c r="S10" s="26">
        <v>3608057</v>
      </c>
      <c r="T10" s="26">
        <v>3583552</v>
      </c>
      <c r="U10" s="26">
        <v>4266236</v>
      </c>
      <c r="V10" s="26">
        <v>11457845</v>
      </c>
      <c r="W10" s="26">
        <v>44812271</v>
      </c>
      <c r="X10" s="26">
        <v>42378730</v>
      </c>
      <c r="Y10" s="26">
        <v>2433541</v>
      </c>
      <c r="Z10" s="27">
        <v>5.74</v>
      </c>
      <c r="AA10" s="28">
        <v>43375730</v>
      </c>
    </row>
    <row r="11" spans="1:27" ht="13.5">
      <c r="A11" s="25" t="s">
        <v>38</v>
      </c>
      <c r="B11" s="29"/>
      <c r="C11" s="6">
        <v>375478</v>
      </c>
      <c r="D11" s="6">
        <v>0</v>
      </c>
      <c r="E11" s="7">
        <v>395530</v>
      </c>
      <c r="F11" s="8">
        <v>395530</v>
      </c>
      <c r="G11" s="8">
        <v>26635</v>
      </c>
      <c r="H11" s="8">
        <v>26858</v>
      </c>
      <c r="I11" s="8">
        <v>26034</v>
      </c>
      <c r="J11" s="8">
        <v>79527</v>
      </c>
      <c r="K11" s="8">
        <v>25273</v>
      </c>
      <c r="L11" s="8">
        <v>24749</v>
      </c>
      <c r="M11" s="8">
        <v>24659</v>
      </c>
      <c r="N11" s="8">
        <v>74681</v>
      </c>
      <c r="O11" s="8">
        <v>25046</v>
      </c>
      <c r="P11" s="8">
        <v>23637</v>
      </c>
      <c r="Q11" s="8">
        <v>24086</v>
      </c>
      <c r="R11" s="8">
        <v>72769</v>
      </c>
      <c r="S11" s="8">
        <v>24252</v>
      </c>
      <c r="T11" s="8">
        <v>24214</v>
      </c>
      <c r="U11" s="8">
        <v>26082</v>
      </c>
      <c r="V11" s="8">
        <v>74548</v>
      </c>
      <c r="W11" s="8">
        <v>301525</v>
      </c>
      <c r="X11" s="8">
        <v>395530</v>
      </c>
      <c r="Y11" s="8">
        <v>-94005</v>
      </c>
      <c r="Z11" s="2">
        <v>-23.77</v>
      </c>
      <c r="AA11" s="6">
        <v>395530</v>
      </c>
    </row>
    <row r="12" spans="1:27" ht="13.5">
      <c r="A12" s="25" t="s">
        <v>39</v>
      </c>
      <c r="B12" s="29"/>
      <c r="C12" s="6">
        <v>2272512</v>
      </c>
      <c r="D12" s="6">
        <v>0</v>
      </c>
      <c r="E12" s="7">
        <v>2288900</v>
      </c>
      <c r="F12" s="8">
        <v>2345300</v>
      </c>
      <c r="G12" s="8">
        <v>99573</v>
      </c>
      <c r="H12" s="8">
        <v>94712</v>
      </c>
      <c r="I12" s="8">
        <v>107882</v>
      </c>
      <c r="J12" s="8">
        <v>302167</v>
      </c>
      <c r="K12" s="8">
        <v>1057936</v>
      </c>
      <c r="L12" s="8">
        <v>289202</v>
      </c>
      <c r="M12" s="8">
        <v>108667</v>
      </c>
      <c r="N12" s="8">
        <v>1455805</v>
      </c>
      <c r="O12" s="8">
        <v>98992</v>
      </c>
      <c r="P12" s="8">
        <v>118615</v>
      </c>
      <c r="Q12" s="8">
        <v>106530</v>
      </c>
      <c r="R12" s="8">
        <v>324137</v>
      </c>
      <c r="S12" s="8">
        <v>85319</v>
      </c>
      <c r="T12" s="8">
        <v>91227</v>
      </c>
      <c r="U12" s="8">
        <v>121930</v>
      </c>
      <c r="V12" s="8">
        <v>298476</v>
      </c>
      <c r="W12" s="8">
        <v>2380585</v>
      </c>
      <c r="X12" s="8">
        <v>2288900</v>
      </c>
      <c r="Y12" s="8">
        <v>91685</v>
      </c>
      <c r="Z12" s="2">
        <v>4.01</v>
      </c>
      <c r="AA12" s="6">
        <v>2345300</v>
      </c>
    </row>
    <row r="13" spans="1:27" ht="13.5">
      <c r="A13" s="23" t="s">
        <v>40</v>
      </c>
      <c r="B13" s="29"/>
      <c r="C13" s="6">
        <v>22385592</v>
      </c>
      <c r="D13" s="6">
        <v>0</v>
      </c>
      <c r="E13" s="7">
        <v>18732000</v>
      </c>
      <c r="F13" s="8">
        <v>18732000</v>
      </c>
      <c r="G13" s="8">
        <v>1723178</v>
      </c>
      <c r="H13" s="8">
        <v>1967854</v>
      </c>
      <c r="I13" s="8">
        <v>1938274</v>
      </c>
      <c r="J13" s="8">
        <v>5629306</v>
      </c>
      <c r="K13" s="8">
        <v>1828768</v>
      </c>
      <c r="L13" s="8">
        <v>2381515</v>
      </c>
      <c r="M13" s="8">
        <v>1545529</v>
      </c>
      <c r="N13" s="8">
        <v>5755812</v>
      </c>
      <c r="O13" s="8">
        <v>1660757</v>
      </c>
      <c r="P13" s="8">
        <v>2763719</v>
      </c>
      <c r="Q13" s="8">
        <v>1718330</v>
      </c>
      <c r="R13" s="8">
        <v>6142806</v>
      </c>
      <c r="S13" s="8">
        <v>2631895</v>
      </c>
      <c r="T13" s="8">
        <v>1411892</v>
      </c>
      <c r="U13" s="8">
        <v>2355856</v>
      </c>
      <c r="V13" s="8">
        <v>6399643</v>
      </c>
      <c r="W13" s="8">
        <v>23927567</v>
      </c>
      <c r="X13" s="8">
        <v>18731999</v>
      </c>
      <c r="Y13" s="8">
        <v>5195568</v>
      </c>
      <c r="Z13" s="2">
        <v>27.74</v>
      </c>
      <c r="AA13" s="6">
        <v>18732000</v>
      </c>
    </row>
    <row r="14" spans="1:27" ht="13.5">
      <c r="A14" s="23" t="s">
        <v>41</v>
      </c>
      <c r="B14" s="29"/>
      <c r="C14" s="6">
        <v>3931893</v>
      </c>
      <c r="D14" s="6">
        <v>0</v>
      </c>
      <c r="E14" s="7">
        <v>4392430</v>
      </c>
      <c r="F14" s="8">
        <v>4392430</v>
      </c>
      <c r="G14" s="8">
        <v>-548172</v>
      </c>
      <c r="H14" s="8">
        <v>372089</v>
      </c>
      <c r="I14" s="8">
        <v>1222847</v>
      </c>
      <c r="J14" s="8">
        <v>1046764</v>
      </c>
      <c r="K14" s="8">
        <v>-521609</v>
      </c>
      <c r="L14" s="8">
        <v>293526</v>
      </c>
      <c r="M14" s="8">
        <v>1167331</v>
      </c>
      <c r="N14" s="8">
        <v>939248</v>
      </c>
      <c r="O14" s="8">
        <v>254676</v>
      </c>
      <c r="P14" s="8">
        <v>272436</v>
      </c>
      <c r="Q14" s="8">
        <v>260241</v>
      </c>
      <c r="R14" s="8">
        <v>787353</v>
      </c>
      <c r="S14" s="8">
        <v>269220</v>
      </c>
      <c r="T14" s="8">
        <v>263068</v>
      </c>
      <c r="U14" s="8">
        <v>329211</v>
      </c>
      <c r="V14" s="8">
        <v>861499</v>
      </c>
      <c r="W14" s="8">
        <v>3634864</v>
      </c>
      <c r="X14" s="8">
        <v>4392430</v>
      </c>
      <c r="Y14" s="8">
        <v>-757566</v>
      </c>
      <c r="Z14" s="2">
        <v>-17.25</v>
      </c>
      <c r="AA14" s="6">
        <v>4392430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60966463</v>
      </c>
      <c r="D16" s="6">
        <v>0</v>
      </c>
      <c r="E16" s="7">
        <v>17515480</v>
      </c>
      <c r="F16" s="8">
        <v>49032580</v>
      </c>
      <c r="G16" s="8">
        <v>1704104</v>
      </c>
      <c r="H16" s="8">
        <v>1249916</v>
      </c>
      <c r="I16" s="8">
        <v>1605291</v>
      </c>
      <c r="J16" s="8">
        <v>4559311</v>
      </c>
      <c r="K16" s="8">
        <v>1092735</v>
      </c>
      <c r="L16" s="8">
        <v>1036825</v>
      </c>
      <c r="M16" s="8">
        <v>788273</v>
      </c>
      <c r="N16" s="8">
        <v>2917833</v>
      </c>
      <c r="O16" s="8">
        <v>1204288</v>
      </c>
      <c r="P16" s="8">
        <v>922078</v>
      </c>
      <c r="Q16" s="8">
        <v>1445365</v>
      </c>
      <c r="R16" s="8">
        <v>3571731</v>
      </c>
      <c r="S16" s="8">
        <v>960259</v>
      </c>
      <c r="T16" s="8">
        <v>376170</v>
      </c>
      <c r="U16" s="8">
        <v>1321897</v>
      </c>
      <c r="V16" s="8">
        <v>2658326</v>
      </c>
      <c r="W16" s="8">
        <v>13707201</v>
      </c>
      <c r="X16" s="8">
        <v>17515480</v>
      </c>
      <c r="Y16" s="8">
        <v>-3808279</v>
      </c>
      <c r="Z16" s="2">
        <v>-21.74</v>
      </c>
      <c r="AA16" s="6">
        <v>49032580</v>
      </c>
    </row>
    <row r="17" spans="1:27" ht="13.5">
      <c r="A17" s="23" t="s">
        <v>44</v>
      </c>
      <c r="B17" s="29"/>
      <c r="C17" s="6">
        <v>2088827</v>
      </c>
      <c r="D17" s="6">
        <v>0</v>
      </c>
      <c r="E17" s="7">
        <v>2601470</v>
      </c>
      <c r="F17" s="8">
        <v>2601470</v>
      </c>
      <c r="G17" s="8">
        <v>200293</v>
      </c>
      <c r="H17" s="8">
        <v>203738</v>
      </c>
      <c r="I17" s="8">
        <v>207712</v>
      </c>
      <c r="J17" s="8">
        <v>611743</v>
      </c>
      <c r="K17" s="8">
        <v>193298</v>
      </c>
      <c r="L17" s="8">
        <v>198723</v>
      </c>
      <c r="M17" s="8">
        <v>639</v>
      </c>
      <c r="N17" s="8">
        <v>392660</v>
      </c>
      <c r="O17" s="8">
        <v>274403</v>
      </c>
      <c r="P17" s="8">
        <v>236650</v>
      </c>
      <c r="Q17" s="8">
        <v>245787</v>
      </c>
      <c r="R17" s="8">
        <v>756840</v>
      </c>
      <c r="S17" s="8">
        <v>98767</v>
      </c>
      <c r="T17" s="8">
        <v>275393</v>
      </c>
      <c r="U17" s="8">
        <v>253958</v>
      </c>
      <c r="V17" s="8">
        <v>628118</v>
      </c>
      <c r="W17" s="8">
        <v>2389361</v>
      </c>
      <c r="X17" s="8">
        <v>2601470</v>
      </c>
      <c r="Y17" s="8">
        <v>-212109</v>
      </c>
      <c r="Z17" s="2">
        <v>-8.15</v>
      </c>
      <c r="AA17" s="6">
        <v>2601470</v>
      </c>
    </row>
    <row r="18" spans="1:27" ht="13.5">
      <c r="A18" s="25" t="s">
        <v>45</v>
      </c>
      <c r="B18" s="24"/>
      <c r="C18" s="6">
        <v>6961369</v>
      </c>
      <c r="D18" s="6">
        <v>0</v>
      </c>
      <c r="E18" s="7">
        <v>6586340</v>
      </c>
      <c r="F18" s="8">
        <v>6586340</v>
      </c>
      <c r="G18" s="8">
        <v>722721</v>
      </c>
      <c r="H18" s="8">
        <v>1290</v>
      </c>
      <c r="I18" s="8">
        <v>1613361</v>
      </c>
      <c r="J18" s="8">
        <v>2337372</v>
      </c>
      <c r="K18" s="8">
        <v>531120</v>
      </c>
      <c r="L18" s="8">
        <v>32908</v>
      </c>
      <c r="M18" s="8">
        <v>-265789</v>
      </c>
      <c r="N18" s="8">
        <v>298239</v>
      </c>
      <c r="O18" s="8">
        <v>1867124</v>
      </c>
      <c r="P18" s="8">
        <v>399990</v>
      </c>
      <c r="Q18" s="8">
        <v>558013</v>
      </c>
      <c r="R18" s="8">
        <v>2825127</v>
      </c>
      <c r="S18" s="8">
        <v>1085316</v>
      </c>
      <c r="T18" s="8">
        <v>588924</v>
      </c>
      <c r="U18" s="8">
        <v>264276</v>
      </c>
      <c r="V18" s="8">
        <v>1938516</v>
      </c>
      <c r="W18" s="8">
        <v>7399254</v>
      </c>
      <c r="X18" s="8">
        <v>6586340</v>
      </c>
      <c r="Y18" s="8">
        <v>812914</v>
      </c>
      <c r="Z18" s="2">
        <v>12.34</v>
      </c>
      <c r="AA18" s="6">
        <v>6586340</v>
      </c>
    </row>
    <row r="19" spans="1:27" ht="13.5">
      <c r="A19" s="23" t="s">
        <v>46</v>
      </c>
      <c r="B19" s="29"/>
      <c r="C19" s="6">
        <v>290629406</v>
      </c>
      <c r="D19" s="6">
        <v>0</v>
      </c>
      <c r="E19" s="7">
        <v>236511591</v>
      </c>
      <c r="F19" s="8">
        <v>254132910</v>
      </c>
      <c r="G19" s="8">
        <v>0</v>
      </c>
      <c r="H19" s="8">
        <v>37839945</v>
      </c>
      <c r="I19" s="8">
        <v>12438077</v>
      </c>
      <c r="J19" s="8">
        <v>50278022</v>
      </c>
      <c r="K19" s="8">
        <v>570315</v>
      </c>
      <c r="L19" s="8">
        <v>979083</v>
      </c>
      <c r="M19" s="8">
        <v>31399084</v>
      </c>
      <c r="N19" s="8">
        <v>32948482</v>
      </c>
      <c r="O19" s="8">
        <v>27371329</v>
      </c>
      <c r="P19" s="8">
        <v>0</v>
      </c>
      <c r="Q19" s="8">
        <v>40952469</v>
      </c>
      <c r="R19" s="8">
        <v>68323798</v>
      </c>
      <c r="S19" s="8">
        <v>597392</v>
      </c>
      <c r="T19" s="8">
        <v>566824</v>
      </c>
      <c r="U19" s="8">
        <v>211862</v>
      </c>
      <c r="V19" s="8">
        <v>1376078</v>
      </c>
      <c r="W19" s="8">
        <v>152926380</v>
      </c>
      <c r="X19" s="8">
        <v>236511591</v>
      </c>
      <c r="Y19" s="8">
        <v>-83585211</v>
      </c>
      <c r="Z19" s="2">
        <v>-35.34</v>
      </c>
      <c r="AA19" s="6">
        <v>254132910</v>
      </c>
    </row>
    <row r="20" spans="1:27" ht="13.5">
      <c r="A20" s="23" t="s">
        <v>47</v>
      </c>
      <c r="B20" s="29"/>
      <c r="C20" s="6">
        <v>52891558</v>
      </c>
      <c r="D20" s="6">
        <v>0</v>
      </c>
      <c r="E20" s="7">
        <v>23148286</v>
      </c>
      <c r="F20" s="26">
        <v>32858192</v>
      </c>
      <c r="G20" s="26">
        <v>1171517</v>
      </c>
      <c r="H20" s="26">
        <v>594774</v>
      </c>
      <c r="I20" s="26">
        <v>2037674</v>
      </c>
      <c r="J20" s="26">
        <v>3803965</v>
      </c>
      <c r="K20" s="26">
        <v>1568758</v>
      </c>
      <c r="L20" s="26">
        <v>1065724</v>
      </c>
      <c r="M20" s="26">
        <v>1473237</v>
      </c>
      <c r="N20" s="26">
        <v>4107719</v>
      </c>
      <c r="O20" s="26">
        <v>8367508</v>
      </c>
      <c r="P20" s="26">
        <v>3244685</v>
      </c>
      <c r="Q20" s="26">
        <v>2608347</v>
      </c>
      <c r="R20" s="26">
        <v>14220540</v>
      </c>
      <c r="S20" s="26">
        <v>3797051</v>
      </c>
      <c r="T20" s="26">
        <v>3929327</v>
      </c>
      <c r="U20" s="26">
        <v>9364419</v>
      </c>
      <c r="V20" s="26">
        <v>17090797</v>
      </c>
      <c r="W20" s="26">
        <v>39223021</v>
      </c>
      <c r="X20" s="26">
        <v>15398436</v>
      </c>
      <c r="Y20" s="26">
        <v>23824585</v>
      </c>
      <c r="Z20" s="27">
        <v>154.72</v>
      </c>
      <c r="AA20" s="28">
        <v>32858192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1241482922</v>
      </c>
      <c r="D22" s="33">
        <f>SUM(D5:D21)</f>
        <v>0</v>
      </c>
      <c r="E22" s="34">
        <f t="shared" si="0"/>
        <v>1156994737</v>
      </c>
      <c r="F22" s="35">
        <f t="shared" si="0"/>
        <v>1217776622</v>
      </c>
      <c r="G22" s="35">
        <f t="shared" si="0"/>
        <v>80581869</v>
      </c>
      <c r="H22" s="35">
        <f t="shared" si="0"/>
        <v>102729655</v>
      </c>
      <c r="I22" s="35">
        <f t="shared" si="0"/>
        <v>94685807</v>
      </c>
      <c r="J22" s="35">
        <f t="shared" si="0"/>
        <v>277997331</v>
      </c>
      <c r="K22" s="35">
        <f t="shared" si="0"/>
        <v>75942187</v>
      </c>
      <c r="L22" s="35">
        <f t="shared" si="0"/>
        <v>78502056</v>
      </c>
      <c r="M22" s="35">
        <f t="shared" si="0"/>
        <v>107495305</v>
      </c>
      <c r="N22" s="35">
        <f t="shared" si="0"/>
        <v>261939548</v>
      </c>
      <c r="O22" s="35">
        <f t="shared" si="0"/>
        <v>112347309</v>
      </c>
      <c r="P22" s="35">
        <f t="shared" si="0"/>
        <v>83843812</v>
      </c>
      <c r="Q22" s="35">
        <f t="shared" si="0"/>
        <v>115709063</v>
      </c>
      <c r="R22" s="35">
        <f t="shared" si="0"/>
        <v>311900184</v>
      </c>
      <c r="S22" s="35">
        <f t="shared" si="0"/>
        <v>82389730</v>
      </c>
      <c r="T22" s="35">
        <f t="shared" si="0"/>
        <v>67378629</v>
      </c>
      <c r="U22" s="35">
        <f t="shared" si="0"/>
        <v>88496724</v>
      </c>
      <c r="V22" s="35">
        <f t="shared" si="0"/>
        <v>238265083</v>
      </c>
      <c r="W22" s="35">
        <f t="shared" si="0"/>
        <v>1090102146</v>
      </c>
      <c r="X22" s="35">
        <f t="shared" si="0"/>
        <v>1149244886</v>
      </c>
      <c r="Y22" s="35">
        <f t="shared" si="0"/>
        <v>-59142740</v>
      </c>
      <c r="Z22" s="36">
        <f>+IF(X22&lt;&gt;0,+(Y22/X22)*100,0)</f>
        <v>-5.1462260759627165</v>
      </c>
      <c r="AA22" s="33">
        <f>SUM(AA5:AA21)</f>
        <v>1217776622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311839316</v>
      </c>
      <c r="D25" s="6">
        <v>0</v>
      </c>
      <c r="E25" s="7">
        <v>308228907</v>
      </c>
      <c r="F25" s="8">
        <v>320305890</v>
      </c>
      <c r="G25" s="8">
        <v>21632106</v>
      </c>
      <c r="H25" s="8">
        <v>25397724</v>
      </c>
      <c r="I25" s="8">
        <v>25296330</v>
      </c>
      <c r="J25" s="8">
        <v>72326160</v>
      </c>
      <c r="K25" s="8">
        <v>25311275</v>
      </c>
      <c r="L25" s="8">
        <v>39623582</v>
      </c>
      <c r="M25" s="8">
        <v>25576214</v>
      </c>
      <c r="N25" s="8">
        <v>90511071</v>
      </c>
      <c r="O25" s="8">
        <v>26951743</v>
      </c>
      <c r="P25" s="8">
        <v>26400093</v>
      </c>
      <c r="Q25" s="8">
        <v>25984858</v>
      </c>
      <c r="R25" s="8">
        <v>79336694</v>
      </c>
      <c r="S25" s="8">
        <v>25406139</v>
      </c>
      <c r="T25" s="8">
        <v>25828185</v>
      </c>
      <c r="U25" s="8">
        <v>27845052</v>
      </c>
      <c r="V25" s="8">
        <v>79079376</v>
      </c>
      <c r="W25" s="8">
        <v>321253301</v>
      </c>
      <c r="X25" s="8">
        <v>308228903</v>
      </c>
      <c r="Y25" s="8">
        <v>13024398</v>
      </c>
      <c r="Z25" s="2">
        <v>4.23</v>
      </c>
      <c r="AA25" s="6">
        <v>320305890</v>
      </c>
    </row>
    <row r="26" spans="1:27" ht="13.5">
      <c r="A26" s="25" t="s">
        <v>52</v>
      </c>
      <c r="B26" s="24"/>
      <c r="C26" s="6">
        <v>15567736</v>
      </c>
      <c r="D26" s="6">
        <v>0</v>
      </c>
      <c r="E26" s="7">
        <v>18138774</v>
      </c>
      <c r="F26" s="8">
        <v>18138774</v>
      </c>
      <c r="G26" s="8">
        <v>1314525</v>
      </c>
      <c r="H26" s="8">
        <v>1314525</v>
      </c>
      <c r="I26" s="8">
        <v>1314525</v>
      </c>
      <c r="J26" s="8">
        <v>3943575</v>
      </c>
      <c r="K26" s="8">
        <v>1314525</v>
      </c>
      <c r="L26" s="8">
        <v>1313185</v>
      </c>
      <c r="M26" s="8">
        <v>1315865</v>
      </c>
      <c r="N26" s="8">
        <v>3943575</v>
      </c>
      <c r="O26" s="8">
        <v>1314378</v>
      </c>
      <c r="P26" s="8">
        <v>1314378</v>
      </c>
      <c r="Q26" s="8">
        <v>1314378</v>
      </c>
      <c r="R26" s="8">
        <v>3943134</v>
      </c>
      <c r="S26" s="8">
        <v>2052828</v>
      </c>
      <c r="T26" s="8">
        <v>1388223</v>
      </c>
      <c r="U26" s="8">
        <v>1388222</v>
      </c>
      <c r="V26" s="8">
        <v>4829273</v>
      </c>
      <c r="W26" s="8">
        <v>16659557</v>
      </c>
      <c r="X26" s="8">
        <v>18138774</v>
      </c>
      <c r="Y26" s="8">
        <v>-1479217</v>
      </c>
      <c r="Z26" s="2">
        <v>-8.15</v>
      </c>
      <c r="AA26" s="6">
        <v>18138774</v>
      </c>
    </row>
    <row r="27" spans="1:27" ht="13.5">
      <c r="A27" s="25" t="s">
        <v>53</v>
      </c>
      <c r="B27" s="24"/>
      <c r="C27" s="6">
        <v>69604195</v>
      </c>
      <c r="D27" s="6">
        <v>0</v>
      </c>
      <c r="E27" s="7">
        <v>20000000</v>
      </c>
      <c r="F27" s="8">
        <v>51517100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20000000</v>
      </c>
      <c r="Y27" s="8">
        <v>-20000000</v>
      </c>
      <c r="Z27" s="2">
        <v>-100</v>
      </c>
      <c r="AA27" s="6">
        <v>51517100</v>
      </c>
    </row>
    <row r="28" spans="1:27" ht="13.5">
      <c r="A28" s="25" t="s">
        <v>54</v>
      </c>
      <c r="B28" s="24"/>
      <c r="C28" s="6">
        <v>110052755</v>
      </c>
      <c r="D28" s="6">
        <v>0</v>
      </c>
      <c r="E28" s="7">
        <v>111411587</v>
      </c>
      <c r="F28" s="8">
        <v>114789631</v>
      </c>
      <c r="G28" s="8">
        <v>0</v>
      </c>
      <c r="H28" s="8">
        <v>0</v>
      </c>
      <c r="I28" s="8">
        <v>27397789</v>
      </c>
      <c r="J28" s="8">
        <v>27397789</v>
      </c>
      <c r="K28" s="8">
        <v>9422854</v>
      </c>
      <c r="L28" s="8">
        <v>8945744</v>
      </c>
      <c r="M28" s="8">
        <v>9243965</v>
      </c>
      <c r="N28" s="8">
        <v>27612563</v>
      </c>
      <c r="O28" s="8">
        <v>9243992</v>
      </c>
      <c r="P28" s="8">
        <v>8349313</v>
      </c>
      <c r="Q28" s="8">
        <v>9244011</v>
      </c>
      <c r="R28" s="8">
        <v>26837316</v>
      </c>
      <c r="S28" s="8">
        <v>8945786</v>
      </c>
      <c r="T28" s="8">
        <v>9244144</v>
      </c>
      <c r="U28" s="8">
        <v>0</v>
      </c>
      <c r="V28" s="8">
        <v>18189930</v>
      </c>
      <c r="W28" s="8">
        <v>100037598</v>
      </c>
      <c r="X28" s="8">
        <v>111411588</v>
      </c>
      <c r="Y28" s="8">
        <v>-11373990</v>
      </c>
      <c r="Z28" s="2">
        <v>-10.21</v>
      </c>
      <c r="AA28" s="6">
        <v>114789631</v>
      </c>
    </row>
    <row r="29" spans="1:27" ht="13.5">
      <c r="A29" s="25" t="s">
        <v>55</v>
      </c>
      <c r="B29" s="24"/>
      <c r="C29" s="6">
        <v>51159815</v>
      </c>
      <c r="D29" s="6">
        <v>0</v>
      </c>
      <c r="E29" s="7">
        <v>47984398</v>
      </c>
      <c r="F29" s="8">
        <v>46688408</v>
      </c>
      <c r="G29" s="8">
        <v>0</v>
      </c>
      <c r="H29" s="8">
        <v>0</v>
      </c>
      <c r="I29" s="8">
        <v>31298</v>
      </c>
      <c r="J29" s="8">
        <v>31298</v>
      </c>
      <c r="K29" s="8">
        <v>0</v>
      </c>
      <c r="L29" s="8">
        <v>0</v>
      </c>
      <c r="M29" s="8">
        <v>24282054</v>
      </c>
      <c r="N29" s="8">
        <v>24282054</v>
      </c>
      <c r="O29" s="8">
        <v>0</v>
      </c>
      <c r="P29" s="8">
        <v>0</v>
      </c>
      <c r="Q29" s="8">
        <v>16021</v>
      </c>
      <c r="R29" s="8">
        <v>16021</v>
      </c>
      <c r="S29" s="8">
        <v>0</v>
      </c>
      <c r="T29" s="8">
        <v>0</v>
      </c>
      <c r="U29" s="8">
        <v>22971100</v>
      </c>
      <c r="V29" s="8">
        <v>22971100</v>
      </c>
      <c r="W29" s="8">
        <v>47300473</v>
      </c>
      <c r="X29" s="8">
        <v>47984398</v>
      </c>
      <c r="Y29" s="8">
        <v>-683925</v>
      </c>
      <c r="Z29" s="2">
        <v>-1.43</v>
      </c>
      <c r="AA29" s="6">
        <v>46688408</v>
      </c>
    </row>
    <row r="30" spans="1:27" ht="13.5">
      <c r="A30" s="25" t="s">
        <v>56</v>
      </c>
      <c r="B30" s="24"/>
      <c r="C30" s="6">
        <v>287736248</v>
      </c>
      <c r="D30" s="6">
        <v>0</v>
      </c>
      <c r="E30" s="7">
        <v>324001640</v>
      </c>
      <c r="F30" s="8">
        <v>317964640</v>
      </c>
      <c r="G30" s="8">
        <v>22887</v>
      </c>
      <c r="H30" s="8">
        <v>39488046</v>
      </c>
      <c r="I30" s="8">
        <v>36858673</v>
      </c>
      <c r="J30" s="8">
        <v>76369606</v>
      </c>
      <c r="K30" s="8">
        <v>22229239</v>
      </c>
      <c r="L30" s="8">
        <v>22940957</v>
      </c>
      <c r="M30" s="8">
        <v>21387962</v>
      </c>
      <c r="N30" s="8">
        <v>66558158</v>
      </c>
      <c r="O30" s="8">
        <v>21890604</v>
      </c>
      <c r="P30" s="8">
        <v>22198848</v>
      </c>
      <c r="Q30" s="8">
        <v>20518869</v>
      </c>
      <c r="R30" s="8">
        <v>64608321</v>
      </c>
      <c r="S30" s="8">
        <v>22839741</v>
      </c>
      <c r="T30" s="8">
        <v>21208613</v>
      </c>
      <c r="U30" s="8">
        <v>58816823</v>
      </c>
      <c r="V30" s="8">
        <v>102865177</v>
      </c>
      <c r="W30" s="8">
        <v>310401262</v>
      </c>
      <c r="X30" s="8">
        <v>324001639</v>
      </c>
      <c r="Y30" s="8">
        <v>-13600377</v>
      </c>
      <c r="Z30" s="2">
        <v>-4.2</v>
      </c>
      <c r="AA30" s="6">
        <v>317964640</v>
      </c>
    </row>
    <row r="31" spans="1:27" ht="13.5">
      <c r="A31" s="25" t="s">
        <v>57</v>
      </c>
      <c r="B31" s="24"/>
      <c r="C31" s="6">
        <v>227383</v>
      </c>
      <c r="D31" s="6">
        <v>0</v>
      </c>
      <c r="E31" s="7">
        <v>267820</v>
      </c>
      <c r="F31" s="8">
        <v>237820</v>
      </c>
      <c r="G31" s="8">
        <v>6148</v>
      </c>
      <c r="H31" s="8">
        <v>19827</v>
      </c>
      <c r="I31" s="8">
        <v>22860</v>
      </c>
      <c r="J31" s="8">
        <v>48835</v>
      </c>
      <c r="K31" s="8">
        <v>12814</v>
      </c>
      <c r="L31" s="8">
        <v>14439</v>
      </c>
      <c r="M31" s="8">
        <v>11993</v>
      </c>
      <c r="N31" s="8">
        <v>39246</v>
      </c>
      <c r="O31" s="8">
        <v>15871</v>
      </c>
      <c r="P31" s="8">
        <v>11980</v>
      </c>
      <c r="Q31" s="8">
        <v>13439</v>
      </c>
      <c r="R31" s="8">
        <v>41290</v>
      </c>
      <c r="S31" s="8">
        <v>11788</v>
      </c>
      <c r="T31" s="8">
        <v>10340</v>
      </c>
      <c r="U31" s="8">
        <v>34538</v>
      </c>
      <c r="V31" s="8">
        <v>56666</v>
      </c>
      <c r="W31" s="8">
        <v>186037</v>
      </c>
      <c r="X31" s="8">
        <v>267820</v>
      </c>
      <c r="Y31" s="8">
        <v>-81783</v>
      </c>
      <c r="Z31" s="2">
        <v>-30.54</v>
      </c>
      <c r="AA31" s="6">
        <v>237820</v>
      </c>
    </row>
    <row r="32" spans="1:27" ht="13.5">
      <c r="A32" s="25" t="s">
        <v>58</v>
      </c>
      <c r="B32" s="24"/>
      <c r="C32" s="6">
        <v>234571488</v>
      </c>
      <c r="D32" s="6">
        <v>0</v>
      </c>
      <c r="E32" s="7">
        <v>181671705</v>
      </c>
      <c r="F32" s="8">
        <v>180540073</v>
      </c>
      <c r="G32" s="8">
        <v>444352</v>
      </c>
      <c r="H32" s="8">
        <v>6527231</v>
      </c>
      <c r="I32" s="8">
        <v>9703851</v>
      </c>
      <c r="J32" s="8">
        <v>16675434</v>
      </c>
      <c r="K32" s="8">
        <v>10832825</v>
      </c>
      <c r="L32" s="8">
        <v>7504579</v>
      </c>
      <c r="M32" s="8">
        <v>24136610</v>
      </c>
      <c r="N32" s="8">
        <v>42474014</v>
      </c>
      <c r="O32" s="8">
        <v>-3433615</v>
      </c>
      <c r="P32" s="8">
        <v>11316908</v>
      </c>
      <c r="Q32" s="8">
        <v>32669032</v>
      </c>
      <c r="R32" s="8">
        <v>40552325</v>
      </c>
      <c r="S32" s="8">
        <v>9567990</v>
      </c>
      <c r="T32" s="8">
        <v>14526220</v>
      </c>
      <c r="U32" s="8">
        <v>26052669</v>
      </c>
      <c r="V32" s="8">
        <v>50146879</v>
      </c>
      <c r="W32" s="8">
        <v>149848652</v>
      </c>
      <c r="X32" s="8">
        <v>181671705</v>
      </c>
      <c r="Y32" s="8">
        <v>-31823053</v>
      </c>
      <c r="Z32" s="2">
        <v>-17.52</v>
      </c>
      <c r="AA32" s="6">
        <v>180540073</v>
      </c>
    </row>
    <row r="33" spans="1:27" ht="13.5">
      <c r="A33" s="25" t="s">
        <v>59</v>
      </c>
      <c r="B33" s="24"/>
      <c r="C33" s="6">
        <v>2368266</v>
      </c>
      <c r="D33" s="6">
        <v>0</v>
      </c>
      <c r="E33" s="7">
        <v>3043000</v>
      </c>
      <c r="F33" s="8">
        <v>3043000</v>
      </c>
      <c r="G33" s="8">
        <v>31944</v>
      </c>
      <c r="H33" s="8">
        <v>219979</v>
      </c>
      <c r="I33" s="8">
        <v>321019</v>
      </c>
      <c r="J33" s="8">
        <v>572942</v>
      </c>
      <c r="K33" s="8">
        <v>167318</v>
      </c>
      <c r="L33" s="8">
        <v>32658</v>
      </c>
      <c r="M33" s="8">
        <v>688544</v>
      </c>
      <c r="N33" s="8">
        <v>888520</v>
      </c>
      <c r="O33" s="8">
        <v>68032</v>
      </c>
      <c r="P33" s="8">
        <v>197499</v>
      </c>
      <c r="Q33" s="8">
        <v>107188</v>
      </c>
      <c r="R33" s="8">
        <v>372719</v>
      </c>
      <c r="S33" s="8">
        <v>62750</v>
      </c>
      <c r="T33" s="8">
        <v>748</v>
      </c>
      <c r="U33" s="8">
        <v>637772</v>
      </c>
      <c r="V33" s="8">
        <v>701270</v>
      </c>
      <c r="W33" s="8">
        <v>2535451</v>
      </c>
      <c r="X33" s="8">
        <v>3043000</v>
      </c>
      <c r="Y33" s="8">
        <v>-507549</v>
      </c>
      <c r="Z33" s="2">
        <v>-16.68</v>
      </c>
      <c r="AA33" s="6">
        <v>3043000</v>
      </c>
    </row>
    <row r="34" spans="1:27" ht="13.5">
      <c r="A34" s="25" t="s">
        <v>60</v>
      </c>
      <c r="B34" s="24"/>
      <c r="C34" s="6">
        <v>179864598</v>
      </c>
      <c r="D34" s="6">
        <v>0</v>
      </c>
      <c r="E34" s="7">
        <v>201247802</v>
      </c>
      <c r="F34" s="8">
        <v>225765475</v>
      </c>
      <c r="G34" s="8">
        <v>8537980</v>
      </c>
      <c r="H34" s="8">
        <v>17419530</v>
      </c>
      <c r="I34" s="8">
        <v>16283430</v>
      </c>
      <c r="J34" s="8">
        <v>42240940</v>
      </c>
      <c r="K34" s="8">
        <v>14642685</v>
      </c>
      <c r="L34" s="8">
        <v>13283347</v>
      </c>
      <c r="M34" s="8">
        <v>12431650</v>
      </c>
      <c r="N34" s="8">
        <v>40357682</v>
      </c>
      <c r="O34" s="8">
        <v>11809730</v>
      </c>
      <c r="P34" s="8">
        <v>11123035</v>
      </c>
      <c r="Q34" s="8">
        <v>15573296</v>
      </c>
      <c r="R34" s="8">
        <v>38506061</v>
      </c>
      <c r="S34" s="8">
        <v>13602484</v>
      </c>
      <c r="T34" s="8">
        <v>18084138</v>
      </c>
      <c r="U34" s="8">
        <v>26317987</v>
      </c>
      <c r="V34" s="8">
        <v>58004609</v>
      </c>
      <c r="W34" s="8">
        <v>179109292</v>
      </c>
      <c r="X34" s="8">
        <v>201247802</v>
      </c>
      <c r="Y34" s="8">
        <v>-22138510</v>
      </c>
      <c r="Z34" s="2">
        <v>-11</v>
      </c>
      <c r="AA34" s="6">
        <v>225765475</v>
      </c>
    </row>
    <row r="35" spans="1:27" ht="13.5">
      <c r="A35" s="23" t="s">
        <v>61</v>
      </c>
      <c r="B35" s="29"/>
      <c r="C35" s="6">
        <v>99087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1263090887</v>
      </c>
      <c r="D36" s="33">
        <f>SUM(D25:D35)</f>
        <v>0</v>
      </c>
      <c r="E36" s="34">
        <f t="shared" si="1"/>
        <v>1215995633</v>
      </c>
      <c r="F36" s="35">
        <f t="shared" si="1"/>
        <v>1278990811</v>
      </c>
      <c r="G36" s="35">
        <f t="shared" si="1"/>
        <v>31989942</v>
      </c>
      <c r="H36" s="35">
        <f t="shared" si="1"/>
        <v>90386862</v>
      </c>
      <c r="I36" s="35">
        <f t="shared" si="1"/>
        <v>117229775</v>
      </c>
      <c r="J36" s="35">
        <f t="shared" si="1"/>
        <v>239606579</v>
      </c>
      <c r="K36" s="35">
        <f t="shared" si="1"/>
        <v>83933535</v>
      </c>
      <c r="L36" s="35">
        <f t="shared" si="1"/>
        <v>93658491</v>
      </c>
      <c r="M36" s="35">
        <f t="shared" si="1"/>
        <v>119074857</v>
      </c>
      <c r="N36" s="35">
        <f t="shared" si="1"/>
        <v>296666883</v>
      </c>
      <c r="O36" s="35">
        <f t="shared" si="1"/>
        <v>67860735</v>
      </c>
      <c r="P36" s="35">
        <f t="shared" si="1"/>
        <v>80912054</v>
      </c>
      <c r="Q36" s="35">
        <f t="shared" si="1"/>
        <v>105441092</v>
      </c>
      <c r="R36" s="35">
        <f t="shared" si="1"/>
        <v>254213881</v>
      </c>
      <c r="S36" s="35">
        <f t="shared" si="1"/>
        <v>82489506</v>
      </c>
      <c r="T36" s="35">
        <f t="shared" si="1"/>
        <v>90290611</v>
      </c>
      <c r="U36" s="35">
        <f t="shared" si="1"/>
        <v>164064163</v>
      </c>
      <c r="V36" s="35">
        <f t="shared" si="1"/>
        <v>336844280</v>
      </c>
      <c r="W36" s="35">
        <f t="shared" si="1"/>
        <v>1127331623</v>
      </c>
      <c r="X36" s="35">
        <f t="shared" si="1"/>
        <v>1215995629</v>
      </c>
      <c r="Y36" s="35">
        <f t="shared" si="1"/>
        <v>-88664006</v>
      </c>
      <c r="Z36" s="36">
        <f>+IF(X36&lt;&gt;0,+(Y36/X36)*100,0)</f>
        <v>-7.291474071573329</v>
      </c>
      <c r="AA36" s="33">
        <f>SUM(AA25:AA35)</f>
        <v>1278990811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-21607965</v>
      </c>
      <c r="D38" s="46">
        <f>+D22-D36</f>
        <v>0</v>
      </c>
      <c r="E38" s="47">
        <f t="shared" si="2"/>
        <v>-59000896</v>
      </c>
      <c r="F38" s="48">
        <f t="shared" si="2"/>
        <v>-61214189</v>
      </c>
      <c r="G38" s="48">
        <f t="shared" si="2"/>
        <v>48591927</v>
      </c>
      <c r="H38" s="48">
        <f t="shared" si="2"/>
        <v>12342793</v>
      </c>
      <c r="I38" s="48">
        <f t="shared" si="2"/>
        <v>-22543968</v>
      </c>
      <c r="J38" s="48">
        <f t="shared" si="2"/>
        <v>38390752</v>
      </c>
      <c r="K38" s="48">
        <f t="shared" si="2"/>
        <v>-7991348</v>
      </c>
      <c r="L38" s="48">
        <f t="shared" si="2"/>
        <v>-15156435</v>
      </c>
      <c r="M38" s="48">
        <f t="shared" si="2"/>
        <v>-11579552</v>
      </c>
      <c r="N38" s="48">
        <f t="shared" si="2"/>
        <v>-34727335</v>
      </c>
      <c r="O38" s="48">
        <f t="shared" si="2"/>
        <v>44486574</v>
      </c>
      <c r="P38" s="48">
        <f t="shared" si="2"/>
        <v>2931758</v>
      </c>
      <c r="Q38" s="48">
        <f t="shared" si="2"/>
        <v>10267971</v>
      </c>
      <c r="R38" s="48">
        <f t="shared" si="2"/>
        <v>57686303</v>
      </c>
      <c r="S38" s="48">
        <f t="shared" si="2"/>
        <v>-99776</v>
      </c>
      <c r="T38" s="48">
        <f t="shared" si="2"/>
        <v>-22911982</v>
      </c>
      <c r="U38" s="48">
        <f t="shared" si="2"/>
        <v>-75567439</v>
      </c>
      <c r="V38" s="48">
        <f t="shared" si="2"/>
        <v>-98579197</v>
      </c>
      <c r="W38" s="48">
        <f t="shared" si="2"/>
        <v>-37229477</v>
      </c>
      <c r="X38" s="48">
        <f>IF(F22=F36,0,X22-X36)</f>
        <v>-66750743</v>
      </c>
      <c r="Y38" s="48">
        <f t="shared" si="2"/>
        <v>29521266</v>
      </c>
      <c r="Z38" s="49">
        <f>+IF(X38&lt;&gt;0,+(Y38/X38)*100,0)</f>
        <v>-44.226123445547266</v>
      </c>
      <c r="AA38" s="46">
        <f>+AA22-AA36</f>
        <v>-61214189</v>
      </c>
    </row>
    <row r="39" spans="1:27" ht="13.5">
      <c r="A39" s="23" t="s">
        <v>64</v>
      </c>
      <c r="B39" s="29"/>
      <c r="C39" s="6">
        <v>273073807</v>
      </c>
      <c r="D39" s="6">
        <v>0</v>
      </c>
      <c r="E39" s="7">
        <v>118339554</v>
      </c>
      <c r="F39" s="8">
        <v>152007031</v>
      </c>
      <c r="G39" s="8">
        <v>0</v>
      </c>
      <c r="H39" s="8">
        <v>0</v>
      </c>
      <c r="I39" s="8">
        <v>24632955</v>
      </c>
      <c r="J39" s="8">
        <v>24632955</v>
      </c>
      <c r="K39" s="8">
        <v>0</v>
      </c>
      <c r="L39" s="8">
        <v>0</v>
      </c>
      <c r="M39" s="8">
        <v>28968871</v>
      </c>
      <c r="N39" s="8">
        <v>28968871</v>
      </c>
      <c r="O39" s="8">
        <v>31495</v>
      </c>
      <c r="P39" s="8">
        <v>0</v>
      </c>
      <c r="Q39" s="8">
        <v>18125139</v>
      </c>
      <c r="R39" s="8">
        <v>18156634</v>
      </c>
      <c r="S39" s="8">
        <v>0</v>
      </c>
      <c r="T39" s="8">
        <v>0</v>
      </c>
      <c r="U39" s="8">
        <v>0</v>
      </c>
      <c r="V39" s="8">
        <v>0</v>
      </c>
      <c r="W39" s="8">
        <v>71758460</v>
      </c>
      <c r="X39" s="8">
        <v>118339554</v>
      </c>
      <c r="Y39" s="8">
        <v>-46581094</v>
      </c>
      <c r="Z39" s="2">
        <v>-39.36</v>
      </c>
      <c r="AA39" s="6">
        <v>152007031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7749850</v>
      </c>
      <c r="Y40" s="26">
        <v>-7749850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251465842</v>
      </c>
      <c r="D42" s="55">
        <f>SUM(D38:D41)</f>
        <v>0</v>
      </c>
      <c r="E42" s="56">
        <f t="shared" si="3"/>
        <v>59338658</v>
      </c>
      <c r="F42" s="57">
        <f t="shared" si="3"/>
        <v>90792842</v>
      </c>
      <c r="G42" s="57">
        <f t="shared" si="3"/>
        <v>48591927</v>
      </c>
      <c r="H42" s="57">
        <f t="shared" si="3"/>
        <v>12342793</v>
      </c>
      <c r="I42" s="57">
        <f t="shared" si="3"/>
        <v>2088987</v>
      </c>
      <c r="J42" s="57">
        <f t="shared" si="3"/>
        <v>63023707</v>
      </c>
      <c r="K42" s="57">
        <f t="shared" si="3"/>
        <v>-7991348</v>
      </c>
      <c r="L42" s="57">
        <f t="shared" si="3"/>
        <v>-15156435</v>
      </c>
      <c r="M42" s="57">
        <f t="shared" si="3"/>
        <v>17389319</v>
      </c>
      <c r="N42" s="57">
        <f t="shared" si="3"/>
        <v>-5758464</v>
      </c>
      <c r="O42" s="57">
        <f t="shared" si="3"/>
        <v>44518069</v>
      </c>
      <c r="P42" s="57">
        <f t="shared" si="3"/>
        <v>2931758</v>
      </c>
      <c r="Q42" s="57">
        <f t="shared" si="3"/>
        <v>28393110</v>
      </c>
      <c r="R42" s="57">
        <f t="shared" si="3"/>
        <v>75842937</v>
      </c>
      <c r="S42" s="57">
        <f t="shared" si="3"/>
        <v>-99776</v>
      </c>
      <c r="T42" s="57">
        <f t="shared" si="3"/>
        <v>-22911982</v>
      </c>
      <c r="U42" s="57">
        <f t="shared" si="3"/>
        <v>-75567439</v>
      </c>
      <c r="V42" s="57">
        <f t="shared" si="3"/>
        <v>-98579197</v>
      </c>
      <c r="W42" s="57">
        <f t="shared" si="3"/>
        <v>34528983</v>
      </c>
      <c r="X42" s="57">
        <f t="shared" si="3"/>
        <v>59338661</v>
      </c>
      <c r="Y42" s="57">
        <f t="shared" si="3"/>
        <v>-24809678</v>
      </c>
      <c r="Z42" s="58">
        <f>+IF(X42&lt;&gt;0,+(Y42/X42)*100,0)</f>
        <v>-41.810309807968196</v>
      </c>
      <c r="AA42" s="55">
        <f>SUM(AA38:AA41)</f>
        <v>90792842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251465842</v>
      </c>
      <c r="D44" s="63">
        <f>+D42-D43</f>
        <v>0</v>
      </c>
      <c r="E44" s="64">
        <f t="shared" si="4"/>
        <v>59338658</v>
      </c>
      <c r="F44" s="65">
        <f t="shared" si="4"/>
        <v>90792842</v>
      </c>
      <c r="G44" s="65">
        <f t="shared" si="4"/>
        <v>48591927</v>
      </c>
      <c r="H44" s="65">
        <f t="shared" si="4"/>
        <v>12342793</v>
      </c>
      <c r="I44" s="65">
        <f t="shared" si="4"/>
        <v>2088987</v>
      </c>
      <c r="J44" s="65">
        <f t="shared" si="4"/>
        <v>63023707</v>
      </c>
      <c r="K44" s="65">
        <f t="shared" si="4"/>
        <v>-7991348</v>
      </c>
      <c r="L44" s="65">
        <f t="shared" si="4"/>
        <v>-15156435</v>
      </c>
      <c r="M44" s="65">
        <f t="shared" si="4"/>
        <v>17389319</v>
      </c>
      <c r="N44" s="65">
        <f t="shared" si="4"/>
        <v>-5758464</v>
      </c>
      <c r="O44" s="65">
        <f t="shared" si="4"/>
        <v>44518069</v>
      </c>
      <c r="P44" s="65">
        <f t="shared" si="4"/>
        <v>2931758</v>
      </c>
      <c r="Q44" s="65">
        <f t="shared" si="4"/>
        <v>28393110</v>
      </c>
      <c r="R44" s="65">
        <f t="shared" si="4"/>
        <v>75842937</v>
      </c>
      <c r="S44" s="65">
        <f t="shared" si="4"/>
        <v>-99776</v>
      </c>
      <c r="T44" s="65">
        <f t="shared" si="4"/>
        <v>-22911982</v>
      </c>
      <c r="U44" s="65">
        <f t="shared" si="4"/>
        <v>-75567439</v>
      </c>
      <c r="V44" s="65">
        <f t="shared" si="4"/>
        <v>-98579197</v>
      </c>
      <c r="W44" s="65">
        <f t="shared" si="4"/>
        <v>34528983</v>
      </c>
      <c r="X44" s="65">
        <f t="shared" si="4"/>
        <v>59338661</v>
      </c>
      <c r="Y44" s="65">
        <f t="shared" si="4"/>
        <v>-24809678</v>
      </c>
      <c r="Z44" s="66">
        <f>+IF(X44&lt;&gt;0,+(Y44/X44)*100,0)</f>
        <v>-41.810309807968196</v>
      </c>
      <c r="AA44" s="63">
        <f>+AA42-AA43</f>
        <v>90792842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-7749062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-7749062</v>
      </c>
    </row>
    <row r="46" spans="1:27" ht="13.5">
      <c r="A46" s="62" t="s">
        <v>71</v>
      </c>
      <c r="B46" s="29"/>
      <c r="C46" s="55">
        <f aca="true" t="shared" si="5" ref="C46:Y46">SUM(C44:C45)</f>
        <v>251465842</v>
      </c>
      <c r="D46" s="55">
        <f>SUM(D44:D45)</f>
        <v>0</v>
      </c>
      <c r="E46" s="56">
        <f t="shared" si="5"/>
        <v>59338658</v>
      </c>
      <c r="F46" s="57">
        <f t="shared" si="5"/>
        <v>83043780</v>
      </c>
      <c r="G46" s="57">
        <f t="shared" si="5"/>
        <v>48591927</v>
      </c>
      <c r="H46" s="57">
        <f t="shared" si="5"/>
        <v>12342793</v>
      </c>
      <c r="I46" s="57">
        <f t="shared" si="5"/>
        <v>2088987</v>
      </c>
      <c r="J46" s="57">
        <f t="shared" si="5"/>
        <v>63023707</v>
      </c>
      <c r="K46" s="57">
        <f t="shared" si="5"/>
        <v>-7991348</v>
      </c>
      <c r="L46" s="57">
        <f t="shared" si="5"/>
        <v>-15156435</v>
      </c>
      <c r="M46" s="57">
        <f t="shared" si="5"/>
        <v>17389319</v>
      </c>
      <c r="N46" s="57">
        <f t="shared" si="5"/>
        <v>-5758464</v>
      </c>
      <c r="O46" s="57">
        <f t="shared" si="5"/>
        <v>44518069</v>
      </c>
      <c r="P46" s="57">
        <f t="shared" si="5"/>
        <v>2931758</v>
      </c>
      <c r="Q46" s="57">
        <f t="shared" si="5"/>
        <v>28393110</v>
      </c>
      <c r="R46" s="57">
        <f t="shared" si="5"/>
        <v>75842937</v>
      </c>
      <c r="S46" s="57">
        <f t="shared" si="5"/>
        <v>-99776</v>
      </c>
      <c r="T46" s="57">
        <f t="shared" si="5"/>
        <v>-22911982</v>
      </c>
      <c r="U46" s="57">
        <f t="shared" si="5"/>
        <v>-75567439</v>
      </c>
      <c r="V46" s="57">
        <f t="shared" si="5"/>
        <v>-98579197</v>
      </c>
      <c r="W46" s="57">
        <f t="shared" si="5"/>
        <v>34528983</v>
      </c>
      <c r="X46" s="57">
        <f t="shared" si="5"/>
        <v>59338661</v>
      </c>
      <c r="Y46" s="57">
        <f t="shared" si="5"/>
        <v>-24809678</v>
      </c>
      <c r="Z46" s="58">
        <f>+IF(X46&lt;&gt;0,+(Y46/X46)*100,0)</f>
        <v>-41.810309807968196</v>
      </c>
      <c r="AA46" s="55">
        <f>SUM(AA44:AA45)</f>
        <v>83043780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251465842</v>
      </c>
      <c r="D48" s="71">
        <f>SUM(D46:D47)</f>
        <v>0</v>
      </c>
      <c r="E48" s="72">
        <f t="shared" si="6"/>
        <v>59338658</v>
      </c>
      <c r="F48" s="73">
        <f t="shared" si="6"/>
        <v>83043780</v>
      </c>
      <c r="G48" s="73">
        <f t="shared" si="6"/>
        <v>48591927</v>
      </c>
      <c r="H48" s="74">
        <f t="shared" si="6"/>
        <v>12342793</v>
      </c>
      <c r="I48" s="74">
        <f t="shared" si="6"/>
        <v>2088987</v>
      </c>
      <c r="J48" s="74">
        <f t="shared" si="6"/>
        <v>63023707</v>
      </c>
      <c r="K48" s="74">
        <f t="shared" si="6"/>
        <v>-7991348</v>
      </c>
      <c r="L48" s="74">
        <f t="shared" si="6"/>
        <v>-15156435</v>
      </c>
      <c r="M48" s="73">
        <f t="shared" si="6"/>
        <v>17389319</v>
      </c>
      <c r="N48" s="73">
        <f t="shared" si="6"/>
        <v>-5758464</v>
      </c>
      <c r="O48" s="74">
        <f t="shared" si="6"/>
        <v>44518069</v>
      </c>
      <c r="P48" s="74">
        <f t="shared" si="6"/>
        <v>2931758</v>
      </c>
      <c r="Q48" s="74">
        <f t="shared" si="6"/>
        <v>28393110</v>
      </c>
      <c r="R48" s="74">
        <f t="shared" si="6"/>
        <v>75842937</v>
      </c>
      <c r="S48" s="74">
        <f t="shared" si="6"/>
        <v>-99776</v>
      </c>
      <c r="T48" s="73">
        <f t="shared" si="6"/>
        <v>-22911982</v>
      </c>
      <c r="U48" s="73">
        <f t="shared" si="6"/>
        <v>-75567439</v>
      </c>
      <c r="V48" s="74">
        <f t="shared" si="6"/>
        <v>-98579197</v>
      </c>
      <c r="W48" s="74">
        <f t="shared" si="6"/>
        <v>34528983</v>
      </c>
      <c r="X48" s="74">
        <f t="shared" si="6"/>
        <v>59338661</v>
      </c>
      <c r="Y48" s="74">
        <f t="shared" si="6"/>
        <v>-24809678</v>
      </c>
      <c r="Z48" s="75">
        <f>+IF(X48&lt;&gt;0,+(Y48/X48)*100,0)</f>
        <v>-41.810309807968196</v>
      </c>
      <c r="AA48" s="76">
        <f>SUM(AA46:AA47)</f>
        <v>83043780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55048432</v>
      </c>
      <c r="D5" s="6">
        <v>0</v>
      </c>
      <c r="E5" s="7">
        <v>62412084</v>
      </c>
      <c r="F5" s="8">
        <v>61912084</v>
      </c>
      <c r="G5" s="8">
        <v>61071855</v>
      </c>
      <c r="H5" s="8">
        <v>-7609</v>
      </c>
      <c r="I5" s="8">
        <v>-524478</v>
      </c>
      <c r="J5" s="8">
        <v>60539768</v>
      </c>
      <c r="K5" s="8">
        <v>-88247</v>
      </c>
      <c r="L5" s="8">
        <v>913777</v>
      </c>
      <c r="M5" s="8">
        <v>23862</v>
      </c>
      <c r="N5" s="8">
        <v>849392</v>
      </c>
      <c r="O5" s="8">
        <v>-2259</v>
      </c>
      <c r="P5" s="8">
        <v>-22743</v>
      </c>
      <c r="Q5" s="8">
        <v>-15341</v>
      </c>
      <c r="R5" s="8">
        <v>-40343</v>
      </c>
      <c r="S5" s="8">
        <v>-8794</v>
      </c>
      <c r="T5" s="8">
        <v>240221</v>
      </c>
      <c r="U5" s="8">
        <v>-69589</v>
      </c>
      <c r="V5" s="8">
        <v>161838</v>
      </c>
      <c r="W5" s="8">
        <v>61510655</v>
      </c>
      <c r="X5" s="8">
        <v>62412084</v>
      </c>
      <c r="Y5" s="8">
        <v>-901429</v>
      </c>
      <c r="Z5" s="2">
        <v>-1.44</v>
      </c>
      <c r="AA5" s="6">
        <v>61912084</v>
      </c>
    </row>
    <row r="6" spans="1:27" ht="13.5">
      <c r="A6" s="23" t="s">
        <v>33</v>
      </c>
      <c r="B6" s="24"/>
      <c r="C6" s="6">
        <v>277031</v>
      </c>
      <c r="D6" s="6">
        <v>0</v>
      </c>
      <c r="E6" s="7">
        <v>261683</v>
      </c>
      <c r="F6" s="8">
        <v>261683</v>
      </c>
      <c r="G6" s="8">
        <v>15893</v>
      </c>
      <c r="H6" s="8">
        <v>11639</v>
      </c>
      <c r="I6" s="8">
        <v>14810</v>
      </c>
      <c r="J6" s="8">
        <v>42342</v>
      </c>
      <c r="K6" s="8">
        <v>19197</v>
      </c>
      <c r="L6" s="8">
        <v>37819</v>
      </c>
      <c r="M6" s="8">
        <v>41361</v>
      </c>
      <c r="N6" s="8">
        <v>98377</v>
      </c>
      <c r="O6" s="8">
        <v>50456</v>
      </c>
      <c r="P6" s="8">
        <v>35743</v>
      </c>
      <c r="Q6" s="8">
        <v>35143</v>
      </c>
      <c r="R6" s="8">
        <v>121342</v>
      </c>
      <c r="S6" s="8">
        <v>30471</v>
      </c>
      <c r="T6" s="8">
        <v>30539</v>
      </c>
      <c r="U6" s="8">
        <v>14355</v>
      </c>
      <c r="V6" s="8">
        <v>75365</v>
      </c>
      <c r="W6" s="8">
        <v>337426</v>
      </c>
      <c r="X6" s="8">
        <v>261683</v>
      </c>
      <c r="Y6" s="8">
        <v>75743</v>
      </c>
      <c r="Z6" s="2">
        <v>28.94</v>
      </c>
      <c r="AA6" s="6">
        <v>261683</v>
      </c>
    </row>
    <row r="7" spans="1:27" ht="13.5">
      <c r="A7" s="25" t="s">
        <v>34</v>
      </c>
      <c r="B7" s="24"/>
      <c r="C7" s="6">
        <v>98304722</v>
      </c>
      <c r="D7" s="6">
        <v>0</v>
      </c>
      <c r="E7" s="7">
        <v>105057370</v>
      </c>
      <c r="F7" s="8">
        <v>105057370</v>
      </c>
      <c r="G7" s="8">
        <v>12586136</v>
      </c>
      <c r="H7" s="8">
        <v>5546434</v>
      </c>
      <c r="I7" s="8">
        <v>7902488</v>
      </c>
      <c r="J7" s="8">
        <v>26035058</v>
      </c>
      <c r="K7" s="8">
        <v>8161926</v>
      </c>
      <c r="L7" s="8">
        <v>8079099</v>
      </c>
      <c r="M7" s="8">
        <v>7488895</v>
      </c>
      <c r="N7" s="8">
        <v>23729920</v>
      </c>
      <c r="O7" s="8">
        <v>10763512</v>
      </c>
      <c r="P7" s="8">
        <v>7806568</v>
      </c>
      <c r="Q7" s="8">
        <v>7845381</v>
      </c>
      <c r="R7" s="8">
        <v>26415461</v>
      </c>
      <c r="S7" s="8">
        <v>8620932</v>
      </c>
      <c r="T7" s="8">
        <v>7568508</v>
      </c>
      <c r="U7" s="8">
        <v>8340078</v>
      </c>
      <c r="V7" s="8">
        <v>24529518</v>
      </c>
      <c r="W7" s="8">
        <v>100709957</v>
      </c>
      <c r="X7" s="8">
        <v>105057370</v>
      </c>
      <c r="Y7" s="8">
        <v>-4347413</v>
      </c>
      <c r="Z7" s="2">
        <v>-4.14</v>
      </c>
      <c r="AA7" s="6">
        <v>105057370</v>
      </c>
    </row>
    <row r="8" spans="1:27" ht="13.5">
      <c r="A8" s="25" t="s">
        <v>35</v>
      </c>
      <c r="B8" s="24"/>
      <c r="C8" s="6">
        <v>22320193</v>
      </c>
      <c r="D8" s="6">
        <v>0</v>
      </c>
      <c r="E8" s="7">
        <v>27556157</v>
      </c>
      <c r="F8" s="8">
        <v>27364434</v>
      </c>
      <c r="G8" s="8">
        <v>3998545</v>
      </c>
      <c r="H8" s="8">
        <v>1192503</v>
      </c>
      <c r="I8" s="8">
        <v>2009417</v>
      </c>
      <c r="J8" s="8">
        <v>7200465</v>
      </c>
      <c r="K8" s="8">
        <v>2043196</v>
      </c>
      <c r="L8" s="8">
        <v>2260327</v>
      </c>
      <c r="M8" s="8">
        <v>2117398</v>
      </c>
      <c r="N8" s="8">
        <v>6420921</v>
      </c>
      <c r="O8" s="8">
        <v>3826704</v>
      </c>
      <c r="P8" s="8">
        <v>2597376</v>
      </c>
      <c r="Q8" s="8">
        <v>2246013</v>
      </c>
      <c r="R8" s="8">
        <v>8670093</v>
      </c>
      <c r="S8" s="8">
        <v>2565123</v>
      </c>
      <c r="T8" s="8">
        <v>2064490</v>
      </c>
      <c r="U8" s="8">
        <v>2100799</v>
      </c>
      <c r="V8" s="8">
        <v>6730412</v>
      </c>
      <c r="W8" s="8">
        <v>29021891</v>
      </c>
      <c r="X8" s="8">
        <v>27556157</v>
      </c>
      <c r="Y8" s="8">
        <v>1465734</v>
      </c>
      <c r="Z8" s="2">
        <v>5.32</v>
      </c>
      <c r="AA8" s="6">
        <v>27364434</v>
      </c>
    </row>
    <row r="9" spans="1:27" ht="13.5">
      <c r="A9" s="25" t="s">
        <v>36</v>
      </c>
      <c r="B9" s="24"/>
      <c r="C9" s="6">
        <v>12797613</v>
      </c>
      <c r="D9" s="6">
        <v>0</v>
      </c>
      <c r="E9" s="7">
        <v>19109142</v>
      </c>
      <c r="F9" s="8">
        <v>19109142</v>
      </c>
      <c r="G9" s="8">
        <v>3872458</v>
      </c>
      <c r="H9" s="8">
        <v>1502282</v>
      </c>
      <c r="I9" s="8">
        <v>1487010</v>
      </c>
      <c r="J9" s="8">
        <v>6861750</v>
      </c>
      <c r="K9" s="8">
        <v>1512152</v>
      </c>
      <c r="L9" s="8">
        <v>1425457</v>
      </c>
      <c r="M9" s="8">
        <v>1463236</v>
      </c>
      <c r="N9" s="8">
        <v>4400845</v>
      </c>
      <c r="O9" s="8">
        <v>1543203</v>
      </c>
      <c r="P9" s="8">
        <v>1534499</v>
      </c>
      <c r="Q9" s="8">
        <v>1495566</v>
      </c>
      <c r="R9" s="8">
        <v>4573268</v>
      </c>
      <c r="S9" s="8">
        <v>1514107</v>
      </c>
      <c r="T9" s="8">
        <v>1556795</v>
      </c>
      <c r="U9" s="8">
        <v>1493058</v>
      </c>
      <c r="V9" s="8">
        <v>4563960</v>
      </c>
      <c r="W9" s="8">
        <v>20399823</v>
      </c>
      <c r="X9" s="8">
        <v>19109142</v>
      </c>
      <c r="Y9" s="8">
        <v>1290681</v>
      </c>
      <c r="Z9" s="2">
        <v>6.75</v>
      </c>
      <c r="AA9" s="6">
        <v>19109142</v>
      </c>
    </row>
    <row r="10" spans="1:27" ht="13.5">
      <c r="A10" s="25" t="s">
        <v>37</v>
      </c>
      <c r="B10" s="24"/>
      <c r="C10" s="6">
        <v>8780290</v>
      </c>
      <c r="D10" s="6">
        <v>0</v>
      </c>
      <c r="E10" s="7">
        <v>14333165</v>
      </c>
      <c r="F10" s="26">
        <v>14333165</v>
      </c>
      <c r="G10" s="26">
        <v>1225328</v>
      </c>
      <c r="H10" s="26">
        <v>1218684</v>
      </c>
      <c r="I10" s="26">
        <v>1220727</v>
      </c>
      <c r="J10" s="26">
        <v>3664739</v>
      </c>
      <c r="K10" s="26">
        <v>1240216</v>
      </c>
      <c r="L10" s="26">
        <v>1173367</v>
      </c>
      <c r="M10" s="26">
        <v>1176393</v>
      </c>
      <c r="N10" s="26">
        <v>3589976</v>
      </c>
      <c r="O10" s="26">
        <v>1224833</v>
      </c>
      <c r="P10" s="26">
        <v>1220282</v>
      </c>
      <c r="Q10" s="26">
        <v>1226292</v>
      </c>
      <c r="R10" s="26">
        <v>3671407</v>
      </c>
      <c r="S10" s="26">
        <v>1227130</v>
      </c>
      <c r="T10" s="26">
        <v>1234482</v>
      </c>
      <c r="U10" s="26">
        <v>1221168</v>
      </c>
      <c r="V10" s="26">
        <v>3682780</v>
      </c>
      <c r="W10" s="26">
        <v>14608902</v>
      </c>
      <c r="X10" s="26">
        <v>14333165</v>
      </c>
      <c r="Y10" s="26">
        <v>275737</v>
      </c>
      <c r="Z10" s="27">
        <v>1.92</v>
      </c>
      <c r="AA10" s="28">
        <v>14333165</v>
      </c>
    </row>
    <row r="11" spans="1:27" ht="13.5">
      <c r="A11" s="25" t="s">
        <v>38</v>
      </c>
      <c r="B11" s="29"/>
      <c r="C11" s="6">
        <v>6232194</v>
      </c>
      <c r="D11" s="6">
        <v>0</v>
      </c>
      <c r="E11" s="7">
        <v>6393955</v>
      </c>
      <c r="F11" s="8">
        <v>6393955</v>
      </c>
      <c r="G11" s="8">
        <v>553635</v>
      </c>
      <c r="H11" s="8">
        <v>1056968</v>
      </c>
      <c r="I11" s="8">
        <v>257608</v>
      </c>
      <c r="J11" s="8">
        <v>1868211</v>
      </c>
      <c r="K11" s="8">
        <v>788831</v>
      </c>
      <c r="L11" s="8">
        <v>1025158</v>
      </c>
      <c r="M11" s="8">
        <v>726658</v>
      </c>
      <c r="N11" s="8">
        <v>2540647</v>
      </c>
      <c r="O11" s="8">
        <v>721478</v>
      </c>
      <c r="P11" s="8">
        <v>1070024</v>
      </c>
      <c r="Q11" s="8">
        <v>318943</v>
      </c>
      <c r="R11" s="8">
        <v>2110445</v>
      </c>
      <c r="S11" s="8">
        <v>241958</v>
      </c>
      <c r="T11" s="8">
        <v>59593</v>
      </c>
      <c r="U11" s="8">
        <v>34932</v>
      </c>
      <c r="V11" s="8">
        <v>336483</v>
      </c>
      <c r="W11" s="8">
        <v>6855786</v>
      </c>
      <c r="X11" s="8">
        <v>6393955</v>
      </c>
      <c r="Y11" s="8">
        <v>461831</v>
      </c>
      <c r="Z11" s="2">
        <v>7.22</v>
      </c>
      <c r="AA11" s="6">
        <v>6393955</v>
      </c>
    </row>
    <row r="12" spans="1:27" ht="13.5">
      <c r="A12" s="25" t="s">
        <v>39</v>
      </c>
      <c r="B12" s="29"/>
      <c r="C12" s="6">
        <v>3623891</v>
      </c>
      <c r="D12" s="6">
        <v>0</v>
      </c>
      <c r="E12" s="7">
        <v>3698489</v>
      </c>
      <c r="F12" s="8">
        <v>3698489</v>
      </c>
      <c r="G12" s="8">
        <v>340511</v>
      </c>
      <c r="H12" s="8">
        <v>350202</v>
      </c>
      <c r="I12" s="8">
        <v>268130</v>
      </c>
      <c r="J12" s="8">
        <v>958843</v>
      </c>
      <c r="K12" s="8">
        <v>521956</v>
      </c>
      <c r="L12" s="8">
        <v>418850</v>
      </c>
      <c r="M12" s="8">
        <v>336378</v>
      </c>
      <c r="N12" s="8">
        <v>1277184</v>
      </c>
      <c r="O12" s="8">
        <v>446638</v>
      </c>
      <c r="P12" s="8">
        <v>262398</v>
      </c>
      <c r="Q12" s="8">
        <v>392389</v>
      </c>
      <c r="R12" s="8">
        <v>1101425</v>
      </c>
      <c r="S12" s="8">
        <v>301465</v>
      </c>
      <c r="T12" s="8">
        <v>239805</v>
      </c>
      <c r="U12" s="8">
        <v>262033</v>
      </c>
      <c r="V12" s="8">
        <v>803303</v>
      </c>
      <c r="W12" s="8">
        <v>4140755</v>
      </c>
      <c r="X12" s="8">
        <v>3698489</v>
      </c>
      <c r="Y12" s="8">
        <v>442266</v>
      </c>
      <c r="Z12" s="2">
        <v>11.96</v>
      </c>
      <c r="AA12" s="6">
        <v>3698489</v>
      </c>
    </row>
    <row r="13" spans="1:27" ht="13.5">
      <c r="A13" s="23" t="s">
        <v>40</v>
      </c>
      <c r="B13" s="29"/>
      <c r="C13" s="6">
        <v>3336129</v>
      </c>
      <c r="D13" s="6">
        <v>0</v>
      </c>
      <c r="E13" s="7">
        <v>2580000</v>
      </c>
      <c r="F13" s="8">
        <v>2580000</v>
      </c>
      <c r="G13" s="8">
        <v>343436</v>
      </c>
      <c r="H13" s="8">
        <v>167598</v>
      </c>
      <c r="I13" s="8">
        <v>-9359</v>
      </c>
      <c r="J13" s="8">
        <v>501675</v>
      </c>
      <c r="K13" s="8">
        <v>419843</v>
      </c>
      <c r="L13" s="8">
        <v>181085</v>
      </c>
      <c r="M13" s="8">
        <v>706190</v>
      </c>
      <c r="N13" s="8">
        <v>1307118</v>
      </c>
      <c r="O13" s="8">
        <v>179376</v>
      </c>
      <c r="P13" s="8">
        <v>400990</v>
      </c>
      <c r="Q13" s="8">
        <v>130224</v>
      </c>
      <c r="R13" s="8">
        <v>710590</v>
      </c>
      <c r="S13" s="8">
        <v>670011</v>
      </c>
      <c r="T13" s="8">
        <v>461829</v>
      </c>
      <c r="U13" s="8">
        <v>902429</v>
      </c>
      <c r="V13" s="8">
        <v>2034269</v>
      </c>
      <c r="W13" s="8">
        <v>4553652</v>
      </c>
      <c r="X13" s="8">
        <v>2580000</v>
      </c>
      <c r="Y13" s="8">
        <v>1973652</v>
      </c>
      <c r="Z13" s="2">
        <v>76.5</v>
      </c>
      <c r="AA13" s="6">
        <v>2580000</v>
      </c>
    </row>
    <row r="14" spans="1:27" ht="13.5">
      <c r="A14" s="23" t="s">
        <v>41</v>
      </c>
      <c r="B14" s="29"/>
      <c r="C14" s="6">
        <v>671996</v>
      </c>
      <c r="D14" s="6">
        <v>0</v>
      </c>
      <c r="E14" s="7">
        <v>785000</v>
      </c>
      <c r="F14" s="8">
        <v>785000</v>
      </c>
      <c r="G14" s="8">
        <v>49144</v>
      </c>
      <c r="H14" s="8">
        <v>33290</v>
      </c>
      <c r="I14" s="8">
        <v>75291</v>
      </c>
      <c r="J14" s="8">
        <v>157725</v>
      </c>
      <c r="K14" s="8">
        <v>92477</v>
      </c>
      <c r="L14" s="8">
        <v>67793</v>
      </c>
      <c r="M14" s="8">
        <v>58568</v>
      </c>
      <c r="N14" s="8">
        <v>218838</v>
      </c>
      <c r="O14" s="8">
        <v>98017</v>
      </c>
      <c r="P14" s="8">
        <v>67859</v>
      </c>
      <c r="Q14" s="8">
        <v>39954</v>
      </c>
      <c r="R14" s="8">
        <v>205830</v>
      </c>
      <c r="S14" s="8">
        <v>72792</v>
      </c>
      <c r="T14" s="8">
        <v>93022</v>
      </c>
      <c r="U14" s="8">
        <v>257292</v>
      </c>
      <c r="V14" s="8">
        <v>423106</v>
      </c>
      <c r="W14" s="8">
        <v>1005499</v>
      </c>
      <c r="X14" s="8">
        <v>785000</v>
      </c>
      <c r="Y14" s="8">
        <v>220499</v>
      </c>
      <c r="Z14" s="2">
        <v>28.09</v>
      </c>
      <c r="AA14" s="6">
        <v>785000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29854615</v>
      </c>
      <c r="D16" s="6">
        <v>0</v>
      </c>
      <c r="E16" s="7">
        <v>4316357</v>
      </c>
      <c r="F16" s="8">
        <v>21953475</v>
      </c>
      <c r="G16" s="8">
        <v>988220</v>
      </c>
      <c r="H16" s="8">
        <v>985792</v>
      </c>
      <c r="I16" s="8">
        <v>1049113</v>
      </c>
      <c r="J16" s="8">
        <v>3023125</v>
      </c>
      <c r="K16" s="8">
        <v>828859</v>
      </c>
      <c r="L16" s="8">
        <v>817633</v>
      </c>
      <c r="M16" s="8">
        <v>665165</v>
      </c>
      <c r="N16" s="8">
        <v>2311657</v>
      </c>
      <c r="O16" s="8">
        <v>611906</v>
      </c>
      <c r="P16" s="8">
        <v>1361155</v>
      </c>
      <c r="Q16" s="8">
        <v>1148980</v>
      </c>
      <c r="R16" s="8">
        <v>3122041</v>
      </c>
      <c r="S16" s="8">
        <v>756906</v>
      </c>
      <c r="T16" s="8">
        <v>780771</v>
      </c>
      <c r="U16" s="8">
        <v>775590</v>
      </c>
      <c r="V16" s="8">
        <v>2313267</v>
      </c>
      <c r="W16" s="8">
        <v>10770090</v>
      </c>
      <c r="X16" s="8">
        <v>4316357</v>
      </c>
      <c r="Y16" s="8">
        <v>6453733</v>
      </c>
      <c r="Z16" s="2">
        <v>149.52</v>
      </c>
      <c r="AA16" s="6">
        <v>21953475</v>
      </c>
    </row>
    <row r="17" spans="1:27" ht="13.5">
      <c r="A17" s="23" t="s">
        <v>44</v>
      </c>
      <c r="B17" s="29"/>
      <c r="C17" s="6">
        <v>271996</v>
      </c>
      <c r="D17" s="6">
        <v>0</v>
      </c>
      <c r="E17" s="7">
        <v>307136</v>
      </c>
      <c r="F17" s="8">
        <v>307136</v>
      </c>
      <c r="G17" s="8">
        <v>8599</v>
      </c>
      <c r="H17" s="8">
        <v>10320</v>
      </c>
      <c r="I17" s="8">
        <v>9012</v>
      </c>
      <c r="J17" s="8">
        <v>27931</v>
      </c>
      <c r="K17" s="8">
        <v>10846</v>
      </c>
      <c r="L17" s="8">
        <v>7743</v>
      </c>
      <c r="M17" s="8">
        <v>85314</v>
      </c>
      <c r="N17" s="8">
        <v>103903</v>
      </c>
      <c r="O17" s="8">
        <v>40946</v>
      </c>
      <c r="P17" s="8">
        <v>5826</v>
      </c>
      <c r="Q17" s="8">
        <v>6536</v>
      </c>
      <c r="R17" s="8">
        <v>53308</v>
      </c>
      <c r="S17" s="8">
        <v>12167</v>
      </c>
      <c r="T17" s="8">
        <v>5874</v>
      </c>
      <c r="U17" s="8">
        <v>5151</v>
      </c>
      <c r="V17" s="8">
        <v>23192</v>
      </c>
      <c r="W17" s="8">
        <v>208334</v>
      </c>
      <c r="X17" s="8">
        <v>307136</v>
      </c>
      <c r="Y17" s="8">
        <v>-98802</v>
      </c>
      <c r="Z17" s="2">
        <v>-32.17</v>
      </c>
      <c r="AA17" s="6">
        <v>307136</v>
      </c>
    </row>
    <row r="18" spans="1:27" ht="13.5">
      <c r="A18" s="25" t="s">
        <v>45</v>
      </c>
      <c r="B18" s="24"/>
      <c r="C18" s="6">
        <v>1550001</v>
      </c>
      <c r="D18" s="6">
        <v>0</v>
      </c>
      <c r="E18" s="7">
        <v>1520959</v>
      </c>
      <c r="F18" s="8">
        <v>1520959</v>
      </c>
      <c r="G18" s="8">
        <v>94923</v>
      </c>
      <c r="H18" s="8">
        <v>119608</v>
      </c>
      <c r="I18" s="8">
        <v>167291</v>
      </c>
      <c r="J18" s="8">
        <v>381822</v>
      </c>
      <c r="K18" s="8">
        <v>123967</v>
      </c>
      <c r="L18" s="8">
        <v>100231</v>
      </c>
      <c r="M18" s="8">
        <v>183310</v>
      </c>
      <c r="N18" s="8">
        <v>407508</v>
      </c>
      <c r="O18" s="8">
        <v>140894</v>
      </c>
      <c r="P18" s="8">
        <v>153975</v>
      </c>
      <c r="Q18" s="8">
        <v>143078</v>
      </c>
      <c r="R18" s="8">
        <v>437947</v>
      </c>
      <c r="S18" s="8">
        <v>142249</v>
      </c>
      <c r="T18" s="8">
        <v>118879</v>
      </c>
      <c r="U18" s="8">
        <v>120997</v>
      </c>
      <c r="V18" s="8">
        <v>382125</v>
      </c>
      <c r="W18" s="8">
        <v>1609402</v>
      </c>
      <c r="X18" s="8">
        <v>1520959</v>
      </c>
      <c r="Y18" s="8">
        <v>88443</v>
      </c>
      <c r="Z18" s="2">
        <v>5.81</v>
      </c>
      <c r="AA18" s="6">
        <v>1520959</v>
      </c>
    </row>
    <row r="19" spans="1:27" ht="13.5">
      <c r="A19" s="23" t="s">
        <v>46</v>
      </c>
      <c r="B19" s="29"/>
      <c r="C19" s="6">
        <v>45384930</v>
      </c>
      <c r="D19" s="6">
        <v>0</v>
      </c>
      <c r="E19" s="7">
        <v>51637048</v>
      </c>
      <c r="F19" s="8">
        <v>64128747</v>
      </c>
      <c r="G19" s="8">
        <v>11872000</v>
      </c>
      <c r="H19" s="8">
        <v>486784</v>
      </c>
      <c r="I19" s="8">
        <v>479523</v>
      </c>
      <c r="J19" s="8">
        <v>12838307</v>
      </c>
      <c r="K19" s="8">
        <v>824085</v>
      </c>
      <c r="L19" s="8">
        <v>285744</v>
      </c>
      <c r="M19" s="8">
        <v>11415904</v>
      </c>
      <c r="N19" s="8">
        <v>12525733</v>
      </c>
      <c r="O19" s="8">
        <v>948873</v>
      </c>
      <c r="P19" s="8">
        <v>2585507</v>
      </c>
      <c r="Q19" s="8">
        <v>17230427</v>
      </c>
      <c r="R19" s="8">
        <v>20764807</v>
      </c>
      <c r="S19" s="8">
        <v>813252</v>
      </c>
      <c r="T19" s="8">
        <v>1830960</v>
      </c>
      <c r="U19" s="8">
        <v>723431</v>
      </c>
      <c r="V19" s="8">
        <v>3367643</v>
      </c>
      <c r="W19" s="8">
        <v>49496490</v>
      </c>
      <c r="X19" s="8">
        <v>51637048</v>
      </c>
      <c r="Y19" s="8">
        <v>-2140558</v>
      </c>
      <c r="Z19" s="2">
        <v>-4.15</v>
      </c>
      <c r="AA19" s="6">
        <v>64128747</v>
      </c>
    </row>
    <row r="20" spans="1:27" ht="13.5">
      <c r="A20" s="23" t="s">
        <v>47</v>
      </c>
      <c r="B20" s="29"/>
      <c r="C20" s="6">
        <v>6259972</v>
      </c>
      <c r="D20" s="6">
        <v>0</v>
      </c>
      <c r="E20" s="7">
        <v>3113634</v>
      </c>
      <c r="F20" s="26">
        <v>4696246</v>
      </c>
      <c r="G20" s="26">
        <v>249882</v>
      </c>
      <c r="H20" s="26">
        <v>258307</v>
      </c>
      <c r="I20" s="26">
        <v>321097</v>
      </c>
      <c r="J20" s="26">
        <v>829286</v>
      </c>
      <c r="K20" s="26">
        <v>281805</v>
      </c>
      <c r="L20" s="26">
        <v>314995</v>
      </c>
      <c r="M20" s="26">
        <v>314756</v>
      </c>
      <c r="N20" s="26">
        <v>911556</v>
      </c>
      <c r="O20" s="26">
        <v>272840</v>
      </c>
      <c r="P20" s="26">
        <v>137861</v>
      </c>
      <c r="Q20" s="26">
        <v>539689</v>
      </c>
      <c r="R20" s="26">
        <v>950390</v>
      </c>
      <c r="S20" s="26">
        <v>424154</v>
      </c>
      <c r="T20" s="26">
        <v>569551</v>
      </c>
      <c r="U20" s="26">
        <v>6392500</v>
      </c>
      <c r="V20" s="26">
        <v>7386205</v>
      </c>
      <c r="W20" s="26">
        <v>10077437</v>
      </c>
      <c r="X20" s="26">
        <v>3113634</v>
      </c>
      <c r="Y20" s="26">
        <v>6963803</v>
      </c>
      <c r="Z20" s="27">
        <v>223.66</v>
      </c>
      <c r="AA20" s="28">
        <v>4696246</v>
      </c>
    </row>
    <row r="21" spans="1:27" ht="13.5">
      <c r="A21" s="23" t="s">
        <v>48</v>
      </c>
      <c r="B21" s="29"/>
      <c r="C21" s="6">
        <v>19036133</v>
      </c>
      <c r="D21" s="6">
        <v>0</v>
      </c>
      <c r="E21" s="7">
        <v>5000000</v>
      </c>
      <c r="F21" s="8">
        <v>5000000</v>
      </c>
      <c r="G21" s="8">
        <v>880110</v>
      </c>
      <c r="H21" s="8">
        <v>151416</v>
      </c>
      <c r="I21" s="30">
        <v>0</v>
      </c>
      <c r="J21" s="8">
        <v>1031526</v>
      </c>
      <c r="K21" s="8">
        <v>4386</v>
      </c>
      <c r="L21" s="8">
        <v>439</v>
      </c>
      <c r="M21" s="8">
        <v>1000</v>
      </c>
      <c r="N21" s="8">
        <v>5825</v>
      </c>
      <c r="O21" s="8">
        <v>0</v>
      </c>
      <c r="P21" s="30">
        <v>0</v>
      </c>
      <c r="Q21" s="8">
        <v>499733</v>
      </c>
      <c r="R21" s="8">
        <v>499733</v>
      </c>
      <c r="S21" s="8">
        <v>43503</v>
      </c>
      <c r="T21" s="8">
        <v>15000</v>
      </c>
      <c r="U21" s="8">
        <v>783145</v>
      </c>
      <c r="V21" s="8">
        <v>841648</v>
      </c>
      <c r="W21" s="30">
        <v>2378732</v>
      </c>
      <c r="X21" s="8">
        <v>5000000</v>
      </c>
      <c r="Y21" s="8">
        <v>-2621268</v>
      </c>
      <c r="Z21" s="2">
        <v>-52.43</v>
      </c>
      <c r="AA21" s="6">
        <v>5000000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313750138</v>
      </c>
      <c r="D22" s="33">
        <f>SUM(D5:D21)</f>
        <v>0</v>
      </c>
      <c r="E22" s="34">
        <f t="shared" si="0"/>
        <v>308082179</v>
      </c>
      <c r="F22" s="35">
        <f t="shared" si="0"/>
        <v>339101885</v>
      </c>
      <c r="G22" s="35">
        <f t="shared" si="0"/>
        <v>98150675</v>
      </c>
      <c r="H22" s="35">
        <f t="shared" si="0"/>
        <v>13084218</v>
      </c>
      <c r="I22" s="35">
        <f t="shared" si="0"/>
        <v>14727680</v>
      </c>
      <c r="J22" s="35">
        <f t="shared" si="0"/>
        <v>125962573</v>
      </c>
      <c r="K22" s="35">
        <f t="shared" si="0"/>
        <v>16785495</v>
      </c>
      <c r="L22" s="35">
        <f t="shared" si="0"/>
        <v>17109517</v>
      </c>
      <c r="M22" s="35">
        <f t="shared" si="0"/>
        <v>26804388</v>
      </c>
      <c r="N22" s="35">
        <f t="shared" si="0"/>
        <v>60699400</v>
      </c>
      <c r="O22" s="35">
        <f t="shared" si="0"/>
        <v>20867417</v>
      </c>
      <c r="P22" s="35">
        <f t="shared" si="0"/>
        <v>19217320</v>
      </c>
      <c r="Q22" s="35">
        <f t="shared" si="0"/>
        <v>33283007</v>
      </c>
      <c r="R22" s="35">
        <f t="shared" si="0"/>
        <v>73367744</v>
      </c>
      <c r="S22" s="35">
        <f t="shared" si="0"/>
        <v>17427426</v>
      </c>
      <c r="T22" s="35">
        <f t="shared" si="0"/>
        <v>16870319</v>
      </c>
      <c r="U22" s="35">
        <f t="shared" si="0"/>
        <v>23357369</v>
      </c>
      <c r="V22" s="35">
        <f t="shared" si="0"/>
        <v>57655114</v>
      </c>
      <c r="W22" s="35">
        <f t="shared" si="0"/>
        <v>317684831</v>
      </c>
      <c r="X22" s="35">
        <f t="shared" si="0"/>
        <v>308082179</v>
      </c>
      <c r="Y22" s="35">
        <f t="shared" si="0"/>
        <v>9602652</v>
      </c>
      <c r="Z22" s="36">
        <f>+IF(X22&lt;&gt;0,+(Y22/X22)*100,0)</f>
        <v>3.1169125170333203</v>
      </c>
      <c r="AA22" s="33">
        <f>SUM(AA5:AA21)</f>
        <v>339101885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103458938</v>
      </c>
      <c r="D25" s="6">
        <v>0</v>
      </c>
      <c r="E25" s="7">
        <v>108408389</v>
      </c>
      <c r="F25" s="8">
        <v>116041745</v>
      </c>
      <c r="G25" s="8">
        <v>7842103</v>
      </c>
      <c r="H25" s="8">
        <v>8594187</v>
      </c>
      <c r="I25" s="8">
        <v>8330439</v>
      </c>
      <c r="J25" s="8">
        <v>24766729</v>
      </c>
      <c r="K25" s="8">
        <v>8548076</v>
      </c>
      <c r="L25" s="8">
        <v>12046870</v>
      </c>
      <c r="M25" s="8">
        <v>10078125</v>
      </c>
      <c r="N25" s="8">
        <v>30673071</v>
      </c>
      <c r="O25" s="8">
        <v>8934916</v>
      </c>
      <c r="P25" s="8">
        <v>8549800</v>
      </c>
      <c r="Q25" s="8">
        <v>8168502</v>
      </c>
      <c r="R25" s="8">
        <v>25653218</v>
      </c>
      <c r="S25" s="8">
        <v>8220464</v>
      </c>
      <c r="T25" s="8">
        <v>8294213</v>
      </c>
      <c r="U25" s="8">
        <v>8111415</v>
      </c>
      <c r="V25" s="8">
        <v>24626092</v>
      </c>
      <c r="W25" s="8">
        <v>105719110</v>
      </c>
      <c r="X25" s="8">
        <v>108408389</v>
      </c>
      <c r="Y25" s="8">
        <v>-2689279</v>
      </c>
      <c r="Z25" s="2">
        <v>-2.48</v>
      </c>
      <c r="AA25" s="6">
        <v>116041745</v>
      </c>
    </row>
    <row r="26" spans="1:27" ht="13.5">
      <c r="A26" s="25" t="s">
        <v>52</v>
      </c>
      <c r="B26" s="24"/>
      <c r="C26" s="6">
        <v>5142522</v>
      </c>
      <c r="D26" s="6">
        <v>0</v>
      </c>
      <c r="E26" s="7">
        <v>5857571</v>
      </c>
      <c r="F26" s="8">
        <v>5857571</v>
      </c>
      <c r="G26" s="8">
        <v>449145</v>
      </c>
      <c r="H26" s="8">
        <v>459375</v>
      </c>
      <c r="I26" s="8">
        <v>402296</v>
      </c>
      <c r="J26" s="8">
        <v>1310816</v>
      </c>
      <c r="K26" s="8">
        <v>410143</v>
      </c>
      <c r="L26" s="8">
        <v>461491</v>
      </c>
      <c r="M26" s="8">
        <v>399054</v>
      </c>
      <c r="N26" s="8">
        <v>1270688</v>
      </c>
      <c r="O26" s="8">
        <v>429906</v>
      </c>
      <c r="P26" s="8">
        <v>429173</v>
      </c>
      <c r="Q26" s="8">
        <v>429906</v>
      </c>
      <c r="R26" s="8">
        <v>1288985</v>
      </c>
      <c r="S26" s="8">
        <v>955689</v>
      </c>
      <c r="T26" s="8">
        <v>482638</v>
      </c>
      <c r="U26" s="8">
        <v>484338</v>
      </c>
      <c r="V26" s="8">
        <v>1922665</v>
      </c>
      <c r="W26" s="8">
        <v>5793154</v>
      </c>
      <c r="X26" s="8">
        <v>5857571</v>
      </c>
      <c r="Y26" s="8">
        <v>-64417</v>
      </c>
      <c r="Z26" s="2">
        <v>-1.1</v>
      </c>
      <c r="AA26" s="6">
        <v>5857571</v>
      </c>
    </row>
    <row r="27" spans="1:27" ht="13.5">
      <c r="A27" s="25" t="s">
        <v>53</v>
      </c>
      <c r="B27" s="24"/>
      <c r="C27" s="6">
        <v>24194517</v>
      </c>
      <c r="D27" s="6">
        <v>0</v>
      </c>
      <c r="E27" s="7">
        <v>3056367</v>
      </c>
      <c r="F27" s="8">
        <v>17709756</v>
      </c>
      <c r="G27" s="8">
        <v>350130</v>
      </c>
      <c r="H27" s="8">
        <v>303467</v>
      </c>
      <c r="I27" s="8">
        <v>281025</v>
      </c>
      <c r="J27" s="8">
        <v>934622</v>
      </c>
      <c r="K27" s="8">
        <v>472273</v>
      </c>
      <c r="L27" s="8">
        <v>936831</v>
      </c>
      <c r="M27" s="8">
        <v>295638</v>
      </c>
      <c r="N27" s="8">
        <v>1704742</v>
      </c>
      <c r="O27" s="8">
        <v>287985</v>
      </c>
      <c r="P27" s="8">
        <v>267224</v>
      </c>
      <c r="Q27" s="8">
        <v>516418</v>
      </c>
      <c r="R27" s="8">
        <v>1071627</v>
      </c>
      <c r="S27" s="8">
        <v>753191</v>
      </c>
      <c r="T27" s="8">
        <v>313274</v>
      </c>
      <c r="U27" s="8">
        <v>653297</v>
      </c>
      <c r="V27" s="8">
        <v>1719762</v>
      </c>
      <c r="W27" s="8">
        <v>5430753</v>
      </c>
      <c r="X27" s="8">
        <v>3056367</v>
      </c>
      <c r="Y27" s="8">
        <v>2374386</v>
      </c>
      <c r="Z27" s="2">
        <v>77.69</v>
      </c>
      <c r="AA27" s="6">
        <v>17709756</v>
      </c>
    </row>
    <row r="28" spans="1:27" ht="13.5">
      <c r="A28" s="25" t="s">
        <v>54</v>
      </c>
      <c r="B28" s="24"/>
      <c r="C28" s="6">
        <v>38698258</v>
      </c>
      <c r="D28" s="6">
        <v>0</v>
      </c>
      <c r="E28" s="7">
        <v>21794896</v>
      </c>
      <c r="F28" s="8">
        <v>21794896</v>
      </c>
      <c r="G28" s="8">
        <v>0</v>
      </c>
      <c r="H28" s="8">
        <v>0</v>
      </c>
      <c r="I28" s="8">
        <v>4853458</v>
      </c>
      <c r="J28" s="8">
        <v>4853458</v>
      </c>
      <c r="K28" s="8">
        <v>1606888</v>
      </c>
      <c r="L28" s="8">
        <v>1595459</v>
      </c>
      <c r="M28" s="8">
        <v>1593894</v>
      </c>
      <c r="N28" s="8">
        <v>4796241</v>
      </c>
      <c r="O28" s="8">
        <v>1594442</v>
      </c>
      <c r="P28" s="8">
        <v>1587423</v>
      </c>
      <c r="Q28" s="8">
        <v>1579122</v>
      </c>
      <c r="R28" s="8">
        <v>4760987</v>
      </c>
      <c r="S28" s="8">
        <v>1573340</v>
      </c>
      <c r="T28" s="8">
        <v>1572342</v>
      </c>
      <c r="U28" s="8">
        <v>0</v>
      </c>
      <c r="V28" s="8">
        <v>3145682</v>
      </c>
      <c r="W28" s="8">
        <v>17556368</v>
      </c>
      <c r="X28" s="8">
        <v>21794896</v>
      </c>
      <c r="Y28" s="8">
        <v>-4238528</v>
      </c>
      <c r="Z28" s="2">
        <v>-19.45</v>
      </c>
      <c r="AA28" s="6">
        <v>21794896</v>
      </c>
    </row>
    <row r="29" spans="1:27" ht="13.5">
      <c r="A29" s="25" t="s">
        <v>55</v>
      </c>
      <c r="B29" s="24"/>
      <c r="C29" s="6">
        <v>8900365</v>
      </c>
      <c r="D29" s="6">
        <v>0</v>
      </c>
      <c r="E29" s="7">
        <v>8763154</v>
      </c>
      <c r="F29" s="8">
        <v>8763154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4155107</v>
      </c>
      <c r="N29" s="8">
        <v>4155107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17514</v>
      </c>
      <c r="U29" s="8">
        <v>4431629</v>
      </c>
      <c r="V29" s="8">
        <v>4449143</v>
      </c>
      <c r="W29" s="8">
        <v>8604250</v>
      </c>
      <c r="X29" s="8">
        <v>8763154</v>
      </c>
      <c r="Y29" s="8">
        <v>-158904</v>
      </c>
      <c r="Z29" s="2">
        <v>-1.81</v>
      </c>
      <c r="AA29" s="6">
        <v>8763154</v>
      </c>
    </row>
    <row r="30" spans="1:27" ht="13.5">
      <c r="A30" s="25" t="s">
        <v>56</v>
      </c>
      <c r="B30" s="24"/>
      <c r="C30" s="6">
        <v>66968245</v>
      </c>
      <c r="D30" s="6">
        <v>0</v>
      </c>
      <c r="E30" s="7">
        <v>75204747</v>
      </c>
      <c r="F30" s="8">
        <v>75204747</v>
      </c>
      <c r="G30" s="8">
        <v>6187354</v>
      </c>
      <c r="H30" s="8">
        <v>7119984</v>
      </c>
      <c r="I30" s="8">
        <v>7893908</v>
      </c>
      <c r="J30" s="8">
        <v>21201246</v>
      </c>
      <c r="K30" s="8">
        <v>6507785</v>
      </c>
      <c r="L30" s="8">
        <v>3583880</v>
      </c>
      <c r="M30" s="8">
        <v>5386150</v>
      </c>
      <c r="N30" s="8">
        <v>15477815</v>
      </c>
      <c r="O30" s="8">
        <v>7304056</v>
      </c>
      <c r="P30" s="8">
        <v>4875246</v>
      </c>
      <c r="Q30" s="8">
        <v>6796897</v>
      </c>
      <c r="R30" s="8">
        <v>18976199</v>
      </c>
      <c r="S30" s="8">
        <v>3571262</v>
      </c>
      <c r="T30" s="8">
        <v>6031779</v>
      </c>
      <c r="U30" s="8">
        <v>5792370</v>
      </c>
      <c r="V30" s="8">
        <v>15395411</v>
      </c>
      <c r="W30" s="8">
        <v>71050671</v>
      </c>
      <c r="X30" s="8">
        <v>75204747</v>
      </c>
      <c r="Y30" s="8">
        <v>-4154076</v>
      </c>
      <c r="Z30" s="2">
        <v>-5.52</v>
      </c>
      <c r="AA30" s="6">
        <v>75204747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6894065</v>
      </c>
      <c r="D32" s="6">
        <v>0</v>
      </c>
      <c r="E32" s="7">
        <v>5939247</v>
      </c>
      <c r="F32" s="8">
        <v>6534744</v>
      </c>
      <c r="G32" s="8">
        <v>61916</v>
      </c>
      <c r="H32" s="8">
        <v>459657</v>
      </c>
      <c r="I32" s="8">
        <v>312712</v>
      </c>
      <c r="J32" s="8">
        <v>834285</v>
      </c>
      <c r="K32" s="8">
        <v>195866</v>
      </c>
      <c r="L32" s="8">
        <v>478484</v>
      </c>
      <c r="M32" s="8">
        <v>759427</v>
      </c>
      <c r="N32" s="8">
        <v>1433777</v>
      </c>
      <c r="O32" s="8">
        <v>532060</v>
      </c>
      <c r="P32" s="8">
        <v>328333</v>
      </c>
      <c r="Q32" s="8">
        <v>331551</v>
      </c>
      <c r="R32" s="8">
        <v>1191944</v>
      </c>
      <c r="S32" s="8">
        <v>283509</v>
      </c>
      <c r="T32" s="8">
        <v>441917</v>
      </c>
      <c r="U32" s="8">
        <v>667313</v>
      </c>
      <c r="V32" s="8">
        <v>1392739</v>
      </c>
      <c r="W32" s="8">
        <v>4852745</v>
      </c>
      <c r="X32" s="8">
        <v>5939247</v>
      </c>
      <c r="Y32" s="8">
        <v>-1086502</v>
      </c>
      <c r="Z32" s="2">
        <v>-18.29</v>
      </c>
      <c r="AA32" s="6">
        <v>6534744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54735788</v>
      </c>
      <c r="D34" s="6">
        <v>0</v>
      </c>
      <c r="E34" s="7">
        <v>81219757</v>
      </c>
      <c r="F34" s="8">
        <v>86818723</v>
      </c>
      <c r="G34" s="8">
        <v>3427410</v>
      </c>
      <c r="H34" s="8">
        <v>4579440</v>
      </c>
      <c r="I34" s="8">
        <v>4869016</v>
      </c>
      <c r="J34" s="8">
        <v>12875866</v>
      </c>
      <c r="K34" s="8">
        <v>5446779</v>
      </c>
      <c r="L34" s="8">
        <v>6686466</v>
      </c>
      <c r="M34" s="8">
        <v>5363008</v>
      </c>
      <c r="N34" s="8">
        <v>17496253</v>
      </c>
      <c r="O34" s="8">
        <v>4284353</v>
      </c>
      <c r="P34" s="8">
        <v>4095470</v>
      </c>
      <c r="Q34" s="8">
        <v>9719346</v>
      </c>
      <c r="R34" s="8">
        <v>18099169</v>
      </c>
      <c r="S34" s="8">
        <v>9105066</v>
      </c>
      <c r="T34" s="8">
        <v>5051501</v>
      </c>
      <c r="U34" s="8">
        <v>7017560</v>
      </c>
      <c r="V34" s="8">
        <v>21174127</v>
      </c>
      <c r="W34" s="8">
        <v>69645415</v>
      </c>
      <c r="X34" s="8">
        <v>81219757</v>
      </c>
      <c r="Y34" s="8">
        <v>-11574342</v>
      </c>
      <c r="Z34" s="2">
        <v>-14.25</v>
      </c>
      <c r="AA34" s="6">
        <v>86818723</v>
      </c>
    </row>
    <row r="35" spans="1:27" ht="13.5">
      <c r="A35" s="23" t="s">
        <v>61</v>
      </c>
      <c r="B35" s="29"/>
      <c r="C35" s="6">
        <v>2181417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311174115</v>
      </c>
      <c r="D36" s="33">
        <f>SUM(D25:D35)</f>
        <v>0</v>
      </c>
      <c r="E36" s="34">
        <f t="shared" si="1"/>
        <v>310244128</v>
      </c>
      <c r="F36" s="35">
        <f t="shared" si="1"/>
        <v>338725336</v>
      </c>
      <c r="G36" s="35">
        <f t="shared" si="1"/>
        <v>18318058</v>
      </c>
      <c r="H36" s="35">
        <f t="shared" si="1"/>
        <v>21516110</v>
      </c>
      <c r="I36" s="35">
        <f t="shared" si="1"/>
        <v>26942854</v>
      </c>
      <c r="J36" s="35">
        <f t="shared" si="1"/>
        <v>66777022</v>
      </c>
      <c r="K36" s="35">
        <f t="shared" si="1"/>
        <v>23187810</v>
      </c>
      <c r="L36" s="35">
        <f t="shared" si="1"/>
        <v>25789481</v>
      </c>
      <c r="M36" s="35">
        <f t="shared" si="1"/>
        <v>28030403</v>
      </c>
      <c r="N36" s="35">
        <f t="shared" si="1"/>
        <v>77007694</v>
      </c>
      <c r="O36" s="35">
        <f t="shared" si="1"/>
        <v>23367718</v>
      </c>
      <c r="P36" s="35">
        <f t="shared" si="1"/>
        <v>20132669</v>
      </c>
      <c r="Q36" s="35">
        <f t="shared" si="1"/>
        <v>27541742</v>
      </c>
      <c r="R36" s="35">
        <f t="shared" si="1"/>
        <v>71042129</v>
      </c>
      <c r="S36" s="35">
        <f t="shared" si="1"/>
        <v>24462521</v>
      </c>
      <c r="T36" s="35">
        <f t="shared" si="1"/>
        <v>22205178</v>
      </c>
      <c r="U36" s="35">
        <f t="shared" si="1"/>
        <v>27157922</v>
      </c>
      <c r="V36" s="35">
        <f t="shared" si="1"/>
        <v>73825621</v>
      </c>
      <c r="W36" s="35">
        <f t="shared" si="1"/>
        <v>288652466</v>
      </c>
      <c r="X36" s="35">
        <f t="shared" si="1"/>
        <v>310244128</v>
      </c>
      <c r="Y36" s="35">
        <f t="shared" si="1"/>
        <v>-21591662</v>
      </c>
      <c r="Z36" s="36">
        <f>+IF(X36&lt;&gt;0,+(Y36/X36)*100,0)</f>
        <v>-6.959571528135418</v>
      </c>
      <c r="AA36" s="33">
        <f>SUM(AA25:AA35)</f>
        <v>338725336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2576023</v>
      </c>
      <c r="D38" s="46">
        <f>+D22-D36</f>
        <v>0</v>
      </c>
      <c r="E38" s="47">
        <f t="shared" si="2"/>
        <v>-2161949</v>
      </c>
      <c r="F38" s="48">
        <f t="shared" si="2"/>
        <v>376549</v>
      </c>
      <c r="G38" s="48">
        <f t="shared" si="2"/>
        <v>79832617</v>
      </c>
      <c r="H38" s="48">
        <f t="shared" si="2"/>
        <v>-8431892</v>
      </c>
      <c r="I38" s="48">
        <f t="shared" si="2"/>
        <v>-12215174</v>
      </c>
      <c r="J38" s="48">
        <f t="shared" si="2"/>
        <v>59185551</v>
      </c>
      <c r="K38" s="48">
        <f t="shared" si="2"/>
        <v>-6402315</v>
      </c>
      <c r="L38" s="48">
        <f t="shared" si="2"/>
        <v>-8679964</v>
      </c>
      <c r="M38" s="48">
        <f t="shared" si="2"/>
        <v>-1226015</v>
      </c>
      <c r="N38" s="48">
        <f t="shared" si="2"/>
        <v>-16308294</v>
      </c>
      <c r="O38" s="48">
        <f t="shared" si="2"/>
        <v>-2500301</v>
      </c>
      <c r="P38" s="48">
        <f t="shared" si="2"/>
        <v>-915349</v>
      </c>
      <c r="Q38" s="48">
        <f t="shared" si="2"/>
        <v>5741265</v>
      </c>
      <c r="R38" s="48">
        <f t="shared" si="2"/>
        <v>2325615</v>
      </c>
      <c r="S38" s="48">
        <f t="shared" si="2"/>
        <v>-7035095</v>
      </c>
      <c r="T38" s="48">
        <f t="shared" si="2"/>
        <v>-5334859</v>
      </c>
      <c r="U38" s="48">
        <f t="shared" si="2"/>
        <v>-3800553</v>
      </c>
      <c r="V38" s="48">
        <f t="shared" si="2"/>
        <v>-16170507</v>
      </c>
      <c r="W38" s="48">
        <f t="shared" si="2"/>
        <v>29032365</v>
      </c>
      <c r="X38" s="48">
        <f>IF(F22=F36,0,X22-X36)</f>
        <v>-2161949</v>
      </c>
      <c r="Y38" s="48">
        <f t="shared" si="2"/>
        <v>31194314</v>
      </c>
      <c r="Z38" s="49">
        <f>+IF(X38&lt;&gt;0,+(Y38/X38)*100,0)</f>
        <v>-1442.879272360264</v>
      </c>
      <c r="AA38" s="46">
        <f>+AA22-AA36</f>
        <v>376549</v>
      </c>
    </row>
    <row r="39" spans="1:27" ht="13.5">
      <c r="A39" s="23" t="s">
        <v>64</v>
      </c>
      <c r="B39" s="29"/>
      <c r="C39" s="6">
        <v>16221362</v>
      </c>
      <c r="D39" s="6">
        <v>0</v>
      </c>
      <c r="E39" s="7">
        <v>20662052</v>
      </c>
      <c r="F39" s="8">
        <v>40452830</v>
      </c>
      <c r="G39" s="8">
        <v>0</v>
      </c>
      <c r="H39" s="8">
        <v>0</v>
      </c>
      <c r="I39" s="8">
        <v>507676</v>
      </c>
      <c r="J39" s="8">
        <v>507676</v>
      </c>
      <c r="K39" s="8">
        <v>873900</v>
      </c>
      <c r="L39" s="8">
        <v>1625745</v>
      </c>
      <c r="M39" s="8">
        <v>1537068</v>
      </c>
      <c r="N39" s="8">
        <v>4036713</v>
      </c>
      <c r="O39" s="8">
        <v>0</v>
      </c>
      <c r="P39" s="8">
        <v>731444</v>
      </c>
      <c r="Q39" s="8">
        <v>0</v>
      </c>
      <c r="R39" s="8">
        <v>731444</v>
      </c>
      <c r="S39" s="8">
        <v>126914</v>
      </c>
      <c r="T39" s="8">
        <v>1706614</v>
      </c>
      <c r="U39" s="8">
        <v>544447</v>
      </c>
      <c r="V39" s="8">
        <v>2377975</v>
      </c>
      <c r="W39" s="8">
        <v>7653808</v>
      </c>
      <c r="X39" s="8">
        <v>20662052</v>
      </c>
      <c r="Y39" s="8">
        <v>-13008244</v>
      </c>
      <c r="Z39" s="2">
        <v>-62.96</v>
      </c>
      <c r="AA39" s="6">
        <v>40452830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18797385</v>
      </c>
      <c r="D42" s="55">
        <f>SUM(D38:D41)</f>
        <v>0</v>
      </c>
      <c r="E42" s="56">
        <f t="shared" si="3"/>
        <v>18500103</v>
      </c>
      <c r="F42" s="57">
        <f t="shared" si="3"/>
        <v>40829379</v>
      </c>
      <c r="G42" s="57">
        <f t="shared" si="3"/>
        <v>79832617</v>
      </c>
      <c r="H42" s="57">
        <f t="shared" si="3"/>
        <v>-8431892</v>
      </c>
      <c r="I42" s="57">
        <f t="shared" si="3"/>
        <v>-11707498</v>
      </c>
      <c r="J42" s="57">
        <f t="shared" si="3"/>
        <v>59693227</v>
      </c>
      <c r="K42" s="57">
        <f t="shared" si="3"/>
        <v>-5528415</v>
      </c>
      <c r="L42" s="57">
        <f t="shared" si="3"/>
        <v>-7054219</v>
      </c>
      <c r="M42" s="57">
        <f t="shared" si="3"/>
        <v>311053</v>
      </c>
      <c r="N42" s="57">
        <f t="shared" si="3"/>
        <v>-12271581</v>
      </c>
      <c r="O42" s="57">
        <f t="shared" si="3"/>
        <v>-2500301</v>
      </c>
      <c r="P42" s="57">
        <f t="shared" si="3"/>
        <v>-183905</v>
      </c>
      <c r="Q42" s="57">
        <f t="shared" si="3"/>
        <v>5741265</v>
      </c>
      <c r="R42" s="57">
        <f t="shared" si="3"/>
        <v>3057059</v>
      </c>
      <c r="S42" s="57">
        <f t="shared" si="3"/>
        <v>-6908181</v>
      </c>
      <c r="T42" s="57">
        <f t="shared" si="3"/>
        <v>-3628245</v>
      </c>
      <c r="U42" s="57">
        <f t="shared" si="3"/>
        <v>-3256106</v>
      </c>
      <c r="V42" s="57">
        <f t="shared" si="3"/>
        <v>-13792532</v>
      </c>
      <c r="W42" s="57">
        <f t="shared" si="3"/>
        <v>36686173</v>
      </c>
      <c r="X42" s="57">
        <f t="shared" si="3"/>
        <v>18500103</v>
      </c>
      <c r="Y42" s="57">
        <f t="shared" si="3"/>
        <v>18186070</v>
      </c>
      <c r="Z42" s="58">
        <f>+IF(X42&lt;&gt;0,+(Y42/X42)*100,0)</f>
        <v>98.30253377508222</v>
      </c>
      <c r="AA42" s="55">
        <f>SUM(AA38:AA41)</f>
        <v>40829379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18797385</v>
      </c>
      <c r="D44" s="63">
        <f>+D42-D43</f>
        <v>0</v>
      </c>
      <c r="E44" s="64">
        <f t="shared" si="4"/>
        <v>18500103</v>
      </c>
      <c r="F44" s="65">
        <f t="shared" si="4"/>
        <v>40829379</v>
      </c>
      <c r="G44" s="65">
        <f t="shared" si="4"/>
        <v>79832617</v>
      </c>
      <c r="H44" s="65">
        <f t="shared" si="4"/>
        <v>-8431892</v>
      </c>
      <c r="I44" s="65">
        <f t="shared" si="4"/>
        <v>-11707498</v>
      </c>
      <c r="J44" s="65">
        <f t="shared" si="4"/>
        <v>59693227</v>
      </c>
      <c r="K44" s="65">
        <f t="shared" si="4"/>
        <v>-5528415</v>
      </c>
      <c r="L44" s="65">
        <f t="shared" si="4"/>
        <v>-7054219</v>
      </c>
      <c r="M44" s="65">
        <f t="shared" si="4"/>
        <v>311053</v>
      </c>
      <c r="N44" s="65">
        <f t="shared" si="4"/>
        <v>-12271581</v>
      </c>
      <c r="O44" s="65">
        <f t="shared" si="4"/>
        <v>-2500301</v>
      </c>
      <c r="P44" s="65">
        <f t="shared" si="4"/>
        <v>-183905</v>
      </c>
      <c r="Q44" s="65">
        <f t="shared" si="4"/>
        <v>5741265</v>
      </c>
      <c r="R44" s="65">
        <f t="shared" si="4"/>
        <v>3057059</v>
      </c>
      <c r="S44" s="65">
        <f t="shared" si="4"/>
        <v>-6908181</v>
      </c>
      <c r="T44" s="65">
        <f t="shared" si="4"/>
        <v>-3628245</v>
      </c>
      <c r="U44" s="65">
        <f t="shared" si="4"/>
        <v>-3256106</v>
      </c>
      <c r="V44" s="65">
        <f t="shared" si="4"/>
        <v>-13792532</v>
      </c>
      <c r="W44" s="65">
        <f t="shared" si="4"/>
        <v>36686173</v>
      </c>
      <c r="X44" s="65">
        <f t="shared" si="4"/>
        <v>18500103</v>
      </c>
      <c r="Y44" s="65">
        <f t="shared" si="4"/>
        <v>18186070</v>
      </c>
      <c r="Z44" s="66">
        <f>+IF(X44&lt;&gt;0,+(Y44/X44)*100,0)</f>
        <v>98.30253377508222</v>
      </c>
      <c r="AA44" s="63">
        <f>+AA42-AA43</f>
        <v>40829379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18797385</v>
      </c>
      <c r="D46" s="55">
        <f>SUM(D44:D45)</f>
        <v>0</v>
      </c>
      <c r="E46" s="56">
        <f t="shared" si="5"/>
        <v>18500103</v>
      </c>
      <c r="F46" s="57">
        <f t="shared" si="5"/>
        <v>40829379</v>
      </c>
      <c r="G46" s="57">
        <f t="shared" si="5"/>
        <v>79832617</v>
      </c>
      <c r="H46" s="57">
        <f t="shared" si="5"/>
        <v>-8431892</v>
      </c>
      <c r="I46" s="57">
        <f t="shared" si="5"/>
        <v>-11707498</v>
      </c>
      <c r="J46" s="57">
        <f t="shared" si="5"/>
        <v>59693227</v>
      </c>
      <c r="K46" s="57">
        <f t="shared" si="5"/>
        <v>-5528415</v>
      </c>
      <c r="L46" s="57">
        <f t="shared" si="5"/>
        <v>-7054219</v>
      </c>
      <c r="M46" s="57">
        <f t="shared" si="5"/>
        <v>311053</v>
      </c>
      <c r="N46" s="57">
        <f t="shared" si="5"/>
        <v>-12271581</v>
      </c>
      <c r="O46" s="57">
        <f t="shared" si="5"/>
        <v>-2500301</v>
      </c>
      <c r="P46" s="57">
        <f t="shared" si="5"/>
        <v>-183905</v>
      </c>
      <c r="Q46" s="57">
        <f t="shared" si="5"/>
        <v>5741265</v>
      </c>
      <c r="R46" s="57">
        <f t="shared" si="5"/>
        <v>3057059</v>
      </c>
      <c r="S46" s="57">
        <f t="shared" si="5"/>
        <v>-6908181</v>
      </c>
      <c r="T46" s="57">
        <f t="shared" si="5"/>
        <v>-3628245</v>
      </c>
      <c r="U46" s="57">
        <f t="shared" si="5"/>
        <v>-3256106</v>
      </c>
      <c r="V46" s="57">
        <f t="shared" si="5"/>
        <v>-13792532</v>
      </c>
      <c r="W46" s="57">
        <f t="shared" si="5"/>
        <v>36686173</v>
      </c>
      <c r="X46" s="57">
        <f t="shared" si="5"/>
        <v>18500103</v>
      </c>
      <c r="Y46" s="57">
        <f t="shared" si="5"/>
        <v>18186070</v>
      </c>
      <c r="Z46" s="58">
        <f>+IF(X46&lt;&gt;0,+(Y46/X46)*100,0)</f>
        <v>98.30253377508222</v>
      </c>
      <c r="AA46" s="55">
        <f>SUM(AA44:AA45)</f>
        <v>40829379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18797385</v>
      </c>
      <c r="D48" s="71">
        <f>SUM(D46:D47)</f>
        <v>0</v>
      </c>
      <c r="E48" s="72">
        <f t="shared" si="6"/>
        <v>18500103</v>
      </c>
      <c r="F48" s="73">
        <f t="shared" si="6"/>
        <v>40829379</v>
      </c>
      <c r="G48" s="73">
        <f t="shared" si="6"/>
        <v>79832617</v>
      </c>
      <c r="H48" s="74">
        <f t="shared" si="6"/>
        <v>-8431892</v>
      </c>
      <c r="I48" s="74">
        <f t="shared" si="6"/>
        <v>-11707498</v>
      </c>
      <c r="J48" s="74">
        <f t="shared" si="6"/>
        <v>59693227</v>
      </c>
      <c r="K48" s="74">
        <f t="shared" si="6"/>
        <v>-5528415</v>
      </c>
      <c r="L48" s="74">
        <f t="shared" si="6"/>
        <v>-7054219</v>
      </c>
      <c r="M48" s="73">
        <f t="shared" si="6"/>
        <v>311053</v>
      </c>
      <c r="N48" s="73">
        <f t="shared" si="6"/>
        <v>-12271581</v>
      </c>
      <c r="O48" s="74">
        <f t="shared" si="6"/>
        <v>-2500301</v>
      </c>
      <c r="P48" s="74">
        <f t="shared" si="6"/>
        <v>-183905</v>
      </c>
      <c r="Q48" s="74">
        <f t="shared" si="6"/>
        <v>5741265</v>
      </c>
      <c r="R48" s="74">
        <f t="shared" si="6"/>
        <v>3057059</v>
      </c>
      <c r="S48" s="74">
        <f t="shared" si="6"/>
        <v>-6908181</v>
      </c>
      <c r="T48" s="73">
        <f t="shared" si="6"/>
        <v>-3628245</v>
      </c>
      <c r="U48" s="73">
        <f t="shared" si="6"/>
        <v>-3256106</v>
      </c>
      <c r="V48" s="74">
        <f t="shared" si="6"/>
        <v>-13792532</v>
      </c>
      <c r="W48" s="74">
        <f t="shared" si="6"/>
        <v>36686173</v>
      </c>
      <c r="X48" s="74">
        <f t="shared" si="6"/>
        <v>18500103</v>
      </c>
      <c r="Y48" s="74">
        <f t="shared" si="6"/>
        <v>18186070</v>
      </c>
      <c r="Z48" s="75">
        <f>+IF(X48&lt;&gt;0,+(Y48/X48)*100,0)</f>
        <v>98.30253377508222</v>
      </c>
      <c r="AA48" s="76">
        <f>SUM(AA46:AA47)</f>
        <v>40829379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11604147</v>
      </c>
      <c r="D5" s="6">
        <v>0</v>
      </c>
      <c r="E5" s="7">
        <v>11763260</v>
      </c>
      <c r="F5" s="8">
        <v>11763260</v>
      </c>
      <c r="G5" s="8">
        <v>13267544</v>
      </c>
      <c r="H5" s="8">
        <v>-45762</v>
      </c>
      <c r="I5" s="8">
        <v>-32455</v>
      </c>
      <c r="J5" s="8">
        <v>13189327</v>
      </c>
      <c r="K5" s="8">
        <v>-24858</v>
      </c>
      <c r="L5" s="8">
        <v>-22311</v>
      </c>
      <c r="M5" s="8">
        <v>0</v>
      </c>
      <c r="N5" s="8">
        <v>-47169</v>
      </c>
      <c r="O5" s="8">
        <v>-17980</v>
      </c>
      <c r="P5" s="8">
        <v>0</v>
      </c>
      <c r="Q5" s="8">
        <v>5960</v>
      </c>
      <c r="R5" s="8">
        <v>-12020</v>
      </c>
      <c r="S5" s="8">
        <v>-245</v>
      </c>
      <c r="T5" s="8">
        <v>-143</v>
      </c>
      <c r="U5" s="8">
        <v>-106</v>
      </c>
      <c r="V5" s="8">
        <v>-494</v>
      </c>
      <c r="W5" s="8">
        <v>13129644</v>
      </c>
      <c r="X5" s="8">
        <v>11763262</v>
      </c>
      <c r="Y5" s="8">
        <v>1366382</v>
      </c>
      <c r="Z5" s="2">
        <v>11.62</v>
      </c>
      <c r="AA5" s="6">
        <v>11763260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35308094</v>
      </c>
      <c r="D7" s="6">
        <v>0</v>
      </c>
      <c r="E7" s="7">
        <v>31709500</v>
      </c>
      <c r="F7" s="8">
        <v>31709500</v>
      </c>
      <c r="G7" s="8">
        <v>2684637</v>
      </c>
      <c r="H7" s="8">
        <v>3907251</v>
      </c>
      <c r="I7" s="8">
        <v>1330672</v>
      </c>
      <c r="J7" s="8">
        <v>7922560</v>
      </c>
      <c r="K7" s="8">
        <v>3650291</v>
      </c>
      <c r="L7" s="8">
        <v>2218768</v>
      </c>
      <c r="M7" s="8">
        <v>2233323</v>
      </c>
      <c r="N7" s="8">
        <v>8102382</v>
      </c>
      <c r="O7" s="8">
        <v>2725107</v>
      </c>
      <c r="P7" s="8">
        <v>2794688</v>
      </c>
      <c r="Q7" s="8">
        <v>4291336</v>
      </c>
      <c r="R7" s="8">
        <v>9811131</v>
      </c>
      <c r="S7" s="8">
        <v>2187696</v>
      </c>
      <c r="T7" s="8">
        <v>3447512</v>
      </c>
      <c r="U7" s="8">
        <v>2264286</v>
      </c>
      <c r="V7" s="8">
        <v>7899494</v>
      </c>
      <c r="W7" s="8">
        <v>33735567</v>
      </c>
      <c r="X7" s="8">
        <v>31709500</v>
      </c>
      <c r="Y7" s="8">
        <v>2026067</v>
      </c>
      <c r="Z7" s="2">
        <v>6.39</v>
      </c>
      <c r="AA7" s="6">
        <v>31709500</v>
      </c>
    </row>
    <row r="8" spans="1:27" ht="13.5">
      <c r="A8" s="25" t="s">
        <v>35</v>
      </c>
      <c r="B8" s="24"/>
      <c r="C8" s="6">
        <v>12549889</v>
      </c>
      <c r="D8" s="6">
        <v>0</v>
      </c>
      <c r="E8" s="7">
        <v>10455740</v>
      </c>
      <c r="F8" s="8">
        <v>10455740</v>
      </c>
      <c r="G8" s="8">
        <v>834277</v>
      </c>
      <c r="H8" s="8">
        <v>901985</v>
      </c>
      <c r="I8" s="8">
        <v>543889</v>
      </c>
      <c r="J8" s="8">
        <v>2280151</v>
      </c>
      <c r="K8" s="8">
        <v>810787</v>
      </c>
      <c r="L8" s="8">
        <v>897409</v>
      </c>
      <c r="M8" s="8">
        <v>728806</v>
      </c>
      <c r="N8" s="8">
        <v>2437002</v>
      </c>
      <c r="O8" s="8">
        <v>1123298</v>
      </c>
      <c r="P8" s="8">
        <v>1326478</v>
      </c>
      <c r="Q8" s="8">
        <v>719067</v>
      </c>
      <c r="R8" s="8">
        <v>3168843</v>
      </c>
      <c r="S8" s="8">
        <v>1145322</v>
      </c>
      <c r="T8" s="8">
        <v>1802404</v>
      </c>
      <c r="U8" s="8">
        <v>772392</v>
      </c>
      <c r="V8" s="8">
        <v>3720118</v>
      </c>
      <c r="W8" s="8">
        <v>11606114</v>
      </c>
      <c r="X8" s="8">
        <v>10455738</v>
      </c>
      <c r="Y8" s="8">
        <v>1150376</v>
      </c>
      <c r="Z8" s="2">
        <v>11</v>
      </c>
      <c r="AA8" s="6">
        <v>10455740</v>
      </c>
    </row>
    <row r="9" spans="1:27" ht="13.5">
      <c r="A9" s="25" t="s">
        <v>36</v>
      </c>
      <c r="B9" s="24"/>
      <c r="C9" s="6">
        <v>4145831</v>
      </c>
      <c r="D9" s="6">
        <v>0</v>
      </c>
      <c r="E9" s="7">
        <v>6858570</v>
      </c>
      <c r="F9" s="8">
        <v>6858570</v>
      </c>
      <c r="G9" s="8">
        <v>3382110</v>
      </c>
      <c r="H9" s="8">
        <v>123348</v>
      </c>
      <c r="I9" s="8">
        <v>167189</v>
      </c>
      <c r="J9" s="8">
        <v>3672647</v>
      </c>
      <c r="K9" s="8">
        <v>154450</v>
      </c>
      <c r="L9" s="8">
        <v>194312</v>
      </c>
      <c r="M9" s="8">
        <v>187168</v>
      </c>
      <c r="N9" s="8">
        <v>535930</v>
      </c>
      <c r="O9" s="8">
        <v>158607</v>
      </c>
      <c r="P9" s="8">
        <v>165728</v>
      </c>
      <c r="Q9" s="8">
        <v>111845</v>
      </c>
      <c r="R9" s="8">
        <v>436180</v>
      </c>
      <c r="S9" s="8">
        <v>171744</v>
      </c>
      <c r="T9" s="8">
        <v>175488</v>
      </c>
      <c r="U9" s="8">
        <v>89876</v>
      </c>
      <c r="V9" s="8">
        <v>437108</v>
      </c>
      <c r="W9" s="8">
        <v>5081865</v>
      </c>
      <c r="X9" s="8">
        <v>6858574</v>
      </c>
      <c r="Y9" s="8">
        <v>-1776709</v>
      </c>
      <c r="Z9" s="2">
        <v>-25.9</v>
      </c>
      <c r="AA9" s="6">
        <v>6858570</v>
      </c>
    </row>
    <row r="10" spans="1:27" ht="13.5">
      <c r="A10" s="25" t="s">
        <v>37</v>
      </c>
      <c r="B10" s="24"/>
      <c r="C10" s="6">
        <v>4542577</v>
      </c>
      <c r="D10" s="6">
        <v>0</v>
      </c>
      <c r="E10" s="7">
        <v>4432270</v>
      </c>
      <c r="F10" s="26">
        <v>4432270</v>
      </c>
      <c r="G10" s="26">
        <v>489610</v>
      </c>
      <c r="H10" s="26">
        <v>469179</v>
      </c>
      <c r="I10" s="26">
        <v>421362</v>
      </c>
      <c r="J10" s="26">
        <v>1380151</v>
      </c>
      <c r="K10" s="26">
        <v>415925</v>
      </c>
      <c r="L10" s="26">
        <v>413022</v>
      </c>
      <c r="M10" s="26">
        <v>406401</v>
      </c>
      <c r="N10" s="26">
        <v>1235348</v>
      </c>
      <c r="O10" s="26">
        <v>365483</v>
      </c>
      <c r="P10" s="26">
        <v>381489</v>
      </c>
      <c r="Q10" s="26">
        <v>377526</v>
      </c>
      <c r="R10" s="26">
        <v>1124498</v>
      </c>
      <c r="S10" s="26">
        <v>378308</v>
      </c>
      <c r="T10" s="26">
        <v>393443</v>
      </c>
      <c r="U10" s="26">
        <v>329494</v>
      </c>
      <c r="V10" s="26">
        <v>1101245</v>
      </c>
      <c r="W10" s="26">
        <v>4841242</v>
      </c>
      <c r="X10" s="26">
        <v>4432274</v>
      </c>
      <c r="Y10" s="26">
        <v>408968</v>
      </c>
      <c r="Z10" s="27">
        <v>9.23</v>
      </c>
      <c r="AA10" s="28">
        <v>4432270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243339</v>
      </c>
      <c r="D12" s="6">
        <v>0</v>
      </c>
      <c r="E12" s="7">
        <v>329280</v>
      </c>
      <c r="F12" s="8">
        <v>329280</v>
      </c>
      <c r="G12" s="8">
        <v>20787</v>
      </c>
      <c r="H12" s="8">
        <v>26244</v>
      </c>
      <c r="I12" s="8">
        <v>19334</v>
      </c>
      <c r="J12" s="8">
        <v>66365</v>
      </c>
      <c r="K12" s="8">
        <v>22220</v>
      </c>
      <c r="L12" s="8">
        <v>18003</v>
      </c>
      <c r="M12" s="8">
        <v>16997</v>
      </c>
      <c r="N12" s="8">
        <v>57220</v>
      </c>
      <c r="O12" s="8">
        <v>21235</v>
      </c>
      <c r="P12" s="8">
        <v>18282</v>
      </c>
      <c r="Q12" s="8">
        <v>23568</v>
      </c>
      <c r="R12" s="8">
        <v>63085</v>
      </c>
      <c r="S12" s="8">
        <v>18616</v>
      </c>
      <c r="T12" s="8">
        <v>17571</v>
      </c>
      <c r="U12" s="8">
        <v>20038</v>
      </c>
      <c r="V12" s="8">
        <v>56225</v>
      </c>
      <c r="W12" s="8">
        <v>242895</v>
      </c>
      <c r="X12" s="8">
        <v>329276</v>
      </c>
      <c r="Y12" s="8">
        <v>-86381</v>
      </c>
      <c r="Z12" s="2">
        <v>-26.23</v>
      </c>
      <c r="AA12" s="6">
        <v>329280</v>
      </c>
    </row>
    <row r="13" spans="1:27" ht="13.5">
      <c r="A13" s="23" t="s">
        <v>40</v>
      </c>
      <c r="B13" s="29"/>
      <c r="C13" s="6">
        <v>1636606</v>
      </c>
      <c r="D13" s="6">
        <v>0</v>
      </c>
      <c r="E13" s="7">
        <v>742000</v>
      </c>
      <c r="F13" s="8">
        <v>742000</v>
      </c>
      <c r="G13" s="8">
        <v>0</v>
      </c>
      <c r="H13" s="8">
        <v>32137</v>
      </c>
      <c r="I13" s="8">
        <v>0</v>
      </c>
      <c r="J13" s="8">
        <v>32137</v>
      </c>
      <c r="K13" s="8">
        <v>270809</v>
      </c>
      <c r="L13" s="8">
        <v>0</v>
      </c>
      <c r="M13" s="8">
        <v>52817</v>
      </c>
      <c r="N13" s="8">
        <v>323626</v>
      </c>
      <c r="O13" s="8">
        <v>0</v>
      </c>
      <c r="P13" s="8">
        <v>0</v>
      </c>
      <c r="Q13" s="8">
        <v>54089</v>
      </c>
      <c r="R13" s="8">
        <v>54089</v>
      </c>
      <c r="S13" s="8">
        <v>0</v>
      </c>
      <c r="T13" s="8">
        <v>330781</v>
      </c>
      <c r="U13" s="8">
        <v>53369</v>
      </c>
      <c r="V13" s="8">
        <v>384150</v>
      </c>
      <c r="W13" s="8">
        <v>794002</v>
      </c>
      <c r="X13" s="8">
        <v>742000</v>
      </c>
      <c r="Y13" s="8">
        <v>52002</v>
      </c>
      <c r="Z13" s="2">
        <v>7.01</v>
      </c>
      <c r="AA13" s="6">
        <v>742000</v>
      </c>
    </row>
    <row r="14" spans="1:27" ht="13.5">
      <c r="A14" s="23" t="s">
        <v>41</v>
      </c>
      <c r="B14" s="29"/>
      <c r="C14" s="6">
        <v>3679772</v>
      </c>
      <c r="D14" s="6">
        <v>0</v>
      </c>
      <c r="E14" s="7">
        <v>2164290</v>
      </c>
      <c r="F14" s="8">
        <v>2164290</v>
      </c>
      <c r="G14" s="8">
        <v>367699</v>
      </c>
      <c r="H14" s="8">
        <v>388475</v>
      </c>
      <c r="I14" s="8">
        <v>390789</v>
      </c>
      <c r="J14" s="8">
        <v>1146963</v>
      </c>
      <c r="K14" s="8">
        <v>309082</v>
      </c>
      <c r="L14" s="8">
        <v>403398</v>
      </c>
      <c r="M14" s="8">
        <v>413752</v>
      </c>
      <c r="N14" s="8">
        <v>1126232</v>
      </c>
      <c r="O14" s="8">
        <v>395635</v>
      </c>
      <c r="P14" s="8">
        <v>396472</v>
      </c>
      <c r="Q14" s="8">
        <v>369330</v>
      </c>
      <c r="R14" s="8">
        <v>1161437</v>
      </c>
      <c r="S14" s="8">
        <v>408808</v>
      </c>
      <c r="T14" s="8">
        <v>395386</v>
      </c>
      <c r="U14" s="8">
        <v>409844</v>
      </c>
      <c r="V14" s="8">
        <v>1214038</v>
      </c>
      <c r="W14" s="8">
        <v>4648670</v>
      </c>
      <c r="X14" s="8">
        <v>2164288</v>
      </c>
      <c r="Y14" s="8">
        <v>2484382</v>
      </c>
      <c r="Z14" s="2">
        <v>114.79</v>
      </c>
      <c r="AA14" s="6">
        <v>2164290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3360266</v>
      </c>
      <c r="D16" s="6">
        <v>0</v>
      </c>
      <c r="E16" s="7">
        <v>2004940</v>
      </c>
      <c r="F16" s="8">
        <v>2004940</v>
      </c>
      <c r="G16" s="8">
        <v>6681</v>
      </c>
      <c r="H16" s="8">
        <v>120059</v>
      </c>
      <c r="I16" s="8">
        <v>4246</v>
      </c>
      <c r="J16" s="8">
        <v>130986</v>
      </c>
      <c r="K16" s="8">
        <v>42865</v>
      </c>
      <c r="L16" s="8">
        <v>12717</v>
      </c>
      <c r="M16" s="8">
        <v>296</v>
      </c>
      <c r="N16" s="8">
        <v>55878</v>
      </c>
      <c r="O16" s="8">
        <v>34607</v>
      </c>
      <c r="P16" s="8">
        <v>32447</v>
      </c>
      <c r="Q16" s="8">
        <v>38092</v>
      </c>
      <c r="R16" s="8">
        <v>105146</v>
      </c>
      <c r="S16" s="8">
        <v>4130</v>
      </c>
      <c r="T16" s="8">
        <v>19278</v>
      </c>
      <c r="U16" s="8">
        <v>38816</v>
      </c>
      <c r="V16" s="8">
        <v>62224</v>
      </c>
      <c r="W16" s="8">
        <v>354234</v>
      </c>
      <c r="X16" s="8">
        <v>2004938</v>
      </c>
      <c r="Y16" s="8">
        <v>-1650704</v>
      </c>
      <c r="Z16" s="2">
        <v>-82.33</v>
      </c>
      <c r="AA16" s="6">
        <v>2004940</v>
      </c>
    </row>
    <row r="17" spans="1:27" ht="13.5">
      <c r="A17" s="23" t="s">
        <v>44</v>
      </c>
      <c r="B17" s="29"/>
      <c r="C17" s="6">
        <v>411179</v>
      </c>
      <c r="D17" s="6">
        <v>0</v>
      </c>
      <c r="E17" s="7">
        <v>194200</v>
      </c>
      <c r="F17" s="8">
        <v>194200</v>
      </c>
      <c r="G17" s="8">
        <v>13809</v>
      </c>
      <c r="H17" s="8">
        <v>9572</v>
      </c>
      <c r="I17" s="8">
        <v>10746</v>
      </c>
      <c r="J17" s="8">
        <v>34127</v>
      </c>
      <c r="K17" s="8">
        <v>12031</v>
      </c>
      <c r="L17" s="8">
        <v>14473</v>
      </c>
      <c r="M17" s="8">
        <v>9490</v>
      </c>
      <c r="N17" s="8">
        <v>35994</v>
      </c>
      <c r="O17" s="8">
        <v>15809</v>
      </c>
      <c r="P17" s="8">
        <v>13220</v>
      </c>
      <c r="Q17" s="8">
        <v>21759</v>
      </c>
      <c r="R17" s="8">
        <v>50788</v>
      </c>
      <c r="S17" s="8">
        <v>5282</v>
      </c>
      <c r="T17" s="8">
        <v>10688</v>
      </c>
      <c r="U17" s="8">
        <v>16010</v>
      </c>
      <c r="V17" s="8">
        <v>31980</v>
      </c>
      <c r="W17" s="8">
        <v>152889</v>
      </c>
      <c r="X17" s="8">
        <v>194200</v>
      </c>
      <c r="Y17" s="8">
        <v>-41311</v>
      </c>
      <c r="Z17" s="2">
        <v>-21.27</v>
      </c>
      <c r="AA17" s="6">
        <v>194200</v>
      </c>
    </row>
    <row r="18" spans="1:27" ht="13.5">
      <c r="A18" s="25" t="s">
        <v>45</v>
      </c>
      <c r="B18" s="24"/>
      <c r="C18" s="6">
        <v>681975</v>
      </c>
      <c r="D18" s="6">
        <v>0</v>
      </c>
      <c r="E18" s="7">
        <v>717010</v>
      </c>
      <c r="F18" s="8">
        <v>717010</v>
      </c>
      <c r="G18" s="8">
        <v>0</v>
      </c>
      <c r="H18" s="8">
        <v>103216</v>
      </c>
      <c r="I18" s="8">
        <v>130</v>
      </c>
      <c r="J18" s="8">
        <v>103346</v>
      </c>
      <c r="K18" s="8">
        <v>176935</v>
      </c>
      <c r="L18" s="8">
        <v>681</v>
      </c>
      <c r="M18" s="8">
        <v>587</v>
      </c>
      <c r="N18" s="8">
        <v>178203</v>
      </c>
      <c r="O18" s="8">
        <v>0</v>
      </c>
      <c r="P18" s="8">
        <v>550</v>
      </c>
      <c r="Q18" s="8">
        <v>173274</v>
      </c>
      <c r="R18" s="8">
        <v>173824</v>
      </c>
      <c r="S18" s="8">
        <v>0</v>
      </c>
      <c r="T18" s="8">
        <v>151740</v>
      </c>
      <c r="U18" s="8">
        <v>0</v>
      </c>
      <c r="V18" s="8">
        <v>151740</v>
      </c>
      <c r="W18" s="8">
        <v>607113</v>
      </c>
      <c r="X18" s="8">
        <v>717012</v>
      </c>
      <c r="Y18" s="8">
        <v>-109899</v>
      </c>
      <c r="Z18" s="2">
        <v>-15.33</v>
      </c>
      <c r="AA18" s="6">
        <v>717010</v>
      </c>
    </row>
    <row r="19" spans="1:27" ht="13.5">
      <c r="A19" s="23" t="s">
        <v>46</v>
      </c>
      <c r="B19" s="29"/>
      <c r="C19" s="6">
        <v>35812488</v>
      </c>
      <c r="D19" s="6">
        <v>0</v>
      </c>
      <c r="E19" s="7">
        <v>37405350</v>
      </c>
      <c r="F19" s="8">
        <v>37405350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1785848</v>
      </c>
      <c r="M19" s="8">
        <v>0</v>
      </c>
      <c r="N19" s="8">
        <v>1785848</v>
      </c>
      <c r="O19" s="8">
        <v>10832</v>
      </c>
      <c r="P19" s="8">
        <v>0</v>
      </c>
      <c r="Q19" s="8">
        <v>0</v>
      </c>
      <c r="R19" s="8">
        <v>10832</v>
      </c>
      <c r="S19" s="8">
        <v>0</v>
      </c>
      <c r="T19" s="8">
        <v>0</v>
      </c>
      <c r="U19" s="8">
        <v>0</v>
      </c>
      <c r="V19" s="8">
        <v>0</v>
      </c>
      <c r="W19" s="8">
        <v>1796680</v>
      </c>
      <c r="X19" s="8">
        <v>37405351</v>
      </c>
      <c r="Y19" s="8">
        <v>-35608671</v>
      </c>
      <c r="Z19" s="2">
        <v>-95.2</v>
      </c>
      <c r="AA19" s="6">
        <v>37405350</v>
      </c>
    </row>
    <row r="20" spans="1:27" ht="13.5">
      <c r="A20" s="23" t="s">
        <v>47</v>
      </c>
      <c r="B20" s="29"/>
      <c r="C20" s="6">
        <v>6141676</v>
      </c>
      <c r="D20" s="6">
        <v>0</v>
      </c>
      <c r="E20" s="7">
        <v>5319100</v>
      </c>
      <c r="F20" s="26">
        <v>5319100</v>
      </c>
      <c r="G20" s="26">
        <v>67414</v>
      </c>
      <c r="H20" s="26">
        <v>83766</v>
      </c>
      <c r="I20" s="26">
        <v>55862</v>
      </c>
      <c r="J20" s="26">
        <v>207042</v>
      </c>
      <c r="K20" s="26">
        <v>105557</v>
      </c>
      <c r="L20" s="26">
        <v>56501</v>
      </c>
      <c r="M20" s="26">
        <v>15717</v>
      </c>
      <c r="N20" s="26">
        <v>177775</v>
      </c>
      <c r="O20" s="26">
        <v>52569</v>
      </c>
      <c r="P20" s="26">
        <v>27285</v>
      </c>
      <c r="Q20" s="26">
        <v>79368</v>
      </c>
      <c r="R20" s="26">
        <v>159222</v>
      </c>
      <c r="S20" s="26">
        <v>18451</v>
      </c>
      <c r="T20" s="26">
        <v>55699</v>
      </c>
      <c r="U20" s="26">
        <v>75997</v>
      </c>
      <c r="V20" s="26">
        <v>150147</v>
      </c>
      <c r="W20" s="26">
        <v>694186</v>
      </c>
      <c r="X20" s="26">
        <v>5319100</v>
      </c>
      <c r="Y20" s="26">
        <v>-4624914</v>
      </c>
      <c r="Z20" s="27">
        <v>-86.95</v>
      </c>
      <c r="AA20" s="28">
        <v>5319100</v>
      </c>
    </row>
    <row r="21" spans="1:27" ht="13.5">
      <c r="A21" s="23" t="s">
        <v>48</v>
      </c>
      <c r="B21" s="29"/>
      <c r="C21" s="6">
        <v>129861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342000</v>
      </c>
      <c r="R21" s="8">
        <v>342000</v>
      </c>
      <c r="S21" s="8">
        <v>0</v>
      </c>
      <c r="T21" s="8">
        <v>315616</v>
      </c>
      <c r="U21" s="8">
        <v>0</v>
      </c>
      <c r="V21" s="8">
        <v>315616</v>
      </c>
      <c r="W21" s="30">
        <v>657616</v>
      </c>
      <c r="X21" s="8"/>
      <c r="Y21" s="8">
        <v>657616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120247700</v>
      </c>
      <c r="D22" s="33">
        <f>SUM(D5:D21)</f>
        <v>0</v>
      </c>
      <c r="E22" s="34">
        <f t="shared" si="0"/>
        <v>114095510</v>
      </c>
      <c r="F22" s="35">
        <f t="shared" si="0"/>
        <v>114095510</v>
      </c>
      <c r="G22" s="35">
        <f t="shared" si="0"/>
        <v>21134568</v>
      </c>
      <c r="H22" s="35">
        <f t="shared" si="0"/>
        <v>6119470</v>
      </c>
      <c r="I22" s="35">
        <f t="shared" si="0"/>
        <v>2911764</v>
      </c>
      <c r="J22" s="35">
        <f t="shared" si="0"/>
        <v>30165802</v>
      </c>
      <c r="K22" s="35">
        <f t="shared" si="0"/>
        <v>5946094</v>
      </c>
      <c r="L22" s="35">
        <f t="shared" si="0"/>
        <v>5992821</v>
      </c>
      <c r="M22" s="35">
        <f t="shared" si="0"/>
        <v>4065354</v>
      </c>
      <c r="N22" s="35">
        <f t="shared" si="0"/>
        <v>16004269</v>
      </c>
      <c r="O22" s="35">
        <f t="shared" si="0"/>
        <v>4885202</v>
      </c>
      <c r="P22" s="35">
        <f t="shared" si="0"/>
        <v>5156639</v>
      </c>
      <c r="Q22" s="35">
        <f t="shared" si="0"/>
        <v>6607214</v>
      </c>
      <c r="R22" s="35">
        <f t="shared" si="0"/>
        <v>16649055</v>
      </c>
      <c r="S22" s="35">
        <f t="shared" si="0"/>
        <v>4338112</v>
      </c>
      <c r="T22" s="35">
        <f t="shared" si="0"/>
        <v>7115463</v>
      </c>
      <c r="U22" s="35">
        <f t="shared" si="0"/>
        <v>4070016</v>
      </c>
      <c r="V22" s="35">
        <f t="shared" si="0"/>
        <v>15523591</v>
      </c>
      <c r="W22" s="35">
        <f t="shared" si="0"/>
        <v>78342717</v>
      </c>
      <c r="X22" s="35">
        <f t="shared" si="0"/>
        <v>114095513</v>
      </c>
      <c r="Y22" s="35">
        <f t="shared" si="0"/>
        <v>-35752796</v>
      </c>
      <c r="Z22" s="36">
        <f>+IF(X22&lt;&gt;0,+(Y22/X22)*100,0)</f>
        <v>-31.335847536791388</v>
      </c>
      <c r="AA22" s="33">
        <f>SUM(AA5:AA21)</f>
        <v>114095510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40746000</v>
      </c>
      <c r="D25" s="6">
        <v>0</v>
      </c>
      <c r="E25" s="7">
        <v>40142450</v>
      </c>
      <c r="F25" s="8">
        <v>40142450</v>
      </c>
      <c r="G25" s="8">
        <v>3168934</v>
      </c>
      <c r="H25" s="8">
        <v>3182743</v>
      </c>
      <c r="I25" s="8">
        <v>3373107</v>
      </c>
      <c r="J25" s="8">
        <v>9724784</v>
      </c>
      <c r="K25" s="8">
        <v>0</v>
      </c>
      <c r="L25" s="8">
        <v>111026</v>
      </c>
      <c r="M25" s="8">
        <v>3382712</v>
      </c>
      <c r="N25" s="8">
        <v>3493738</v>
      </c>
      <c r="O25" s="8">
        <v>3103067</v>
      </c>
      <c r="P25" s="8">
        <v>3054713</v>
      </c>
      <c r="Q25" s="8">
        <v>12603360</v>
      </c>
      <c r="R25" s="8">
        <v>18761140</v>
      </c>
      <c r="S25" s="8">
        <v>3752599</v>
      </c>
      <c r="T25" s="8">
        <v>18765</v>
      </c>
      <c r="U25" s="8">
        <v>3464026</v>
      </c>
      <c r="V25" s="8">
        <v>7235390</v>
      </c>
      <c r="W25" s="8">
        <v>39215052</v>
      </c>
      <c r="X25" s="8">
        <v>40142451</v>
      </c>
      <c r="Y25" s="8">
        <v>-927399</v>
      </c>
      <c r="Z25" s="2">
        <v>-2.31</v>
      </c>
      <c r="AA25" s="6">
        <v>40142450</v>
      </c>
    </row>
    <row r="26" spans="1:27" ht="13.5">
      <c r="A26" s="25" t="s">
        <v>52</v>
      </c>
      <c r="B26" s="24"/>
      <c r="C26" s="6">
        <v>3333806</v>
      </c>
      <c r="D26" s="6">
        <v>0</v>
      </c>
      <c r="E26" s="7">
        <v>2620750</v>
      </c>
      <c r="F26" s="8">
        <v>2620750</v>
      </c>
      <c r="G26" s="8">
        <v>253698</v>
      </c>
      <c r="H26" s="8">
        <v>244948</v>
      </c>
      <c r="I26" s="8">
        <v>246412</v>
      </c>
      <c r="J26" s="8">
        <v>745058</v>
      </c>
      <c r="K26" s="8">
        <v>0</v>
      </c>
      <c r="L26" s="8">
        <v>0</v>
      </c>
      <c r="M26" s="8">
        <v>408840</v>
      </c>
      <c r="N26" s="8">
        <v>408840</v>
      </c>
      <c r="O26" s="8">
        <v>307035</v>
      </c>
      <c r="P26" s="8">
        <v>358049</v>
      </c>
      <c r="Q26" s="8">
        <v>1440645</v>
      </c>
      <c r="R26" s="8">
        <v>2105729</v>
      </c>
      <c r="S26" s="8">
        <v>740427</v>
      </c>
      <c r="T26" s="8">
        <v>0</v>
      </c>
      <c r="U26" s="8">
        <v>673396</v>
      </c>
      <c r="V26" s="8">
        <v>1413823</v>
      </c>
      <c r="W26" s="8">
        <v>4673450</v>
      </c>
      <c r="X26" s="8">
        <v>2620750</v>
      </c>
      <c r="Y26" s="8">
        <v>2052700</v>
      </c>
      <c r="Z26" s="2">
        <v>78.32</v>
      </c>
      <c r="AA26" s="6">
        <v>2620750</v>
      </c>
    </row>
    <row r="27" spans="1:27" ht="13.5">
      <c r="A27" s="25" t="s">
        <v>53</v>
      </c>
      <c r="B27" s="24"/>
      <c r="C27" s="6">
        <v>5232466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13011554</v>
      </c>
      <c r="D28" s="6">
        <v>0</v>
      </c>
      <c r="E28" s="7">
        <v>8748300</v>
      </c>
      <c r="F28" s="8">
        <v>8748300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8748300</v>
      </c>
      <c r="Y28" s="8">
        <v>-8748300</v>
      </c>
      <c r="Z28" s="2">
        <v>-100</v>
      </c>
      <c r="AA28" s="6">
        <v>8748300</v>
      </c>
    </row>
    <row r="29" spans="1:27" ht="13.5">
      <c r="A29" s="25" t="s">
        <v>55</v>
      </c>
      <c r="B29" s="24"/>
      <c r="C29" s="6">
        <v>1813955</v>
      </c>
      <c r="D29" s="6">
        <v>0</v>
      </c>
      <c r="E29" s="7">
        <v>1178810</v>
      </c>
      <c r="F29" s="8">
        <v>1178810</v>
      </c>
      <c r="G29" s="8">
        <v>0</v>
      </c>
      <c r="H29" s="8">
        <v>190355</v>
      </c>
      <c r="I29" s="8">
        <v>0</v>
      </c>
      <c r="J29" s="8">
        <v>190355</v>
      </c>
      <c r="K29" s="8">
        <v>190360</v>
      </c>
      <c r="L29" s="8">
        <v>0</v>
      </c>
      <c r="M29" s="8">
        <v>0</v>
      </c>
      <c r="N29" s="8">
        <v>190360</v>
      </c>
      <c r="O29" s="8">
        <v>0</v>
      </c>
      <c r="P29" s="8">
        <v>0</v>
      </c>
      <c r="Q29" s="8">
        <v>273204</v>
      </c>
      <c r="R29" s="8">
        <v>273204</v>
      </c>
      <c r="S29" s="8">
        <v>0</v>
      </c>
      <c r="T29" s="8">
        <v>276370</v>
      </c>
      <c r="U29" s="8">
        <v>91795</v>
      </c>
      <c r="V29" s="8">
        <v>368165</v>
      </c>
      <c r="W29" s="8">
        <v>1022084</v>
      </c>
      <c r="X29" s="8">
        <v>1178812</v>
      </c>
      <c r="Y29" s="8">
        <v>-156728</v>
      </c>
      <c r="Z29" s="2">
        <v>-13.3</v>
      </c>
      <c r="AA29" s="6">
        <v>1178810</v>
      </c>
    </row>
    <row r="30" spans="1:27" ht="13.5">
      <c r="A30" s="25" t="s">
        <v>56</v>
      </c>
      <c r="B30" s="24"/>
      <c r="C30" s="6">
        <v>34172283</v>
      </c>
      <c r="D30" s="6">
        <v>0</v>
      </c>
      <c r="E30" s="7">
        <v>25900870</v>
      </c>
      <c r="F30" s="8">
        <v>25900870</v>
      </c>
      <c r="G30" s="8">
        <v>0</v>
      </c>
      <c r="H30" s="8">
        <v>2884000</v>
      </c>
      <c r="I30" s="8">
        <v>3394998</v>
      </c>
      <c r="J30" s="8">
        <v>6278998</v>
      </c>
      <c r="K30" s="8">
        <v>2424785</v>
      </c>
      <c r="L30" s="8">
        <v>2460451</v>
      </c>
      <c r="M30" s="8">
        <v>2439678</v>
      </c>
      <c r="N30" s="8">
        <v>7324914</v>
      </c>
      <c r="O30" s="8">
        <v>2489976</v>
      </c>
      <c r="P30" s="8">
        <v>1666667</v>
      </c>
      <c r="Q30" s="8">
        <v>3657532</v>
      </c>
      <c r="R30" s="8">
        <v>7814175</v>
      </c>
      <c r="S30" s="8">
        <v>2437896</v>
      </c>
      <c r="T30" s="8">
        <v>1539498</v>
      </c>
      <c r="U30" s="8">
        <v>0</v>
      </c>
      <c r="V30" s="8">
        <v>3977394</v>
      </c>
      <c r="W30" s="8">
        <v>25395481</v>
      </c>
      <c r="X30" s="8">
        <v>25900874</v>
      </c>
      <c r="Y30" s="8">
        <v>-505393</v>
      </c>
      <c r="Z30" s="2">
        <v>-1.95</v>
      </c>
      <c r="AA30" s="6">
        <v>25900870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3371540</v>
      </c>
      <c r="F31" s="8">
        <v>3371540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3371538</v>
      </c>
      <c r="Y31" s="8">
        <v>-3371538</v>
      </c>
      <c r="Z31" s="2">
        <v>-100</v>
      </c>
      <c r="AA31" s="6">
        <v>3371540</v>
      </c>
    </row>
    <row r="32" spans="1:27" ht="13.5">
      <c r="A32" s="25" t="s">
        <v>58</v>
      </c>
      <c r="B32" s="24"/>
      <c r="C32" s="6">
        <v>4533697</v>
      </c>
      <c r="D32" s="6">
        <v>0</v>
      </c>
      <c r="E32" s="7">
        <v>0</v>
      </c>
      <c r="F32" s="8">
        <v>0</v>
      </c>
      <c r="G32" s="8">
        <v>-87719</v>
      </c>
      <c r="H32" s="8">
        <v>0</v>
      </c>
      <c r="I32" s="8">
        <v>101050</v>
      </c>
      <c r="J32" s="8">
        <v>13331</v>
      </c>
      <c r="K32" s="8">
        <v>353544</v>
      </c>
      <c r="L32" s="8">
        <v>74860</v>
      </c>
      <c r="M32" s="8">
        <v>914035</v>
      </c>
      <c r="N32" s="8">
        <v>1342439</v>
      </c>
      <c r="O32" s="8">
        <v>0</v>
      </c>
      <c r="P32" s="8">
        <v>824196</v>
      </c>
      <c r="Q32" s="8">
        <v>451563</v>
      </c>
      <c r="R32" s="8">
        <v>1275759</v>
      </c>
      <c r="S32" s="8">
        <v>105263</v>
      </c>
      <c r="T32" s="8">
        <v>325440</v>
      </c>
      <c r="U32" s="8">
        <v>220325</v>
      </c>
      <c r="V32" s="8">
        <v>651028</v>
      </c>
      <c r="W32" s="8">
        <v>3282557</v>
      </c>
      <c r="X32" s="8"/>
      <c r="Y32" s="8">
        <v>3282557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19631690</v>
      </c>
      <c r="D33" s="6">
        <v>0</v>
      </c>
      <c r="E33" s="7">
        <v>0</v>
      </c>
      <c r="F33" s="8">
        <v>0</v>
      </c>
      <c r="G33" s="8">
        <v>-84157</v>
      </c>
      <c r="H33" s="8">
        <v>752078</v>
      </c>
      <c r="I33" s="8">
        <v>521607</v>
      </c>
      <c r="J33" s="8">
        <v>1189528</v>
      </c>
      <c r="K33" s="8">
        <v>36135</v>
      </c>
      <c r="L33" s="8">
        <v>9065</v>
      </c>
      <c r="M33" s="8">
        <v>85031</v>
      </c>
      <c r="N33" s="8">
        <v>130231</v>
      </c>
      <c r="O33" s="8">
        <v>112207</v>
      </c>
      <c r="P33" s="8">
        <v>344124</v>
      </c>
      <c r="Q33" s="8">
        <v>658989</v>
      </c>
      <c r="R33" s="8">
        <v>1115320</v>
      </c>
      <c r="S33" s="8">
        <v>62725</v>
      </c>
      <c r="T33" s="8">
        <v>135589</v>
      </c>
      <c r="U33" s="8">
        <v>318246</v>
      </c>
      <c r="V33" s="8">
        <v>516560</v>
      </c>
      <c r="W33" s="8">
        <v>2951639</v>
      </c>
      <c r="X33" s="8"/>
      <c r="Y33" s="8">
        <v>2951639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26422204</v>
      </c>
      <c r="D34" s="6">
        <v>0</v>
      </c>
      <c r="E34" s="7">
        <v>32193290</v>
      </c>
      <c r="F34" s="8">
        <v>32193290</v>
      </c>
      <c r="G34" s="8">
        <v>648427</v>
      </c>
      <c r="H34" s="8">
        <v>1354065</v>
      </c>
      <c r="I34" s="8">
        <v>1295114</v>
      </c>
      <c r="J34" s="8">
        <v>3297606</v>
      </c>
      <c r="K34" s="8">
        <v>1132107</v>
      </c>
      <c r="L34" s="8">
        <v>1587352</v>
      </c>
      <c r="M34" s="8">
        <v>753944</v>
      </c>
      <c r="N34" s="8">
        <v>3473403</v>
      </c>
      <c r="O34" s="8">
        <v>557086</v>
      </c>
      <c r="P34" s="8">
        <v>1594909</v>
      </c>
      <c r="Q34" s="8">
        <v>2431413</v>
      </c>
      <c r="R34" s="8">
        <v>4583408</v>
      </c>
      <c r="S34" s="8">
        <v>790416</v>
      </c>
      <c r="T34" s="8">
        <v>1361502</v>
      </c>
      <c r="U34" s="8">
        <v>1994250</v>
      </c>
      <c r="V34" s="8">
        <v>4146168</v>
      </c>
      <c r="W34" s="8">
        <v>15500585</v>
      </c>
      <c r="X34" s="8">
        <v>32193288</v>
      </c>
      <c r="Y34" s="8">
        <v>-16692703</v>
      </c>
      <c r="Z34" s="2">
        <v>-51.85</v>
      </c>
      <c r="AA34" s="6">
        <v>32193290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148897655</v>
      </c>
      <c r="D36" s="33">
        <f>SUM(D25:D35)</f>
        <v>0</v>
      </c>
      <c r="E36" s="34">
        <f t="shared" si="1"/>
        <v>114156010</v>
      </c>
      <c r="F36" s="35">
        <f t="shared" si="1"/>
        <v>114156010</v>
      </c>
      <c r="G36" s="35">
        <f t="shared" si="1"/>
        <v>3899183</v>
      </c>
      <c r="H36" s="35">
        <f t="shared" si="1"/>
        <v>8608189</v>
      </c>
      <c r="I36" s="35">
        <f t="shared" si="1"/>
        <v>8932288</v>
      </c>
      <c r="J36" s="35">
        <f t="shared" si="1"/>
        <v>21439660</v>
      </c>
      <c r="K36" s="35">
        <f t="shared" si="1"/>
        <v>4136931</v>
      </c>
      <c r="L36" s="35">
        <f t="shared" si="1"/>
        <v>4242754</v>
      </c>
      <c r="M36" s="35">
        <f t="shared" si="1"/>
        <v>7984240</v>
      </c>
      <c r="N36" s="35">
        <f t="shared" si="1"/>
        <v>16363925</v>
      </c>
      <c r="O36" s="35">
        <f t="shared" si="1"/>
        <v>6569371</v>
      </c>
      <c r="P36" s="35">
        <f t="shared" si="1"/>
        <v>7842658</v>
      </c>
      <c r="Q36" s="35">
        <f t="shared" si="1"/>
        <v>21516706</v>
      </c>
      <c r="R36" s="35">
        <f t="shared" si="1"/>
        <v>35928735</v>
      </c>
      <c r="S36" s="35">
        <f t="shared" si="1"/>
        <v>7889326</v>
      </c>
      <c r="T36" s="35">
        <f t="shared" si="1"/>
        <v>3657164</v>
      </c>
      <c r="U36" s="35">
        <f t="shared" si="1"/>
        <v>6762038</v>
      </c>
      <c r="V36" s="35">
        <f t="shared" si="1"/>
        <v>18308528</v>
      </c>
      <c r="W36" s="35">
        <f t="shared" si="1"/>
        <v>92040848</v>
      </c>
      <c r="X36" s="35">
        <f t="shared" si="1"/>
        <v>114156013</v>
      </c>
      <c r="Y36" s="35">
        <f t="shared" si="1"/>
        <v>-22115165</v>
      </c>
      <c r="Z36" s="36">
        <f>+IF(X36&lt;&gt;0,+(Y36/X36)*100,0)</f>
        <v>-19.3727552485562</v>
      </c>
      <c r="AA36" s="33">
        <f>SUM(AA25:AA35)</f>
        <v>114156010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-28649955</v>
      </c>
      <c r="D38" s="46">
        <f>+D22-D36</f>
        <v>0</v>
      </c>
      <c r="E38" s="47">
        <f t="shared" si="2"/>
        <v>-60500</v>
      </c>
      <c r="F38" s="48">
        <f t="shared" si="2"/>
        <v>-60500</v>
      </c>
      <c r="G38" s="48">
        <f t="shared" si="2"/>
        <v>17235385</v>
      </c>
      <c r="H38" s="48">
        <f t="shared" si="2"/>
        <v>-2488719</v>
      </c>
      <c r="I38" s="48">
        <f t="shared" si="2"/>
        <v>-6020524</v>
      </c>
      <c r="J38" s="48">
        <f t="shared" si="2"/>
        <v>8726142</v>
      </c>
      <c r="K38" s="48">
        <f t="shared" si="2"/>
        <v>1809163</v>
      </c>
      <c r="L38" s="48">
        <f t="shared" si="2"/>
        <v>1750067</v>
      </c>
      <c r="M38" s="48">
        <f t="shared" si="2"/>
        <v>-3918886</v>
      </c>
      <c r="N38" s="48">
        <f t="shared" si="2"/>
        <v>-359656</v>
      </c>
      <c r="O38" s="48">
        <f t="shared" si="2"/>
        <v>-1684169</v>
      </c>
      <c r="P38" s="48">
        <f t="shared" si="2"/>
        <v>-2686019</v>
      </c>
      <c r="Q38" s="48">
        <f t="shared" si="2"/>
        <v>-14909492</v>
      </c>
      <c r="R38" s="48">
        <f t="shared" si="2"/>
        <v>-19279680</v>
      </c>
      <c r="S38" s="48">
        <f t="shared" si="2"/>
        <v>-3551214</v>
      </c>
      <c r="T38" s="48">
        <f t="shared" si="2"/>
        <v>3458299</v>
      </c>
      <c r="U38" s="48">
        <f t="shared" si="2"/>
        <v>-2692022</v>
      </c>
      <c r="V38" s="48">
        <f t="shared" si="2"/>
        <v>-2784937</v>
      </c>
      <c r="W38" s="48">
        <f t="shared" si="2"/>
        <v>-13698131</v>
      </c>
      <c r="X38" s="48">
        <f>IF(F22=F36,0,X22-X36)</f>
        <v>-60500</v>
      </c>
      <c r="Y38" s="48">
        <f t="shared" si="2"/>
        <v>-13637631</v>
      </c>
      <c r="Z38" s="49">
        <f>+IF(X38&lt;&gt;0,+(Y38/X38)*100,0)</f>
        <v>22541.538842975206</v>
      </c>
      <c r="AA38" s="46">
        <f>+AA22-AA36</f>
        <v>-60500</v>
      </c>
    </row>
    <row r="39" spans="1:27" ht="13.5">
      <c r="A39" s="23" t="s">
        <v>64</v>
      </c>
      <c r="B39" s="29"/>
      <c r="C39" s="6">
        <v>30820531</v>
      </c>
      <c r="D39" s="6">
        <v>0</v>
      </c>
      <c r="E39" s="7">
        <v>24926650</v>
      </c>
      <c r="F39" s="8">
        <v>24926650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24926651</v>
      </c>
      <c r="Y39" s="8">
        <v>-24926651</v>
      </c>
      <c r="Z39" s="2">
        <v>-100</v>
      </c>
      <c r="AA39" s="6">
        <v>24926650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-2500</v>
      </c>
      <c r="P41" s="51">
        <v>0</v>
      </c>
      <c r="Q41" s="8">
        <v>0</v>
      </c>
      <c r="R41" s="51">
        <v>-2500</v>
      </c>
      <c r="S41" s="51">
        <v>0</v>
      </c>
      <c r="T41" s="8">
        <v>-9278</v>
      </c>
      <c r="U41" s="51">
        <v>0</v>
      </c>
      <c r="V41" s="51">
        <v>-9278</v>
      </c>
      <c r="W41" s="51">
        <v>-11778</v>
      </c>
      <c r="X41" s="8"/>
      <c r="Y41" s="51">
        <v>-11778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2170576</v>
      </c>
      <c r="D42" s="55">
        <f>SUM(D38:D41)</f>
        <v>0</v>
      </c>
      <c r="E42" s="56">
        <f t="shared" si="3"/>
        <v>24866150</v>
      </c>
      <c r="F42" s="57">
        <f t="shared" si="3"/>
        <v>24866150</v>
      </c>
      <c r="G42" s="57">
        <f t="shared" si="3"/>
        <v>17235385</v>
      </c>
      <c r="H42" s="57">
        <f t="shared" si="3"/>
        <v>-2488719</v>
      </c>
      <c r="I42" s="57">
        <f t="shared" si="3"/>
        <v>-6020524</v>
      </c>
      <c r="J42" s="57">
        <f t="shared" si="3"/>
        <v>8726142</v>
      </c>
      <c r="K42" s="57">
        <f t="shared" si="3"/>
        <v>1809163</v>
      </c>
      <c r="L42" s="57">
        <f t="shared" si="3"/>
        <v>1750067</v>
      </c>
      <c r="M42" s="57">
        <f t="shared" si="3"/>
        <v>-3918886</v>
      </c>
      <c r="N42" s="57">
        <f t="shared" si="3"/>
        <v>-359656</v>
      </c>
      <c r="O42" s="57">
        <f t="shared" si="3"/>
        <v>-1686669</v>
      </c>
      <c r="P42" s="57">
        <f t="shared" si="3"/>
        <v>-2686019</v>
      </c>
      <c r="Q42" s="57">
        <f t="shared" si="3"/>
        <v>-14909492</v>
      </c>
      <c r="R42" s="57">
        <f t="shared" si="3"/>
        <v>-19282180</v>
      </c>
      <c r="S42" s="57">
        <f t="shared" si="3"/>
        <v>-3551214</v>
      </c>
      <c r="T42" s="57">
        <f t="shared" si="3"/>
        <v>3449021</v>
      </c>
      <c r="U42" s="57">
        <f t="shared" si="3"/>
        <v>-2692022</v>
      </c>
      <c r="V42" s="57">
        <f t="shared" si="3"/>
        <v>-2794215</v>
      </c>
      <c r="W42" s="57">
        <f t="shared" si="3"/>
        <v>-13709909</v>
      </c>
      <c r="X42" s="57">
        <f t="shared" si="3"/>
        <v>24866151</v>
      </c>
      <c r="Y42" s="57">
        <f t="shared" si="3"/>
        <v>-38576060</v>
      </c>
      <c r="Z42" s="58">
        <f>+IF(X42&lt;&gt;0,+(Y42/X42)*100,0)</f>
        <v>-155.13482565114322</v>
      </c>
      <c r="AA42" s="55">
        <f>SUM(AA38:AA41)</f>
        <v>24866150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2170576</v>
      </c>
      <c r="D44" s="63">
        <f>+D42-D43</f>
        <v>0</v>
      </c>
      <c r="E44" s="64">
        <f t="shared" si="4"/>
        <v>24866150</v>
      </c>
      <c r="F44" s="65">
        <f t="shared" si="4"/>
        <v>24866150</v>
      </c>
      <c r="G44" s="65">
        <f t="shared" si="4"/>
        <v>17235385</v>
      </c>
      <c r="H44" s="65">
        <f t="shared" si="4"/>
        <v>-2488719</v>
      </c>
      <c r="I44" s="65">
        <f t="shared" si="4"/>
        <v>-6020524</v>
      </c>
      <c r="J44" s="65">
        <f t="shared" si="4"/>
        <v>8726142</v>
      </c>
      <c r="K44" s="65">
        <f t="shared" si="4"/>
        <v>1809163</v>
      </c>
      <c r="L44" s="65">
        <f t="shared" si="4"/>
        <v>1750067</v>
      </c>
      <c r="M44" s="65">
        <f t="shared" si="4"/>
        <v>-3918886</v>
      </c>
      <c r="N44" s="65">
        <f t="shared" si="4"/>
        <v>-359656</v>
      </c>
      <c r="O44" s="65">
        <f t="shared" si="4"/>
        <v>-1686669</v>
      </c>
      <c r="P44" s="65">
        <f t="shared" si="4"/>
        <v>-2686019</v>
      </c>
      <c r="Q44" s="65">
        <f t="shared" si="4"/>
        <v>-14909492</v>
      </c>
      <c r="R44" s="65">
        <f t="shared" si="4"/>
        <v>-19282180</v>
      </c>
      <c r="S44" s="65">
        <f t="shared" si="4"/>
        <v>-3551214</v>
      </c>
      <c r="T44" s="65">
        <f t="shared" si="4"/>
        <v>3449021</v>
      </c>
      <c r="U44" s="65">
        <f t="shared" si="4"/>
        <v>-2692022</v>
      </c>
      <c r="V44" s="65">
        <f t="shared" si="4"/>
        <v>-2794215</v>
      </c>
      <c r="W44" s="65">
        <f t="shared" si="4"/>
        <v>-13709909</v>
      </c>
      <c r="X44" s="65">
        <f t="shared" si="4"/>
        <v>24866151</v>
      </c>
      <c r="Y44" s="65">
        <f t="shared" si="4"/>
        <v>-38576060</v>
      </c>
      <c r="Z44" s="66">
        <f>+IF(X44&lt;&gt;0,+(Y44/X44)*100,0)</f>
        <v>-155.13482565114322</v>
      </c>
      <c r="AA44" s="63">
        <f>+AA42-AA43</f>
        <v>24866150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2170576</v>
      </c>
      <c r="D46" s="55">
        <f>SUM(D44:D45)</f>
        <v>0</v>
      </c>
      <c r="E46" s="56">
        <f t="shared" si="5"/>
        <v>24866150</v>
      </c>
      <c r="F46" s="57">
        <f t="shared" si="5"/>
        <v>24866150</v>
      </c>
      <c r="G46" s="57">
        <f t="shared" si="5"/>
        <v>17235385</v>
      </c>
      <c r="H46" s="57">
        <f t="shared" si="5"/>
        <v>-2488719</v>
      </c>
      <c r="I46" s="57">
        <f t="shared" si="5"/>
        <v>-6020524</v>
      </c>
      <c r="J46" s="57">
        <f t="shared" si="5"/>
        <v>8726142</v>
      </c>
      <c r="K46" s="57">
        <f t="shared" si="5"/>
        <v>1809163</v>
      </c>
      <c r="L46" s="57">
        <f t="shared" si="5"/>
        <v>1750067</v>
      </c>
      <c r="M46" s="57">
        <f t="shared" si="5"/>
        <v>-3918886</v>
      </c>
      <c r="N46" s="57">
        <f t="shared" si="5"/>
        <v>-359656</v>
      </c>
      <c r="O46" s="57">
        <f t="shared" si="5"/>
        <v>-1686669</v>
      </c>
      <c r="P46" s="57">
        <f t="shared" si="5"/>
        <v>-2686019</v>
      </c>
      <c r="Q46" s="57">
        <f t="shared" si="5"/>
        <v>-14909492</v>
      </c>
      <c r="R46" s="57">
        <f t="shared" si="5"/>
        <v>-19282180</v>
      </c>
      <c r="S46" s="57">
        <f t="shared" si="5"/>
        <v>-3551214</v>
      </c>
      <c r="T46" s="57">
        <f t="shared" si="5"/>
        <v>3449021</v>
      </c>
      <c r="U46" s="57">
        <f t="shared" si="5"/>
        <v>-2692022</v>
      </c>
      <c r="V46" s="57">
        <f t="shared" si="5"/>
        <v>-2794215</v>
      </c>
      <c r="W46" s="57">
        <f t="shared" si="5"/>
        <v>-13709909</v>
      </c>
      <c r="X46" s="57">
        <f t="shared" si="5"/>
        <v>24866151</v>
      </c>
      <c r="Y46" s="57">
        <f t="shared" si="5"/>
        <v>-38576060</v>
      </c>
      <c r="Z46" s="58">
        <f>+IF(X46&lt;&gt;0,+(Y46/X46)*100,0)</f>
        <v>-155.13482565114322</v>
      </c>
      <c r="AA46" s="55">
        <f>SUM(AA44:AA45)</f>
        <v>24866150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2170576</v>
      </c>
      <c r="D48" s="71">
        <f>SUM(D46:D47)</f>
        <v>0</v>
      </c>
      <c r="E48" s="72">
        <f t="shared" si="6"/>
        <v>24866150</v>
      </c>
      <c r="F48" s="73">
        <f t="shared" si="6"/>
        <v>24866150</v>
      </c>
      <c r="G48" s="73">
        <f t="shared" si="6"/>
        <v>17235385</v>
      </c>
      <c r="H48" s="74">
        <f t="shared" si="6"/>
        <v>-2488719</v>
      </c>
      <c r="I48" s="74">
        <f t="shared" si="6"/>
        <v>-6020524</v>
      </c>
      <c r="J48" s="74">
        <f t="shared" si="6"/>
        <v>8726142</v>
      </c>
      <c r="K48" s="74">
        <f t="shared" si="6"/>
        <v>1809163</v>
      </c>
      <c r="L48" s="74">
        <f t="shared" si="6"/>
        <v>1750067</v>
      </c>
      <c r="M48" s="73">
        <f t="shared" si="6"/>
        <v>-3918886</v>
      </c>
      <c r="N48" s="73">
        <f t="shared" si="6"/>
        <v>-359656</v>
      </c>
      <c r="O48" s="74">
        <f t="shared" si="6"/>
        <v>-1686669</v>
      </c>
      <c r="P48" s="74">
        <f t="shared" si="6"/>
        <v>-2686019</v>
      </c>
      <c r="Q48" s="74">
        <f t="shared" si="6"/>
        <v>-14909492</v>
      </c>
      <c r="R48" s="74">
        <f t="shared" si="6"/>
        <v>-19282180</v>
      </c>
      <c r="S48" s="74">
        <f t="shared" si="6"/>
        <v>-3551214</v>
      </c>
      <c r="T48" s="73">
        <f t="shared" si="6"/>
        <v>3449021</v>
      </c>
      <c r="U48" s="73">
        <f t="shared" si="6"/>
        <v>-2692022</v>
      </c>
      <c r="V48" s="74">
        <f t="shared" si="6"/>
        <v>-2794215</v>
      </c>
      <c r="W48" s="74">
        <f t="shared" si="6"/>
        <v>-13709909</v>
      </c>
      <c r="X48" s="74">
        <f t="shared" si="6"/>
        <v>24866151</v>
      </c>
      <c r="Y48" s="74">
        <f t="shared" si="6"/>
        <v>-38576060</v>
      </c>
      <c r="Z48" s="75">
        <f>+IF(X48&lt;&gt;0,+(Y48/X48)*100,0)</f>
        <v>-155.13482565114322</v>
      </c>
      <c r="AA48" s="76">
        <f>SUM(AA46:AA47)</f>
        <v>24866150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143965714</v>
      </c>
      <c r="D5" s="6">
        <v>0</v>
      </c>
      <c r="E5" s="7">
        <v>159457000</v>
      </c>
      <c r="F5" s="8">
        <v>159457000</v>
      </c>
      <c r="G5" s="8">
        <v>160319205</v>
      </c>
      <c r="H5" s="8">
        <v>-810075</v>
      </c>
      <c r="I5" s="8">
        <v>-702123</v>
      </c>
      <c r="J5" s="8">
        <v>158807007</v>
      </c>
      <c r="K5" s="8">
        <v>-576364</v>
      </c>
      <c r="L5" s="8">
        <v>-142932</v>
      </c>
      <c r="M5" s="8">
        <v>-27692</v>
      </c>
      <c r="N5" s="8">
        <v>-746988</v>
      </c>
      <c r="O5" s="8">
        <v>-197719</v>
      </c>
      <c r="P5" s="8">
        <v>-87032</v>
      </c>
      <c r="Q5" s="8">
        <v>222892</v>
      </c>
      <c r="R5" s="8">
        <v>-61859</v>
      </c>
      <c r="S5" s="8">
        <v>-37965</v>
      </c>
      <c r="T5" s="8">
        <v>-23379</v>
      </c>
      <c r="U5" s="8">
        <v>603010</v>
      </c>
      <c r="V5" s="8">
        <v>541666</v>
      </c>
      <c r="W5" s="8">
        <v>158539826</v>
      </c>
      <c r="X5" s="8">
        <v>159457000</v>
      </c>
      <c r="Y5" s="8">
        <v>-917174</v>
      </c>
      <c r="Z5" s="2">
        <v>-0.58</v>
      </c>
      <c r="AA5" s="6">
        <v>159457000</v>
      </c>
    </row>
    <row r="6" spans="1:27" ht="13.5">
      <c r="A6" s="23" t="s">
        <v>33</v>
      </c>
      <c r="B6" s="24"/>
      <c r="C6" s="6">
        <v>3064682</v>
      </c>
      <c r="D6" s="6">
        <v>0</v>
      </c>
      <c r="E6" s="7">
        <v>2803750</v>
      </c>
      <c r="F6" s="8">
        <v>2803750</v>
      </c>
      <c r="G6" s="8">
        <v>238613</v>
      </c>
      <c r="H6" s="8">
        <v>236832</v>
      </c>
      <c r="I6" s="8">
        <v>234526</v>
      </c>
      <c r="J6" s="8">
        <v>709971</v>
      </c>
      <c r="K6" s="8">
        <v>405445</v>
      </c>
      <c r="L6" s="8">
        <v>219666</v>
      </c>
      <c r="M6" s="8">
        <v>323983</v>
      </c>
      <c r="N6" s="8">
        <v>949094</v>
      </c>
      <c r="O6" s="8">
        <v>298310</v>
      </c>
      <c r="P6" s="8">
        <v>270540</v>
      </c>
      <c r="Q6" s="8">
        <v>259469</v>
      </c>
      <c r="R6" s="8">
        <v>828319</v>
      </c>
      <c r="S6" s="8">
        <v>253326</v>
      </c>
      <c r="T6" s="8">
        <v>233680</v>
      </c>
      <c r="U6" s="8">
        <v>232289</v>
      </c>
      <c r="V6" s="8">
        <v>719295</v>
      </c>
      <c r="W6" s="8">
        <v>3206679</v>
      </c>
      <c r="X6" s="8">
        <v>2803750</v>
      </c>
      <c r="Y6" s="8">
        <v>402929</v>
      </c>
      <c r="Z6" s="2">
        <v>14.37</v>
      </c>
      <c r="AA6" s="6">
        <v>2803750</v>
      </c>
    </row>
    <row r="7" spans="1:27" ht="13.5">
      <c r="A7" s="25" t="s">
        <v>34</v>
      </c>
      <c r="B7" s="24"/>
      <c r="C7" s="6">
        <v>181657311</v>
      </c>
      <c r="D7" s="6">
        <v>0</v>
      </c>
      <c r="E7" s="7">
        <v>194107900</v>
      </c>
      <c r="F7" s="8">
        <v>188213340</v>
      </c>
      <c r="G7" s="8">
        <v>21312983</v>
      </c>
      <c r="H7" s="8">
        <v>12796183</v>
      </c>
      <c r="I7" s="8">
        <v>14932749</v>
      </c>
      <c r="J7" s="8">
        <v>49041915</v>
      </c>
      <c r="K7" s="8">
        <v>15372494</v>
      </c>
      <c r="L7" s="8">
        <v>16209227</v>
      </c>
      <c r="M7" s="8">
        <v>9770306</v>
      </c>
      <c r="N7" s="8">
        <v>41352027</v>
      </c>
      <c r="O7" s="8">
        <v>22266756</v>
      </c>
      <c r="P7" s="8">
        <v>14245529</v>
      </c>
      <c r="Q7" s="8">
        <v>14895519</v>
      </c>
      <c r="R7" s="8">
        <v>51407804</v>
      </c>
      <c r="S7" s="8">
        <v>15016239</v>
      </c>
      <c r="T7" s="8">
        <v>15112557</v>
      </c>
      <c r="U7" s="8">
        <v>16732961</v>
      </c>
      <c r="V7" s="8">
        <v>46861757</v>
      </c>
      <c r="W7" s="8">
        <v>188663503</v>
      </c>
      <c r="X7" s="8">
        <v>193213390</v>
      </c>
      <c r="Y7" s="8">
        <v>-4549887</v>
      </c>
      <c r="Z7" s="2">
        <v>-2.35</v>
      </c>
      <c r="AA7" s="6">
        <v>188213340</v>
      </c>
    </row>
    <row r="8" spans="1:27" ht="13.5">
      <c r="A8" s="25" t="s">
        <v>35</v>
      </c>
      <c r="B8" s="24"/>
      <c r="C8" s="6">
        <v>44044005</v>
      </c>
      <c r="D8" s="6">
        <v>0</v>
      </c>
      <c r="E8" s="7">
        <v>49227180</v>
      </c>
      <c r="F8" s="8">
        <v>48903410</v>
      </c>
      <c r="G8" s="8">
        <v>15782435</v>
      </c>
      <c r="H8" s="8">
        <v>2780178</v>
      </c>
      <c r="I8" s="8">
        <v>2442466</v>
      </c>
      <c r="J8" s="8">
        <v>21005079</v>
      </c>
      <c r="K8" s="8">
        <v>2977789</v>
      </c>
      <c r="L8" s="8">
        <v>3259442</v>
      </c>
      <c r="M8" s="8">
        <v>2789670</v>
      </c>
      <c r="N8" s="8">
        <v>9026901</v>
      </c>
      <c r="O8" s="8">
        <v>5044793</v>
      </c>
      <c r="P8" s="8">
        <v>3279580</v>
      </c>
      <c r="Q8" s="8">
        <v>3208049</v>
      </c>
      <c r="R8" s="8">
        <v>11532422</v>
      </c>
      <c r="S8" s="8">
        <v>3236251</v>
      </c>
      <c r="T8" s="8">
        <v>3105632</v>
      </c>
      <c r="U8" s="8">
        <v>2721752</v>
      </c>
      <c r="V8" s="8">
        <v>9063635</v>
      </c>
      <c r="W8" s="8">
        <v>50628037</v>
      </c>
      <c r="X8" s="8">
        <v>48903510</v>
      </c>
      <c r="Y8" s="8">
        <v>1724527</v>
      </c>
      <c r="Z8" s="2">
        <v>3.53</v>
      </c>
      <c r="AA8" s="6">
        <v>48903410</v>
      </c>
    </row>
    <row r="9" spans="1:27" ht="13.5">
      <c r="A9" s="25" t="s">
        <v>36</v>
      </c>
      <c r="B9" s="24"/>
      <c r="C9" s="6">
        <v>10789567</v>
      </c>
      <c r="D9" s="6">
        <v>0</v>
      </c>
      <c r="E9" s="7">
        <v>11464260</v>
      </c>
      <c r="F9" s="8">
        <v>11468710</v>
      </c>
      <c r="G9" s="8">
        <v>11433800</v>
      </c>
      <c r="H9" s="8">
        <v>-46623</v>
      </c>
      <c r="I9" s="8">
        <v>-157983</v>
      </c>
      <c r="J9" s="8">
        <v>11229194</v>
      </c>
      <c r="K9" s="8">
        <v>-8510</v>
      </c>
      <c r="L9" s="8">
        <v>33179</v>
      </c>
      <c r="M9" s="8">
        <v>65184</v>
      </c>
      <c r="N9" s="8">
        <v>89853</v>
      </c>
      <c r="O9" s="8">
        <v>-16512</v>
      </c>
      <c r="P9" s="8">
        <v>102322</v>
      </c>
      <c r="Q9" s="8">
        <v>54991</v>
      </c>
      <c r="R9" s="8">
        <v>140801</v>
      </c>
      <c r="S9" s="8">
        <v>146715</v>
      </c>
      <c r="T9" s="8">
        <v>121073</v>
      </c>
      <c r="U9" s="8">
        <v>89121</v>
      </c>
      <c r="V9" s="8">
        <v>356909</v>
      </c>
      <c r="W9" s="8">
        <v>11816757</v>
      </c>
      <c r="X9" s="8">
        <v>11468870</v>
      </c>
      <c r="Y9" s="8">
        <v>347887</v>
      </c>
      <c r="Z9" s="2">
        <v>3.03</v>
      </c>
      <c r="AA9" s="6">
        <v>11468710</v>
      </c>
    </row>
    <row r="10" spans="1:27" ht="13.5">
      <c r="A10" s="25" t="s">
        <v>37</v>
      </c>
      <c r="B10" s="24"/>
      <c r="C10" s="6">
        <v>14035212</v>
      </c>
      <c r="D10" s="6">
        <v>0</v>
      </c>
      <c r="E10" s="7">
        <v>15352400</v>
      </c>
      <c r="F10" s="26">
        <v>15352400</v>
      </c>
      <c r="G10" s="26">
        <v>15798937</v>
      </c>
      <c r="H10" s="26">
        <v>-74450</v>
      </c>
      <c r="I10" s="26">
        <v>-332692</v>
      </c>
      <c r="J10" s="26">
        <v>15391795</v>
      </c>
      <c r="K10" s="26">
        <v>-123461</v>
      </c>
      <c r="L10" s="26">
        <v>7330</v>
      </c>
      <c r="M10" s="26">
        <v>-189920</v>
      </c>
      <c r="N10" s="26">
        <v>-306051</v>
      </c>
      <c r="O10" s="26">
        <v>-53186</v>
      </c>
      <c r="P10" s="26">
        <v>22432</v>
      </c>
      <c r="Q10" s="26">
        <v>15619</v>
      </c>
      <c r="R10" s="26">
        <v>-15135</v>
      </c>
      <c r="S10" s="26">
        <v>16086</v>
      </c>
      <c r="T10" s="26">
        <v>36893</v>
      </c>
      <c r="U10" s="26">
        <v>-93435</v>
      </c>
      <c r="V10" s="26">
        <v>-40456</v>
      </c>
      <c r="W10" s="26">
        <v>15030153</v>
      </c>
      <c r="X10" s="26">
        <v>15352400</v>
      </c>
      <c r="Y10" s="26">
        <v>-322247</v>
      </c>
      <c r="Z10" s="27">
        <v>-2.1</v>
      </c>
      <c r="AA10" s="28">
        <v>15352400</v>
      </c>
    </row>
    <row r="11" spans="1:27" ht="13.5">
      <c r="A11" s="25" t="s">
        <v>38</v>
      </c>
      <c r="B11" s="29"/>
      <c r="C11" s="6">
        <v>2011732</v>
      </c>
      <c r="D11" s="6">
        <v>0</v>
      </c>
      <c r="E11" s="7">
        <v>2434370</v>
      </c>
      <c r="F11" s="8">
        <v>2197230</v>
      </c>
      <c r="G11" s="8">
        <v>74376</v>
      </c>
      <c r="H11" s="8">
        <v>71587</v>
      </c>
      <c r="I11" s="8">
        <v>229921</v>
      </c>
      <c r="J11" s="8">
        <v>375884</v>
      </c>
      <c r="K11" s="8">
        <v>578032</v>
      </c>
      <c r="L11" s="8">
        <v>173052</v>
      </c>
      <c r="M11" s="8">
        <v>-2612650</v>
      </c>
      <c r="N11" s="8">
        <v>-1861566</v>
      </c>
      <c r="O11" s="8">
        <v>300736</v>
      </c>
      <c r="P11" s="8">
        <v>10832</v>
      </c>
      <c r="Q11" s="8">
        <v>221285</v>
      </c>
      <c r="R11" s="8">
        <v>532853</v>
      </c>
      <c r="S11" s="8">
        <v>194053</v>
      </c>
      <c r="T11" s="8">
        <v>120865</v>
      </c>
      <c r="U11" s="8">
        <v>232993</v>
      </c>
      <c r="V11" s="8">
        <v>547911</v>
      </c>
      <c r="W11" s="8">
        <v>-404918</v>
      </c>
      <c r="X11" s="8">
        <v>3647940</v>
      </c>
      <c r="Y11" s="8">
        <v>-4052858</v>
      </c>
      <c r="Z11" s="2">
        <v>-111.1</v>
      </c>
      <c r="AA11" s="6">
        <v>2197230</v>
      </c>
    </row>
    <row r="12" spans="1:27" ht="13.5">
      <c r="A12" s="25" t="s">
        <v>39</v>
      </c>
      <c r="B12" s="29"/>
      <c r="C12" s="6">
        <v>4137807</v>
      </c>
      <c r="D12" s="6">
        <v>0</v>
      </c>
      <c r="E12" s="7">
        <v>5029700</v>
      </c>
      <c r="F12" s="8">
        <v>5029700</v>
      </c>
      <c r="G12" s="8">
        <v>121479</v>
      </c>
      <c r="H12" s="8">
        <v>2697928</v>
      </c>
      <c r="I12" s="8">
        <v>342464</v>
      </c>
      <c r="J12" s="8">
        <v>3161871</v>
      </c>
      <c r="K12" s="8">
        <v>270547</v>
      </c>
      <c r="L12" s="8">
        <v>468383</v>
      </c>
      <c r="M12" s="8">
        <v>337220</v>
      </c>
      <c r="N12" s="8">
        <v>1076150</v>
      </c>
      <c r="O12" s="8">
        <v>380387</v>
      </c>
      <c r="P12" s="8">
        <v>322933</v>
      </c>
      <c r="Q12" s="8">
        <v>353895</v>
      </c>
      <c r="R12" s="8">
        <v>1057215</v>
      </c>
      <c r="S12" s="8">
        <v>324808</v>
      </c>
      <c r="T12" s="8">
        <v>304137</v>
      </c>
      <c r="U12" s="8">
        <v>430945</v>
      </c>
      <c r="V12" s="8">
        <v>1059890</v>
      </c>
      <c r="W12" s="8">
        <v>6355126</v>
      </c>
      <c r="X12" s="8">
        <v>5029700</v>
      </c>
      <c r="Y12" s="8">
        <v>1325426</v>
      </c>
      <c r="Z12" s="2">
        <v>26.35</v>
      </c>
      <c r="AA12" s="6">
        <v>5029700</v>
      </c>
    </row>
    <row r="13" spans="1:27" ht="13.5">
      <c r="A13" s="23" t="s">
        <v>40</v>
      </c>
      <c r="B13" s="29"/>
      <c r="C13" s="6">
        <v>5944216</v>
      </c>
      <c r="D13" s="6">
        <v>0</v>
      </c>
      <c r="E13" s="7">
        <v>2346030</v>
      </c>
      <c r="F13" s="8">
        <v>2346030</v>
      </c>
      <c r="G13" s="8">
        <v>208500</v>
      </c>
      <c r="H13" s="8">
        <v>193301</v>
      </c>
      <c r="I13" s="8">
        <v>422005</v>
      </c>
      <c r="J13" s="8">
        <v>823806</v>
      </c>
      <c r="K13" s="8">
        <v>484938</v>
      </c>
      <c r="L13" s="8">
        <v>163928</v>
      </c>
      <c r="M13" s="8">
        <v>378463</v>
      </c>
      <c r="N13" s="8">
        <v>1027329</v>
      </c>
      <c r="O13" s="8">
        <v>649088</v>
      </c>
      <c r="P13" s="8">
        <v>397733</v>
      </c>
      <c r="Q13" s="8">
        <v>545845</v>
      </c>
      <c r="R13" s="8">
        <v>1592666</v>
      </c>
      <c r="S13" s="8">
        <v>607700</v>
      </c>
      <c r="T13" s="8">
        <v>433317</v>
      </c>
      <c r="U13" s="8">
        <v>427620</v>
      </c>
      <c r="V13" s="8">
        <v>1468637</v>
      </c>
      <c r="W13" s="8">
        <v>4912438</v>
      </c>
      <c r="X13" s="8">
        <v>2346030</v>
      </c>
      <c r="Y13" s="8">
        <v>2566408</v>
      </c>
      <c r="Z13" s="2">
        <v>109.39</v>
      </c>
      <c r="AA13" s="6">
        <v>2346030</v>
      </c>
    </row>
    <row r="14" spans="1:27" ht="13.5">
      <c r="A14" s="23" t="s">
        <v>41</v>
      </c>
      <c r="B14" s="29"/>
      <c r="C14" s="6">
        <v>3617396</v>
      </c>
      <c r="D14" s="6">
        <v>0</v>
      </c>
      <c r="E14" s="7">
        <v>3250000</v>
      </c>
      <c r="F14" s="8">
        <v>3250000</v>
      </c>
      <c r="G14" s="8">
        <v>287003</v>
      </c>
      <c r="H14" s="8">
        <v>342451</v>
      </c>
      <c r="I14" s="8">
        <v>291669</v>
      </c>
      <c r="J14" s="8">
        <v>921123</v>
      </c>
      <c r="K14" s="8">
        <v>420007</v>
      </c>
      <c r="L14" s="8">
        <v>406400</v>
      </c>
      <c r="M14" s="8">
        <v>402405</v>
      </c>
      <c r="N14" s="8">
        <v>1228812</v>
      </c>
      <c r="O14" s="8">
        <v>402323</v>
      </c>
      <c r="P14" s="8">
        <v>418449</v>
      </c>
      <c r="Q14" s="8">
        <v>426273</v>
      </c>
      <c r="R14" s="8">
        <v>1247045</v>
      </c>
      <c r="S14" s="8">
        <v>419477</v>
      </c>
      <c r="T14" s="8">
        <v>404429</v>
      </c>
      <c r="U14" s="8">
        <v>415091</v>
      </c>
      <c r="V14" s="8">
        <v>1238997</v>
      </c>
      <c r="W14" s="8">
        <v>4635977</v>
      </c>
      <c r="X14" s="8">
        <v>3250000</v>
      </c>
      <c r="Y14" s="8">
        <v>1385977</v>
      </c>
      <c r="Z14" s="2">
        <v>42.65</v>
      </c>
      <c r="AA14" s="6">
        <v>3250000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45207835</v>
      </c>
      <c r="D16" s="6">
        <v>0</v>
      </c>
      <c r="E16" s="7">
        <v>15111300</v>
      </c>
      <c r="F16" s="8">
        <v>78111300</v>
      </c>
      <c r="G16" s="8">
        <v>1310124</v>
      </c>
      <c r="H16" s="8">
        <v>1408190</v>
      </c>
      <c r="I16" s="8">
        <v>1360607</v>
      </c>
      <c r="J16" s="8">
        <v>4078921</v>
      </c>
      <c r="K16" s="8">
        <v>1215379</v>
      </c>
      <c r="L16" s="8">
        <v>1471057</v>
      </c>
      <c r="M16" s="8">
        <v>1766981</v>
      </c>
      <c r="N16" s="8">
        <v>4453417</v>
      </c>
      <c r="O16" s="8">
        <v>1836438</v>
      </c>
      <c r="P16" s="8">
        <v>2008013</v>
      </c>
      <c r="Q16" s="8">
        <v>2116428</v>
      </c>
      <c r="R16" s="8">
        <v>5960879</v>
      </c>
      <c r="S16" s="8">
        <v>1366751</v>
      </c>
      <c r="T16" s="8">
        <v>1843475</v>
      </c>
      <c r="U16" s="8">
        <v>1542543</v>
      </c>
      <c r="V16" s="8">
        <v>4752769</v>
      </c>
      <c r="W16" s="8">
        <v>19245986</v>
      </c>
      <c r="X16" s="8">
        <v>15111300</v>
      </c>
      <c r="Y16" s="8">
        <v>4134686</v>
      </c>
      <c r="Z16" s="2">
        <v>27.36</v>
      </c>
      <c r="AA16" s="6">
        <v>78111300</v>
      </c>
    </row>
    <row r="17" spans="1:27" ht="13.5">
      <c r="A17" s="23" t="s">
        <v>44</v>
      </c>
      <c r="B17" s="29"/>
      <c r="C17" s="6">
        <v>1643085</v>
      </c>
      <c r="D17" s="6">
        <v>0</v>
      </c>
      <c r="E17" s="7">
        <v>1997550</v>
      </c>
      <c r="F17" s="8">
        <v>1998690</v>
      </c>
      <c r="G17" s="8">
        <v>142480</v>
      </c>
      <c r="H17" s="8">
        <v>132097</v>
      </c>
      <c r="I17" s="8">
        <v>137662</v>
      </c>
      <c r="J17" s="8">
        <v>412239</v>
      </c>
      <c r="K17" s="8">
        <v>149917</v>
      </c>
      <c r="L17" s="8">
        <v>126303</v>
      </c>
      <c r="M17" s="8">
        <v>89757</v>
      </c>
      <c r="N17" s="8">
        <v>365977</v>
      </c>
      <c r="O17" s="8">
        <v>150553</v>
      </c>
      <c r="P17" s="8">
        <v>154498</v>
      </c>
      <c r="Q17" s="8">
        <v>161371</v>
      </c>
      <c r="R17" s="8">
        <v>466422</v>
      </c>
      <c r="S17" s="8">
        <v>125489</v>
      </c>
      <c r="T17" s="8">
        <v>131751</v>
      </c>
      <c r="U17" s="8">
        <v>141567</v>
      </c>
      <c r="V17" s="8">
        <v>398807</v>
      </c>
      <c r="W17" s="8">
        <v>1643445</v>
      </c>
      <c r="X17" s="8">
        <v>1997550</v>
      </c>
      <c r="Y17" s="8">
        <v>-354105</v>
      </c>
      <c r="Z17" s="2">
        <v>-17.73</v>
      </c>
      <c r="AA17" s="6">
        <v>1998690</v>
      </c>
    </row>
    <row r="18" spans="1:27" ht="13.5">
      <c r="A18" s="25" t="s">
        <v>45</v>
      </c>
      <c r="B18" s="24"/>
      <c r="C18" s="6">
        <v>2160828</v>
      </c>
      <c r="D18" s="6">
        <v>0</v>
      </c>
      <c r="E18" s="7">
        <v>1800000</v>
      </c>
      <c r="F18" s="8">
        <v>1800000</v>
      </c>
      <c r="G18" s="8">
        <v>218957</v>
      </c>
      <c r="H18" s="8">
        <v>185947</v>
      </c>
      <c r="I18" s="8">
        <v>211459</v>
      </c>
      <c r="J18" s="8">
        <v>616363</v>
      </c>
      <c r="K18" s="8">
        <v>217009</v>
      </c>
      <c r="L18" s="8">
        <v>181594</v>
      </c>
      <c r="M18" s="8">
        <v>191165</v>
      </c>
      <c r="N18" s="8">
        <v>589768</v>
      </c>
      <c r="O18" s="8">
        <v>212806</v>
      </c>
      <c r="P18" s="8">
        <v>212613</v>
      </c>
      <c r="Q18" s="8">
        <v>191828</v>
      </c>
      <c r="R18" s="8">
        <v>617247</v>
      </c>
      <c r="S18" s="8">
        <v>197015</v>
      </c>
      <c r="T18" s="8">
        <v>190002</v>
      </c>
      <c r="U18" s="8">
        <v>220710</v>
      </c>
      <c r="V18" s="8">
        <v>607727</v>
      </c>
      <c r="W18" s="8">
        <v>2431105</v>
      </c>
      <c r="X18" s="8">
        <v>1800000</v>
      </c>
      <c r="Y18" s="8">
        <v>631105</v>
      </c>
      <c r="Z18" s="2">
        <v>35.06</v>
      </c>
      <c r="AA18" s="6">
        <v>1800000</v>
      </c>
    </row>
    <row r="19" spans="1:27" ht="13.5">
      <c r="A19" s="23" t="s">
        <v>46</v>
      </c>
      <c r="B19" s="29"/>
      <c r="C19" s="6">
        <v>88557952</v>
      </c>
      <c r="D19" s="6">
        <v>0</v>
      </c>
      <c r="E19" s="7">
        <v>68844000</v>
      </c>
      <c r="F19" s="8">
        <v>91990000</v>
      </c>
      <c r="G19" s="8">
        <v>18316105</v>
      </c>
      <c r="H19" s="8">
        <v>5484876</v>
      </c>
      <c r="I19" s="8">
        <v>2471403</v>
      </c>
      <c r="J19" s="8">
        <v>26272384</v>
      </c>
      <c r="K19" s="8">
        <v>1335708</v>
      </c>
      <c r="L19" s="8">
        <v>2225617</v>
      </c>
      <c r="M19" s="8">
        <v>15838528</v>
      </c>
      <c r="N19" s="8">
        <v>19399853</v>
      </c>
      <c r="O19" s="8">
        <v>477099</v>
      </c>
      <c r="P19" s="8">
        <v>2399755</v>
      </c>
      <c r="Q19" s="8">
        <v>17681440</v>
      </c>
      <c r="R19" s="8">
        <v>20558294</v>
      </c>
      <c r="S19" s="8">
        <v>3289944</v>
      </c>
      <c r="T19" s="8">
        <v>5545551</v>
      </c>
      <c r="U19" s="8">
        <v>9920950</v>
      </c>
      <c r="V19" s="8">
        <v>18756445</v>
      </c>
      <c r="W19" s="8">
        <v>84986976</v>
      </c>
      <c r="X19" s="8">
        <v>68844000</v>
      </c>
      <c r="Y19" s="8">
        <v>16142976</v>
      </c>
      <c r="Z19" s="2">
        <v>23.45</v>
      </c>
      <c r="AA19" s="6">
        <v>91990000</v>
      </c>
    </row>
    <row r="20" spans="1:27" ht="13.5">
      <c r="A20" s="23" t="s">
        <v>47</v>
      </c>
      <c r="B20" s="29"/>
      <c r="C20" s="6">
        <v>7750359</v>
      </c>
      <c r="D20" s="6">
        <v>0</v>
      </c>
      <c r="E20" s="7">
        <v>3291000</v>
      </c>
      <c r="F20" s="26">
        <v>3341000</v>
      </c>
      <c r="G20" s="26">
        <v>255389</v>
      </c>
      <c r="H20" s="26">
        <v>414842</v>
      </c>
      <c r="I20" s="26">
        <v>359584</v>
      </c>
      <c r="J20" s="26">
        <v>1029815</v>
      </c>
      <c r="K20" s="26">
        <v>662904</v>
      </c>
      <c r="L20" s="26">
        <v>1288297</v>
      </c>
      <c r="M20" s="26">
        <v>105696</v>
      </c>
      <c r="N20" s="26">
        <v>2056897</v>
      </c>
      <c r="O20" s="26">
        <v>1361480</v>
      </c>
      <c r="P20" s="26">
        <v>451097</v>
      </c>
      <c r="Q20" s="26">
        <v>179278</v>
      </c>
      <c r="R20" s="26">
        <v>1991855</v>
      </c>
      <c r="S20" s="26">
        <v>362559</v>
      </c>
      <c r="T20" s="26">
        <v>202638</v>
      </c>
      <c r="U20" s="26">
        <v>1351700</v>
      </c>
      <c r="V20" s="26">
        <v>1916897</v>
      </c>
      <c r="W20" s="26">
        <v>6995464</v>
      </c>
      <c r="X20" s="26">
        <v>3291000</v>
      </c>
      <c r="Y20" s="26">
        <v>3704464</v>
      </c>
      <c r="Z20" s="27">
        <v>112.56</v>
      </c>
      <c r="AA20" s="28">
        <v>3341000</v>
      </c>
    </row>
    <row r="21" spans="1:27" ht="13.5">
      <c r="A21" s="23" t="s">
        <v>48</v>
      </c>
      <c r="B21" s="29"/>
      <c r="C21" s="6">
        <v>327260</v>
      </c>
      <c r="D21" s="6">
        <v>0</v>
      </c>
      <c r="E21" s="7">
        <v>250000</v>
      </c>
      <c r="F21" s="8">
        <v>250000</v>
      </c>
      <c r="G21" s="8">
        <v>356</v>
      </c>
      <c r="H21" s="8">
        <v>359</v>
      </c>
      <c r="I21" s="30">
        <v>362</v>
      </c>
      <c r="J21" s="8">
        <v>1077</v>
      </c>
      <c r="K21" s="8">
        <v>297261</v>
      </c>
      <c r="L21" s="8">
        <v>6448</v>
      </c>
      <c r="M21" s="8">
        <v>115</v>
      </c>
      <c r="N21" s="8">
        <v>303824</v>
      </c>
      <c r="O21" s="8">
        <v>26116</v>
      </c>
      <c r="P21" s="30">
        <v>117</v>
      </c>
      <c r="Q21" s="8">
        <v>119</v>
      </c>
      <c r="R21" s="8">
        <v>26352</v>
      </c>
      <c r="S21" s="8">
        <v>120</v>
      </c>
      <c r="T21" s="8">
        <v>1875</v>
      </c>
      <c r="U21" s="8">
        <v>122</v>
      </c>
      <c r="V21" s="8">
        <v>2117</v>
      </c>
      <c r="W21" s="30">
        <v>333370</v>
      </c>
      <c r="X21" s="8">
        <v>250000</v>
      </c>
      <c r="Y21" s="8">
        <v>83370</v>
      </c>
      <c r="Z21" s="2">
        <v>33.35</v>
      </c>
      <c r="AA21" s="6">
        <v>250000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558914961</v>
      </c>
      <c r="D22" s="33">
        <f>SUM(D5:D21)</f>
        <v>0</v>
      </c>
      <c r="E22" s="34">
        <f t="shared" si="0"/>
        <v>536766440</v>
      </c>
      <c r="F22" s="35">
        <f t="shared" si="0"/>
        <v>616512560</v>
      </c>
      <c r="G22" s="35">
        <f t="shared" si="0"/>
        <v>245820742</v>
      </c>
      <c r="H22" s="35">
        <f t="shared" si="0"/>
        <v>25813623</v>
      </c>
      <c r="I22" s="35">
        <f t="shared" si="0"/>
        <v>22244079</v>
      </c>
      <c r="J22" s="35">
        <f t="shared" si="0"/>
        <v>293878444</v>
      </c>
      <c r="K22" s="35">
        <f t="shared" si="0"/>
        <v>23679095</v>
      </c>
      <c r="L22" s="35">
        <f t="shared" si="0"/>
        <v>26096991</v>
      </c>
      <c r="M22" s="35">
        <f t="shared" si="0"/>
        <v>29229211</v>
      </c>
      <c r="N22" s="35">
        <f t="shared" si="0"/>
        <v>79005297</v>
      </c>
      <c r="O22" s="35">
        <f t="shared" si="0"/>
        <v>33139468</v>
      </c>
      <c r="P22" s="35">
        <f t="shared" si="0"/>
        <v>24209411</v>
      </c>
      <c r="Q22" s="35">
        <f t="shared" si="0"/>
        <v>40534301</v>
      </c>
      <c r="R22" s="35">
        <f t="shared" si="0"/>
        <v>97883180</v>
      </c>
      <c r="S22" s="35">
        <f t="shared" si="0"/>
        <v>25518568</v>
      </c>
      <c r="T22" s="35">
        <f t="shared" si="0"/>
        <v>27764496</v>
      </c>
      <c r="U22" s="35">
        <f t="shared" si="0"/>
        <v>34969939</v>
      </c>
      <c r="V22" s="35">
        <f t="shared" si="0"/>
        <v>88253003</v>
      </c>
      <c r="W22" s="35">
        <f t="shared" si="0"/>
        <v>559019924</v>
      </c>
      <c r="X22" s="35">
        <f t="shared" si="0"/>
        <v>536766440</v>
      </c>
      <c r="Y22" s="35">
        <f t="shared" si="0"/>
        <v>22253484</v>
      </c>
      <c r="Z22" s="36">
        <f>+IF(X22&lt;&gt;0,+(Y22/X22)*100,0)</f>
        <v>4.1458411595180955</v>
      </c>
      <c r="AA22" s="33">
        <f>SUM(AA5:AA21)</f>
        <v>616512560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156407125</v>
      </c>
      <c r="D25" s="6">
        <v>0</v>
      </c>
      <c r="E25" s="7">
        <v>173706054</v>
      </c>
      <c r="F25" s="8">
        <v>172338199</v>
      </c>
      <c r="G25" s="8">
        <v>13130370</v>
      </c>
      <c r="H25" s="8">
        <v>13174630</v>
      </c>
      <c r="I25" s="8">
        <v>13244067</v>
      </c>
      <c r="J25" s="8">
        <v>39549067</v>
      </c>
      <c r="K25" s="8">
        <v>13242643</v>
      </c>
      <c r="L25" s="8">
        <v>20942876</v>
      </c>
      <c r="M25" s="8">
        <v>13305366</v>
      </c>
      <c r="N25" s="8">
        <v>47490885</v>
      </c>
      <c r="O25" s="8">
        <v>14776165</v>
      </c>
      <c r="P25" s="8">
        <v>13375917</v>
      </c>
      <c r="Q25" s="8">
        <v>13115766</v>
      </c>
      <c r="R25" s="8">
        <v>41267848</v>
      </c>
      <c r="S25" s="8">
        <v>14623569</v>
      </c>
      <c r="T25" s="8">
        <v>13628889</v>
      </c>
      <c r="U25" s="8">
        <v>12533785</v>
      </c>
      <c r="V25" s="8">
        <v>40786243</v>
      </c>
      <c r="W25" s="8">
        <v>169094043</v>
      </c>
      <c r="X25" s="8">
        <v>173706054</v>
      </c>
      <c r="Y25" s="8">
        <v>-4612011</v>
      </c>
      <c r="Z25" s="2">
        <v>-2.66</v>
      </c>
      <c r="AA25" s="6">
        <v>172338199</v>
      </c>
    </row>
    <row r="26" spans="1:27" ht="13.5">
      <c r="A26" s="25" t="s">
        <v>52</v>
      </c>
      <c r="B26" s="24"/>
      <c r="C26" s="6">
        <v>6239932</v>
      </c>
      <c r="D26" s="6">
        <v>0</v>
      </c>
      <c r="E26" s="7">
        <v>6665000</v>
      </c>
      <c r="F26" s="8">
        <v>6665000</v>
      </c>
      <c r="G26" s="8">
        <v>525549</v>
      </c>
      <c r="H26" s="8">
        <v>528302</v>
      </c>
      <c r="I26" s="8">
        <v>526277</v>
      </c>
      <c r="J26" s="8">
        <v>1580128</v>
      </c>
      <c r="K26" s="8">
        <v>527161</v>
      </c>
      <c r="L26" s="8">
        <v>526277</v>
      </c>
      <c r="M26" s="8">
        <v>526277</v>
      </c>
      <c r="N26" s="8">
        <v>1579715</v>
      </c>
      <c r="O26" s="8">
        <v>526216</v>
      </c>
      <c r="P26" s="8">
        <v>527290</v>
      </c>
      <c r="Q26" s="8">
        <v>527290</v>
      </c>
      <c r="R26" s="8">
        <v>1580796</v>
      </c>
      <c r="S26" s="8">
        <v>527290</v>
      </c>
      <c r="T26" s="8">
        <v>529315</v>
      </c>
      <c r="U26" s="8">
        <v>679784</v>
      </c>
      <c r="V26" s="8">
        <v>1736389</v>
      </c>
      <c r="W26" s="8">
        <v>6477028</v>
      </c>
      <c r="X26" s="8">
        <v>6665000</v>
      </c>
      <c r="Y26" s="8">
        <v>-187972</v>
      </c>
      <c r="Z26" s="2">
        <v>-2.82</v>
      </c>
      <c r="AA26" s="6">
        <v>6665000</v>
      </c>
    </row>
    <row r="27" spans="1:27" ht="13.5">
      <c r="A27" s="25" t="s">
        <v>53</v>
      </c>
      <c r="B27" s="24"/>
      <c r="C27" s="6">
        <v>45393671</v>
      </c>
      <c r="D27" s="6">
        <v>0</v>
      </c>
      <c r="E27" s="7">
        <v>25195514</v>
      </c>
      <c r="F27" s="8">
        <v>88195514</v>
      </c>
      <c r="G27" s="8">
        <v>2370218</v>
      </c>
      <c r="H27" s="8">
        <v>2370218</v>
      </c>
      <c r="I27" s="8">
        <v>1555925</v>
      </c>
      <c r="J27" s="8">
        <v>6296361</v>
      </c>
      <c r="K27" s="8">
        <v>2098787</v>
      </c>
      <c r="L27" s="8">
        <v>2098787</v>
      </c>
      <c r="M27" s="8">
        <v>2098787</v>
      </c>
      <c r="N27" s="8">
        <v>6296361</v>
      </c>
      <c r="O27" s="8">
        <v>2098787</v>
      </c>
      <c r="P27" s="8">
        <v>2098787</v>
      </c>
      <c r="Q27" s="8">
        <v>2098787</v>
      </c>
      <c r="R27" s="8">
        <v>6296361</v>
      </c>
      <c r="S27" s="8">
        <v>2098787</v>
      </c>
      <c r="T27" s="8">
        <v>1944161</v>
      </c>
      <c r="U27" s="8">
        <v>2263483</v>
      </c>
      <c r="V27" s="8">
        <v>6306431</v>
      </c>
      <c r="W27" s="8">
        <v>25195514</v>
      </c>
      <c r="X27" s="8">
        <v>25195514</v>
      </c>
      <c r="Y27" s="8">
        <v>0</v>
      </c>
      <c r="Z27" s="2">
        <v>0</v>
      </c>
      <c r="AA27" s="6">
        <v>88195514</v>
      </c>
    </row>
    <row r="28" spans="1:27" ht="13.5">
      <c r="A28" s="25" t="s">
        <v>54</v>
      </c>
      <c r="B28" s="24"/>
      <c r="C28" s="6">
        <v>22233910</v>
      </c>
      <c r="D28" s="6">
        <v>0</v>
      </c>
      <c r="E28" s="7">
        <v>28198600</v>
      </c>
      <c r="F28" s="8">
        <v>28198600</v>
      </c>
      <c r="G28" s="8">
        <v>2351026</v>
      </c>
      <c r="H28" s="8">
        <v>2350123</v>
      </c>
      <c r="I28" s="8">
        <v>2350123</v>
      </c>
      <c r="J28" s="8">
        <v>7051272</v>
      </c>
      <c r="K28" s="8">
        <v>2350072</v>
      </c>
      <c r="L28" s="8">
        <v>2349812</v>
      </c>
      <c r="M28" s="8">
        <v>2349839</v>
      </c>
      <c r="N28" s="8">
        <v>7049723</v>
      </c>
      <c r="O28" s="8">
        <v>2349817</v>
      </c>
      <c r="P28" s="8">
        <v>2349714</v>
      </c>
      <c r="Q28" s="8">
        <v>2349321</v>
      </c>
      <c r="R28" s="8">
        <v>7048852</v>
      </c>
      <c r="S28" s="8">
        <v>2349220</v>
      </c>
      <c r="T28" s="8">
        <v>2349220</v>
      </c>
      <c r="U28" s="8">
        <v>2350313</v>
      </c>
      <c r="V28" s="8">
        <v>7048753</v>
      </c>
      <c r="W28" s="8">
        <v>28198600</v>
      </c>
      <c r="X28" s="8">
        <v>28198600</v>
      </c>
      <c r="Y28" s="8">
        <v>0</v>
      </c>
      <c r="Z28" s="2">
        <v>0</v>
      </c>
      <c r="AA28" s="6">
        <v>28198600</v>
      </c>
    </row>
    <row r="29" spans="1:27" ht="13.5">
      <c r="A29" s="25" t="s">
        <v>55</v>
      </c>
      <c r="B29" s="24"/>
      <c r="C29" s="6">
        <v>14487940</v>
      </c>
      <c r="D29" s="6">
        <v>0</v>
      </c>
      <c r="E29" s="7">
        <v>18500000</v>
      </c>
      <c r="F29" s="8">
        <v>14500000</v>
      </c>
      <c r="G29" s="8">
        <v>0</v>
      </c>
      <c r="H29" s="8">
        <v>0</v>
      </c>
      <c r="I29" s="8">
        <v>0</v>
      </c>
      <c r="J29" s="8">
        <v>0</v>
      </c>
      <c r="K29" s="8">
        <v>1815255</v>
      </c>
      <c r="L29" s="8">
        <v>0</v>
      </c>
      <c r="M29" s="8">
        <v>4486718</v>
      </c>
      <c r="N29" s="8">
        <v>6301973</v>
      </c>
      <c r="O29" s="8">
        <v>0</v>
      </c>
      <c r="P29" s="8">
        <v>-2182383</v>
      </c>
      <c r="Q29" s="8">
        <v>2522740</v>
      </c>
      <c r="R29" s="8">
        <v>340357</v>
      </c>
      <c r="S29" s="8">
        <v>0</v>
      </c>
      <c r="T29" s="8">
        <v>0</v>
      </c>
      <c r="U29" s="8">
        <v>4173737</v>
      </c>
      <c r="V29" s="8">
        <v>4173737</v>
      </c>
      <c r="W29" s="8">
        <v>10816067</v>
      </c>
      <c r="X29" s="8">
        <v>18500000</v>
      </c>
      <c r="Y29" s="8">
        <v>-7683933</v>
      </c>
      <c r="Z29" s="2">
        <v>-41.53</v>
      </c>
      <c r="AA29" s="6">
        <v>14500000</v>
      </c>
    </row>
    <row r="30" spans="1:27" ht="13.5">
      <c r="A30" s="25" t="s">
        <v>56</v>
      </c>
      <c r="B30" s="24"/>
      <c r="C30" s="6">
        <v>123964075</v>
      </c>
      <c r="D30" s="6">
        <v>0</v>
      </c>
      <c r="E30" s="7">
        <v>137236000</v>
      </c>
      <c r="F30" s="8">
        <v>129236000</v>
      </c>
      <c r="G30" s="8">
        <v>86831</v>
      </c>
      <c r="H30" s="8">
        <v>17355791</v>
      </c>
      <c r="I30" s="8">
        <v>14845305</v>
      </c>
      <c r="J30" s="8">
        <v>32287927</v>
      </c>
      <c r="K30" s="8">
        <v>8942112</v>
      </c>
      <c r="L30" s="8">
        <v>9147509</v>
      </c>
      <c r="M30" s="8">
        <v>8598732</v>
      </c>
      <c r="N30" s="8">
        <v>26688353</v>
      </c>
      <c r="O30" s="8">
        <v>9618028</v>
      </c>
      <c r="P30" s="8">
        <v>9326234</v>
      </c>
      <c r="Q30" s="8">
        <v>8275414</v>
      </c>
      <c r="R30" s="8">
        <v>27219676</v>
      </c>
      <c r="S30" s="8">
        <v>9031120</v>
      </c>
      <c r="T30" s="8">
        <v>8809419</v>
      </c>
      <c r="U30" s="8">
        <v>23954251</v>
      </c>
      <c r="V30" s="8">
        <v>41794790</v>
      </c>
      <c r="W30" s="8">
        <v>127990746</v>
      </c>
      <c r="X30" s="8">
        <v>137236000</v>
      </c>
      <c r="Y30" s="8">
        <v>-9245254</v>
      </c>
      <c r="Z30" s="2">
        <v>-6.74</v>
      </c>
      <c r="AA30" s="6">
        <v>129236000</v>
      </c>
    </row>
    <row r="31" spans="1:27" ht="13.5">
      <c r="A31" s="25" t="s">
        <v>57</v>
      </c>
      <c r="B31" s="24"/>
      <c r="C31" s="6">
        <v>20056527</v>
      </c>
      <c r="D31" s="6">
        <v>0</v>
      </c>
      <c r="E31" s="7">
        <v>16842650</v>
      </c>
      <c r="F31" s="8">
        <v>21348355</v>
      </c>
      <c r="G31" s="8">
        <v>360324</v>
      </c>
      <c r="H31" s="8">
        <v>1460202</v>
      </c>
      <c r="I31" s="8">
        <v>318433</v>
      </c>
      <c r="J31" s="8">
        <v>2138959</v>
      </c>
      <c r="K31" s="8">
        <v>1362696</v>
      </c>
      <c r="L31" s="8">
        <v>536792</v>
      </c>
      <c r="M31" s="8">
        <v>1281549</v>
      </c>
      <c r="N31" s="8">
        <v>3181037</v>
      </c>
      <c r="O31" s="8">
        <v>1817633</v>
      </c>
      <c r="P31" s="8">
        <v>2007098</v>
      </c>
      <c r="Q31" s="8">
        <v>2646700</v>
      </c>
      <c r="R31" s="8">
        <v>6471431</v>
      </c>
      <c r="S31" s="8">
        <v>1332720</v>
      </c>
      <c r="T31" s="8">
        <v>1585826</v>
      </c>
      <c r="U31" s="8">
        <v>5201058</v>
      </c>
      <c r="V31" s="8">
        <v>8119604</v>
      </c>
      <c r="W31" s="8">
        <v>19911031</v>
      </c>
      <c r="X31" s="8">
        <v>16842650</v>
      </c>
      <c r="Y31" s="8">
        <v>3068381</v>
      </c>
      <c r="Z31" s="2">
        <v>18.22</v>
      </c>
      <c r="AA31" s="6">
        <v>21348355</v>
      </c>
    </row>
    <row r="32" spans="1:27" ht="13.5">
      <c r="A32" s="25" t="s">
        <v>58</v>
      </c>
      <c r="B32" s="24"/>
      <c r="C32" s="6">
        <v>18694210</v>
      </c>
      <c r="D32" s="6">
        <v>0</v>
      </c>
      <c r="E32" s="7">
        <v>22940730</v>
      </c>
      <c r="F32" s="8">
        <v>22754930</v>
      </c>
      <c r="G32" s="8">
        <v>328984</v>
      </c>
      <c r="H32" s="8">
        <v>624342</v>
      </c>
      <c r="I32" s="8">
        <v>1627131</v>
      </c>
      <c r="J32" s="8">
        <v>2580457</v>
      </c>
      <c r="K32" s="8">
        <v>2347004</v>
      </c>
      <c r="L32" s="8">
        <v>1579385</v>
      </c>
      <c r="M32" s="8">
        <v>1575810</v>
      </c>
      <c r="N32" s="8">
        <v>5502199</v>
      </c>
      <c r="O32" s="8">
        <v>2684862</v>
      </c>
      <c r="P32" s="8">
        <v>2083115</v>
      </c>
      <c r="Q32" s="8">
        <v>2676738</v>
      </c>
      <c r="R32" s="8">
        <v>7444715</v>
      </c>
      <c r="S32" s="8">
        <v>1868598</v>
      </c>
      <c r="T32" s="8">
        <v>2365585</v>
      </c>
      <c r="U32" s="8">
        <v>4686092</v>
      </c>
      <c r="V32" s="8">
        <v>8920275</v>
      </c>
      <c r="W32" s="8">
        <v>24447646</v>
      </c>
      <c r="X32" s="8">
        <v>22940730</v>
      </c>
      <c r="Y32" s="8">
        <v>1506916</v>
      </c>
      <c r="Z32" s="2">
        <v>6.57</v>
      </c>
      <c r="AA32" s="6">
        <v>22754930</v>
      </c>
    </row>
    <row r="33" spans="1:27" ht="13.5">
      <c r="A33" s="25" t="s">
        <v>59</v>
      </c>
      <c r="B33" s="24"/>
      <c r="C33" s="6">
        <v>5000692</v>
      </c>
      <c r="D33" s="6">
        <v>0</v>
      </c>
      <c r="E33" s="7">
        <v>5514000</v>
      </c>
      <c r="F33" s="8">
        <v>5464000</v>
      </c>
      <c r="G33" s="8">
        <v>665282</v>
      </c>
      <c r="H33" s="8">
        <v>448373</v>
      </c>
      <c r="I33" s="8">
        <v>374745</v>
      </c>
      <c r="J33" s="8">
        <v>1488400</v>
      </c>
      <c r="K33" s="8">
        <v>369333</v>
      </c>
      <c r="L33" s="8">
        <v>380918</v>
      </c>
      <c r="M33" s="8">
        <v>415644</v>
      </c>
      <c r="N33" s="8">
        <v>1165895</v>
      </c>
      <c r="O33" s="8">
        <v>574952</v>
      </c>
      <c r="P33" s="8">
        <v>367333</v>
      </c>
      <c r="Q33" s="8">
        <v>800333</v>
      </c>
      <c r="R33" s="8">
        <v>1742618</v>
      </c>
      <c r="S33" s="8">
        <v>394333</v>
      </c>
      <c r="T33" s="8">
        <v>580032</v>
      </c>
      <c r="U33" s="8">
        <v>2000</v>
      </c>
      <c r="V33" s="8">
        <v>976365</v>
      </c>
      <c r="W33" s="8">
        <v>5373278</v>
      </c>
      <c r="X33" s="8">
        <v>5514000</v>
      </c>
      <c r="Y33" s="8">
        <v>-140722</v>
      </c>
      <c r="Z33" s="2">
        <v>-2.55</v>
      </c>
      <c r="AA33" s="6">
        <v>5464000</v>
      </c>
    </row>
    <row r="34" spans="1:27" ht="13.5">
      <c r="A34" s="25" t="s">
        <v>60</v>
      </c>
      <c r="B34" s="24"/>
      <c r="C34" s="6">
        <v>150987929</v>
      </c>
      <c r="D34" s="6">
        <v>0</v>
      </c>
      <c r="E34" s="7">
        <v>105949086</v>
      </c>
      <c r="F34" s="8">
        <v>124651056</v>
      </c>
      <c r="G34" s="8">
        <v>7041547</v>
      </c>
      <c r="H34" s="8">
        <v>10482634</v>
      </c>
      <c r="I34" s="8">
        <v>17999321</v>
      </c>
      <c r="J34" s="8">
        <v>35523502</v>
      </c>
      <c r="K34" s="8">
        <v>5908479</v>
      </c>
      <c r="L34" s="8">
        <v>7435236</v>
      </c>
      <c r="M34" s="8">
        <v>8402042</v>
      </c>
      <c r="N34" s="8">
        <v>21745757</v>
      </c>
      <c r="O34" s="8">
        <v>5043277</v>
      </c>
      <c r="P34" s="8">
        <v>9536321</v>
      </c>
      <c r="Q34" s="8">
        <v>9895445</v>
      </c>
      <c r="R34" s="8">
        <v>24475043</v>
      </c>
      <c r="S34" s="8">
        <v>8928275</v>
      </c>
      <c r="T34" s="8">
        <v>11219939</v>
      </c>
      <c r="U34" s="8">
        <v>23646402</v>
      </c>
      <c r="V34" s="8">
        <v>43794616</v>
      </c>
      <c r="W34" s="8">
        <v>125538918</v>
      </c>
      <c r="X34" s="8">
        <v>105949086</v>
      </c>
      <c r="Y34" s="8">
        <v>19589832</v>
      </c>
      <c r="Z34" s="2">
        <v>18.49</v>
      </c>
      <c r="AA34" s="6">
        <v>124651056</v>
      </c>
    </row>
    <row r="35" spans="1:27" ht="13.5">
      <c r="A35" s="23" t="s">
        <v>61</v>
      </c>
      <c r="B35" s="29"/>
      <c r="C35" s="6">
        <v>561843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564027854</v>
      </c>
      <c r="D36" s="33">
        <f>SUM(D25:D35)</f>
        <v>0</v>
      </c>
      <c r="E36" s="34">
        <f t="shared" si="1"/>
        <v>540747634</v>
      </c>
      <c r="F36" s="35">
        <f t="shared" si="1"/>
        <v>613351654</v>
      </c>
      <c r="G36" s="35">
        <f t="shared" si="1"/>
        <v>26860131</v>
      </c>
      <c r="H36" s="35">
        <f t="shared" si="1"/>
        <v>48794615</v>
      </c>
      <c r="I36" s="35">
        <f t="shared" si="1"/>
        <v>52841327</v>
      </c>
      <c r="J36" s="35">
        <f t="shared" si="1"/>
        <v>128496073</v>
      </c>
      <c r="K36" s="35">
        <f t="shared" si="1"/>
        <v>38963542</v>
      </c>
      <c r="L36" s="35">
        <f t="shared" si="1"/>
        <v>44997592</v>
      </c>
      <c r="M36" s="35">
        <f t="shared" si="1"/>
        <v>43040764</v>
      </c>
      <c r="N36" s="35">
        <f t="shared" si="1"/>
        <v>127001898</v>
      </c>
      <c r="O36" s="35">
        <f t="shared" si="1"/>
        <v>39489737</v>
      </c>
      <c r="P36" s="35">
        <f t="shared" si="1"/>
        <v>39489426</v>
      </c>
      <c r="Q36" s="35">
        <f t="shared" si="1"/>
        <v>44908534</v>
      </c>
      <c r="R36" s="35">
        <f t="shared" si="1"/>
        <v>123887697</v>
      </c>
      <c r="S36" s="35">
        <f t="shared" si="1"/>
        <v>41153912</v>
      </c>
      <c r="T36" s="35">
        <f t="shared" si="1"/>
        <v>43012386</v>
      </c>
      <c r="U36" s="35">
        <f t="shared" si="1"/>
        <v>79490905</v>
      </c>
      <c r="V36" s="35">
        <f t="shared" si="1"/>
        <v>163657203</v>
      </c>
      <c r="W36" s="35">
        <f t="shared" si="1"/>
        <v>543042871</v>
      </c>
      <c r="X36" s="35">
        <f t="shared" si="1"/>
        <v>540747634</v>
      </c>
      <c r="Y36" s="35">
        <f t="shared" si="1"/>
        <v>2295237</v>
      </c>
      <c r="Z36" s="36">
        <f>+IF(X36&lt;&gt;0,+(Y36/X36)*100,0)</f>
        <v>0.4244562260997336</v>
      </c>
      <c r="AA36" s="33">
        <f>SUM(AA25:AA35)</f>
        <v>613351654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-5112893</v>
      </c>
      <c r="D38" s="46">
        <f>+D22-D36</f>
        <v>0</v>
      </c>
      <c r="E38" s="47">
        <f t="shared" si="2"/>
        <v>-3981194</v>
      </c>
      <c r="F38" s="48">
        <f t="shared" si="2"/>
        <v>3160906</v>
      </c>
      <c r="G38" s="48">
        <f t="shared" si="2"/>
        <v>218960611</v>
      </c>
      <c r="H38" s="48">
        <f t="shared" si="2"/>
        <v>-22980992</v>
      </c>
      <c r="I38" s="48">
        <f t="shared" si="2"/>
        <v>-30597248</v>
      </c>
      <c r="J38" s="48">
        <f t="shared" si="2"/>
        <v>165382371</v>
      </c>
      <c r="K38" s="48">
        <f t="shared" si="2"/>
        <v>-15284447</v>
      </c>
      <c r="L38" s="48">
        <f t="shared" si="2"/>
        <v>-18900601</v>
      </c>
      <c r="M38" s="48">
        <f t="shared" si="2"/>
        <v>-13811553</v>
      </c>
      <c r="N38" s="48">
        <f t="shared" si="2"/>
        <v>-47996601</v>
      </c>
      <c r="O38" s="48">
        <f t="shared" si="2"/>
        <v>-6350269</v>
      </c>
      <c r="P38" s="48">
        <f t="shared" si="2"/>
        <v>-15280015</v>
      </c>
      <c r="Q38" s="48">
        <f t="shared" si="2"/>
        <v>-4374233</v>
      </c>
      <c r="R38" s="48">
        <f t="shared" si="2"/>
        <v>-26004517</v>
      </c>
      <c r="S38" s="48">
        <f t="shared" si="2"/>
        <v>-15635344</v>
      </c>
      <c r="T38" s="48">
        <f t="shared" si="2"/>
        <v>-15247890</v>
      </c>
      <c r="U38" s="48">
        <f t="shared" si="2"/>
        <v>-44520966</v>
      </c>
      <c r="V38" s="48">
        <f t="shared" si="2"/>
        <v>-75404200</v>
      </c>
      <c r="W38" s="48">
        <f t="shared" si="2"/>
        <v>15977053</v>
      </c>
      <c r="X38" s="48">
        <f>IF(F22=F36,0,X22-X36)</f>
        <v>-3981194</v>
      </c>
      <c r="Y38" s="48">
        <f t="shared" si="2"/>
        <v>19958247</v>
      </c>
      <c r="Z38" s="49">
        <f>+IF(X38&lt;&gt;0,+(Y38/X38)*100,0)</f>
        <v>-501.3130985327518</v>
      </c>
      <c r="AA38" s="46">
        <f>+AA22-AA36</f>
        <v>3160906</v>
      </c>
    </row>
    <row r="39" spans="1:27" ht="13.5">
      <c r="A39" s="23" t="s">
        <v>64</v>
      </c>
      <c r="B39" s="29"/>
      <c r="C39" s="6">
        <v>39272470</v>
      </c>
      <c r="D39" s="6">
        <v>0</v>
      </c>
      <c r="E39" s="7">
        <v>39484000</v>
      </c>
      <c r="F39" s="8">
        <v>50790300</v>
      </c>
      <c r="G39" s="8">
        <v>2251332</v>
      </c>
      <c r="H39" s="8">
        <v>2671625</v>
      </c>
      <c r="I39" s="8">
        <v>5649965</v>
      </c>
      <c r="J39" s="8">
        <v>10572922</v>
      </c>
      <c r="K39" s="8">
        <v>4673583</v>
      </c>
      <c r="L39" s="8">
        <v>-1787001</v>
      </c>
      <c r="M39" s="8">
        <v>2337900</v>
      </c>
      <c r="N39" s="8">
        <v>5224482</v>
      </c>
      <c r="O39" s="8">
        <v>1449303</v>
      </c>
      <c r="P39" s="8">
        <v>935305</v>
      </c>
      <c r="Q39" s="8">
        <v>4188012</v>
      </c>
      <c r="R39" s="8">
        <v>6572620</v>
      </c>
      <c r="S39" s="8">
        <v>3183177</v>
      </c>
      <c r="T39" s="8">
        <v>6088823</v>
      </c>
      <c r="U39" s="8">
        <v>5446257</v>
      </c>
      <c r="V39" s="8">
        <v>14718257</v>
      </c>
      <c r="W39" s="8">
        <v>37088281</v>
      </c>
      <c r="X39" s="8">
        <v>39484000</v>
      </c>
      <c r="Y39" s="8">
        <v>-2395719</v>
      </c>
      <c r="Z39" s="2">
        <v>-6.07</v>
      </c>
      <c r="AA39" s="6">
        <v>50790300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-4589070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-30000</v>
      </c>
      <c r="R41" s="51">
        <v>-30000</v>
      </c>
      <c r="S41" s="51">
        <v>0</v>
      </c>
      <c r="T41" s="8">
        <v>0</v>
      </c>
      <c r="U41" s="51">
        <v>0</v>
      </c>
      <c r="V41" s="51">
        <v>0</v>
      </c>
      <c r="W41" s="51">
        <v>-30000</v>
      </c>
      <c r="X41" s="8"/>
      <c r="Y41" s="51">
        <v>-30000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29570507</v>
      </c>
      <c r="D42" s="55">
        <f>SUM(D38:D41)</f>
        <v>0</v>
      </c>
      <c r="E42" s="56">
        <f t="shared" si="3"/>
        <v>35502806</v>
      </c>
      <c r="F42" s="57">
        <f t="shared" si="3"/>
        <v>53951206</v>
      </c>
      <c r="G42" s="57">
        <f t="shared" si="3"/>
        <v>221211943</v>
      </c>
      <c r="H42" s="57">
        <f t="shared" si="3"/>
        <v>-20309367</v>
      </c>
      <c r="I42" s="57">
        <f t="shared" si="3"/>
        <v>-24947283</v>
      </c>
      <c r="J42" s="57">
        <f t="shared" si="3"/>
        <v>175955293</v>
      </c>
      <c r="K42" s="57">
        <f t="shared" si="3"/>
        <v>-10610864</v>
      </c>
      <c r="L42" s="57">
        <f t="shared" si="3"/>
        <v>-20687602</v>
      </c>
      <c r="M42" s="57">
        <f t="shared" si="3"/>
        <v>-11473653</v>
      </c>
      <c r="N42" s="57">
        <f t="shared" si="3"/>
        <v>-42772119</v>
      </c>
      <c r="O42" s="57">
        <f t="shared" si="3"/>
        <v>-4900966</v>
      </c>
      <c r="P42" s="57">
        <f t="shared" si="3"/>
        <v>-14344710</v>
      </c>
      <c r="Q42" s="57">
        <f t="shared" si="3"/>
        <v>-216221</v>
      </c>
      <c r="R42" s="57">
        <f t="shared" si="3"/>
        <v>-19461897</v>
      </c>
      <c r="S42" s="57">
        <f t="shared" si="3"/>
        <v>-12452167</v>
      </c>
      <c r="T42" s="57">
        <f t="shared" si="3"/>
        <v>-9159067</v>
      </c>
      <c r="U42" s="57">
        <f t="shared" si="3"/>
        <v>-39074709</v>
      </c>
      <c r="V42" s="57">
        <f t="shared" si="3"/>
        <v>-60685943</v>
      </c>
      <c r="W42" s="57">
        <f t="shared" si="3"/>
        <v>53035334</v>
      </c>
      <c r="X42" s="57">
        <f t="shared" si="3"/>
        <v>35502806</v>
      </c>
      <c r="Y42" s="57">
        <f t="shared" si="3"/>
        <v>17532528</v>
      </c>
      <c r="Z42" s="58">
        <f>+IF(X42&lt;&gt;0,+(Y42/X42)*100,0)</f>
        <v>49.3834994338194</v>
      </c>
      <c r="AA42" s="55">
        <f>SUM(AA38:AA41)</f>
        <v>53951206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29570507</v>
      </c>
      <c r="D44" s="63">
        <f>+D42-D43</f>
        <v>0</v>
      </c>
      <c r="E44" s="64">
        <f t="shared" si="4"/>
        <v>35502806</v>
      </c>
      <c r="F44" s="65">
        <f t="shared" si="4"/>
        <v>53951206</v>
      </c>
      <c r="G44" s="65">
        <f t="shared" si="4"/>
        <v>221211943</v>
      </c>
      <c r="H44" s="65">
        <f t="shared" si="4"/>
        <v>-20309367</v>
      </c>
      <c r="I44" s="65">
        <f t="shared" si="4"/>
        <v>-24947283</v>
      </c>
      <c r="J44" s="65">
        <f t="shared" si="4"/>
        <v>175955293</v>
      </c>
      <c r="K44" s="65">
        <f t="shared" si="4"/>
        <v>-10610864</v>
      </c>
      <c r="L44" s="65">
        <f t="shared" si="4"/>
        <v>-20687602</v>
      </c>
      <c r="M44" s="65">
        <f t="shared" si="4"/>
        <v>-11473653</v>
      </c>
      <c r="N44" s="65">
        <f t="shared" si="4"/>
        <v>-42772119</v>
      </c>
      <c r="O44" s="65">
        <f t="shared" si="4"/>
        <v>-4900966</v>
      </c>
      <c r="P44" s="65">
        <f t="shared" si="4"/>
        <v>-14344710</v>
      </c>
      <c r="Q44" s="65">
        <f t="shared" si="4"/>
        <v>-216221</v>
      </c>
      <c r="R44" s="65">
        <f t="shared" si="4"/>
        <v>-19461897</v>
      </c>
      <c r="S44" s="65">
        <f t="shared" si="4"/>
        <v>-12452167</v>
      </c>
      <c r="T44" s="65">
        <f t="shared" si="4"/>
        <v>-9159067</v>
      </c>
      <c r="U44" s="65">
        <f t="shared" si="4"/>
        <v>-39074709</v>
      </c>
      <c r="V44" s="65">
        <f t="shared" si="4"/>
        <v>-60685943</v>
      </c>
      <c r="W44" s="65">
        <f t="shared" si="4"/>
        <v>53035334</v>
      </c>
      <c r="X44" s="65">
        <f t="shared" si="4"/>
        <v>35502806</v>
      </c>
      <c r="Y44" s="65">
        <f t="shared" si="4"/>
        <v>17532528</v>
      </c>
      <c r="Z44" s="66">
        <f>+IF(X44&lt;&gt;0,+(Y44/X44)*100,0)</f>
        <v>49.3834994338194</v>
      </c>
      <c r="AA44" s="63">
        <f>+AA42-AA43</f>
        <v>53951206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29570507</v>
      </c>
      <c r="D46" s="55">
        <f>SUM(D44:D45)</f>
        <v>0</v>
      </c>
      <c r="E46" s="56">
        <f t="shared" si="5"/>
        <v>35502806</v>
      </c>
      <c r="F46" s="57">
        <f t="shared" si="5"/>
        <v>53951206</v>
      </c>
      <c r="G46" s="57">
        <f t="shared" si="5"/>
        <v>221211943</v>
      </c>
      <c r="H46" s="57">
        <f t="shared" si="5"/>
        <v>-20309367</v>
      </c>
      <c r="I46" s="57">
        <f t="shared" si="5"/>
        <v>-24947283</v>
      </c>
      <c r="J46" s="57">
        <f t="shared" si="5"/>
        <v>175955293</v>
      </c>
      <c r="K46" s="57">
        <f t="shared" si="5"/>
        <v>-10610864</v>
      </c>
      <c r="L46" s="57">
        <f t="shared" si="5"/>
        <v>-20687602</v>
      </c>
      <c r="M46" s="57">
        <f t="shared" si="5"/>
        <v>-11473653</v>
      </c>
      <c r="N46" s="57">
        <f t="shared" si="5"/>
        <v>-42772119</v>
      </c>
      <c r="O46" s="57">
        <f t="shared" si="5"/>
        <v>-4900966</v>
      </c>
      <c r="P46" s="57">
        <f t="shared" si="5"/>
        <v>-14344710</v>
      </c>
      <c r="Q46" s="57">
        <f t="shared" si="5"/>
        <v>-216221</v>
      </c>
      <c r="R46" s="57">
        <f t="shared" si="5"/>
        <v>-19461897</v>
      </c>
      <c r="S46" s="57">
        <f t="shared" si="5"/>
        <v>-12452167</v>
      </c>
      <c r="T46" s="57">
        <f t="shared" si="5"/>
        <v>-9159067</v>
      </c>
      <c r="U46" s="57">
        <f t="shared" si="5"/>
        <v>-39074709</v>
      </c>
      <c r="V46" s="57">
        <f t="shared" si="5"/>
        <v>-60685943</v>
      </c>
      <c r="W46" s="57">
        <f t="shared" si="5"/>
        <v>53035334</v>
      </c>
      <c r="X46" s="57">
        <f t="shared" si="5"/>
        <v>35502806</v>
      </c>
      <c r="Y46" s="57">
        <f t="shared" si="5"/>
        <v>17532528</v>
      </c>
      <c r="Z46" s="58">
        <f>+IF(X46&lt;&gt;0,+(Y46/X46)*100,0)</f>
        <v>49.3834994338194</v>
      </c>
      <c r="AA46" s="55">
        <f>SUM(AA44:AA45)</f>
        <v>53951206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29570507</v>
      </c>
      <c r="D48" s="71">
        <f>SUM(D46:D47)</f>
        <v>0</v>
      </c>
      <c r="E48" s="72">
        <f t="shared" si="6"/>
        <v>35502806</v>
      </c>
      <c r="F48" s="73">
        <f t="shared" si="6"/>
        <v>53951206</v>
      </c>
      <c r="G48" s="73">
        <f t="shared" si="6"/>
        <v>221211943</v>
      </c>
      <c r="H48" s="74">
        <f t="shared" si="6"/>
        <v>-20309367</v>
      </c>
      <c r="I48" s="74">
        <f t="shared" si="6"/>
        <v>-24947283</v>
      </c>
      <c r="J48" s="74">
        <f t="shared" si="6"/>
        <v>175955293</v>
      </c>
      <c r="K48" s="74">
        <f t="shared" si="6"/>
        <v>-10610864</v>
      </c>
      <c r="L48" s="74">
        <f t="shared" si="6"/>
        <v>-20687602</v>
      </c>
      <c r="M48" s="73">
        <f t="shared" si="6"/>
        <v>-11473653</v>
      </c>
      <c r="N48" s="73">
        <f t="shared" si="6"/>
        <v>-42772119</v>
      </c>
      <c r="O48" s="74">
        <f t="shared" si="6"/>
        <v>-4900966</v>
      </c>
      <c r="P48" s="74">
        <f t="shared" si="6"/>
        <v>-14344710</v>
      </c>
      <c r="Q48" s="74">
        <f t="shared" si="6"/>
        <v>-216221</v>
      </c>
      <c r="R48" s="74">
        <f t="shared" si="6"/>
        <v>-19461897</v>
      </c>
      <c r="S48" s="74">
        <f t="shared" si="6"/>
        <v>-12452167</v>
      </c>
      <c r="T48" s="73">
        <f t="shared" si="6"/>
        <v>-9159067</v>
      </c>
      <c r="U48" s="73">
        <f t="shared" si="6"/>
        <v>-39074709</v>
      </c>
      <c r="V48" s="74">
        <f t="shared" si="6"/>
        <v>-60685943</v>
      </c>
      <c r="W48" s="74">
        <f t="shared" si="6"/>
        <v>53035334</v>
      </c>
      <c r="X48" s="74">
        <f t="shared" si="6"/>
        <v>35502806</v>
      </c>
      <c r="Y48" s="74">
        <f t="shared" si="6"/>
        <v>17532528</v>
      </c>
      <c r="Z48" s="75">
        <f>+IF(X48&lt;&gt;0,+(Y48/X48)*100,0)</f>
        <v>49.3834994338194</v>
      </c>
      <c r="AA48" s="76">
        <f>SUM(AA46:AA47)</f>
        <v>53951206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2874500</v>
      </c>
      <c r="F5" s="8">
        <v>2530000</v>
      </c>
      <c r="G5" s="8">
        <v>2913098</v>
      </c>
      <c r="H5" s="8">
        <v>10552</v>
      </c>
      <c r="I5" s="8">
        <v>-49712</v>
      </c>
      <c r="J5" s="8">
        <v>2873938</v>
      </c>
      <c r="K5" s="8">
        <v>-3177</v>
      </c>
      <c r="L5" s="8">
        <v>5459</v>
      </c>
      <c r="M5" s="8">
        <v>-103023</v>
      </c>
      <c r="N5" s="8">
        <v>-100741</v>
      </c>
      <c r="O5" s="8">
        <v>5323</v>
      </c>
      <c r="P5" s="8">
        <v>5015</v>
      </c>
      <c r="Q5" s="8">
        <v>5180</v>
      </c>
      <c r="R5" s="8">
        <v>15518</v>
      </c>
      <c r="S5" s="8">
        <v>5150</v>
      </c>
      <c r="T5" s="8">
        <v>-23081</v>
      </c>
      <c r="U5" s="8">
        <v>-4774</v>
      </c>
      <c r="V5" s="8">
        <v>-22705</v>
      </c>
      <c r="W5" s="8">
        <v>2766010</v>
      </c>
      <c r="X5" s="8">
        <v>2874500</v>
      </c>
      <c r="Y5" s="8">
        <v>-108490</v>
      </c>
      <c r="Z5" s="2">
        <v>-3.77</v>
      </c>
      <c r="AA5" s="6">
        <v>2530000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63400</v>
      </c>
      <c r="F6" s="8">
        <v>60000</v>
      </c>
      <c r="G6" s="8">
        <v>18350</v>
      </c>
      <c r="H6" s="8">
        <v>17794</v>
      </c>
      <c r="I6" s="8">
        <v>17226</v>
      </c>
      <c r="J6" s="8">
        <v>53370</v>
      </c>
      <c r="K6" s="8">
        <v>18492</v>
      </c>
      <c r="L6" s="8">
        <v>24317</v>
      </c>
      <c r="M6" s="8">
        <v>22530</v>
      </c>
      <c r="N6" s="8">
        <v>65339</v>
      </c>
      <c r="O6" s="8">
        <v>21670</v>
      </c>
      <c r="P6" s="8">
        <v>21604</v>
      </c>
      <c r="Q6" s="8">
        <v>21449</v>
      </c>
      <c r="R6" s="8">
        <v>64723</v>
      </c>
      <c r="S6" s="8">
        <v>21383</v>
      </c>
      <c r="T6" s="8">
        <v>20382</v>
      </c>
      <c r="U6" s="8">
        <v>20350</v>
      </c>
      <c r="V6" s="8">
        <v>62115</v>
      </c>
      <c r="W6" s="8">
        <v>245547</v>
      </c>
      <c r="X6" s="8">
        <v>63400</v>
      </c>
      <c r="Y6" s="8">
        <v>182147</v>
      </c>
      <c r="Z6" s="2">
        <v>287.3</v>
      </c>
      <c r="AA6" s="6">
        <v>60000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10346300</v>
      </c>
      <c r="F7" s="8">
        <v>9057600</v>
      </c>
      <c r="G7" s="8">
        <v>891192</v>
      </c>
      <c r="H7" s="8">
        <v>870731</v>
      </c>
      <c r="I7" s="8">
        <v>773598</v>
      </c>
      <c r="J7" s="8">
        <v>2535521</v>
      </c>
      <c r="K7" s="8">
        <v>770552</v>
      </c>
      <c r="L7" s="8">
        <v>763005</v>
      </c>
      <c r="M7" s="8">
        <v>712027</v>
      </c>
      <c r="N7" s="8">
        <v>2245584</v>
      </c>
      <c r="O7" s="8">
        <v>851333</v>
      </c>
      <c r="P7" s="8">
        <v>744232</v>
      </c>
      <c r="Q7" s="8">
        <v>724900</v>
      </c>
      <c r="R7" s="8">
        <v>2320465</v>
      </c>
      <c r="S7" s="8">
        <v>770604</v>
      </c>
      <c r="T7" s="8">
        <v>723205</v>
      </c>
      <c r="U7" s="8">
        <v>724552</v>
      </c>
      <c r="V7" s="8">
        <v>2218361</v>
      </c>
      <c r="W7" s="8">
        <v>9319931</v>
      </c>
      <c r="X7" s="8">
        <v>10346300</v>
      </c>
      <c r="Y7" s="8">
        <v>-1026369</v>
      </c>
      <c r="Z7" s="2">
        <v>-9.92</v>
      </c>
      <c r="AA7" s="6">
        <v>9057600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2059400</v>
      </c>
      <c r="F8" s="8">
        <v>1559900</v>
      </c>
      <c r="G8" s="8">
        <v>231115</v>
      </c>
      <c r="H8" s="8">
        <v>174858</v>
      </c>
      <c r="I8" s="8">
        <v>180061</v>
      </c>
      <c r="J8" s="8">
        <v>586034</v>
      </c>
      <c r="K8" s="8">
        <v>192315</v>
      </c>
      <c r="L8" s="8">
        <v>209389</v>
      </c>
      <c r="M8" s="8">
        <v>201303</v>
      </c>
      <c r="N8" s="8">
        <v>603007</v>
      </c>
      <c r="O8" s="8">
        <v>240743</v>
      </c>
      <c r="P8" s="8">
        <v>314646</v>
      </c>
      <c r="Q8" s="8">
        <v>194402</v>
      </c>
      <c r="R8" s="8">
        <v>749791</v>
      </c>
      <c r="S8" s="8">
        <v>179109</v>
      </c>
      <c r="T8" s="8">
        <v>174653</v>
      </c>
      <c r="U8" s="8">
        <v>68523</v>
      </c>
      <c r="V8" s="8">
        <v>422285</v>
      </c>
      <c r="W8" s="8">
        <v>2361117</v>
      </c>
      <c r="X8" s="8">
        <v>1984300</v>
      </c>
      <c r="Y8" s="8">
        <v>376817</v>
      </c>
      <c r="Z8" s="2">
        <v>18.99</v>
      </c>
      <c r="AA8" s="6">
        <v>1559900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2120500</v>
      </c>
      <c r="F9" s="8">
        <v>1731100</v>
      </c>
      <c r="G9" s="8">
        <v>269298</v>
      </c>
      <c r="H9" s="8">
        <v>150704</v>
      </c>
      <c r="I9" s="8">
        <v>148614</v>
      </c>
      <c r="J9" s="8">
        <v>568616</v>
      </c>
      <c r="K9" s="8">
        <v>150934</v>
      </c>
      <c r="L9" s="8">
        <v>149562</v>
      </c>
      <c r="M9" s="8">
        <v>151588</v>
      </c>
      <c r="N9" s="8">
        <v>452084</v>
      </c>
      <c r="O9" s="8">
        <v>149883</v>
      </c>
      <c r="P9" s="8">
        <v>149496</v>
      </c>
      <c r="Q9" s="8">
        <v>149343</v>
      </c>
      <c r="R9" s="8">
        <v>448722</v>
      </c>
      <c r="S9" s="8">
        <v>149584</v>
      </c>
      <c r="T9" s="8">
        <v>149541</v>
      </c>
      <c r="U9" s="8">
        <v>126350</v>
      </c>
      <c r="V9" s="8">
        <v>425475</v>
      </c>
      <c r="W9" s="8">
        <v>1894897</v>
      </c>
      <c r="X9" s="8">
        <v>2126900</v>
      </c>
      <c r="Y9" s="8">
        <v>-232003</v>
      </c>
      <c r="Z9" s="2">
        <v>-10.91</v>
      </c>
      <c r="AA9" s="6">
        <v>1731100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1823300</v>
      </c>
      <c r="F10" s="26">
        <v>1634400</v>
      </c>
      <c r="G10" s="26">
        <v>152052</v>
      </c>
      <c r="H10" s="26">
        <v>156173</v>
      </c>
      <c r="I10" s="26">
        <v>152993</v>
      </c>
      <c r="J10" s="26">
        <v>461218</v>
      </c>
      <c r="K10" s="26">
        <v>154321</v>
      </c>
      <c r="L10" s="26">
        <v>153789</v>
      </c>
      <c r="M10" s="26">
        <v>156501</v>
      </c>
      <c r="N10" s="26">
        <v>464611</v>
      </c>
      <c r="O10" s="26">
        <v>151336</v>
      </c>
      <c r="P10" s="26">
        <v>114556</v>
      </c>
      <c r="Q10" s="26">
        <v>138155</v>
      </c>
      <c r="R10" s="26">
        <v>404047</v>
      </c>
      <c r="S10" s="26">
        <v>140939</v>
      </c>
      <c r="T10" s="26">
        <v>137537</v>
      </c>
      <c r="U10" s="26">
        <v>121356</v>
      </c>
      <c r="V10" s="26">
        <v>399832</v>
      </c>
      <c r="W10" s="26">
        <v>1729708</v>
      </c>
      <c r="X10" s="26">
        <v>1823000</v>
      </c>
      <c r="Y10" s="26">
        <v>-93292</v>
      </c>
      <c r="Z10" s="27">
        <v>-5.12</v>
      </c>
      <c r="AA10" s="28">
        <v>1634400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88300</v>
      </c>
      <c r="F11" s="8">
        <v>311100</v>
      </c>
      <c r="G11" s="8">
        <v>39365</v>
      </c>
      <c r="H11" s="8">
        <v>9929</v>
      </c>
      <c r="I11" s="8">
        <v>2745</v>
      </c>
      <c r="J11" s="8">
        <v>52039</v>
      </c>
      <c r="K11" s="8">
        <v>2925</v>
      </c>
      <c r="L11" s="8">
        <v>7533</v>
      </c>
      <c r="M11" s="8">
        <v>1682</v>
      </c>
      <c r="N11" s="8">
        <v>12140</v>
      </c>
      <c r="O11" s="8">
        <v>3086</v>
      </c>
      <c r="P11" s="8">
        <v>2795</v>
      </c>
      <c r="Q11" s="8">
        <v>2355</v>
      </c>
      <c r="R11" s="8">
        <v>8236</v>
      </c>
      <c r="S11" s="8">
        <v>5527</v>
      </c>
      <c r="T11" s="8">
        <v>2215</v>
      </c>
      <c r="U11" s="8">
        <v>6449</v>
      </c>
      <c r="V11" s="8">
        <v>14191</v>
      </c>
      <c r="W11" s="8">
        <v>86606</v>
      </c>
      <c r="X11" s="8">
        <v>88600</v>
      </c>
      <c r="Y11" s="8">
        <v>-1994</v>
      </c>
      <c r="Z11" s="2">
        <v>-2.25</v>
      </c>
      <c r="AA11" s="6">
        <v>311100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880600</v>
      </c>
      <c r="F12" s="8">
        <v>833800</v>
      </c>
      <c r="G12" s="8">
        <v>86573</v>
      </c>
      <c r="H12" s="8">
        <v>86480</v>
      </c>
      <c r="I12" s="8">
        <v>74452</v>
      </c>
      <c r="J12" s="8">
        <v>247505</v>
      </c>
      <c r="K12" s="8">
        <v>114182</v>
      </c>
      <c r="L12" s="8">
        <v>85736</v>
      </c>
      <c r="M12" s="8">
        <v>102125</v>
      </c>
      <c r="N12" s="8">
        <v>302043</v>
      </c>
      <c r="O12" s="8">
        <v>87503</v>
      </c>
      <c r="P12" s="8">
        <v>86302</v>
      </c>
      <c r="Q12" s="8">
        <v>94065</v>
      </c>
      <c r="R12" s="8">
        <v>267870</v>
      </c>
      <c r="S12" s="8">
        <v>90672</v>
      </c>
      <c r="T12" s="8">
        <v>89094</v>
      </c>
      <c r="U12" s="8">
        <v>63101</v>
      </c>
      <c r="V12" s="8">
        <v>242867</v>
      </c>
      <c r="W12" s="8">
        <v>1060285</v>
      </c>
      <c r="X12" s="8">
        <v>880600</v>
      </c>
      <c r="Y12" s="8">
        <v>179685</v>
      </c>
      <c r="Z12" s="2">
        <v>20.4</v>
      </c>
      <c r="AA12" s="6">
        <v>833800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492600</v>
      </c>
      <c r="F13" s="8">
        <v>466500</v>
      </c>
      <c r="G13" s="8">
        <v>13547</v>
      </c>
      <c r="H13" s="8">
        <v>26701</v>
      </c>
      <c r="I13" s="8">
        <v>51981</v>
      </c>
      <c r="J13" s="8">
        <v>92229</v>
      </c>
      <c r="K13" s="8">
        <v>48155</v>
      </c>
      <c r="L13" s="8">
        <v>29587</v>
      </c>
      <c r="M13" s="8">
        <v>38655</v>
      </c>
      <c r="N13" s="8">
        <v>116397</v>
      </c>
      <c r="O13" s="8">
        <v>39885</v>
      </c>
      <c r="P13" s="8">
        <v>32081</v>
      </c>
      <c r="Q13" s="8">
        <v>0</v>
      </c>
      <c r="R13" s="8">
        <v>71966</v>
      </c>
      <c r="S13" s="8">
        <v>0</v>
      </c>
      <c r="T13" s="8">
        <v>0</v>
      </c>
      <c r="U13" s="8">
        <v>50504</v>
      </c>
      <c r="V13" s="8">
        <v>50504</v>
      </c>
      <c r="W13" s="8">
        <v>331096</v>
      </c>
      <c r="X13" s="8">
        <v>492600</v>
      </c>
      <c r="Y13" s="8">
        <v>-161504</v>
      </c>
      <c r="Z13" s="2">
        <v>-32.79</v>
      </c>
      <c r="AA13" s="6">
        <v>466500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167200</v>
      </c>
      <c r="F14" s="8">
        <v>158300</v>
      </c>
      <c r="G14" s="8">
        <v>18276</v>
      </c>
      <c r="H14" s="8">
        <v>45328</v>
      </c>
      <c r="I14" s="8">
        <v>24531</v>
      </c>
      <c r="J14" s="8">
        <v>88135</v>
      </c>
      <c r="K14" s="8">
        <v>9772</v>
      </c>
      <c r="L14" s="8">
        <v>21474</v>
      </c>
      <c r="M14" s="8">
        <v>21615</v>
      </c>
      <c r="N14" s="8">
        <v>52861</v>
      </c>
      <c r="O14" s="8">
        <v>23031</v>
      </c>
      <c r="P14" s="8">
        <v>12945</v>
      </c>
      <c r="Q14" s="8">
        <v>15187</v>
      </c>
      <c r="R14" s="8">
        <v>51163</v>
      </c>
      <c r="S14" s="8">
        <v>21166</v>
      </c>
      <c r="T14" s="8">
        <v>16161</v>
      </c>
      <c r="U14" s="8">
        <v>15406</v>
      </c>
      <c r="V14" s="8">
        <v>52733</v>
      </c>
      <c r="W14" s="8">
        <v>244892</v>
      </c>
      <c r="X14" s="8">
        <v>167200</v>
      </c>
      <c r="Y14" s="8">
        <v>77692</v>
      </c>
      <c r="Z14" s="2">
        <v>46.47</v>
      </c>
      <c r="AA14" s="6">
        <v>158300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3305300</v>
      </c>
      <c r="F16" s="8">
        <v>3130000</v>
      </c>
      <c r="G16" s="8">
        <v>392749</v>
      </c>
      <c r="H16" s="8">
        <v>514497</v>
      </c>
      <c r="I16" s="8">
        <v>310035</v>
      </c>
      <c r="J16" s="8">
        <v>1217281</v>
      </c>
      <c r="K16" s="8">
        <v>400190</v>
      </c>
      <c r="L16" s="8">
        <v>556275</v>
      </c>
      <c r="M16" s="8">
        <v>507307</v>
      </c>
      <c r="N16" s="8">
        <v>1463772</v>
      </c>
      <c r="O16" s="8">
        <v>576510</v>
      </c>
      <c r="P16" s="8">
        <v>648835</v>
      </c>
      <c r="Q16" s="8">
        <v>681108</v>
      </c>
      <c r="R16" s="8">
        <v>1906453</v>
      </c>
      <c r="S16" s="8">
        <v>527734</v>
      </c>
      <c r="T16" s="8">
        <v>353151</v>
      </c>
      <c r="U16" s="8">
        <v>623350</v>
      </c>
      <c r="V16" s="8">
        <v>1504235</v>
      </c>
      <c r="W16" s="8">
        <v>6091741</v>
      </c>
      <c r="X16" s="8">
        <v>3305300</v>
      </c>
      <c r="Y16" s="8">
        <v>2786441</v>
      </c>
      <c r="Z16" s="2">
        <v>84.3</v>
      </c>
      <c r="AA16" s="6">
        <v>3130000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362600</v>
      </c>
      <c r="F17" s="8">
        <v>343600</v>
      </c>
      <c r="G17" s="8">
        <v>136284</v>
      </c>
      <c r="H17" s="8">
        <v>75973</v>
      </c>
      <c r="I17" s="8">
        <v>86164</v>
      </c>
      <c r="J17" s="8">
        <v>298421</v>
      </c>
      <c r="K17" s="8">
        <v>75032</v>
      </c>
      <c r="L17" s="8">
        <v>70959</v>
      </c>
      <c r="M17" s="8">
        <v>78872</v>
      </c>
      <c r="N17" s="8">
        <v>224863</v>
      </c>
      <c r="O17" s="8">
        <v>79576</v>
      </c>
      <c r="P17" s="8">
        <v>126510</v>
      </c>
      <c r="Q17" s="8">
        <v>89356</v>
      </c>
      <c r="R17" s="8">
        <v>295442</v>
      </c>
      <c r="S17" s="8">
        <v>90749</v>
      </c>
      <c r="T17" s="8">
        <v>66712</v>
      </c>
      <c r="U17" s="8">
        <v>138984</v>
      </c>
      <c r="V17" s="8">
        <v>296445</v>
      </c>
      <c r="W17" s="8">
        <v>1115171</v>
      </c>
      <c r="X17" s="8">
        <v>362600</v>
      </c>
      <c r="Y17" s="8">
        <v>752571</v>
      </c>
      <c r="Z17" s="2">
        <v>207.55</v>
      </c>
      <c r="AA17" s="6">
        <v>343600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100300</v>
      </c>
      <c r="F18" s="8">
        <v>95000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6438</v>
      </c>
      <c r="M18" s="8">
        <v>4482</v>
      </c>
      <c r="N18" s="8">
        <v>10920</v>
      </c>
      <c r="O18" s="8">
        <v>9061</v>
      </c>
      <c r="P18" s="8">
        <v>15674</v>
      </c>
      <c r="Q18" s="8">
        <v>11984</v>
      </c>
      <c r="R18" s="8">
        <v>36719</v>
      </c>
      <c r="S18" s="8">
        <v>2858</v>
      </c>
      <c r="T18" s="8">
        <v>13877</v>
      </c>
      <c r="U18" s="8">
        <v>16587</v>
      </c>
      <c r="V18" s="8">
        <v>33322</v>
      </c>
      <c r="W18" s="8">
        <v>80961</v>
      </c>
      <c r="X18" s="8">
        <v>100300</v>
      </c>
      <c r="Y18" s="8">
        <v>-19339</v>
      </c>
      <c r="Z18" s="2">
        <v>-19.28</v>
      </c>
      <c r="AA18" s="6">
        <v>95000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15656100</v>
      </c>
      <c r="F19" s="8">
        <v>16778650</v>
      </c>
      <c r="G19" s="8">
        <v>4584182</v>
      </c>
      <c r="H19" s="8">
        <v>1129801</v>
      </c>
      <c r="I19" s="8">
        <v>1148160</v>
      </c>
      <c r="J19" s="8">
        <v>6862143</v>
      </c>
      <c r="K19" s="8">
        <v>394403</v>
      </c>
      <c r="L19" s="8">
        <v>5364154</v>
      </c>
      <c r="M19" s="8">
        <v>-1244967</v>
      </c>
      <c r="N19" s="8">
        <v>4513590</v>
      </c>
      <c r="O19" s="8">
        <v>396404</v>
      </c>
      <c r="P19" s="8">
        <v>84061</v>
      </c>
      <c r="Q19" s="8">
        <v>3025566</v>
      </c>
      <c r="R19" s="8">
        <v>3506031</v>
      </c>
      <c r="S19" s="8">
        <v>62162</v>
      </c>
      <c r="T19" s="8">
        <v>68050</v>
      </c>
      <c r="U19" s="8">
        <v>-75420</v>
      </c>
      <c r="V19" s="8">
        <v>54792</v>
      </c>
      <c r="W19" s="8">
        <v>14936556</v>
      </c>
      <c r="X19" s="8">
        <v>15656100</v>
      </c>
      <c r="Y19" s="8">
        <v>-719544</v>
      </c>
      <c r="Z19" s="2">
        <v>-4.6</v>
      </c>
      <c r="AA19" s="6">
        <v>16778650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591800</v>
      </c>
      <c r="F20" s="26">
        <v>1006837</v>
      </c>
      <c r="G20" s="26">
        <v>64221</v>
      </c>
      <c r="H20" s="26">
        <v>46244</v>
      </c>
      <c r="I20" s="26">
        <v>94927</v>
      </c>
      <c r="J20" s="26">
        <v>205392</v>
      </c>
      <c r="K20" s="26">
        <v>26078</v>
      </c>
      <c r="L20" s="26">
        <v>15394</v>
      </c>
      <c r="M20" s="26">
        <v>28616</v>
      </c>
      <c r="N20" s="26">
        <v>70088</v>
      </c>
      <c r="O20" s="26">
        <v>24223</v>
      </c>
      <c r="P20" s="26">
        <v>23425</v>
      </c>
      <c r="Q20" s="26">
        <v>23384</v>
      </c>
      <c r="R20" s="26">
        <v>71032</v>
      </c>
      <c r="S20" s="26">
        <v>14062</v>
      </c>
      <c r="T20" s="26">
        <v>19957</v>
      </c>
      <c r="U20" s="26">
        <v>6042</v>
      </c>
      <c r="V20" s="26">
        <v>40061</v>
      </c>
      <c r="W20" s="26">
        <v>386573</v>
      </c>
      <c r="X20" s="26">
        <v>591800</v>
      </c>
      <c r="Y20" s="26">
        <v>-205227</v>
      </c>
      <c r="Z20" s="27">
        <v>-34.68</v>
      </c>
      <c r="AA20" s="28">
        <v>1006837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40932200</v>
      </c>
      <c r="F22" s="35">
        <f t="shared" si="0"/>
        <v>39696787</v>
      </c>
      <c r="G22" s="35">
        <f t="shared" si="0"/>
        <v>9810302</v>
      </c>
      <c r="H22" s="35">
        <f t="shared" si="0"/>
        <v>3315765</v>
      </c>
      <c r="I22" s="35">
        <f t="shared" si="0"/>
        <v>3015775</v>
      </c>
      <c r="J22" s="35">
        <f t="shared" si="0"/>
        <v>16141842</v>
      </c>
      <c r="K22" s="35">
        <f t="shared" si="0"/>
        <v>2354174</v>
      </c>
      <c r="L22" s="35">
        <f t="shared" si="0"/>
        <v>7463071</v>
      </c>
      <c r="M22" s="35">
        <f t="shared" si="0"/>
        <v>679313</v>
      </c>
      <c r="N22" s="35">
        <f t="shared" si="0"/>
        <v>10496558</v>
      </c>
      <c r="O22" s="35">
        <f t="shared" si="0"/>
        <v>2659567</v>
      </c>
      <c r="P22" s="35">
        <f t="shared" si="0"/>
        <v>2382177</v>
      </c>
      <c r="Q22" s="35">
        <f t="shared" si="0"/>
        <v>5176434</v>
      </c>
      <c r="R22" s="35">
        <f t="shared" si="0"/>
        <v>10218178</v>
      </c>
      <c r="S22" s="35">
        <f t="shared" si="0"/>
        <v>2081699</v>
      </c>
      <c r="T22" s="35">
        <f t="shared" si="0"/>
        <v>1811454</v>
      </c>
      <c r="U22" s="35">
        <f t="shared" si="0"/>
        <v>1901360</v>
      </c>
      <c r="V22" s="35">
        <f t="shared" si="0"/>
        <v>5794513</v>
      </c>
      <c r="W22" s="35">
        <f t="shared" si="0"/>
        <v>42651091</v>
      </c>
      <c r="X22" s="35">
        <f t="shared" si="0"/>
        <v>40863500</v>
      </c>
      <c r="Y22" s="35">
        <f t="shared" si="0"/>
        <v>1787591</v>
      </c>
      <c r="Z22" s="36">
        <f>+IF(X22&lt;&gt;0,+(Y22/X22)*100,0)</f>
        <v>4.374542072999131</v>
      </c>
      <c r="AA22" s="33">
        <f>SUM(AA5:AA21)</f>
        <v>39696787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13789500</v>
      </c>
      <c r="F25" s="8">
        <v>12977995</v>
      </c>
      <c r="G25" s="8">
        <v>915812</v>
      </c>
      <c r="H25" s="8">
        <v>908910</v>
      </c>
      <c r="I25" s="8">
        <v>904321</v>
      </c>
      <c r="J25" s="8">
        <v>2729043</v>
      </c>
      <c r="K25" s="8">
        <v>872283</v>
      </c>
      <c r="L25" s="8">
        <v>1408418</v>
      </c>
      <c r="M25" s="8">
        <v>1067047</v>
      </c>
      <c r="N25" s="8">
        <v>3347748</v>
      </c>
      <c r="O25" s="8">
        <v>947124</v>
      </c>
      <c r="P25" s="8">
        <v>880993</v>
      </c>
      <c r="Q25" s="8">
        <v>884155</v>
      </c>
      <c r="R25" s="8">
        <v>2712272</v>
      </c>
      <c r="S25" s="8">
        <v>899477</v>
      </c>
      <c r="T25" s="8">
        <v>977825</v>
      </c>
      <c r="U25" s="8">
        <v>1058661</v>
      </c>
      <c r="V25" s="8">
        <v>2935963</v>
      </c>
      <c r="W25" s="8">
        <v>11725026</v>
      </c>
      <c r="X25" s="8">
        <v>13789500</v>
      </c>
      <c r="Y25" s="8">
        <v>-2064474</v>
      </c>
      <c r="Z25" s="2">
        <v>-14.97</v>
      </c>
      <c r="AA25" s="6">
        <v>12977995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2336200</v>
      </c>
      <c r="F26" s="8">
        <v>2249000</v>
      </c>
      <c r="G26" s="8">
        <v>181942</v>
      </c>
      <c r="H26" s="8">
        <v>181942</v>
      </c>
      <c r="I26" s="8">
        <v>181942</v>
      </c>
      <c r="J26" s="8">
        <v>545826</v>
      </c>
      <c r="K26" s="8">
        <v>181942</v>
      </c>
      <c r="L26" s="8">
        <v>181942</v>
      </c>
      <c r="M26" s="8">
        <v>181942</v>
      </c>
      <c r="N26" s="8">
        <v>545826</v>
      </c>
      <c r="O26" s="8">
        <v>181942</v>
      </c>
      <c r="P26" s="8">
        <v>181942</v>
      </c>
      <c r="Q26" s="8">
        <v>181942</v>
      </c>
      <c r="R26" s="8">
        <v>545826</v>
      </c>
      <c r="S26" s="8">
        <v>181942</v>
      </c>
      <c r="T26" s="8">
        <v>284250</v>
      </c>
      <c r="U26" s="8">
        <v>192859</v>
      </c>
      <c r="V26" s="8">
        <v>659051</v>
      </c>
      <c r="W26" s="8">
        <v>2296529</v>
      </c>
      <c r="X26" s="8">
        <v>2336200</v>
      </c>
      <c r="Y26" s="8">
        <v>-39671</v>
      </c>
      <c r="Z26" s="2">
        <v>-1.7</v>
      </c>
      <c r="AA26" s="6">
        <v>2249000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200800</v>
      </c>
      <c r="F27" s="8">
        <v>190000</v>
      </c>
      <c r="G27" s="8">
        <v>33193</v>
      </c>
      <c r="H27" s="8">
        <v>0</v>
      </c>
      <c r="I27" s="8">
        <v>0</v>
      </c>
      <c r="J27" s="8">
        <v>33193</v>
      </c>
      <c r="K27" s="8">
        <v>-14048</v>
      </c>
      <c r="L27" s="8">
        <v>0</v>
      </c>
      <c r="M27" s="8">
        <v>0</v>
      </c>
      <c r="N27" s="8">
        <v>-14048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19145</v>
      </c>
      <c r="X27" s="8">
        <v>200800</v>
      </c>
      <c r="Y27" s="8">
        <v>-181655</v>
      </c>
      <c r="Z27" s="2">
        <v>-90.47</v>
      </c>
      <c r="AA27" s="6">
        <v>190000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12159900</v>
      </c>
      <c r="F28" s="8">
        <v>11485900</v>
      </c>
      <c r="G28" s="8">
        <v>880178</v>
      </c>
      <c r="H28" s="8">
        <v>1083460</v>
      </c>
      <c r="I28" s="8">
        <v>-53603</v>
      </c>
      <c r="J28" s="8">
        <v>1910035</v>
      </c>
      <c r="K28" s="8">
        <v>630307</v>
      </c>
      <c r="L28" s="8">
        <v>125515</v>
      </c>
      <c r="M28" s="8">
        <v>630010</v>
      </c>
      <c r="N28" s="8">
        <v>1385832</v>
      </c>
      <c r="O28" s="8">
        <v>630010</v>
      </c>
      <c r="P28" s="8">
        <v>-249368</v>
      </c>
      <c r="Q28" s="8">
        <v>627308</v>
      </c>
      <c r="R28" s="8">
        <v>1007950</v>
      </c>
      <c r="S28" s="8">
        <v>627308</v>
      </c>
      <c r="T28" s="8">
        <v>627259</v>
      </c>
      <c r="U28" s="8">
        <v>627259</v>
      </c>
      <c r="V28" s="8">
        <v>1881826</v>
      </c>
      <c r="W28" s="8">
        <v>6185643</v>
      </c>
      <c r="X28" s="8">
        <v>10060100</v>
      </c>
      <c r="Y28" s="8">
        <v>-3874457</v>
      </c>
      <c r="Z28" s="2">
        <v>-38.51</v>
      </c>
      <c r="AA28" s="6">
        <v>11485900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6522800</v>
      </c>
      <c r="F30" s="8">
        <v>6300000</v>
      </c>
      <c r="G30" s="8">
        <v>758580</v>
      </c>
      <c r="H30" s="8">
        <v>776795</v>
      </c>
      <c r="I30" s="8">
        <v>631989</v>
      </c>
      <c r="J30" s="8">
        <v>2167364</v>
      </c>
      <c r="K30" s="8">
        <v>561696</v>
      </c>
      <c r="L30" s="8">
        <v>423056</v>
      </c>
      <c r="M30" s="8">
        <v>490797</v>
      </c>
      <c r="N30" s="8">
        <v>1475549</v>
      </c>
      <c r="O30" s="8">
        <v>0</v>
      </c>
      <c r="P30" s="8">
        <v>1031857</v>
      </c>
      <c r="Q30" s="8">
        <v>510673</v>
      </c>
      <c r="R30" s="8">
        <v>1542530</v>
      </c>
      <c r="S30" s="8">
        <v>0</v>
      </c>
      <c r="T30" s="8">
        <v>885310</v>
      </c>
      <c r="U30" s="8">
        <v>590996</v>
      </c>
      <c r="V30" s="8">
        <v>1476306</v>
      </c>
      <c r="W30" s="8">
        <v>6661749</v>
      </c>
      <c r="X30" s="8">
        <v>6522800</v>
      </c>
      <c r="Y30" s="8">
        <v>138949</v>
      </c>
      <c r="Z30" s="2">
        <v>2.13</v>
      </c>
      <c r="AA30" s="6">
        <v>6300000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2886800</v>
      </c>
      <c r="F32" s="8">
        <v>4230067</v>
      </c>
      <c r="G32" s="8">
        <v>31811</v>
      </c>
      <c r="H32" s="8">
        <v>245111</v>
      </c>
      <c r="I32" s="8">
        <v>347550</v>
      </c>
      <c r="J32" s="8">
        <v>624472</v>
      </c>
      <c r="K32" s="8">
        <v>206330</v>
      </c>
      <c r="L32" s="8">
        <v>240539</v>
      </c>
      <c r="M32" s="8">
        <v>344706</v>
      </c>
      <c r="N32" s="8">
        <v>791575</v>
      </c>
      <c r="O32" s="8">
        <v>254310</v>
      </c>
      <c r="P32" s="8">
        <v>283703</v>
      </c>
      <c r="Q32" s="8">
        <v>574474</v>
      </c>
      <c r="R32" s="8">
        <v>1112487</v>
      </c>
      <c r="S32" s="8">
        <v>181364</v>
      </c>
      <c r="T32" s="8">
        <v>229300</v>
      </c>
      <c r="U32" s="8">
        <v>198117</v>
      </c>
      <c r="V32" s="8">
        <v>608781</v>
      </c>
      <c r="W32" s="8">
        <v>3137315</v>
      </c>
      <c r="X32" s="8">
        <v>2861800</v>
      </c>
      <c r="Y32" s="8">
        <v>275515</v>
      </c>
      <c r="Z32" s="2">
        <v>9.63</v>
      </c>
      <c r="AA32" s="6">
        <v>4230067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4214900</v>
      </c>
      <c r="F33" s="8">
        <v>3983180</v>
      </c>
      <c r="G33" s="8">
        <v>-5530</v>
      </c>
      <c r="H33" s="8">
        <v>559378</v>
      </c>
      <c r="I33" s="8">
        <v>716438</v>
      </c>
      <c r="J33" s="8">
        <v>1270286</v>
      </c>
      <c r="K33" s="8">
        <v>145626</v>
      </c>
      <c r="L33" s="8">
        <v>514270</v>
      </c>
      <c r="M33" s="8">
        <v>370487</v>
      </c>
      <c r="N33" s="8">
        <v>1030383</v>
      </c>
      <c r="O33" s="8">
        <v>266805</v>
      </c>
      <c r="P33" s="8">
        <v>391643</v>
      </c>
      <c r="Q33" s="8">
        <v>634101</v>
      </c>
      <c r="R33" s="8">
        <v>1292549</v>
      </c>
      <c r="S33" s="8">
        <v>451879</v>
      </c>
      <c r="T33" s="8">
        <v>384620</v>
      </c>
      <c r="U33" s="8">
        <v>374913</v>
      </c>
      <c r="V33" s="8">
        <v>1211412</v>
      </c>
      <c r="W33" s="8">
        <v>4804630</v>
      </c>
      <c r="X33" s="8">
        <v>4214900</v>
      </c>
      <c r="Y33" s="8">
        <v>589730</v>
      </c>
      <c r="Z33" s="2">
        <v>13.99</v>
      </c>
      <c r="AA33" s="6">
        <v>3983180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8841700</v>
      </c>
      <c r="F34" s="8">
        <v>8324500</v>
      </c>
      <c r="G34" s="8">
        <v>524940</v>
      </c>
      <c r="H34" s="8">
        <v>785340</v>
      </c>
      <c r="I34" s="8">
        <v>1507249</v>
      </c>
      <c r="J34" s="8">
        <v>2817529</v>
      </c>
      <c r="K34" s="8">
        <v>1508477</v>
      </c>
      <c r="L34" s="8">
        <v>2669870</v>
      </c>
      <c r="M34" s="8">
        <v>854822</v>
      </c>
      <c r="N34" s="8">
        <v>5033169</v>
      </c>
      <c r="O34" s="8">
        <v>644945</v>
      </c>
      <c r="P34" s="8">
        <v>2013779</v>
      </c>
      <c r="Q34" s="8">
        <v>643579</v>
      </c>
      <c r="R34" s="8">
        <v>3302303</v>
      </c>
      <c r="S34" s="8">
        <v>139656</v>
      </c>
      <c r="T34" s="8">
        <v>1574685</v>
      </c>
      <c r="U34" s="8">
        <v>2436225</v>
      </c>
      <c r="V34" s="8">
        <v>4150566</v>
      </c>
      <c r="W34" s="8">
        <v>15303567</v>
      </c>
      <c r="X34" s="8">
        <v>10941500</v>
      </c>
      <c r="Y34" s="8">
        <v>4362067</v>
      </c>
      <c r="Z34" s="2">
        <v>39.87</v>
      </c>
      <c r="AA34" s="6">
        <v>8324500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9727</v>
      </c>
      <c r="J35" s="8">
        <v>9727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9727</v>
      </c>
      <c r="X35" s="8"/>
      <c r="Y35" s="8">
        <v>9727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50952600</v>
      </c>
      <c r="F36" s="35">
        <f t="shared" si="1"/>
        <v>49740642</v>
      </c>
      <c r="G36" s="35">
        <f t="shared" si="1"/>
        <v>3320926</v>
      </c>
      <c r="H36" s="35">
        <f t="shared" si="1"/>
        <v>4540936</v>
      </c>
      <c r="I36" s="35">
        <f t="shared" si="1"/>
        <v>4245613</v>
      </c>
      <c r="J36" s="35">
        <f t="shared" si="1"/>
        <v>12107475</v>
      </c>
      <c r="K36" s="35">
        <f t="shared" si="1"/>
        <v>4092613</v>
      </c>
      <c r="L36" s="35">
        <f t="shared" si="1"/>
        <v>5563610</v>
      </c>
      <c r="M36" s="35">
        <f t="shared" si="1"/>
        <v>3939811</v>
      </c>
      <c r="N36" s="35">
        <f t="shared" si="1"/>
        <v>13596034</v>
      </c>
      <c r="O36" s="35">
        <f t="shared" si="1"/>
        <v>2925136</v>
      </c>
      <c r="P36" s="35">
        <f t="shared" si="1"/>
        <v>4534549</v>
      </c>
      <c r="Q36" s="35">
        <f t="shared" si="1"/>
        <v>4056232</v>
      </c>
      <c r="R36" s="35">
        <f t="shared" si="1"/>
        <v>11515917</v>
      </c>
      <c r="S36" s="35">
        <f t="shared" si="1"/>
        <v>2481626</v>
      </c>
      <c r="T36" s="35">
        <f t="shared" si="1"/>
        <v>4963249</v>
      </c>
      <c r="U36" s="35">
        <f t="shared" si="1"/>
        <v>5479030</v>
      </c>
      <c r="V36" s="35">
        <f t="shared" si="1"/>
        <v>12923905</v>
      </c>
      <c r="W36" s="35">
        <f t="shared" si="1"/>
        <v>50143331</v>
      </c>
      <c r="X36" s="35">
        <f t="shared" si="1"/>
        <v>50927600</v>
      </c>
      <c r="Y36" s="35">
        <f t="shared" si="1"/>
        <v>-784269</v>
      </c>
      <c r="Z36" s="36">
        <f>+IF(X36&lt;&gt;0,+(Y36/X36)*100,0)</f>
        <v>-1.5399685043080766</v>
      </c>
      <c r="AA36" s="33">
        <f>SUM(AA25:AA35)</f>
        <v>49740642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-10020400</v>
      </c>
      <c r="F38" s="48">
        <f t="shared" si="2"/>
        <v>-10043855</v>
      </c>
      <c r="G38" s="48">
        <f t="shared" si="2"/>
        <v>6489376</v>
      </c>
      <c r="H38" s="48">
        <f t="shared" si="2"/>
        <v>-1225171</v>
      </c>
      <c r="I38" s="48">
        <f t="shared" si="2"/>
        <v>-1229838</v>
      </c>
      <c r="J38" s="48">
        <f t="shared" si="2"/>
        <v>4034367</v>
      </c>
      <c r="K38" s="48">
        <f t="shared" si="2"/>
        <v>-1738439</v>
      </c>
      <c r="L38" s="48">
        <f t="shared" si="2"/>
        <v>1899461</v>
      </c>
      <c r="M38" s="48">
        <f t="shared" si="2"/>
        <v>-3260498</v>
      </c>
      <c r="N38" s="48">
        <f t="shared" si="2"/>
        <v>-3099476</v>
      </c>
      <c r="O38" s="48">
        <f t="shared" si="2"/>
        <v>-265569</v>
      </c>
      <c r="P38" s="48">
        <f t="shared" si="2"/>
        <v>-2152372</v>
      </c>
      <c r="Q38" s="48">
        <f t="shared" si="2"/>
        <v>1120202</v>
      </c>
      <c r="R38" s="48">
        <f t="shared" si="2"/>
        <v>-1297739</v>
      </c>
      <c r="S38" s="48">
        <f t="shared" si="2"/>
        <v>-399927</v>
      </c>
      <c r="T38" s="48">
        <f t="shared" si="2"/>
        <v>-3151795</v>
      </c>
      <c r="U38" s="48">
        <f t="shared" si="2"/>
        <v>-3577670</v>
      </c>
      <c r="V38" s="48">
        <f t="shared" si="2"/>
        <v>-7129392</v>
      </c>
      <c r="W38" s="48">
        <f t="shared" si="2"/>
        <v>-7492240</v>
      </c>
      <c r="X38" s="48">
        <f>IF(F22=F36,0,X22-X36)</f>
        <v>-10064100</v>
      </c>
      <c r="Y38" s="48">
        <f t="shared" si="2"/>
        <v>2571860</v>
      </c>
      <c r="Z38" s="49">
        <f>+IF(X38&lt;&gt;0,+(Y38/X38)*100,0)</f>
        <v>-25.55479377192198</v>
      </c>
      <c r="AA38" s="46">
        <f>+AA22-AA36</f>
        <v>-10043855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11893000</v>
      </c>
      <c r="F39" s="8">
        <v>11943000</v>
      </c>
      <c r="G39" s="8">
        <v>70887</v>
      </c>
      <c r="H39" s="8">
        <v>528</v>
      </c>
      <c r="I39" s="8">
        <v>255362</v>
      </c>
      <c r="J39" s="8">
        <v>326777</v>
      </c>
      <c r="K39" s="8">
        <v>4271519</v>
      </c>
      <c r="L39" s="8">
        <v>502041</v>
      </c>
      <c r="M39" s="8">
        <v>1362906</v>
      </c>
      <c r="N39" s="8">
        <v>6136466</v>
      </c>
      <c r="O39" s="8">
        <v>21294</v>
      </c>
      <c r="P39" s="8">
        <v>6818</v>
      </c>
      <c r="Q39" s="8">
        <v>1727</v>
      </c>
      <c r="R39" s="8">
        <v>29839</v>
      </c>
      <c r="S39" s="8">
        <v>1757022</v>
      </c>
      <c r="T39" s="8">
        <v>128102</v>
      </c>
      <c r="U39" s="8">
        <v>925393</v>
      </c>
      <c r="V39" s="8">
        <v>2810517</v>
      </c>
      <c r="W39" s="8">
        <v>9303599</v>
      </c>
      <c r="X39" s="8">
        <v>11893000</v>
      </c>
      <c r="Y39" s="8">
        <v>-2589401</v>
      </c>
      <c r="Z39" s="2">
        <v>-21.77</v>
      </c>
      <c r="AA39" s="6">
        <v>11943000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1872600</v>
      </c>
      <c r="F42" s="57">
        <f t="shared" si="3"/>
        <v>1899145</v>
      </c>
      <c r="G42" s="57">
        <f t="shared" si="3"/>
        <v>6560263</v>
      </c>
      <c r="H42" s="57">
        <f t="shared" si="3"/>
        <v>-1224643</v>
      </c>
      <c r="I42" s="57">
        <f t="shared" si="3"/>
        <v>-974476</v>
      </c>
      <c r="J42" s="57">
        <f t="shared" si="3"/>
        <v>4361144</v>
      </c>
      <c r="K42" s="57">
        <f t="shared" si="3"/>
        <v>2533080</v>
      </c>
      <c r="L42" s="57">
        <f t="shared" si="3"/>
        <v>2401502</v>
      </c>
      <c r="M42" s="57">
        <f t="shared" si="3"/>
        <v>-1897592</v>
      </c>
      <c r="N42" s="57">
        <f t="shared" si="3"/>
        <v>3036990</v>
      </c>
      <c r="O42" s="57">
        <f t="shared" si="3"/>
        <v>-244275</v>
      </c>
      <c r="P42" s="57">
        <f t="shared" si="3"/>
        <v>-2145554</v>
      </c>
      <c r="Q42" s="57">
        <f t="shared" si="3"/>
        <v>1121929</v>
      </c>
      <c r="R42" s="57">
        <f t="shared" si="3"/>
        <v>-1267900</v>
      </c>
      <c r="S42" s="57">
        <f t="shared" si="3"/>
        <v>1357095</v>
      </c>
      <c r="T42" s="57">
        <f t="shared" si="3"/>
        <v>-3023693</v>
      </c>
      <c r="U42" s="57">
        <f t="shared" si="3"/>
        <v>-2652277</v>
      </c>
      <c r="V42" s="57">
        <f t="shared" si="3"/>
        <v>-4318875</v>
      </c>
      <c r="W42" s="57">
        <f t="shared" si="3"/>
        <v>1811359</v>
      </c>
      <c r="X42" s="57">
        <f t="shared" si="3"/>
        <v>1828900</v>
      </c>
      <c r="Y42" s="57">
        <f t="shared" si="3"/>
        <v>-17541</v>
      </c>
      <c r="Z42" s="58">
        <f>+IF(X42&lt;&gt;0,+(Y42/X42)*100,0)</f>
        <v>-0.9591010990212695</v>
      </c>
      <c r="AA42" s="55">
        <f>SUM(AA38:AA41)</f>
        <v>1899145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8700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8700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1872600</v>
      </c>
      <c r="F44" s="65">
        <f t="shared" si="4"/>
        <v>1890445</v>
      </c>
      <c r="G44" s="65">
        <f t="shared" si="4"/>
        <v>6560263</v>
      </c>
      <c r="H44" s="65">
        <f t="shared" si="4"/>
        <v>-1224643</v>
      </c>
      <c r="I44" s="65">
        <f t="shared" si="4"/>
        <v>-974476</v>
      </c>
      <c r="J44" s="65">
        <f t="shared" si="4"/>
        <v>4361144</v>
      </c>
      <c r="K44" s="65">
        <f t="shared" si="4"/>
        <v>2533080</v>
      </c>
      <c r="L44" s="65">
        <f t="shared" si="4"/>
        <v>2401502</v>
      </c>
      <c r="M44" s="65">
        <f t="shared" si="4"/>
        <v>-1897592</v>
      </c>
      <c r="N44" s="65">
        <f t="shared" si="4"/>
        <v>3036990</v>
      </c>
      <c r="O44" s="65">
        <f t="shared" si="4"/>
        <v>-244275</v>
      </c>
      <c r="P44" s="65">
        <f t="shared" si="4"/>
        <v>-2145554</v>
      </c>
      <c r="Q44" s="65">
        <f t="shared" si="4"/>
        <v>1121929</v>
      </c>
      <c r="R44" s="65">
        <f t="shared" si="4"/>
        <v>-1267900</v>
      </c>
      <c r="S44" s="65">
        <f t="shared" si="4"/>
        <v>1357095</v>
      </c>
      <c r="T44" s="65">
        <f t="shared" si="4"/>
        <v>-3023693</v>
      </c>
      <c r="U44" s="65">
        <f t="shared" si="4"/>
        <v>-2652277</v>
      </c>
      <c r="V44" s="65">
        <f t="shared" si="4"/>
        <v>-4318875</v>
      </c>
      <c r="W44" s="65">
        <f t="shared" si="4"/>
        <v>1811359</v>
      </c>
      <c r="X44" s="65">
        <f t="shared" si="4"/>
        <v>1828900</v>
      </c>
      <c r="Y44" s="65">
        <f t="shared" si="4"/>
        <v>-17541</v>
      </c>
      <c r="Z44" s="66">
        <f>+IF(X44&lt;&gt;0,+(Y44/X44)*100,0)</f>
        <v>-0.9591010990212695</v>
      </c>
      <c r="AA44" s="63">
        <f>+AA42-AA43</f>
        <v>1890445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1872600</v>
      </c>
      <c r="F46" s="57">
        <f t="shared" si="5"/>
        <v>1890445</v>
      </c>
      <c r="G46" s="57">
        <f t="shared" si="5"/>
        <v>6560263</v>
      </c>
      <c r="H46" s="57">
        <f t="shared" si="5"/>
        <v>-1224643</v>
      </c>
      <c r="I46" s="57">
        <f t="shared" si="5"/>
        <v>-974476</v>
      </c>
      <c r="J46" s="57">
        <f t="shared" si="5"/>
        <v>4361144</v>
      </c>
      <c r="K46" s="57">
        <f t="shared" si="5"/>
        <v>2533080</v>
      </c>
      <c r="L46" s="57">
        <f t="shared" si="5"/>
        <v>2401502</v>
      </c>
      <c r="M46" s="57">
        <f t="shared" si="5"/>
        <v>-1897592</v>
      </c>
      <c r="N46" s="57">
        <f t="shared" si="5"/>
        <v>3036990</v>
      </c>
      <c r="O46" s="57">
        <f t="shared" si="5"/>
        <v>-244275</v>
      </c>
      <c r="P46" s="57">
        <f t="shared" si="5"/>
        <v>-2145554</v>
      </c>
      <c r="Q46" s="57">
        <f t="shared" si="5"/>
        <v>1121929</v>
      </c>
      <c r="R46" s="57">
        <f t="shared" si="5"/>
        <v>-1267900</v>
      </c>
      <c r="S46" s="57">
        <f t="shared" si="5"/>
        <v>1357095</v>
      </c>
      <c r="T46" s="57">
        <f t="shared" si="5"/>
        <v>-3023693</v>
      </c>
      <c r="U46" s="57">
        <f t="shared" si="5"/>
        <v>-2652277</v>
      </c>
      <c r="V46" s="57">
        <f t="shared" si="5"/>
        <v>-4318875</v>
      </c>
      <c r="W46" s="57">
        <f t="shared" si="5"/>
        <v>1811359</v>
      </c>
      <c r="X46" s="57">
        <f t="shared" si="5"/>
        <v>1828900</v>
      </c>
      <c r="Y46" s="57">
        <f t="shared" si="5"/>
        <v>-17541</v>
      </c>
      <c r="Z46" s="58">
        <f>+IF(X46&lt;&gt;0,+(Y46/X46)*100,0)</f>
        <v>-0.9591010990212695</v>
      </c>
      <c r="AA46" s="55">
        <f>SUM(AA44:AA45)</f>
        <v>1890445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1872600</v>
      </c>
      <c r="F48" s="73">
        <f t="shared" si="6"/>
        <v>1890445</v>
      </c>
      <c r="G48" s="73">
        <f t="shared" si="6"/>
        <v>6560263</v>
      </c>
      <c r="H48" s="74">
        <f t="shared" si="6"/>
        <v>-1224643</v>
      </c>
      <c r="I48" s="74">
        <f t="shared" si="6"/>
        <v>-974476</v>
      </c>
      <c r="J48" s="74">
        <f t="shared" si="6"/>
        <v>4361144</v>
      </c>
      <c r="K48" s="74">
        <f t="shared" si="6"/>
        <v>2533080</v>
      </c>
      <c r="L48" s="74">
        <f t="shared" si="6"/>
        <v>2401502</v>
      </c>
      <c r="M48" s="73">
        <f t="shared" si="6"/>
        <v>-1897592</v>
      </c>
      <c r="N48" s="73">
        <f t="shared" si="6"/>
        <v>3036990</v>
      </c>
      <c r="O48" s="74">
        <f t="shared" si="6"/>
        <v>-244275</v>
      </c>
      <c r="P48" s="74">
        <f t="shared" si="6"/>
        <v>-2145554</v>
      </c>
      <c r="Q48" s="74">
        <f t="shared" si="6"/>
        <v>1121929</v>
      </c>
      <c r="R48" s="74">
        <f t="shared" si="6"/>
        <v>-1267900</v>
      </c>
      <c r="S48" s="74">
        <f t="shared" si="6"/>
        <v>1357095</v>
      </c>
      <c r="T48" s="73">
        <f t="shared" si="6"/>
        <v>-3023693</v>
      </c>
      <c r="U48" s="73">
        <f t="shared" si="6"/>
        <v>-2652277</v>
      </c>
      <c r="V48" s="74">
        <f t="shared" si="6"/>
        <v>-4318875</v>
      </c>
      <c r="W48" s="74">
        <f t="shared" si="6"/>
        <v>1811359</v>
      </c>
      <c r="X48" s="74">
        <f t="shared" si="6"/>
        <v>1828900</v>
      </c>
      <c r="Y48" s="74">
        <f t="shared" si="6"/>
        <v>-17541</v>
      </c>
      <c r="Z48" s="75">
        <f>+IF(X48&lt;&gt;0,+(Y48/X48)*100,0)</f>
        <v>-0.9591010990212695</v>
      </c>
      <c r="AA48" s="76">
        <f>SUM(AA46:AA47)</f>
        <v>1890445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32283527</v>
      </c>
      <c r="D5" s="6">
        <v>0</v>
      </c>
      <c r="E5" s="7">
        <v>34146310</v>
      </c>
      <c r="F5" s="8">
        <v>33246310</v>
      </c>
      <c r="G5" s="8">
        <v>35015904</v>
      </c>
      <c r="H5" s="8">
        <v>-177284</v>
      </c>
      <c r="I5" s="8">
        <v>72214</v>
      </c>
      <c r="J5" s="8">
        <v>34910834</v>
      </c>
      <c r="K5" s="8">
        <v>-335258</v>
      </c>
      <c r="L5" s="8">
        <v>-15246</v>
      </c>
      <c r="M5" s="8">
        <v>0</v>
      </c>
      <c r="N5" s="8">
        <v>-350504</v>
      </c>
      <c r="O5" s="8">
        <v>-2600</v>
      </c>
      <c r="P5" s="8">
        <v>-32941</v>
      </c>
      <c r="Q5" s="8">
        <v>-3286</v>
      </c>
      <c r="R5" s="8">
        <v>-38827</v>
      </c>
      <c r="S5" s="8">
        <v>-14952</v>
      </c>
      <c r="T5" s="8">
        <v>13021</v>
      </c>
      <c r="U5" s="8">
        <v>0</v>
      </c>
      <c r="V5" s="8">
        <v>-1931</v>
      </c>
      <c r="W5" s="8">
        <v>34519572</v>
      </c>
      <c r="X5" s="8">
        <v>34146310</v>
      </c>
      <c r="Y5" s="8">
        <v>373262</v>
      </c>
      <c r="Z5" s="2">
        <v>1.09</v>
      </c>
      <c r="AA5" s="6">
        <v>33246310</v>
      </c>
    </row>
    <row r="6" spans="1:27" ht="13.5">
      <c r="A6" s="23" t="s">
        <v>33</v>
      </c>
      <c r="B6" s="24"/>
      <c r="C6" s="6">
        <v>394185</v>
      </c>
      <c r="D6" s="6">
        <v>0</v>
      </c>
      <c r="E6" s="7">
        <v>445710</v>
      </c>
      <c r="F6" s="8">
        <v>445710</v>
      </c>
      <c r="G6" s="8">
        <v>19942</v>
      </c>
      <c r="H6" s="8">
        <v>29575</v>
      </c>
      <c r="I6" s="8">
        <v>28569</v>
      </c>
      <c r="J6" s="8">
        <v>78086</v>
      </c>
      <c r="K6" s="8">
        <v>34635</v>
      </c>
      <c r="L6" s="8">
        <v>33231</v>
      </c>
      <c r="M6" s="8">
        <v>33564</v>
      </c>
      <c r="N6" s="8">
        <v>101430</v>
      </c>
      <c r="O6" s="8">
        <v>35421</v>
      </c>
      <c r="P6" s="8">
        <v>26264</v>
      </c>
      <c r="Q6" s="8">
        <v>16791</v>
      </c>
      <c r="R6" s="8">
        <v>78476</v>
      </c>
      <c r="S6" s="8">
        <v>12356</v>
      </c>
      <c r="T6" s="8">
        <v>11811</v>
      </c>
      <c r="U6" s="8">
        <v>11807</v>
      </c>
      <c r="V6" s="8">
        <v>35974</v>
      </c>
      <c r="W6" s="8">
        <v>293966</v>
      </c>
      <c r="X6" s="8">
        <v>445710</v>
      </c>
      <c r="Y6" s="8">
        <v>-151744</v>
      </c>
      <c r="Z6" s="2">
        <v>-34.05</v>
      </c>
      <c r="AA6" s="6">
        <v>445710</v>
      </c>
    </row>
    <row r="7" spans="1:27" ht="13.5">
      <c r="A7" s="25" t="s">
        <v>34</v>
      </c>
      <c r="B7" s="24"/>
      <c r="C7" s="6">
        <v>240873124</v>
      </c>
      <c r="D7" s="6">
        <v>0</v>
      </c>
      <c r="E7" s="7">
        <v>276358260</v>
      </c>
      <c r="F7" s="8">
        <v>271358260</v>
      </c>
      <c r="G7" s="8">
        <v>9399255</v>
      </c>
      <c r="H7" s="8">
        <v>19974086</v>
      </c>
      <c r="I7" s="8">
        <v>20131632</v>
      </c>
      <c r="J7" s="8">
        <v>49504973</v>
      </c>
      <c r="K7" s="8">
        <v>19824540</v>
      </c>
      <c r="L7" s="8">
        <v>19648712</v>
      </c>
      <c r="M7" s="8">
        <v>21403129</v>
      </c>
      <c r="N7" s="8">
        <v>60876381</v>
      </c>
      <c r="O7" s="8">
        <v>24816420</v>
      </c>
      <c r="P7" s="8">
        <v>28345422</v>
      </c>
      <c r="Q7" s="8">
        <v>29940575</v>
      </c>
      <c r="R7" s="8">
        <v>83102417</v>
      </c>
      <c r="S7" s="8">
        <v>27090925</v>
      </c>
      <c r="T7" s="8">
        <v>23232953</v>
      </c>
      <c r="U7" s="8">
        <v>19744401</v>
      </c>
      <c r="V7" s="8">
        <v>70068279</v>
      </c>
      <c r="W7" s="8">
        <v>263552050</v>
      </c>
      <c r="X7" s="8">
        <v>276358260</v>
      </c>
      <c r="Y7" s="8">
        <v>-12806210</v>
      </c>
      <c r="Z7" s="2">
        <v>-4.63</v>
      </c>
      <c r="AA7" s="6">
        <v>271358260</v>
      </c>
    </row>
    <row r="8" spans="1:27" ht="13.5">
      <c r="A8" s="25" t="s">
        <v>35</v>
      </c>
      <c r="B8" s="24"/>
      <c r="C8" s="6">
        <v>31001743</v>
      </c>
      <c r="D8" s="6">
        <v>0</v>
      </c>
      <c r="E8" s="7">
        <v>36396620</v>
      </c>
      <c r="F8" s="8">
        <v>36396620</v>
      </c>
      <c r="G8" s="8">
        <v>888135</v>
      </c>
      <c r="H8" s="8">
        <v>1861043</v>
      </c>
      <c r="I8" s="8">
        <v>2147626</v>
      </c>
      <c r="J8" s="8">
        <v>4896804</v>
      </c>
      <c r="K8" s="8">
        <v>2309944</v>
      </c>
      <c r="L8" s="8">
        <v>2313925</v>
      </c>
      <c r="M8" s="8">
        <v>2679615</v>
      </c>
      <c r="N8" s="8">
        <v>7303484</v>
      </c>
      <c r="O8" s="8">
        <v>3346831</v>
      </c>
      <c r="P8" s="8">
        <v>3926019</v>
      </c>
      <c r="Q8" s="8">
        <v>4166968</v>
      </c>
      <c r="R8" s="8">
        <v>11439818</v>
      </c>
      <c r="S8" s="8">
        <v>3626266</v>
      </c>
      <c r="T8" s="8">
        <v>3227216</v>
      </c>
      <c r="U8" s="8">
        <v>2204917</v>
      </c>
      <c r="V8" s="8">
        <v>9058399</v>
      </c>
      <c r="W8" s="8">
        <v>32698505</v>
      </c>
      <c r="X8" s="8">
        <v>36396620</v>
      </c>
      <c r="Y8" s="8">
        <v>-3698115</v>
      </c>
      <c r="Z8" s="2">
        <v>-10.16</v>
      </c>
      <c r="AA8" s="6">
        <v>36396620</v>
      </c>
    </row>
    <row r="9" spans="1:27" ht="13.5">
      <c r="A9" s="25" t="s">
        <v>36</v>
      </c>
      <c r="B9" s="24"/>
      <c r="C9" s="6">
        <v>12465836</v>
      </c>
      <c r="D9" s="6">
        <v>0</v>
      </c>
      <c r="E9" s="7">
        <v>12503830</v>
      </c>
      <c r="F9" s="8">
        <v>12503830</v>
      </c>
      <c r="G9" s="8">
        <v>1113935</v>
      </c>
      <c r="H9" s="8">
        <v>1024662</v>
      </c>
      <c r="I9" s="8">
        <v>1099851</v>
      </c>
      <c r="J9" s="8">
        <v>3238448</v>
      </c>
      <c r="K9" s="8">
        <v>1115118</v>
      </c>
      <c r="L9" s="8">
        <v>1114642</v>
      </c>
      <c r="M9" s="8">
        <v>1133198</v>
      </c>
      <c r="N9" s="8">
        <v>3362958</v>
      </c>
      <c r="O9" s="8">
        <v>1108664</v>
      </c>
      <c r="P9" s="8">
        <v>1121894</v>
      </c>
      <c r="Q9" s="8">
        <v>1129225</v>
      </c>
      <c r="R9" s="8">
        <v>3359783</v>
      </c>
      <c r="S9" s="8">
        <v>1131311</v>
      </c>
      <c r="T9" s="8">
        <v>1135220</v>
      </c>
      <c r="U9" s="8">
        <v>1137679</v>
      </c>
      <c r="V9" s="8">
        <v>3404210</v>
      </c>
      <c r="W9" s="8">
        <v>13365399</v>
      </c>
      <c r="X9" s="8">
        <v>12503830</v>
      </c>
      <c r="Y9" s="8">
        <v>861569</v>
      </c>
      <c r="Z9" s="2">
        <v>6.89</v>
      </c>
      <c r="AA9" s="6">
        <v>12503830</v>
      </c>
    </row>
    <row r="10" spans="1:27" ht="13.5">
      <c r="A10" s="25" t="s">
        <v>37</v>
      </c>
      <c r="B10" s="24"/>
      <c r="C10" s="6">
        <v>9990670</v>
      </c>
      <c r="D10" s="6">
        <v>0</v>
      </c>
      <c r="E10" s="7">
        <v>10731560</v>
      </c>
      <c r="F10" s="26">
        <v>10731560</v>
      </c>
      <c r="G10" s="26">
        <v>891871</v>
      </c>
      <c r="H10" s="26">
        <v>832383</v>
      </c>
      <c r="I10" s="26">
        <v>880890</v>
      </c>
      <c r="J10" s="26">
        <v>2605144</v>
      </c>
      <c r="K10" s="26">
        <v>902850</v>
      </c>
      <c r="L10" s="26">
        <v>888735</v>
      </c>
      <c r="M10" s="26">
        <v>898193</v>
      </c>
      <c r="N10" s="26">
        <v>2689778</v>
      </c>
      <c r="O10" s="26">
        <v>879725</v>
      </c>
      <c r="P10" s="26">
        <v>875818</v>
      </c>
      <c r="Q10" s="26">
        <v>907590</v>
      </c>
      <c r="R10" s="26">
        <v>2663133</v>
      </c>
      <c r="S10" s="26">
        <v>908067</v>
      </c>
      <c r="T10" s="26">
        <v>874958</v>
      </c>
      <c r="U10" s="26">
        <v>898957</v>
      </c>
      <c r="V10" s="26">
        <v>2681982</v>
      </c>
      <c r="W10" s="26">
        <v>10640037</v>
      </c>
      <c r="X10" s="26">
        <v>10731560</v>
      </c>
      <c r="Y10" s="26">
        <v>-91523</v>
      </c>
      <c r="Z10" s="27">
        <v>-0.85</v>
      </c>
      <c r="AA10" s="28">
        <v>10731560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2053464</v>
      </c>
      <c r="D12" s="6">
        <v>0</v>
      </c>
      <c r="E12" s="7">
        <v>2672320</v>
      </c>
      <c r="F12" s="8">
        <v>2763320</v>
      </c>
      <c r="G12" s="8">
        <v>153780</v>
      </c>
      <c r="H12" s="8">
        <v>153012</v>
      </c>
      <c r="I12" s="8">
        <v>175384</v>
      </c>
      <c r="J12" s="8">
        <v>482176</v>
      </c>
      <c r="K12" s="8">
        <v>265577</v>
      </c>
      <c r="L12" s="8">
        <v>177684</v>
      </c>
      <c r="M12" s="8">
        <v>200795</v>
      </c>
      <c r="N12" s="8">
        <v>644056</v>
      </c>
      <c r="O12" s="8">
        <v>211212</v>
      </c>
      <c r="P12" s="8">
        <v>287828</v>
      </c>
      <c r="Q12" s="8">
        <v>179979</v>
      </c>
      <c r="R12" s="8">
        <v>679019</v>
      </c>
      <c r="S12" s="8">
        <v>218789</v>
      </c>
      <c r="T12" s="8">
        <v>177557</v>
      </c>
      <c r="U12" s="8">
        <v>151763</v>
      </c>
      <c r="V12" s="8">
        <v>548109</v>
      </c>
      <c r="W12" s="8">
        <v>2353360</v>
      </c>
      <c r="X12" s="8">
        <v>2672320</v>
      </c>
      <c r="Y12" s="8">
        <v>-318960</v>
      </c>
      <c r="Z12" s="2">
        <v>-11.94</v>
      </c>
      <c r="AA12" s="6">
        <v>2763320</v>
      </c>
    </row>
    <row r="13" spans="1:27" ht="13.5">
      <c r="A13" s="23" t="s">
        <v>40</v>
      </c>
      <c r="B13" s="29"/>
      <c r="C13" s="6">
        <v>2843597</v>
      </c>
      <c r="D13" s="6">
        <v>0</v>
      </c>
      <c r="E13" s="7">
        <v>3513250</v>
      </c>
      <c r="F13" s="8">
        <v>2813250</v>
      </c>
      <c r="G13" s="8">
        <v>197907</v>
      </c>
      <c r="H13" s="8">
        <v>247995</v>
      </c>
      <c r="I13" s="8">
        <v>199775</v>
      </c>
      <c r="J13" s="8">
        <v>645677</v>
      </c>
      <c r="K13" s="8">
        <v>167778</v>
      </c>
      <c r="L13" s="8">
        <v>224745</v>
      </c>
      <c r="M13" s="8">
        <v>161795</v>
      </c>
      <c r="N13" s="8">
        <v>554318</v>
      </c>
      <c r="O13" s="8">
        <v>162386</v>
      </c>
      <c r="P13" s="8">
        <v>147058</v>
      </c>
      <c r="Q13" s="8">
        <v>158137</v>
      </c>
      <c r="R13" s="8">
        <v>467581</v>
      </c>
      <c r="S13" s="8">
        <v>318744</v>
      </c>
      <c r="T13" s="8">
        <v>329704</v>
      </c>
      <c r="U13" s="8">
        <v>164638</v>
      </c>
      <c r="V13" s="8">
        <v>813086</v>
      </c>
      <c r="W13" s="8">
        <v>2480662</v>
      </c>
      <c r="X13" s="8">
        <v>3513250</v>
      </c>
      <c r="Y13" s="8">
        <v>-1032588</v>
      </c>
      <c r="Z13" s="2">
        <v>-29.39</v>
      </c>
      <c r="AA13" s="6">
        <v>2813250</v>
      </c>
    </row>
    <row r="14" spans="1:27" ht="13.5">
      <c r="A14" s="23" t="s">
        <v>41</v>
      </c>
      <c r="B14" s="29"/>
      <c r="C14" s="6">
        <v>2892652</v>
      </c>
      <c r="D14" s="6">
        <v>0</v>
      </c>
      <c r="E14" s="7">
        <v>1864690</v>
      </c>
      <c r="F14" s="8">
        <v>3554390</v>
      </c>
      <c r="G14" s="8">
        <v>338620</v>
      </c>
      <c r="H14" s="8">
        <v>312609</v>
      </c>
      <c r="I14" s="8">
        <v>312075</v>
      </c>
      <c r="J14" s="8">
        <v>963304</v>
      </c>
      <c r="K14" s="8">
        <v>335029</v>
      </c>
      <c r="L14" s="8">
        <v>272175</v>
      </c>
      <c r="M14" s="8">
        <v>286675</v>
      </c>
      <c r="N14" s="8">
        <v>893879</v>
      </c>
      <c r="O14" s="8">
        <v>244501</v>
      </c>
      <c r="P14" s="8">
        <v>200294</v>
      </c>
      <c r="Q14" s="8">
        <v>229106</v>
      </c>
      <c r="R14" s="8">
        <v>673901</v>
      </c>
      <c r="S14" s="8">
        <v>244596</v>
      </c>
      <c r="T14" s="8">
        <v>205082</v>
      </c>
      <c r="U14" s="8">
        <v>296401</v>
      </c>
      <c r="V14" s="8">
        <v>746079</v>
      </c>
      <c r="W14" s="8">
        <v>3277163</v>
      </c>
      <c r="X14" s="8">
        <v>1864690</v>
      </c>
      <c r="Y14" s="8">
        <v>1412473</v>
      </c>
      <c r="Z14" s="2">
        <v>75.75</v>
      </c>
      <c r="AA14" s="6">
        <v>3554390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10845894</v>
      </c>
      <c r="D16" s="6">
        <v>0</v>
      </c>
      <c r="E16" s="7">
        <v>2275480</v>
      </c>
      <c r="F16" s="8">
        <v>12275480</v>
      </c>
      <c r="G16" s="8">
        <v>106495</v>
      </c>
      <c r="H16" s="8">
        <v>451555</v>
      </c>
      <c r="I16" s="8">
        <v>462108</v>
      </c>
      <c r="J16" s="8">
        <v>1020158</v>
      </c>
      <c r="K16" s="8">
        <v>454578</v>
      </c>
      <c r="L16" s="8">
        <v>401624</v>
      </c>
      <c r="M16" s="8">
        <v>396829</v>
      </c>
      <c r="N16" s="8">
        <v>1253031</v>
      </c>
      <c r="O16" s="8">
        <v>494425</v>
      </c>
      <c r="P16" s="8">
        <v>417011</v>
      </c>
      <c r="Q16" s="8">
        <v>473186</v>
      </c>
      <c r="R16" s="8">
        <v>1384622</v>
      </c>
      <c r="S16" s="8">
        <v>513744</v>
      </c>
      <c r="T16" s="8">
        <v>422007</v>
      </c>
      <c r="U16" s="8">
        <v>750611</v>
      </c>
      <c r="V16" s="8">
        <v>1686362</v>
      </c>
      <c r="W16" s="8">
        <v>5344173</v>
      </c>
      <c r="X16" s="8">
        <v>2275480</v>
      </c>
      <c r="Y16" s="8">
        <v>3068693</v>
      </c>
      <c r="Z16" s="2">
        <v>134.86</v>
      </c>
      <c r="AA16" s="6">
        <v>12275480</v>
      </c>
    </row>
    <row r="17" spans="1:27" ht="13.5">
      <c r="A17" s="23" t="s">
        <v>44</v>
      </c>
      <c r="B17" s="29"/>
      <c r="C17" s="6">
        <v>1077339</v>
      </c>
      <c r="D17" s="6">
        <v>0</v>
      </c>
      <c r="E17" s="7">
        <v>1454660</v>
      </c>
      <c r="F17" s="8">
        <v>1560310</v>
      </c>
      <c r="G17" s="8">
        <v>159757</v>
      </c>
      <c r="H17" s="8">
        <v>80412</v>
      </c>
      <c r="I17" s="8">
        <v>89048</v>
      </c>
      <c r="J17" s="8">
        <v>329217</v>
      </c>
      <c r="K17" s="8">
        <v>95883</v>
      </c>
      <c r="L17" s="8">
        <v>86542</v>
      </c>
      <c r="M17" s="8">
        <v>47703</v>
      </c>
      <c r="N17" s="8">
        <v>230128</v>
      </c>
      <c r="O17" s="8">
        <v>93473</v>
      </c>
      <c r="P17" s="8">
        <v>95624</v>
      </c>
      <c r="Q17" s="8">
        <v>111924</v>
      </c>
      <c r="R17" s="8">
        <v>301021</v>
      </c>
      <c r="S17" s="8">
        <v>95918</v>
      </c>
      <c r="T17" s="8">
        <v>92153</v>
      </c>
      <c r="U17" s="8">
        <v>83170</v>
      </c>
      <c r="V17" s="8">
        <v>271241</v>
      </c>
      <c r="W17" s="8">
        <v>1131607</v>
      </c>
      <c r="X17" s="8">
        <v>1454660</v>
      </c>
      <c r="Y17" s="8">
        <v>-323053</v>
      </c>
      <c r="Z17" s="2">
        <v>-22.21</v>
      </c>
      <c r="AA17" s="6">
        <v>1560310</v>
      </c>
    </row>
    <row r="18" spans="1:27" ht="13.5">
      <c r="A18" s="25" t="s">
        <v>45</v>
      </c>
      <c r="B18" s="24"/>
      <c r="C18" s="6">
        <v>2489816</v>
      </c>
      <c r="D18" s="6">
        <v>0</v>
      </c>
      <c r="E18" s="7">
        <v>2257920</v>
      </c>
      <c r="F18" s="8">
        <v>2257920</v>
      </c>
      <c r="G18" s="8">
        <v>45404</v>
      </c>
      <c r="H18" s="8">
        <v>44810</v>
      </c>
      <c r="I18" s="8">
        <v>49562</v>
      </c>
      <c r="J18" s="8">
        <v>139776</v>
      </c>
      <c r="K18" s="8">
        <v>50422</v>
      </c>
      <c r="L18" s="8">
        <v>47707</v>
      </c>
      <c r="M18" s="8">
        <v>32769</v>
      </c>
      <c r="N18" s="8">
        <v>130898</v>
      </c>
      <c r="O18" s="8">
        <v>50586</v>
      </c>
      <c r="P18" s="8">
        <v>45445</v>
      </c>
      <c r="Q18" s="8">
        <v>52102</v>
      </c>
      <c r="R18" s="8">
        <v>148133</v>
      </c>
      <c r="S18" s="8">
        <v>45779</v>
      </c>
      <c r="T18" s="8">
        <v>46531</v>
      </c>
      <c r="U18" s="8">
        <v>41556</v>
      </c>
      <c r="V18" s="8">
        <v>133866</v>
      </c>
      <c r="W18" s="8">
        <v>552673</v>
      </c>
      <c r="X18" s="8">
        <v>2257920</v>
      </c>
      <c r="Y18" s="8">
        <v>-1705247</v>
      </c>
      <c r="Z18" s="2">
        <v>-75.52</v>
      </c>
      <c r="AA18" s="6">
        <v>2257920</v>
      </c>
    </row>
    <row r="19" spans="1:27" ht="13.5">
      <c r="A19" s="23" t="s">
        <v>46</v>
      </c>
      <c r="B19" s="29"/>
      <c r="C19" s="6">
        <v>75244784</v>
      </c>
      <c r="D19" s="6">
        <v>0</v>
      </c>
      <c r="E19" s="7">
        <v>77796620</v>
      </c>
      <c r="F19" s="8">
        <v>84885183</v>
      </c>
      <c r="G19" s="8">
        <v>22315992</v>
      </c>
      <c r="H19" s="8">
        <v>3608103</v>
      </c>
      <c r="I19" s="8">
        <v>1212832</v>
      </c>
      <c r="J19" s="8">
        <v>27136927</v>
      </c>
      <c r="K19" s="8">
        <v>877869</v>
      </c>
      <c r="L19" s="8">
        <v>23386172</v>
      </c>
      <c r="M19" s="8">
        <v>6447401</v>
      </c>
      <c r="N19" s="8">
        <v>30711442</v>
      </c>
      <c r="O19" s="8">
        <v>600920</v>
      </c>
      <c r="P19" s="8">
        <v>1558006</v>
      </c>
      <c r="Q19" s="8">
        <v>16362290</v>
      </c>
      <c r="R19" s="8">
        <v>18521216</v>
      </c>
      <c r="S19" s="8">
        <v>3142917</v>
      </c>
      <c r="T19" s="8">
        <v>788158</v>
      </c>
      <c r="U19" s="8">
        <v>1690989</v>
      </c>
      <c r="V19" s="8">
        <v>5622064</v>
      </c>
      <c r="W19" s="8">
        <v>81991649</v>
      </c>
      <c r="X19" s="8">
        <v>77796620</v>
      </c>
      <c r="Y19" s="8">
        <v>4195029</v>
      </c>
      <c r="Z19" s="2">
        <v>5.39</v>
      </c>
      <c r="AA19" s="6">
        <v>84885183</v>
      </c>
    </row>
    <row r="20" spans="1:27" ht="13.5">
      <c r="A20" s="23" t="s">
        <v>47</v>
      </c>
      <c r="B20" s="29"/>
      <c r="C20" s="6">
        <v>12629707</v>
      </c>
      <c r="D20" s="6">
        <v>0</v>
      </c>
      <c r="E20" s="7">
        <v>16446030</v>
      </c>
      <c r="F20" s="26">
        <v>14842680</v>
      </c>
      <c r="G20" s="26">
        <v>899564</v>
      </c>
      <c r="H20" s="26">
        <v>676000</v>
      </c>
      <c r="I20" s="26">
        <v>1016435</v>
      </c>
      <c r="J20" s="26">
        <v>2591999</v>
      </c>
      <c r="K20" s="26">
        <v>1077898</v>
      </c>
      <c r="L20" s="26">
        <v>731813</v>
      </c>
      <c r="M20" s="26">
        <v>733418</v>
      </c>
      <c r="N20" s="26">
        <v>2543129</v>
      </c>
      <c r="O20" s="26">
        <v>1105245</v>
      </c>
      <c r="P20" s="26">
        <v>883992</v>
      </c>
      <c r="Q20" s="26">
        <v>895930</v>
      </c>
      <c r="R20" s="26">
        <v>2885167</v>
      </c>
      <c r="S20" s="26">
        <v>900157</v>
      </c>
      <c r="T20" s="26">
        <v>701620</v>
      </c>
      <c r="U20" s="26">
        <v>1132353</v>
      </c>
      <c r="V20" s="26">
        <v>2734130</v>
      </c>
      <c r="W20" s="26">
        <v>10754425</v>
      </c>
      <c r="X20" s="26">
        <v>16446030</v>
      </c>
      <c r="Y20" s="26">
        <v>-5691605</v>
      </c>
      <c r="Z20" s="27">
        <v>-34.61</v>
      </c>
      <c r="AA20" s="28">
        <v>14842680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437086338</v>
      </c>
      <c r="D22" s="33">
        <f>SUM(D5:D21)</f>
        <v>0</v>
      </c>
      <c r="E22" s="34">
        <f t="shared" si="0"/>
        <v>478863260</v>
      </c>
      <c r="F22" s="35">
        <f t="shared" si="0"/>
        <v>489634823</v>
      </c>
      <c r="G22" s="35">
        <f t="shared" si="0"/>
        <v>71546561</v>
      </c>
      <c r="H22" s="35">
        <f t="shared" si="0"/>
        <v>29118961</v>
      </c>
      <c r="I22" s="35">
        <f t="shared" si="0"/>
        <v>27878001</v>
      </c>
      <c r="J22" s="35">
        <f t="shared" si="0"/>
        <v>128543523</v>
      </c>
      <c r="K22" s="35">
        <f t="shared" si="0"/>
        <v>27176863</v>
      </c>
      <c r="L22" s="35">
        <f t="shared" si="0"/>
        <v>49312461</v>
      </c>
      <c r="M22" s="35">
        <f t="shared" si="0"/>
        <v>34455084</v>
      </c>
      <c r="N22" s="35">
        <f t="shared" si="0"/>
        <v>110944408</v>
      </c>
      <c r="O22" s="35">
        <f t="shared" si="0"/>
        <v>33147209</v>
      </c>
      <c r="P22" s="35">
        <f t="shared" si="0"/>
        <v>37897734</v>
      </c>
      <c r="Q22" s="35">
        <f t="shared" si="0"/>
        <v>54620517</v>
      </c>
      <c r="R22" s="35">
        <f t="shared" si="0"/>
        <v>125665460</v>
      </c>
      <c r="S22" s="35">
        <f t="shared" si="0"/>
        <v>38234617</v>
      </c>
      <c r="T22" s="35">
        <f t="shared" si="0"/>
        <v>31257991</v>
      </c>
      <c r="U22" s="35">
        <f t="shared" si="0"/>
        <v>28309242</v>
      </c>
      <c r="V22" s="35">
        <f t="shared" si="0"/>
        <v>97801850</v>
      </c>
      <c r="W22" s="35">
        <f t="shared" si="0"/>
        <v>462955241</v>
      </c>
      <c r="X22" s="35">
        <f t="shared" si="0"/>
        <v>478863260</v>
      </c>
      <c r="Y22" s="35">
        <f t="shared" si="0"/>
        <v>-15908019</v>
      </c>
      <c r="Z22" s="36">
        <f>+IF(X22&lt;&gt;0,+(Y22/X22)*100,0)</f>
        <v>-3.3220379028451674</v>
      </c>
      <c r="AA22" s="33">
        <f>SUM(AA5:AA21)</f>
        <v>489634823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129208325</v>
      </c>
      <c r="D25" s="6">
        <v>0</v>
      </c>
      <c r="E25" s="7">
        <v>148804480</v>
      </c>
      <c r="F25" s="8">
        <v>151096948</v>
      </c>
      <c r="G25" s="8">
        <v>11863863</v>
      </c>
      <c r="H25" s="8">
        <v>11607152</v>
      </c>
      <c r="I25" s="8">
        <v>11681861</v>
      </c>
      <c r="J25" s="8">
        <v>35152876</v>
      </c>
      <c r="K25" s="8">
        <v>11616431</v>
      </c>
      <c r="L25" s="8">
        <v>11838248</v>
      </c>
      <c r="M25" s="8">
        <v>9591697</v>
      </c>
      <c r="N25" s="8">
        <v>33046376</v>
      </c>
      <c r="O25" s="8">
        <v>11421911</v>
      </c>
      <c r="P25" s="8">
        <v>11747332</v>
      </c>
      <c r="Q25" s="8">
        <v>11639910</v>
      </c>
      <c r="R25" s="8">
        <v>34809153</v>
      </c>
      <c r="S25" s="8">
        <v>11656267</v>
      </c>
      <c r="T25" s="8">
        <v>11509735</v>
      </c>
      <c r="U25" s="8">
        <v>11733467</v>
      </c>
      <c r="V25" s="8">
        <v>34899469</v>
      </c>
      <c r="W25" s="8">
        <v>137907874</v>
      </c>
      <c r="X25" s="8">
        <v>148804480</v>
      </c>
      <c r="Y25" s="8">
        <v>-10896606</v>
      </c>
      <c r="Z25" s="2">
        <v>-7.32</v>
      </c>
      <c r="AA25" s="6">
        <v>151096948</v>
      </c>
    </row>
    <row r="26" spans="1:27" ht="13.5">
      <c r="A26" s="25" t="s">
        <v>52</v>
      </c>
      <c r="B26" s="24"/>
      <c r="C26" s="6">
        <v>7714307</v>
      </c>
      <c r="D26" s="6">
        <v>0</v>
      </c>
      <c r="E26" s="7">
        <v>8403570</v>
      </c>
      <c r="F26" s="8">
        <v>8403570</v>
      </c>
      <c r="G26" s="8">
        <v>650851</v>
      </c>
      <c r="H26" s="8">
        <v>656764</v>
      </c>
      <c r="I26" s="8">
        <v>663303</v>
      </c>
      <c r="J26" s="8">
        <v>1970918</v>
      </c>
      <c r="K26" s="8">
        <v>656621</v>
      </c>
      <c r="L26" s="8">
        <v>667672</v>
      </c>
      <c r="M26" s="8">
        <v>663303</v>
      </c>
      <c r="N26" s="8">
        <v>1987596</v>
      </c>
      <c r="O26" s="8">
        <v>663303</v>
      </c>
      <c r="P26" s="8">
        <v>663727</v>
      </c>
      <c r="Q26" s="8">
        <v>663302</v>
      </c>
      <c r="R26" s="8">
        <v>1990332</v>
      </c>
      <c r="S26" s="8">
        <v>1013853</v>
      </c>
      <c r="T26" s="8">
        <v>673453</v>
      </c>
      <c r="U26" s="8">
        <v>680966</v>
      </c>
      <c r="V26" s="8">
        <v>2368272</v>
      </c>
      <c r="W26" s="8">
        <v>8317118</v>
      </c>
      <c r="X26" s="8">
        <v>8403570</v>
      </c>
      <c r="Y26" s="8">
        <v>-86452</v>
      </c>
      <c r="Z26" s="2">
        <v>-1.03</v>
      </c>
      <c r="AA26" s="6">
        <v>8403570</v>
      </c>
    </row>
    <row r="27" spans="1:27" ht="13.5">
      <c r="A27" s="25" t="s">
        <v>53</v>
      </c>
      <c r="B27" s="24"/>
      <c r="C27" s="6">
        <v>14798877</v>
      </c>
      <c r="D27" s="6">
        <v>0</v>
      </c>
      <c r="E27" s="7">
        <v>8240670</v>
      </c>
      <c r="F27" s="8">
        <v>16240670</v>
      </c>
      <c r="G27" s="8">
        <v>686724</v>
      </c>
      <c r="H27" s="8">
        <v>686724</v>
      </c>
      <c r="I27" s="8">
        <v>686724</v>
      </c>
      <c r="J27" s="8">
        <v>2060172</v>
      </c>
      <c r="K27" s="8">
        <v>686724</v>
      </c>
      <c r="L27" s="8">
        <v>686724</v>
      </c>
      <c r="M27" s="8">
        <v>686724</v>
      </c>
      <c r="N27" s="8">
        <v>2060172</v>
      </c>
      <c r="O27" s="8">
        <v>686724</v>
      </c>
      <c r="P27" s="8">
        <v>686724</v>
      </c>
      <c r="Q27" s="8">
        <v>6686727</v>
      </c>
      <c r="R27" s="8">
        <v>8060175</v>
      </c>
      <c r="S27" s="8">
        <v>1353391</v>
      </c>
      <c r="T27" s="8">
        <v>1353391</v>
      </c>
      <c r="U27" s="8">
        <v>1353369</v>
      </c>
      <c r="V27" s="8">
        <v>4060151</v>
      </c>
      <c r="W27" s="8">
        <v>16240670</v>
      </c>
      <c r="X27" s="8">
        <v>8240670</v>
      </c>
      <c r="Y27" s="8">
        <v>8000000</v>
      </c>
      <c r="Z27" s="2">
        <v>97.08</v>
      </c>
      <c r="AA27" s="6">
        <v>16240670</v>
      </c>
    </row>
    <row r="28" spans="1:27" ht="13.5">
      <c r="A28" s="25" t="s">
        <v>54</v>
      </c>
      <c r="B28" s="24"/>
      <c r="C28" s="6">
        <v>20170963</v>
      </c>
      <c r="D28" s="6">
        <v>0</v>
      </c>
      <c r="E28" s="7">
        <v>20111840</v>
      </c>
      <c r="F28" s="8">
        <v>20111840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9818894</v>
      </c>
      <c r="N28" s="8">
        <v>9818894</v>
      </c>
      <c r="O28" s="8">
        <v>1680185</v>
      </c>
      <c r="P28" s="8">
        <v>1491675</v>
      </c>
      <c r="Q28" s="8">
        <v>1623204</v>
      </c>
      <c r="R28" s="8">
        <v>4795064</v>
      </c>
      <c r="S28" s="8">
        <v>1591827</v>
      </c>
      <c r="T28" s="8">
        <v>1634279</v>
      </c>
      <c r="U28" s="8">
        <v>0</v>
      </c>
      <c r="V28" s="8">
        <v>3226106</v>
      </c>
      <c r="W28" s="8">
        <v>17840064</v>
      </c>
      <c r="X28" s="8">
        <v>20111840</v>
      </c>
      <c r="Y28" s="8">
        <v>-2271776</v>
      </c>
      <c r="Z28" s="2">
        <v>-11.3</v>
      </c>
      <c r="AA28" s="6">
        <v>20111840</v>
      </c>
    </row>
    <row r="29" spans="1:27" ht="13.5">
      <c r="A29" s="25" t="s">
        <v>55</v>
      </c>
      <c r="B29" s="24"/>
      <c r="C29" s="6">
        <v>7569830</v>
      </c>
      <c r="D29" s="6">
        <v>0</v>
      </c>
      <c r="E29" s="7">
        <v>8049540</v>
      </c>
      <c r="F29" s="8">
        <v>8049540</v>
      </c>
      <c r="G29" s="8">
        <v>413527</v>
      </c>
      <c r="H29" s="8">
        <v>416813</v>
      </c>
      <c r="I29" s="8">
        <v>862964</v>
      </c>
      <c r="J29" s="8">
        <v>1693304</v>
      </c>
      <c r="K29" s="8">
        <v>416811</v>
      </c>
      <c r="L29" s="8">
        <v>416809</v>
      </c>
      <c r="M29" s="8">
        <v>1097223</v>
      </c>
      <c r="N29" s="8">
        <v>1930843</v>
      </c>
      <c r="O29" s="8">
        <v>416812</v>
      </c>
      <c r="P29" s="8">
        <v>416811</v>
      </c>
      <c r="Q29" s="8">
        <v>1263626</v>
      </c>
      <c r="R29" s="8">
        <v>2097249</v>
      </c>
      <c r="S29" s="8">
        <v>416811</v>
      </c>
      <c r="T29" s="8">
        <v>416813</v>
      </c>
      <c r="U29" s="8">
        <v>1043300</v>
      </c>
      <c r="V29" s="8">
        <v>1876924</v>
      </c>
      <c r="W29" s="8">
        <v>7598320</v>
      </c>
      <c r="X29" s="8">
        <v>8049540</v>
      </c>
      <c r="Y29" s="8">
        <v>-451220</v>
      </c>
      <c r="Z29" s="2">
        <v>-5.61</v>
      </c>
      <c r="AA29" s="6">
        <v>8049540</v>
      </c>
    </row>
    <row r="30" spans="1:27" ht="13.5">
      <c r="A30" s="25" t="s">
        <v>56</v>
      </c>
      <c r="B30" s="24"/>
      <c r="C30" s="6">
        <v>184970316</v>
      </c>
      <c r="D30" s="6">
        <v>0</v>
      </c>
      <c r="E30" s="7">
        <v>211805400</v>
      </c>
      <c r="F30" s="8">
        <v>206805400</v>
      </c>
      <c r="G30" s="8">
        <v>21188626</v>
      </c>
      <c r="H30" s="8">
        <v>20469083</v>
      </c>
      <c r="I30" s="8">
        <v>13766608</v>
      </c>
      <c r="J30" s="8">
        <v>55424317</v>
      </c>
      <c r="K30" s="8">
        <v>14798034</v>
      </c>
      <c r="L30" s="8">
        <v>14969155</v>
      </c>
      <c r="M30" s="8">
        <v>17135223</v>
      </c>
      <c r="N30" s="8">
        <v>46902412</v>
      </c>
      <c r="O30" s="8">
        <v>19824344</v>
      </c>
      <c r="P30" s="8">
        <v>19661237</v>
      </c>
      <c r="Q30" s="8">
        <v>19969524</v>
      </c>
      <c r="R30" s="8">
        <v>59455105</v>
      </c>
      <c r="S30" s="8">
        <v>15612671</v>
      </c>
      <c r="T30" s="8">
        <v>14507652</v>
      </c>
      <c r="U30" s="8">
        <v>20838642</v>
      </c>
      <c r="V30" s="8">
        <v>50958965</v>
      </c>
      <c r="W30" s="8">
        <v>212740799</v>
      </c>
      <c r="X30" s="8">
        <v>211805400</v>
      </c>
      <c r="Y30" s="8">
        <v>935399</v>
      </c>
      <c r="Z30" s="2">
        <v>0.44</v>
      </c>
      <c r="AA30" s="6">
        <v>206805400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1179569</v>
      </c>
      <c r="D32" s="6">
        <v>0</v>
      </c>
      <c r="E32" s="7">
        <v>1900000</v>
      </c>
      <c r="F32" s="8">
        <v>1900000</v>
      </c>
      <c r="G32" s="8">
        <v>62011</v>
      </c>
      <c r="H32" s="8">
        <v>135418</v>
      </c>
      <c r="I32" s="8">
        <v>131676</v>
      </c>
      <c r="J32" s="8">
        <v>329105</v>
      </c>
      <c r="K32" s="8">
        <v>128118</v>
      </c>
      <c r="L32" s="8">
        <v>124834</v>
      </c>
      <c r="M32" s="8">
        <v>136812</v>
      </c>
      <c r="N32" s="8">
        <v>389764</v>
      </c>
      <c r="O32" s="8">
        <v>63040</v>
      </c>
      <c r="P32" s="8">
        <v>293561</v>
      </c>
      <c r="Q32" s="8">
        <v>229928</v>
      </c>
      <c r="R32" s="8">
        <v>586529</v>
      </c>
      <c r="S32" s="8">
        <v>280421</v>
      </c>
      <c r="T32" s="8">
        <v>150575</v>
      </c>
      <c r="U32" s="8">
        <v>149078</v>
      </c>
      <c r="V32" s="8">
        <v>580074</v>
      </c>
      <c r="W32" s="8">
        <v>1885472</v>
      </c>
      <c r="X32" s="8">
        <v>1900000</v>
      </c>
      <c r="Y32" s="8">
        <v>-14528</v>
      </c>
      <c r="Z32" s="2">
        <v>-0.76</v>
      </c>
      <c r="AA32" s="6">
        <v>1900000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100000</v>
      </c>
      <c r="F33" s="8">
        <v>120000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120000</v>
      </c>
      <c r="M33" s="8">
        <v>0</v>
      </c>
      <c r="N33" s="8">
        <v>120000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120000</v>
      </c>
      <c r="X33" s="8">
        <v>100000</v>
      </c>
      <c r="Y33" s="8">
        <v>20000</v>
      </c>
      <c r="Z33" s="2">
        <v>20</v>
      </c>
      <c r="AA33" s="6">
        <v>120000</v>
      </c>
    </row>
    <row r="34" spans="1:27" ht="13.5">
      <c r="A34" s="25" t="s">
        <v>60</v>
      </c>
      <c r="B34" s="24"/>
      <c r="C34" s="6">
        <v>75155468</v>
      </c>
      <c r="D34" s="6">
        <v>0</v>
      </c>
      <c r="E34" s="7">
        <v>85356590</v>
      </c>
      <c r="F34" s="8">
        <v>98712976</v>
      </c>
      <c r="G34" s="8">
        <v>3732952</v>
      </c>
      <c r="H34" s="8">
        <v>6696032</v>
      </c>
      <c r="I34" s="8">
        <v>5555221</v>
      </c>
      <c r="J34" s="8">
        <v>15984205</v>
      </c>
      <c r="K34" s="8">
        <v>4091289</v>
      </c>
      <c r="L34" s="8">
        <v>9483409</v>
      </c>
      <c r="M34" s="8">
        <v>10463033</v>
      </c>
      <c r="N34" s="8">
        <v>24037731</v>
      </c>
      <c r="O34" s="8">
        <v>4093042</v>
      </c>
      <c r="P34" s="8">
        <v>4853431</v>
      </c>
      <c r="Q34" s="8">
        <v>3841269</v>
      </c>
      <c r="R34" s="8">
        <v>12787742</v>
      </c>
      <c r="S34" s="8">
        <v>8408861</v>
      </c>
      <c r="T34" s="8">
        <v>3707689</v>
      </c>
      <c r="U34" s="8">
        <v>8150107</v>
      </c>
      <c r="V34" s="8">
        <v>20266657</v>
      </c>
      <c r="W34" s="8">
        <v>73076335</v>
      </c>
      <c r="X34" s="8">
        <v>85356590</v>
      </c>
      <c r="Y34" s="8">
        <v>-12280255</v>
      </c>
      <c r="Z34" s="2">
        <v>-14.39</v>
      </c>
      <c r="AA34" s="6">
        <v>98712976</v>
      </c>
    </row>
    <row r="35" spans="1:27" ht="13.5">
      <c r="A35" s="23" t="s">
        <v>61</v>
      </c>
      <c r="B35" s="29"/>
      <c r="C35" s="6">
        <v>234698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523</v>
      </c>
      <c r="R35" s="8">
        <v>523</v>
      </c>
      <c r="S35" s="8">
        <v>0</v>
      </c>
      <c r="T35" s="8">
        <v>0</v>
      </c>
      <c r="U35" s="8">
        <v>0</v>
      </c>
      <c r="V35" s="8">
        <v>0</v>
      </c>
      <c r="W35" s="8">
        <v>523</v>
      </c>
      <c r="X35" s="8"/>
      <c r="Y35" s="8">
        <v>523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441002353</v>
      </c>
      <c r="D36" s="33">
        <f>SUM(D25:D35)</f>
        <v>0</v>
      </c>
      <c r="E36" s="34">
        <f t="shared" si="1"/>
        <v>492772090</v>
      </c>
      <c r="F36" s="35">
        <f t="shared" si="1"/>
        <v>511440944</v>
      </c>
      <c r="G36" s="35">
        <f t="shared" si="1"/>
        <v>38598554</v>
      </c>
      <c r="H36" s="35">
        <f t="shared" si="1"/>
        <v>40667986</v>
      </c>
      <c r="I36" s="35">
        <f t="shared" si="1"/>
        <v>33348357</v>
      </c>
      <c r="J36" s="35">
        <f t="shared" si="1"/>
        <v>112614897</v>
      </c>
      <c r="K36" s="35">
        <f t="shared" si="1"/>
        <v>32394028</v>
      </c>
      <c r="L36" s="35">
        <f t="shared" si="1"/>
        <v>38306851</v>
      </c>
      <c r="M36" s="35">
        <f t="shared" si="1"/>
        <v>49592909</v>
      </c>
      <c r="N36" s="35">
        <f t="shared" si="1"/>
        <v>120293788</v>
      </c>
      <c r="O36" s="35">
        <f t="shared" si="1"/>
        <v>38849361</v>
      </c>
      <c r="P36" s="35">
        <f t="shared" si="1"/>
        <v>39814498</v>
      </c>
      <c r="Q36" s="35">
        <f t="shared" si="1"/>
        <v>45918013</v>
      </c>
      <c r="R36" s="35">
        <f t="shared" si="1"/>
        <v>124581872</v>
      </c>
      <c r="S36" s="35">
        <f t="shared" si="1"/>
        <v>40334102</v>
      </c>
      <c r="T36" s="35">
        <f t="shared" si="1"/>
        <v>33953587</v>
      </c>
      <c r="U36" s="35">
        <f t="shared" si="1"/>
        <v>43948929</v>
      </c>
      <c r="V36" s="35">
        <f t="shared" si="1"/>
        <v>118236618</v>
      </c>
      <c r="W36" s="35">
        <f t="shared" si="1"/>
        <v>475727175</v>
      </c>
      <c r="X36" s="35">
        <f t="shared" si="1"/>
        <v>492772090</v>
      </c>
      <c r="Y36" s="35">
        <f t="shared" si="1"/>
        <v>-17044915</v>
      </c>
      <c r="Z36" s="36">
        <f>+IF(X36&lt;&gt;0,+(Y36/X36)*100,0)</f>
        <v>-3.458985471356545</v>
      </c>
      <c r="AA36" s="33">
        <f>SUM(AA25:AA35)</f>
        <v>511440944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-3916015</v>
      </c>
      <c r="D38" s="46">
        <f>+D22-D36</f>
        <v>0</v>
      </c>
      <c r="E38" s="47">
        <f t="shared" si="2"/>
        <v>-13908830</v>
      </c>
      <c r="F38" s="48">
        <f t="shared" si="2"/>
        <v>-21806121</v>
      </c>
      <c r="G38" s="48">
        <f t="shared" si="2"/>
        <v>32948007</v>
      </c>
      <c r="H38" s="48">
        <f t="shared" si="2"/>
        <v>-11549025</v>
      </c>
      <c r="I38" s="48">
        <f t="shared" si="2"/>
        <v>-5470356</v>
      </c>
      <c r="J38" s="48">
        <f t="shared" si="2"/>
        <v>15928626</v>
      </c>
      <c r="K38" s="48">
        <f t="shared" si="2"/>
        <v>-5217165</v>
      </c>
      <c r="L38" s="48">
        <f t="shared" si="2"/>
        <v>11005610</v>
      </c>
      <c r="M38" s="48">
        <f t="shared" si="2"/>
        <v>-15137825</v>
      </c>
      <c r="N38" s="48">
        <f t="shared" si="2"/>
        <v>-9349380</v>
      </c>
      <c r="O38" s="48">
        <f t="shared" si="2"/>
        <v>-5702152</v>
      </c>
      <c r="P38" s="48">
        <f t="shared" si="2"/>
        <v>-1916764</v>
      </c>
      <c r="Q38" s="48">
        <f t="shared" si="2"/>
        <v>8702504</v>
      </c>
      <c r="R38" s="48">
        <f t="shared" si="2"/>
        <v>1083588</v>
      </c>
      <c r="S38" s="48">
        <f t="shared" si="2"/>
        <v>-2099485</v>
      </c>
      <c r="T38" s="48">
        <f t="shared" si="2"/>
        <v>-2695596</v>
      </c>
      <c r="U38" s="48">
        <f t="shared" si="2"/>
        <v>-15639687</v>
      </c>
      <c r="V38" s="48">
        <f t="shared" si="2"/>
        <v>-20434768</v>
      </c>
      <c r="W38" s="48">
        <f t="shared" si="2"/>
        <v>-12771934</v>
      </c>
      <c r="X38" s="48">
        <f>IF(F22=F36,0,X22-X36)</f>
        <v>-13908830</v>
      </c>
      <c r="Y38" s="48">
        <f t="shared" si="2"/>
        <v>1136896</v>
      </c>
      <c r="Z38" s="49">
        <f>+IF(X38&lt;&gt;0,+(Y38/X38)*100,0)</f>
        <v>-8.173915419197733</v>
      </c>
      <c r="AA38" s="46">
        <f>+AA22-AA36</f>
        <v>-21806121</v>
      </c>
    </row>
    <row r="39" spans="1:27" ht="13.5">
      <c r="A39" s="23" t="s">
        <v>64</v>
      </c>
      <c r="B39" s="29"/>
      <c r="C39" s="6">
        <v>25281609</v>
      </c>
      <c r="D39" s="6">
        <v>0</v>
      </c>
      <c r="E39" s="7">
        <v>21078970</v>
      </c>
      <c r="F39" s="8">
        <v>24203233</v>
      </c>
      <c r="G39" s="8">
        <v>763509</v>
      </c>
      <c r="H39" s="8">
        <v>1642451</v>
      </c>
      <c r="I39" s="8">
        <v>2818480</v>
      </c>
      <c r="J39" s="8">
        <v>5224440</v>
      </c>
      <c r="K39" s="8">
        <v>1295783</v>
      </c>
      <c r="L39" s="8">
        <v>2355164</v>
      </c>
      <c r="M39" s="8">
        <v>1555665</v>
      </c>
      <c r="N39" s="8">
        <v>5206612</v>
      </c>
      <c r="O39" s="8">
        <v>661858</v>
      </c>
      <c r="P39" s="8">
        <v>1906497</v>
      </c>
      <c r="Q39" s="8">
        <v>3660725</v>
      </c>
      <c r="R39" s="8">
        <v>6229080</v>
      </c>
      <c r="S39" s="8">
        <v>1182940</v>
      </c>
      <c r="T39" s="8">
        <v>815992</v>
      </c>
      <c r="U39" s="8">
        <v>3537245</v>
      </c>
      <c r="V39" s="8">
        <v>5536177</v>
      </c>
      <c r="W39" s="8">
        <v>22196309</v>
      </c>
      <c r="X39" s="8">
        <v>21078970</v>
      </c>
      <c r="Y39" s="8">
        <v>1117339</v>
      </c>
      <c r="Z39" s="2">
        <v>5.3</v>
      </c>
      <c r="AA39" s="6">
        <v>24203233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21365594</v>
      </c>
      <c r="D42" s="55">
        <f>SUM(D38:D41)</f>
        <v>0</v>
      </c>
      <c r="E42" s="56">
        <f t="shared" si="3"/>
        <v>7170140</v>
      </c>
      <c r="F42" s="57">
        <f t="shared" si="3"/>
        <v>2397112</v>
      </c>
      <c r="G42" s="57">
        <f t="shared" si="3"/>
        <v>33711516</v>
      </c>
      <c r="H42" s="57">
        <f t="shared" si="3"/>
        <v>-9906574</v>
      </c>
      <c r="I42" s="57">
        <f t="shared" si="3"/>
        <v>-2651876</v>
      </c>
      <c r="J42" s="57">
        <f t="shared" si="3"/>
        <v>21153066</v>
      </c>
      <c r="K42" s="57">
        <f t="shared" si="3"/>
        <v>-3921382</v>
      </c>
      <c r="L42" s="57">
        <f t="shared" si="3"/>
        <v>13360774</v>
      </c>
      <c r="M42" s="57">
        <f t="shared" si="3"/>
        <v>-13582160</v>
      </c>
      <c r="N42" s="57">
        <f t="shared" si="3"/>
        <v>-4142768</v>
      </c>
      <c r="O42" s="57">
        <f t="shared" si="3"/>
        <v>-5040294</v>
      </c>
      <c r="P42" s="57">
        <f t="shared" si="3"/>
        <v>-10267</v>
      </c>
      <c r="Q42" s="57">
        <f t="shared" si="3"/>
        <v>12363229</v>
      </c>
      <c r="R42" s="57">
        <f t="shared" si="3"/>
        <v>7312668</v>
      </c>
      <c r="S42" s="57">
        <f t="shared" si="3"/>
        <v>-916545</v>
      </c>
      <c r="T42" s="57">
        <f t="shared" si="3"/>
        <v>-1879604</v>
      </c>
      <c r="U42" s="57">
        <f t="shared" si="3"/>
        <v>-12102442</v>
      </c>
      <c r="V42" s="57">
        <f t="shared" si="3"/>
        <v>-14898591</v>
      </c>
      <c r="W42" s="57">
        <f t="shared" si="3"/>
        <v>9424375</v>
      </c>
      <c r="X42" s="57">
        <f t="shared" si="3"/>
        <v>7170140</v>
      </c>
      <c r="Y42" s="57">
        <f t="shared" si="3"/>
        <v>2254235</v>
      </c>
      <c r="Z42" s="58">
        <f>+IF(X42&lt;&gt;0,+(Y42/X42)*100,0)</f>
        <v>31.439204813295134</v>
      </c>
      <c r="AA42" s="55">
        <f>SUM(AA38:AA41)</f>
        <v>2397112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21365594</v>
      </c>
      <c r="D44" s="63">
        <f>+D42-D43</f>
        <v>0</v>
      </c>
      <c r="E44" s="64">
        <f t="shared" si="4"/>
        <v>7170140</v>
      </c>
      <c r="F44" s="65">
        <f t="shared" si="4"/>
        <v>2397112</v>
      </c>
      <c r="G44" s="65">
        <f t="shared" si="4"/>
        <v>33711516</v>
      </c>
      <c r="H44" s="65">
        <f t="shared" si="4"/>
        <v>-9906574</v>
      </c>
      <c r="I44" s="65">
        <f t="shared" si="4"/>
        <v>-2651876</v>
      </c>
      <c r="J44" s="65">
        <f t="shared" si="4"/>
        <v>21153066</v>
      </c>
      <c r="K44" s="65">
        <f t="shared" si="4"/>
        <v>-3921382</v>
      </c>
      <c r="L44" s="65">
        <f t="shared" si="4"/>
        <v>13360774</v>
      </c>
      <c r="M44" s="65">
        <f t="shared" si="4"/>
        <v>-13582160</v>
      </c>
      <c r="N44" s="65">
        <f t="shared" si="4"/>
        <v>-4142768</v>
      </c>
      <c r="O44" s="65">
        <f t="shared" si="4"/>
        <v>-5040294</v>
      </c>
      <c r="P44" s="65">
        <f t="shared" si="4"/>
        <v>-10267</v>
      </c>
      <c r="Q44" s="65">
        <f t="shared" si="4"/>
        <v>12363229</v>
      </c>
      <c r="R44" s="65">
        <f t="shared" si="4"/>
        <v>7312668</v>
      </c>
      <c r="S44" s="65">
        <f t="shared" si="4"/>
        <v>-916545</v>
      </c>
      <c r="T44" s="65">
        <f t="shared" si="4"/>
        <v>-1879604</v>
      </c>
      <c r="U44" s="65">
        <f t="shared" si="4"/>
        <v>-12102442</v>
      </c>
      <c r="V44" s="65">
        <f t="shared" si="4"/>
        <v>-14898591</v>
      </c>
      <c r="W44" s="65">
        <f t="shared" si="4"/>
        <v>9424375</v>
      </c>
      <c r="X44" s="65">
        <f t="shared" si="4"/>
        <v>7170140</v>
      </c>
      <c r="Y44" s="65">
        <f t="shared" si="4"/>
        <v>2254235</v>
      </c>
      <c r="Z44" s="66">
        <f>+IF(X44&lt;&gt;0,+(Y44/X44)*100,0)</f>
        <v>31.439204813295134</v>
      </c>
      <c r="AA44" s="63">
        <f>+AA42-AA43</f>
        <v>2397112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21365594</v>
      </c>
      <c r="D46" s="55">
        <f>SUM(D44:D45)</f>
        <v>0</v>
      </c>
      <c r="E46" s="56">
        <f t="shared" si="5"/>
        <v>7170140</v>
      </c>
      <c r="F46" s="57">
        <f t="shared" si="5"/>
        <v>2397112</v>
      </c>
      <c r="G46" s="57">
        <f t="shared" si="5"/>
        <v>33711516</v>
      </c>
      <c r="H46" s="57">
        <f t="shared" si="5"/>
        <v>-9906574</v>
      </c>
      <c r="I46" s="57">
        <f t="shared" si="5"/>
        <v>-2651876</v>
      </c>
      <c r="J46" s="57">
        <f t="shared" si="5"/>
        <v>21153066</v>
      </c>
      <c r="K46" s="57">
        <f t="shared" si="5"/>
        <v>-3921382</v>
      </c>
      <c r="L46" s="57">
        <f t="shared" si="5"/>
        <v>13360774</v>
      </c>
      <c r="M46" s="57">
        <f t="shared" si="5"/>
        <v>-13582160</v>
      </c>
      <c r="N46" s="57">
        <f t="shared" si="5"/>
        <v>-4142768</v>
      </c>
      <c r="O46" s="57">
        <f t="shared" si="5"/>
        <v>-5040294</v>
      </c>
      <c r="P46" s="57">
        <f t="shared" si="5"/>
        <v>-10267</v>
      </c>
      <c r="Q46" s="57">
        <f t="shared" si="5"/>
        <v>12363229</v>
      </c>
      <c r="R46" s="57">
        <f t="shared" si="5"/>
        <v>7312668</v>
      </c>
      <c r="S46" s="57">
        <f t="shared" si="5"/>
        <v>-916545</v>
      </c>
      <c r="T46" s="57">
        <f t="shared" si="5"/>
        <v>-1879604</v>
      </c>
      <c r="U46" s="57">
        <f t="shared" si="5"/>
        <v>-12102442</v>
      </c>
      <c r="V46" s="57">
        <f t="shared" si="5"/>
        <v>-14898591</v>
      </c>
      <c r="W46" s="57">
        <f t="shared" si="5"/>
        <v>9424375</v>
      </c>
      <c r="X46" s="57">
        <f t="shared" si="5"/>
        <v>7170140</v>
      </c>
      <c r="Y46" s="57">
        <f t="shared" si="5"/>
        <v>2254235</v>
      </c>
      <c r="Z46" s="58">
        <f>+IF(X46&lt;&gt;0,+(Y46/X46)*100,0)</f>
        <v>31.439204813295134</v>
      </c>
      <c r="AA46" s="55">
        <f>SUM(AA44:AA45)</f>
        <v>2397112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21365594</v>
      </c>
      <c r="D48" s="71">
        <f>SUM(D46:D47)</f>
        <v>0</v>
      </c>
      <c r="E48" s="72">
        <f t="shared" si="6"/>
        <v>7170140</v>
      </c>
      <c r="F48" s="73">
        <f t="shared" si="6"/>
        <v>2397112</v>
      </c>
      <c r="G48" s="73">
        <f t="shared" si="6"/>
        <v>33711516</v>
      </c>
      <c r="H48" s="74">
        <f t="shared" si="6"/>
        <v>-9906574</v>
      </c>
      <c r="I48" s="74">
        <f t="shared" si="6"/>
        <v>-2651876</v>
      </c>
      <c r="J48" s="74">
        <f t="shared" si="6"/>
        <v>21153066</v>
      </c>
      <c r="K48" s="74">
        <f t="shared" si="6"/>
        <v>-3921382</v>
      </c>
      <c r="L48" s="74">
        <f t="shared" si="6"/>
        <v>13360774</v>
      </c>
      <c r="M48" s="73">
        <f t="shared" si="6"/>
        <v>-13582160</v>
      </c>
      <c r="N48" s="73">
        <f t="shared" si="6"/>
        <v>-4142768</v>
      </c>
      <c r="O48" s="74">
        <f t="shared" si="6"/>
        <v>-5040294</v>
      </c>
      <c r="P48" s="74">
        <f t="shared" si="6"/>
        <v>-10267</v>
      </c>
      <c r="Q48" s="74">
        <f t="shared" si="6"/>
        <v>12363229</v>
      </c>
      <c r="R48" s="74">
        <f t="shared" si="6"/>
        <v>7312668</v>
      </c>
      <c r="S48" s="74">
        <f t="shared" si="6"/>
        <v>-916545</v>
      </c>
      <c r="T48" s="73">
        <f t="shared" si="6"/>
        <v>-1879604</v>
      </c>
      <c r="U48" s="73">
        <f t="shared" si="6"/>
        <v>-12102442</v>
      </c>
      <c r="V48" s="74">
        <f t="shared" si="6"/>
        <v>-14898591</v>
      </c>
      <c r="W48" s="74">
        <f t="shared" si="6"/>
        <v>9424375</v>
      </c>
      <c r="X48" s="74">
        <f t="shared" si="6"/>
        <v>7170140</v>
      </c>
      <c r="Y48" s="74">
        <f t="shared" si="6"/>
        <v>2254235</v>
      </c>
      <c r="Z48" s="75">
        <f>+IF(X48&lt;&gt;0,+(Y48/X48)*100,0)</f>
        <v>31.439204813295134</v>
      </c>
      <c r="AA48" s="76">
        <f>SUM(AA46:AA47)</f>
        <v>2397112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29351335</v>
      </c>
      <c r="D5" s="6">
        <v>0</v>
      </c>
      <c r="E5" s="7">
        <v>31210078</v>
      </c>
      <c r="F5" s="8">
        <v>34071184</v>
      </c>
      <c r="G5" s="8">
        <v>7928072</v>
      </c>
      <c r="H5" s="8">
        <v>2457952</v>
      </c>
      <c r="I5" s="8">
        <v>2145617</v>
      </c>
      <c r="J5" s="8">
        <v>12531641</v>
      </c>
      <c r="K5" s="8">
        <v>2381746</v>
      </c>
      <c r="L5" s="8">
        <v>2216214</v>
      </c>
      <c r="M5" s="8">
        <v>860079</v>
      </c>
      <c r="N5" s="8">
        <v>5458039</v>
      </c>
      <c r="O5" s="8">
        <v>3540582</v>
      </c>
      <c r="P5" s="8">
        <v>2168830</v>
      </c>
      <c r="Q5" s="8">
        <v>1987598</v>
      </c>
      <c r="R5" s="8">
        <v>7697010</v>
      </c>
      <c r="S5" s="8">
        <v>2643468</v>
      </c>
      <c r="T5" s="8">
        <v>2163361</v>
      </c>
      <c r="U5" s="8">
        <v>2080064</v>
      </c>
      <c r="V5" s="8">
        <v>6886893</v>
      </c>
      <c r="W5" s="8">
        <v>32573583</v>
      </c>
      <c r="X5" s="8">
        <v>31210077</v>
      </c>
      <c r="Y5" s="8">
        <v>1363506</v>
      </c>
      <c r="Z5" s="2">
        <v>4.37</v>
      </c>
      <c r="AA5" s="6">
        <v>34071184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74644578</v>
      </c>
      <c r="D7" s="6">
        <v>0</v>
      </c>
      <c r="E7" s="7">
        <v>80964765</v>
      </c>
      <c r="F7" s="8">
        <v>85086072</v>
      </c>
      <c r="G7" s="8">
        <v>6707540</v>
      </c>
      <c r="H7" s="8">
        <v>7310868</v>
      </c>
      <c r="I7" s="8">
        <v>6509783</v>
      </c>
      <c r="J7" s="8">
        <v>20528191</v>
      </c>
      <c r="K7" s="8">
        <v>6733493</v>
      </c>
      <c r="L7" s="8">
        <v>6845020</v>
      </c>
      <c r="M7" s="8">
        <v>5021495</v>
      </c>
      <c r="N7" s="8">
        <v>18600008</v>
      </c>
      <c r="O7" s="8">
        <v>8785564</v>
      </c>
      <c r="P7" s="8">
        <v>7933713</v>
      </c>
      <c r="Q7" s="8">
        <v>7430815</v>
      </c>
      <c r="R7" s="8">
        <v>24150092</v>
      </c>
      <c r="S7" s="8">
        <v>7597688</v>
      </c>
      <c r="T7" s="8">
        <v>6360308</v>
      </c>
      <c r="U7" s="8">
        <v>6684465</v>
      </c>
      <c r="V7" s="8">
        <v>20642461</v>
      </c>
      <c r="W7" s="8">
        <v>83920752</v>
      </c>
      <c r="X7" s="8">
        <v>80964771</v>
      </c>
      <c r="Y7" s="8">
        <v>2955981</v>
      </c>
      <c r="Z7" s="2">
        <v>3.65</v>
      </c>
      <c r="AA7" s="6">
        <v>85086072</v>
      </c>
    </row>
    <row r="8" spans="1:27" ht="13.5">
      <c r="A8" s="25" t="s">
        <v>35</v>
      </c>
      <c r="B8" s="24"/>
      <c r="C8" s="6">
        <v>13145309</v>
      </c>
      <c r="D8" s="6">
        <v>0</v>
      </c>
      <c r="E8" s="7">
        <v>13172285</v>
      </c>
      <c r="F8" s="8">
        <v>14199438</v>
      </c>
      <c r="G8" s="8">
        <v>922716</v>
      </c>
      <c r="H8" s="8">
        <v>1131171</v>
      </c>
      <c r="I8" s="8">
        <v>1043649</v>
      </c>
      <c r="J8" s="8">
        <v>3097536</v>
      </c>
      <c r="K8" s="8">
        <v>1375979</v>
      </c>
      <c r="L8" s="8">
        <v>1695431</v>
      </c>
      <c r="M8" s="8">
        <v>643203</v>
      </c>
      <c r="N8" s="8">
        <v>3714613</v>
      </c>
      <c r="O8" s="8">
        <v>3200338</v>
      </c>
      <c r="P8" s="8">
        <v>1954625</v>
      </c>
      <c r="Q8" s="8">
        <v>1708217</v>
      </c>
      <c r="R8" s="8">
        <v>6863180</v>
      </c>
      <c r="S8" s="8">
        <v>1928775</v>
      </c>
      <c r="T8" s="8">
        <v>1187161</v>
      </c>
      <c r="U8" s="8">
        <v>875986</v>
      </c>
      <c r="V8" s="8">
        <v>3991922</v>
      </c>
      <c r="W8" s="8">
        <v>17667251</v>
      </c>
      <c r="X8" s="8">
        <v>13172286</v>
      </c>
      <c r="Y8" s="8">
        <v>4494965</v>
      </c>
      <c r="Z8" s="2">
        <v>34.12</v>
      </c>
      <c r="AA8" s="6">
        <v>14199438</v>
      </c>
    </row>
    <row r="9" spans="1:27" ht="13.5">
      <c r="A9" s="25" t="s">
        <v>36</v>
      </c>
      <c r="B9" s="24"/>
      <c r="C9" s="6">
        <v>11939645</v>
      </c>
      <c r="D9" s="6">
        <v>0</v>
      </c>
      <c r="E9" s="7">
        <v>13089690</v>
      </c>
      <c r="F9" s="8">
        <v>13218150</v>
      </c>
      <c r="G9" s="8">
        <v>1158943</v>
      </c>
      <c r="H9" s="8">
        <v>1093346</v>
      </c>
      <c r="I9" s="8">
        <v>1106182</v>
      </c>
      <c r="J9" s="8">
        <v>3358471</v>
      </c>
      <c r="K9" s="8">
        <v>1081513</v>
      </c>
      <c r="L9" s="8">
        <v>1054303</v>
      </c>
      <c r="M9" s="8">
        <v>483144</v>
      </c>
      <c r="N9" s="8">
        <v>2618960</v>
      </c>
      <c r="O9" s="8">
        <v>1655542</v>
      </c>
      <c r="P9" s="8">
        <v>1049046</v>
      </c>
      <c r="Q9" s="8">
        <v>1051774</v>
      </c>
      <c r="R9" s="8">
        <v>3756362</v>
      </c>
      <c r="S9" s="8">
        <v>1060643</v>
      </c>
      <c r="T9" s="8">
        <v>1046458</v>
      </c>
      <c r="U9" s="8">
        <v>1071669</v>
      </c>
      <c r="V9" s="8">
        <v>3178770</v>
      </c>
      <c r="W9" s="8">
        <v>12912563</v>
      </c>
      <c r="X9" s="8">
        <v>13089696</v>
      </c>
      <c r="Y9" s="8">
        <v>-177133</v>
      </c>
      <c r="Z9" s="2">
        <v>-1.35</v>
      </c>
      <c r="AA9" s="6">
        <v>13218150</v>
      </c>
    </row>
    <row r="10" spans="1:27" ht="13.5">
      <c r="A10" s="25" t="s">
        <v>37</v>
      </c>
      <c r="B10" s="24"/>
      <c r="C10" s="6">
        <v>9184008</v>
      </c>
      <c r="D10" s="6">
        <v>0</v>
      </c>
      <c r="E10" s="7">
        <v>11272314</v>
      </c>
      <c r="F10" s="26">
        <v>13519071</v>
      </c>
      <c r="G10" s="26">
        <v>1226948</v>
      </c>
      <c r="H10" s="26">
        <v>1162384</v>
      </c>
      <c r="I10" s="26">
        <v>1023755</v>
      </c>
      <c r="J10" s="26">
        <v>3413087</v>
      </c>
      <c r="K10" s="26">
        <v>1083226</v>
      </c>
      <c r="L10" s="26">
        <v>1040518</v>
      </c>
      <c r="M10" s="26">
        <v>443573</v>
      </c>
      <c r="N10" s="26">
        <v>2567317</v>
      </c>
      <c r="O10" s="26">
        <v>1708046</v>
      </c>
      <c r="P10" s="26">
        <v>1076852</v>
      </c>
      <c r="Q10" s="26">
        <v>1073442</v>
      </c>
      <c r="R10" s="26">
        <v>3858340</v>
      </c>
      <c r="S10" s="26">
        <v>1068952</v>
      </c>
      <c r="T10" s="26">
        <v>1072982</v>
      </c>
      <c r="U10" s="26">
        <v>1068051</v>
      </c>
      <c r="V10" s="26">
        <v>3209985</v>
      </c>
      <c r="W10" s="26">
        <v>13048729</v>
      </c>
      <c r="X10" s="26">
        <v>11272320</v>
      </c>
      <c r="Y10" s="26">
        <v>1776409</v>
      </c>
      <c r="Z10" s="27">
        <v>15.76</v>
      </c>
      <c r="AA10" s="28">
        <v>13519071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2626343</v>
      </c>
      <c r="D12" s="6">
        <v>0</v>
      </c>
      <c r="E12" s="7">
        <v>4007994</v>
      </c>
      <c r="F12" s="8">
        <v>4109644</v>
      </c>
      <c r="G12" s="8">
        <v>167946</v>
      </c>
      <c r="H12" s="8">
        <v>168655</v>
      </c>
      <c r="I12" s="8">
        <v>225158</v>
      </c>
      <c r="J12" s="8">
        <v>561759</v>
      </c>
      <c r="K12" s="8">
        <v>788759</v>
      </c>
      <c r="L12" s="8">
        <v>373209</v>
      </c>
      <c r="M12" s="8">
        <v>158249</v>
      </c>
      <c r="N12" s="8">
        <v>1320217</v>
      </c>
      <c r="O12" s="8">
        <v>329020</v>
      </c>
      <c r="P12" s="8">
        <v>297331</v>
      </c>
      <c r="Q12" s="8">
        <v>270714</v>
      </c>
      <c r="R12" s="8">
        <v>897065</v>
      </c>
      <c r="S12" s="8">
        <v>238854</v>
      </c>
      <c r="T12" s="8">
        <v>140031</v>
      </c>
      <c r="U12" s="8">
        <v>182181</v>
      </c>
      <c r="V12" s="8">
        <v>561066</v>
      </c>
      <c r="W12" s="8">
        <v>3340107</v>
      </c>
      <c r="X12" s="8">
        <v>4007996</v>
      </c>
      <c r="Y12" s="8">
        <v>-667889</v>
      </c>
      <c r="Z12" s="2">
        <v>-16.66</v>
      </c>
      <c r="AA12" s="6">
        <v>4109644</v>
      </c>
    </row>
    <row r="13" spans="1:27" ht="13.5">
      <c r="A13" s="23" t="s">
        <v>40</v>
      </c>
      <c r="B13" s="29"/>
      <c r="C13" s="6">
        <v>231240</v>
      </c>
      <c r="D13" s="6">
        <v>0</v>
      </c>
      <c r="E13" s="7">
        <v>190000</v>
      </c>
      <c r="F13" s="8">
        <v>500000</v>
      </c>
      <c r="G13" s="8">
        <v>50517</v>
      </c>
      <c r="H13" s="8">
        <v>62188</v>
      </c>
      <c r="I13" s="8">
        <v>51508</v>
      </c>
      <c r="J13" s="8">
        <v>164213</v>
      </c>
      <c r="K13" s="8">
        <v>50212</v>
      </c>
      <c r="L13" s="8">
        <v>37560</v>
      </c>
      <c r="M13" s="8">
        <v>79880</v>
      </c>
      <c r="N13" s="8">
        <v>167652</v>
      </c>
      <c r="O13" s="8">
        <v>58758</v>
      </c>
      <c r="P13" s="8">
        <v>53887</v>
      </c>
      <c r="Q13" s="8">
        <v>71481</v>
      </c>
      <c r="R13" s="8">
        <v>184126</v>
      </c>
      <c r="S13" s="8">
        <v>96261</v>
      </c>
      <c r="T13" s="8">
        <v>74110</v>
      </c>
      <c r="U13" s="8">
        <v>54548</v>
      </c>
      <c r="V13" s="8">
        <v>224919</v>
      </c>
      <c r="W13" s="8">
        <v>740910</v>
      </c>
      <c r="X13" s="8">
        <v>190000</v>
      </c>
      <c r="Y13" s="8">
        <v>550910</v>
      </c>
      <c r="Z13" s="2">
        <v>289.95</v>
      </c>
      <c r="AA13" s="6">
        <v>500000</v>
      </c>
    </row>
    <row r="14" spans="1:27" ht="13.5">
      <c r="A14" s="23" t="s">
        <v>41</v>
      </c>
      <c r="B14" s="29"/>
      <c r="C14" s="6">
        <v>2074946</v>
      </c>
      <c r="D14" s="6">
        <v>0</v>
      </c>
      <c r="E14" s="7">
        <v>1973863</v>
      </c>
      <c r="F14" s="8">
        <v>1973863</v>
      </c>
      <c r="G14" s="8">
        <v>177826</v>
      </c>
      <c r="H14" s="8">
        <v>194949</v>
      </c>
      <c r="I14" s="8">
        <v>207457</v>
      </c>
      <c r="J14" s="8">
        <v>580232</v>
      </c>
      <c r="K14" s="8">
        <v>213482</v>
      </c>
      <c r="L14" s="8">
        <v>213141</v>
      </c>
      <c r="M14" s="8">
        <v>43080</v>
      </c>
      <c r="N14" s="8">
        <v>469703</v>
      </c>
      <c r="O14" s="8">
        <v>401513</v>
      </c>
      <c r="P14" s="8">
        <v>162769</v>
      </c>
      <c r="Q14" s="8">
        <v>140839</v>
      </c>
      <c r="R14" s="8">
        <v>705121</v>
      </c>
      <c r="S14" s="8">
        <v>186816</v>
      </c>
      <c r="T14" s="8">
        <v>245549</v>
      </c>
      <c r="U14" s="8">
        <v>208770</v>
      </c>
      <c r="V14" s="8">
        <v>641135</v>
      </c>
      <c r="W14" s="8">
        <v>2396191</v>
      </c>
      <c r="X14" s="8">
        <v>1973868</v>
      </c>
      <c r="Y14" s="8">
        <v>422323</v>
      </c>
      <c r="Z14" s="2">
        <v>21.4</v>
      </c>
      <c r="AA14" s="6">
        <v>1973863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1710830</v>
      </c>
      <c r="D16" s="6">
        <v>0</v>
      </c>
      <c r="E16" s="7">
        <v>1527500</v>
      </c>
      <c r="F16" s="8">
        <v>2144500</v>
      </c>
      <c r="G16" s="8">
        <v>135453</v>
      </c>
      <c r="H16" s="8">
        <v>129111</v>
      </c>
      <c r="I16" s="8">
        <v>166646</v>
      </c>
      <c r="J16" s="8">
        <v>431210</v>
      </c>
      <c r="K16" s="8">
        <v>225368</v>
      </c>
      <c r="L16" s="8">
        <v>112477</v>
      </c>
      <c r="M16" s="8">
        <v>170896</v>
      </c>
      <c r="N16" s="8">
        <v>508741</v>
      </c>
      <c r="O16" s="8">
        <v>156186</v>
      </c>
      <c r="P16" s="8">
        <v>207196</v>
      </c>
      <c r="Q16" s="8">
        <v>195231</v>
      </c>
      <c r="R16" s="8">
        <v>558613</v>
      </c>
      <c r="S16" s="8">
        <v>139366</v>
      </c>
      <c r="T16" s="8">
        <v>116035</v>
      </c>
      <c r="U16" s="8">
        <v>139791</v>
      </c>
      <c r="V16" s="8">
        <v>395192</v>
      </c>
      <c r="W16" s="8">
        <v>1893756</v>
      </c>
      <c r="X16" s="8">
        <v>1527504</v>
      </c>
      <c r="Y16" s="8">
        <v>366252</v>
      </c>
      <c r="Z16" s="2">
        <v>23.98</v>
      </c>
      <c r="AA16" s="6">
        <v>2144500</v>
      </c>
    </row>
    <row r="17" spans="1:27" ht="13.5">
      <c r="A17" s="23" t="s">
        <v>44</v>
      </c>
      <c r="B17" s="29"/>
      <c r="C17" s="6">
        <v>1066966</v>
      </c>
      <c r="D17" s="6">
        <v>0</v>
      </c>
      <c r="E17" s="7">
        <v>1680650</v>
      </c>
      <c r="F17" s="8">
        <v>1681570</v>
      </c>
      <c r="G17" s="8">
        <v>147607</v>
      </c>
      <c r="H17" s="8">
        <v>146082</v>
      </c>
      <c r="I17" s="8">
        <v>176306</v>
      </c>
      <c r="J17" s="8">
        <v>469995</v>
      </c>
      <c r="K17" s="8">
        <v>168647</v>
      </c>
      <c r="L17" s="8">
        <v>164665</v>
      </c>
      <c r="M17" s="8">
        <v>117236</v>
      </c>
      <c r="N17" s="8">
        <v>450548</v>
      </c>
      <c r="O17" s="8">
        <v>169845</v>
      </c>
      <c r="P17" s="8">
        <v>139384</v>
      </c>
      <c r="Q17" s="8">
        <v>171028</v>
      </c>
      <c r="R17" s="8">
        <v>480257</v>
      </c>
      <c r="S17" s="8">
        <v>127627</v>
      </c>
      <c r="T17" s="8">
        <v>141849</v>
      </c>
      <c r="U17" s="8">
        <v>142194</v>
      </c>
      <c r="V17" s="8">
        <v>411670</v>
      </c>
      <c r="W17" s="8">
        <v>1812470</v>
      </c>
      <c r="X17" s="8">
        <v>1680650</v>
      </c>
      <c r="Y17" s="8">
        <v>131820</v>
      </c>
      <c r="Z17" s="2">
        <v>7.84</v>
      </c>
      <c r="AA17" s="6">
        <v>1681570</v>
      </c>
    </row>
    <row r="18" spans="1:27" ht="13.5">
      <c r="A18" s="25" t="s">
        <v>45</v>
      </c>
      <c r="B18" s="24"/>
      <c r="C18" s="6">
        <v>2073785</v>
      </c>
      <c r="D18" s="6">
        <v>0</v>
      </c>
      <c r="E18" s="7">
        <v>2000000</v>
      </c>
      <c r="F18" s="8">
        <v>2200000</v>
      </c>
      <c r="G18" s="8">
        <v>592234</v>
      </c>
      <c r="H18" s="8">
        <v>412556</v>
      </c>
      <c r="I18" s="8">
        <v>-148997</v>
      </c>
      <c r="J18" s="8">
        <v>855793</v>
      </c>
      <c r="K18" s="8">
        <v>152246</v>
      </c>
      <c r="L18" s="8">
        <v>554686</v>
      </c>
      <c r="M18" s="8">
        <v>4326</v>
      </c>
      <c r="N18" s="8">
        <v>711258</v>
      </c>
      <c r="O18" s="8">
        <v>176021</v>
      </c>
      <c r="P18" s="8">
        <v>-20697</v>
      </c>
      <c r="Q18" s="8">
        <v>402353</v>
      </c>
      <c r="R18" s="8">
        <v>557677</v>
      </c>
      <c r="S18" s="8">
        <v>504583</v>
      </c>
      <c r="T18" s="8">
        <v>-348424</v>
      </c>
      <c r="U18" s="8">
        <v>135883</v>
      </c>
      <c r="V18" s="8">
        <v>292042</v>
      </c>
      <c r="W18" s="8">
        <v>2416770</v>
      </c>
      <c r="X18" s="8">
        <v>2000004</v>
      </c>
      <c r="Y18" s="8">
        <v>416766</v>
      </c>
      <c r="Z18" s="2">
        <v>20.84</v>
      </c>
      <c r="AA18" s="6">
        <v>2200000</v>
      </c>
    </row>
    <row r="19" spans="1:27" ht="13.5">
      <c r="A19" s="23" t="s">
        <v>46</v>
      </c>
      <c r="B19" s="29"/>
      <c r="C19" s="6">
        <v>44999600</v>
      </c>
      <c r="D19" s="6">
        <v>0</v>
      </c>
      <c r="E19" s="7">
        <v>56870000</v>
      </c>
      <c r="F19" s="8">
        <v>50326847</v>
      </c>
      <c r="G19" s="8">
        <v>15802000</v>
      </c>
      <c r="H19" s="8">
        <v>0</v>
      </c>
      <c r="I19" s="8">
        <v>0</v>
      </c>
      <c r="J19" s="8">
        <v>15802000</v>
      </c>
      <c r="K19" s="8">
        <v>0</v>
      </c>
      <c r="L19" s="8">
        <v>0</v>
      </c>
      <c r="M19" s="8">
        <v>10681000</v>
      </c>
      <c r="N19" s="8">
        <v>10681000</v>
      </c>
      <c r="O19" s="8">
        <v>0</v>
      </c>
      <c r="P19" s="8">
        <v>0</v>
      </c>
      <c r="Q19" s="8">
        <v>10859000</v>
      </c>
      <c r="R19" s="8">
        <v>10859000</v>
      </c>
      <c r="S19" s="8">
        <v>0</v>
      </c>
      <c r="T19" s="8">
        <v>0</v>
      </c>
      <c r="U19" s="8">
        <v>0</v>
      </c>
      <c r="V19" s="8">
        <v>0</v>
      </c>
      <c r="W19" s="8">
        <v>37342000</v>
      </c>
      <c r="X19" s="8">
        <v>56870001</v>
      </c>
      <c r="Y19" s="8">
        <v>-19528001</v>
      </c>
      <c r="Z19" s="2">
        <v>-34.34</v>
      </c>
      <c r="AA19" s="6">
        <v>50326847</v>
      </c>
    </row>
    <row r="20" spans="1:27" ht="13.5">
      <c r="A20" s="23" t="s">
        <v>47</v>
      </c>
      <c r="B20" s="29"/>
      <c r="C20" s="6">
        <v>5846167</v>
      </c>
      <c r="D20" s="6">
        <v>0</v>
      </c>
      <c r="E20" s="7">
        <v>2308865</v>
      </c>
      <c r="F20" s="26">
        <v>2790021</v>
      </c>
      <c r="G20" s="26">
        <v>81652</v>
      </c>
      <c r="H20" s="26">
        <v>291215</v>
      </c>
      <c r="I20" s="26">
        <v>132266</v>
      </c>
      <c r="J20" s="26">
        <v>505133</v>
      </c>
      <c r="K20" s="26">
        <v>241411</v>
      </c>
      <c r="L20" s="26">
        <v>180661</v>
      </c>
      <c r="M20" s="26">
        <v>192288</v>
      </c>
      <c r="N20" s="26">
        <v>614360</v>
      </c>
      <c r="O20" s="26">
        <v>21889</v>
      </c>
      <c r="P20" s="26">
        <v>181978</v>
      </c>
      <c r="Q20" s="26">
        <v>145394</v>
      </c>
      <c r="R20" s="26">
        <v>349261</v>
      </c>
      <c r="S20" s="26">
        <v>140950</v>
      </c>
      <c r="T20" s="26">
        <v>117253</v>
      </c>
      <c r="U20" s="26">
        <v>287959</v>
      </c>
      <c r="V20" s="26">
        <v>546162</v>
      </c>
      <c r="W20" s="26">
        <v>2014916</v>
      </c>
      <c r="X20" s="26">
        <v>2308862</v>
      </c>
      <c r="Y20" s="26">
        <v>-293946</v>
      </c>
      <c r="Z20" s="27">
        <v>-12.73</v>
      </c>
      <c r="AA20" s="28">
        <v>2790021</v>
      </c>
    </row>
    <row r="21" spans="1:27" ht="13.5">
      <c r="A21" s="23" t="s">
        <v>48</v>
      </c>
      <c r="B21" s="29"/>
      <c r="C21" s="6">
        <v>959697</v>
      </c>
      <c r="D21" s="6">
        <v>0</v>
      </c>
      <c r="E21" s="7">
        <v>7500000</v>
      </c>
      <c r="F21" s="8">
        <v>7500000</v>
      </c>
      <c r="G21" s="8">
        <v>4386</v>
      </c>
      <c r="H21" s="8">
        <v>0</v>
      </c>
      <c r="I21" s="30">
        <v>2632</v>
      </c>
      <c r="J21" s="8">
        <v>7018</v>
      </c>
      <c r="K21" s="8">
        <v>0</v>
      </c>
      <c r="L21" s="8">
        <v>0</v>
      </c>
      <c r="M21" s="8">
        <v>3509</v>
      </c>
      <c r="N21" s="8">
        <v>3509</v>
      </c>
      <c r="O21" s="8">
        <v>0</v>
      </c>
      <c r="P21" s="30">
        <v>266760</v>
      </c>
      <c r="Q21" s="8">
        <v>1754</v>
      </c>
      <c r="R21" s="8">
        <v>268514</v>
      </c>
      <c r="S21" s="8">
        <v>0</v>
      </c>
      <c r="T21" s="8">
        <v>31316</v>
      </c>
      <c r="U21" s="8">
        <v>-8890</v>
      </c>
      <c r="V21" s="8">
        <v>22426</v>
      </c>
      <c r="W21" s="30">
        <v>301467</v>
      </c>
      <c r="X21" s="8">
        <v>7500000</v>
      </c>
      <c r="Y21" s="8">
        <v>-7198533</v>
      </c>
      <c r="Z21" s="2">
        <v>-95.98</v>
      </c>
      <c r="AA21" s="6">
        <v>7500000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199854449</v>
      </c>
      <c r="D22" s="33">
        <f>SUM(D5:D21)</f>
        <v>0</v>
      </c>
      <c r="E22" s="34">
        <f t="shared" si="0"/>
        <v>227768004</v>
      </c>
      <c r="F22" s="35">
        <f t="shared" si="0"/>
        <v>233320360</v>
      </c>
      <c r="G22" s="35">
        <f t="shared" si="0"/>
        <v>35103840</v>
      </c>
      <c r="H22" s="35">
        <f t="shared" si="0"/>
        <v>14560477</v>
      </c>
      <c r="I22" s="35">
        <f t="shared" si="0"/>
        <v>12641962</v>
      </c>
      <c r="J22" s="35">
        <f t="shared" si="0"/>
        <v>62306279</v>
      </c>
      <c r="K22" s="35">
        <f t="shared" si="0"/>
        <v>14496082</v>
      </c>
      <c r="L22" s="35">
        <f t="shared" si="0"/>
        <v>14487885</v>
      </c>
      <c r="M22" s="35">
        <f t="shared" si="0"/>
        <v>18901958</v>
      </c>
      <c r="N22" s="35">
        <f t="shared" si="0"/>
        <v>47885925</v>
      </c>
      <c r="O22" s="35">
        <f t="shared" si="0"/>
        <v>20203304</v>
      </c>
      <c r="P22" s="35">
        <f t="shared" si="0"/>
        <v>15471674</v>
      </c>
      <c r="Q22" s="35">
        <f t="shared" si="0"/>
        <v>25509640</v>
      </c>
      <c r="R22" s="35">
        <f t="shared" si="0"/>
        <v>61184618</v>
      </c>
      <c r="S22" s="35">
        <f t="shared" si="0"/>
        <v>15733983</v>
      </c>
      <c r="T22" s="35">
        <f t="shared" si="0"/>
        <v>12347989</v>
      </c>
      <c r="U22" s="35">
        <f t="shared" si="0"/>
        <v>12922671</v>
      </c>
      <c r="V22" s="35">
        <f t="shared" si="0"/>
        <v>41004643</v>
      </c>
      <c r="W22" s="35">
        <f t="shared" si="0"/>
        <v>212381465</v>
      </c>
      <c r="X22" s="35">
        <f t="shared" si="0"/>
        <v>227768035</v>
      </c>
      <c r="Y22" s="35">
        <f t="shared" si="0"/>
        <v>-15386570</v>
      </c>
      <c r="Z22" s="36">
        <f>+IF(X22&lt;&gt;0,+(Y22/X22)*100,0)</f>
        <v>-6.755368460723648</v>
      </c>
      <c r="AA22" s="33">
        <f>SUM(AA5:AA21)</f>
        <v>233320360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74310559</v>
      </c>
      <c r="D25" s="6">
        <v>0</v>
      </c>
      <c r="E25" s="7">
        <v>81979770</v>
      </c>
      <c r="F25" s="8">
        <v>83129888</v>
      </c>
      <c r="G25" s="8">
        <v>5558822</v>
      </c>
      <c r="H25" s="8">
        <v>5915627</v>
      </c>
      <c r="I25" s="8">
        <v>5971725</v>
      </c>
      <c r="J25" s="8">
        <v>17446174</v>
      </c>
      <c r="K25" s="8">
        <v>5970566</v>
      </c>
      <c r="L25" s="8">
        <v>9704412</v>
      </c>
      <c r="M25" s="8">
        <v>6310526</v>
      </c>
      <c r="N25" s="8">
        <v>21985504</v>
      </c>
      <c r="O25" s="8">
        <v>6314225</v>
      </c>
      <c r="P25" s="8">
        <v>6727594</v>
      </c>
      <c r="Q25" s="8">
        <v>5946905</v>
      </c>
      <c r="R25" s="8">
        <v>18988724</v>
      </c>
      <c r="S25" s="8">
        <v>6095249</v>
      </c>
      <c r="T25" s="8">
        <v>6632026</v>
      </c>
      <c r="U25" s="8">
        <v>6389774</v>
      </c>
      <c r="V25" s="8">
        <v>19117049</v>
      </c>
      <c r="W25" s="8">
        <v>77537451</v>
      </c>
      <c r="X25" s="8">
        <v>81979771</v>
      </c>
      <c r="Y25" s="8">
        <v>-4442320</v>
      </c>
      <c r="Z25" s="2">
        <v>-5.42</v>
      </c>
      <c r="AA25" s="6">
        <v>83129888</v>
      </c>
    </row>
    <row r="26" spans="1:27" ht="13.5">
      <c r="A26" s="25" t="s">
        <v>52</v>
      </c>
      <c r="B26" s="24"/>
      <c r="C26" s="6">
        <v>5301393</v>
      </c>
      <c r="D26" s="6">
        <v>0</v>
      </c>
      <c r="E26" s="7">
        <v>5756447</v>
      </c>
      <c r="F26" s="8">
        <v>5756447</v>
      </c>
      <c r="G26" s="8">
        <v>405991</v>
      </c>
      <c r="H26" s="8">
        <v>405991</v>
      </c>
      <c r="I26" s="8">
        <v>416650</v>
      </c>
      <c r="J26" s="8">
        <v>1228632</v>
      </c>
      <c r="K26" s="8">
        <v>406655</v>
      </c>
      <c r="L26" s="8">
        <v>410560</v>
      </c>
      <c r="M26" s="8">
        <v>410560</v>
      </c>
      <c r="N26" s="8">
        <v>1227775</v>
      </c>
      <c r="O26" s="8">
        <v>409809</v>
      </c>
      <c r="P26" s="8">
        <v>409809</v>
      </c>
      <c r="Q26" s="8">
        <v>409809</v>
      </c>
      <c r="R26" s="8">
        <v>1229427</v>
      </c>
      <c r="S26" s="8">
        <v>642872</v>
      </c>
      <c r="T26" s="8">
        <v>394455</v>
      </c>
      <c r="U26" s="8">
        <v>392062</v>
      </c>
      <c r="V26" s="8">
        <v>1429389</v>
      </c>
      <c r="W26" s="8">
        <v>5115223</v>
      </c>
      <c r="X26" s="8">
        <v>5756447</v>
      </c>
      <c r="Y26" s="8">
        <v>-641224</v>
      </c>
      <c r="Z26" s="2">
        <v>-11.14</v>
      </c>
      <c r="AA26" s="6">
        <v>5756447</v>
      </c>
    </row>
    <row r="27" spans="1:27" ht="13.5">
      <c r="A27" s="25" t="s">
        <v>53</v>
      </c>
      <c r="B27" s="24"/>
      <c r="C27" s="6">
        <v>5149364</v>
      </c>
      <c r="D27" s="6">
        <v>0</v>
      </c>
      <c r="E27" s="7">
        <v>6000000</v>
      </c>
      <c r="F27" s="8">
        <v>12660000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6000000</v>
      </c>
      <c r="Y27" s="8">
        <v>-6000000</v>
      </c>
      <c r="Z27" s="2">
        <v>-100</v>
      </c>
      <c r="AA27" s="6">
        <v>12660000</v>
      </c>
    </row>
    <row r="28" spans="1:27" ht="13.5">
      <c r="A28" s="25" t="s">
        <v>54</v>
      </c>
      <c r="B28" s="24"/>
      <c r="C28" s="6">
        <v>11520590</v>
      </c>
      <c r="D28" s="6">
        <v>0</v>
      </c>
      <c r="E28" s="7">
        <v>13071682</v>
      </c>
      <c r="F28" s="8">
        <v>11771682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13071681</v>
      </c>
      <c r="Y28" s="8">
        <v>-13071681</v>
      </c>
      <c r="Z28" s="2">
        <v>-100</v>
      </c>
      <c r="AA28" s="6">
        <v>11771682</v>
      </c>
    </row>
    <row r="29" spans="1:27" ht="13.5">
      <c r="A29" s="25" t="s">
        <v>55</v>
      </c>
      <c r="B29" s="24"/>
      <c r="C29" s="6">
        <v>7663071</v>
      </c>
      <c r="D29" s="6">
        <v>0</v>
      </c>
      <c r="E29" s="7">
        <v>7381800</v>
      </c>
      <c r="F29" s="8">
        <v>7936800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1950162</v>
      </c>
      <c r="P29" s="8">
        <v>0</v>
      </c>
      <c r="Q29" s="8">
        <v>0</v>
      </c>
      <c r="R29" s="8">
        <v>1950162</v>
      </c>
      <c r="S29" s="8">
        <v>0</v>
      </c>
      <c r="T29" s="8">
        <v>0</v>
      </c>
      <c r="U29" s="8">
        <v>1817183</v>
      </c>
      <c r="V29" s="8">
        <v>1817183</v>
      </c>
      <c r="W29" s="8">
        <v>3767345</v>
      </c>
      <c r="X29" s="8">
        <v>7381798</v>
      </c>
      <c r="Y29" s="8">
        <v>-3614453</v>
      </c>
      <c r="Z29" s="2">
        <v>-48.96</v>
      </c>
      <c r="AA29" s="6">
        <v>7936800</v>
      </c>
    </row>
    <row r="30" spans="1:27" ht="13.5">
      <c r="A30" s="25" t="s">
        <v>56</v>
      </c>
      <c r="B30" s="24"/>
      <c r="C30" s="6">
        <v>66828936</v>
      </c>
      <c r="D30" s="6">
        <v>0</v>
      </c>
      <c r="E30" s="7">
        <v>69964818</v>
      </c>
      <c r="F30" s="8">
        <v>72664818</v>
      </c>
      <c r="G30" s="8">
        <v>5694950</v>
      </c>
      <c r="H30" s="8">
        <v>8015588</v>
      </c>
      <c r="I30" s="8">
        <v>7398228</v>
      </c>
      <c r="J30" s="8">
        <v>21108766</v>
      </c>
      <c r="K30" s="8">
        <v>5487991</v>
      </c>
      <c r="L30" s="8">
        <v>6761284</v>
      </c>
      <c r="M30" s="8">
        <v>5382189</v>
      </c>
      <c r="N30" s="8">
        <v>17631464</v>
      </c>
      <c r="O30" s="8">
        <v>5442419</v>
      </c>
      <c r="P30" s="8">
        <v>4604545</v>
      </c>
      <c r="Q30" s="8">
        <v>6099396</v>
      </c>
      <c r="R30" s="8">
        <v>16146360</v>
      </c>
      <c r="S30" s="8">
        <v>5449742</v>
      </c>
      <c r="T30" s="8">
        <v>4699289</v>
      </c>
      <c r="U30" s="8">
        <v>6207683</v>
      </c>
      <c r="V30" s="8">
        <v>16356714</v>
      </c>
      <c r="W30" s="8">
        <v>71243304</v>
      </c>
      <c r="X30" s="8">
        <v>69964816</v>
      </c>
      <c r="Y30" s="8">
        <v>1278488</v>
      </c>
      <c r="Z30" s="2">
        <v>1.83</v>
      </c>
      <c r="AA30" s="6">
        <v>72664818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2310526</v>
      </c>
      <c r="D32" s="6">
        <v>0</v>
      </c>
      <c r="E32" s="7">
        <v>110000</v>
      </c>
      <c r="F32" s="8">
        <v>110000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4565</v>
      </c>
      <c r="Q32" s="8">
        <v>0</v>
      </c>
      <c r="R32" s="8">
        <v>4565</v>
      </c>
      <c r="S32" s="8">
        <v>0</v>
      </c>
      <c r="T32" s="8">
        <v>0</v>
      </c>
      <c r="U32" s="8">
        <v>0</v>
      </c>
      <c r="V32" s="8">
        <v>0</v>
      </c>
      <c r="W32" s="8">
        <v>4565</v>
      </c>
      <c r="X32" s="8">
        <v>110004</v>
      </c>
      <c r="Y32" s="8">
        <v>-105439</v>
      </c>
      <c r="Z32" s="2">
        <v>-95.85</v>
      </c>
      <c r="AA32" s="6">
        <v>110000</v>
      </c>
    </row>
    <row r="33" spans="1:27" ht="13.5">
      <c r="A33" s="25" t="s">
        <v>59</v>
      </c>
      <c r="B33" s="24"/>
      <c r="C33" s="6">
        <v>880051</v>
      </c>
      <c r="D33" s="6">
        <v>0</v>
      </c>
      <c r="E33" s="7">
        <v>936520</v>
      </c>
      <c r="F33" s="8">
        <v>936520</v>
      </c>
      <c r="G33" s="8">
        <v>0</v>
      </c>
      <c r="H33" s="8">
        <v>224508</v>
      </c>
      <c r="I33" s="8">
        <v>0</v>
      </c>
      <c r="J33" s="8">
        <v>224508</v>
      </c>
      <c r="K33" s="8">
        <v>4123</v>
      </c>
      <c r="L33" s="8">
        <v>240384</v>
      </c>
      <c r="M33" s="8">
        <v>11353</v>
      </c>
      <c r="N33" s="8">
        <v>255860</v>
      </c>
      <c r="O33" s="8">
        <v>37251</v>
      </c>
      <c r="P33" s="8">
        <v>-22700</v>
      </c>
      <c r="Q33" s="8">
        <v>205271</v>
      </c>
      <c r="R33" s="8">
        <v>219822</v>
      </c>
      <c r="S33" s="8">
        <v>7613</v>
      </c>
      <c r="T33" s="8">
        <v>218759</v>
      </c>
      <c r="U33" s="8">
        <v>0</v>
      </c>
      <c r="V33" s="8">
        <v>226372</v>
      </c>
      <c r="W33" s="8">
        <v>926562</v>
      </c>
      <c r="X33" s="8">
        <v>936524</v>
      </c>
      <c r="Y33" s="8">
        <v>-9962</v>
      </c>
      <c r="Z33" s="2">
        <v>-1.06</v>
      </c>
      <c r="AA33" s="6">
        <v>936520</v>
      </c>
    </row>
    <row r="34" spans="1:27" ht="13.5">
      <c r="A34" s="25" t="s">
        <v>60</v>
      </c>
      <c r="B34" s="24"/>
      <c r="C34" s="6">
        <v>27672575</v>
      </c>
      <c r="D34" s="6">
        <v>0</v>
      </c>
      <c r="E34" s="7">
        <v>41556013</v>
      </c>
      <c r="F34" s="8">
        <v>39346738</v>
      </c>
      <c r="G34" s="8">
        <v>3222659</v>
      </c>
      <c r="H34" s="8">
        <v>2221547</v>
      </c>
      <c r="I34" s="8">
        <v>2220290</v>
      </c>
      <c r="J34" s="8">
        <v>7664496</v>
      </c>
      <c r="K34" s="8">
        <v>2849639</v>
      </c>
      <c r="L34" s="8">
        <v>2437711</v>
      </c>
      <c r="M34" s="8">
        <v>3804811</v>
      </c>
      <c r="N34" s="8">
        <v>9092161</v>
      </c>
      <c r="O34" s="8">
        <v>3643111</v>
      </c>
      <c r="P34" s="8">
        <v>2264100</v>
      </c>
      <c r="Q34" s="8">
        <v>2727165</v>
      </c>
      <c r="R34" s="8">
        <v>8634376</v>
      </c>
      <c r="S34" s="8">
        <v>1824279</v>
      </c>
      <c r="T34" s="8">
        <v>3296335</v>
      </c>
      <c r="U34" s="8">
        <v>1753223</v>
      </c>
      <c r="V34" s="8">
        <v>6873837</v>
      </c>
      <c r="W34" s="8">
        <v>32264870</v>
      </c>
      <c r="X34" s="8">
        <v>41556011</v>
      </c>
      <c r="Y34" s="8">
        <v>-9291141</v>
      </c>
      <c r="Z34" s="2">
        <v>-22.36</v>
      </c>
      <c r="AA34" s="6">
        <v>39346738</v>
      </c>
    </row>
    <row r="35" spans="1:27" ht="13.5">
      <c r="A35" s="23" t="s">
        <v>61</v>
      </c>
      <c r="B35" s="29"/>
      <c r="C35" s="6">
        <v>607916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202244981</v>
      </c>
      <c r="D36" s="33">
        <f>SUM(D25:D35)</f>
        <v>0</v>
      </c>
      <c r="E36" s="34">
        <f t="shared" si="1"/>
        <v>226757050</v>
      </c>
      <c r="F36" s="35">
        <f t="shared" si="1"/>
        <v>234312893</v>
      </c>
      <c r="G36" s="35">
        <f t="shared" si="1"/>
        <v>14882422</v>
      </c>
      <c r="H36" s="35">
        <f t="shared" si="1"/>
        <v>16783261</v>
      </c>
      <c r="I36" s="35">
        <f t="shared" si="1"/>
        <v>16006893</v>
      </c>
      <c r="J36" s="35">
        <f t="shared" si="1"/>
        <v>47672576</v>
      </c>
      <c r="K36" s="35">
        <f t="shared" si="1"/>
        <v>14718974</v>
      </c>
      <c r="L36" s="35">
        <f t="shared" si="1"/>
        <v>19554351</v>
      </c>
      <c r="M36" s="35">
        <f t="shared" si="1"/>
        <v>15919439</v>
      </c>
      <c r="N36" s="35">
        <f t="shared" si="1"/>
        <v>50192764</v>
      </c>
      <c r="O36" s="35">
        <f t="shared" si="1"/>
        <v>17796977</v>
      </c>
      <c r="P36" s="35">
        <f t="shared" si="1"/>
        <v>13987913</v>
      </c>
      <c r="Q36" s="35">
        <f t="shared" si="1"/>
        <v>15388546</v>
      </c>
      <c r="R36" s="35">
        <f t="shared" si="1"/>
        <v>47173436</v>
      </c>
      <c r="S36" s="35">
        <f t="shared" si="1"/>
        <v>14019755</v>
      </c>
      <c r="T36" s="35">
        <f t="shared" si="1"/>
        <v>15240864</v>
      </c>
      <c r="U36" s="35">
        <f t="shared" si="1"/>
        <v>16559925</v>
      </c>
      <c r="V36" s="35">
        <f t="shared" si="1"/>
        <v>45820544</v>
      </c>
      <c r="W36" s="35">
        <f t="shared" si="1"/>
        <v>190859320</v>
      </c>
      <c r="X36" s="35">
        <f t="shared" si="1"/>
        <v>226757052</v>
      </c>
      <c r="Y36" s="35">
        <f t="shared" si="1"/>
        <v>-35897732</v>
      </c>
      <c r="Z36" s="36">
        <f>+IF(X36&lt;&gt;0,+(Y36/X36)*100,0)</f>
        <v>-15.830921986055808</v>
      </c>
      <c r="AA36" s="33">
        <f>SUM(AA25:AA35)</f>
        <v>234312893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-2390532</v>
      </c>
      <c r="D38" s="46">
        <f>+D22-D36</f>
        <v>0</v>
      </c>
      <c r="E38" s="47">
        <f t="shared" si="2"/>
        <v>1010954</v>
      </c>
      <c r="F38" s="48">
        <f t="shared" si="2"/>
        <v>-992533</v>
      </c>
      <c r="G38" s="48">
        <f t="shared" si="2"/>
        <v>20221418</v>
      </c>
      <c r="H38" s="48">
        <f t="shared" si="2"/>
        <v>-2222784</v>
      </c>
      <c r="I38" s="48">
        <f t="shared" si="2"/>
        <v>-3364931</v>
      </c>
      <c r="J38" s="48">
        <f t="shared" si="2"/>
        <v>14633703</v>
      </c>
      <c r="K38" s="48">
        <f t="shared" si="2"/>
        <v>-222892</v>
      </c>
      <c r="L38" s="48">
        <f t="shared" si="2"/>
        <v>-5066466</v>
      </c>
      <c r="M38" s="48">
        <f t="shared" si="2"/>
        <v>2982519</v>
      </c>
      <c r="N38" s="48">
        <f t="shared" si="2"/>
        <v>-2306839</v>
      </c>
      <c r="O38" s="48">
        <f t="shared" si="2"/>
        <v>2406327</v>
      </c>
      <c r="P38" s="48">
        <f t="shared" si="2"/>
        <v>1483761</v>
      </c>
      <c r="Q38" s="48">
        <f t="shared" si="2"/>
        <v>10121094</v>
      </c>
      <c r="R38" s="48">
        <f t="shared" si="2"/>
        <v>14011182</v>
      </c>
      <c r="S38" s="48">
        <f t="shared" si="2"/>
        <v>1714228</v>
      </c>
      <c r="T38" s="48">
        <f t="shared" si="2"/>
        <v>-2892875</v>
      </c>
      <c r="U38" s="48">
        <f t="shared" si="2"/>
        <v>-3637254</v>
      </c>
      <c r="V38" s="48">
        <f t="shared" si="2"/>
        <v>-4815901</v>
      </c>
      <c r="W38" s="48">
        <f t="shared" si="2"/>
        <v>21522145</v>
      </c>
      <c r="X38" s="48">
        <f>IF(F22=F36,0,X22-X36)</f>
        <v>1010983</v>
      </c>
      <c r="Y38" s="48">
        <f t="shared" si="2"/>
        <v>20511162</v>
      </c>
      <c r="Z38" s="49">
        <f>+IF(X38&lt;&gt;0,+(Y38/X38)*100,0)</f>
        <v>2028.8335214340893</v>
      </c>
      <c r="AA38" s="46">
        <f>+AA22-AA36</f>
        <v>-992533</v>
      </c>
    </row>
    <row r="39" spans="1:27" ht="13.5">
      <c r="A39" s="23" t="s">
        <v>64</v>
      </c>
      <c r="B39" s="29"/>
      <c r="C39" s="6">
        <v>27593336</v>
      </c>
      <c r="D39" s="6">
        <v>0</v>
      </c>
      <c r="E39" s="7">
        <v>23853000</v>
      </c>
      <c r="F39" s="8">
        <v>26861165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23853000</v>
      </c>
      <c r="Y39" s="8">
        <v>-23853000</v>
      </c>
      <c r="Z39" s="2">
        <v>-100</v>
      </c>
      <c r="AA39" s="6">
        <v>26861165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25202804</v>
      </c>
      <c r="D42" s="55">
        <f>SUM(D38:D41)</f>
        <v>0</v>
      </c>
      <c r="E42" s="56">
        <f t="shared" si="3"/>
        <v>24863954</v>
      </c>
      <c r="F42" s="57">
        <f t="shared" si="3"/>
        <v>25868632</v>
      </c>
      <c r="G42" s="57">
        <f t="shared" si="3"/>
        <v>20221418</v>
      </c>
      <c r="H42" s="57">
        <f t="shared" si="3"/>
        <v>-2222784</v>
      </c>
      <c r="I42" s="57">
        <f t="shared" si="3"/>
        <v>-3364931</v>
      </c>
      <c r="J42" s="57">
        <f t="shared" si="3"/>
        <v>14633703</v>
      </c>
      <c r="K42" s="57">
        <f t="shared" si="3"/>
        <v>-222892</v>
      </c>
      <c r="L42" s="57">
        <f t="shared" si="3"/>
        <v>-5066466</v>
      </c>
      <c r="M42" s="57">
        <f t="shared" si="3"/>
        <v>2982519</v>
      </c>
      <c r="N42" s="57">
        <f t="shared" si="3"/>
        <v>-2306839</v>
      </c>
      <c r="O42" s="57">
        <f t="shared" si="3"/>
        <v>2406327</v>
      </c>
      <c r="P42" s="57">
        <f t="shared" si="3"/>
        <v>1483761</v>
      </c>
      <c r="Q42" s="57">
        <f t="shared" si="3"/>
        <v>10121094</v>
      </c>
      <c r="R42" s="57">
        <f t="shared" si="3"/>
        <v>14011182</v>
      </c>
      <c r="S42" s="57">
        <f t="shared" si="3"/>
        <v>1714228</v>
      </c>
      <c r="T42" s="57">
        <f t="shared" si="3"/>
        <v>-2892875</v>
      </c>
      <c r="U42" s="57">
        <f t="shared" si="3"/>
        <v>-3637254</v>
      </c>
      <c r="V42" s="57">
        <f t="shared" si="3"/>
        <v>-4815901</v>
      </c>
      <c r="W42" s="57">
        <f t="shared" si="3"/>
        <v>21522145</v>
      </c>
      <c r="X42" s="57">
        <f t="shared" si="3"/>
        <v>24863983</v>
      </c>
      <c r="Y42" s="57">
        <f t="shared" si="3"/>
        <v>-3341838</v>
      </c>
      <c r="Z42" s="58">
        <f>+IF(X42&lt;&gt;0,+(Y42/X42)*100,0)</f>
        <v>-13.4404773362337</v>
      </c>
      <c r="AA42" s="55">
        <f>SUM(AA38:AA41)</f>
        <v>25868632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25202804</v>
      </c>
      <c r="D44" s="63">
        <f>+D42-D43</f>
        <v>0</v>
      </c>
      <c r="E44" s="64">
        <f t="shared" si="4"/>
        <v>24863954</v>
      </c>
      <c r="F44" s="65">
        <f t="shared" si="4"/>
        <v>25868632</v>
      </c>
      <c r="G44" s="65">
        <f t="shared" si="4"/>
        <v>20221418</v>
      </c>
      <c r="H44" s="65">
        <f t="shared" si="4"/>
        <v>-2222784</v>
      </c>
      <c r="I44" s="65">
        <f t="shared" si="4"/>
        <v>-3364931</v>
      </c>
      <c r="J44" s="65">
        <f t="shared" si="4"/>
        <v>14633703</v>
      </c>
      <c r="K44" s="65">
        <f t="shared" si="4"/>
        <v>-222892</v>
      </c>
      <c r="L44" s="65">
        <f t="shared" si="4"/>
        <v>-5066466</v>
      </c>
      <c r="M44" s="65">
        <f t="shared" si="4"/>
        <v>2982519</v>
      </c>
      <c r="N44" s="65">
        <f t="shared" si="4"/>
        <v>-2306839</v>
      </c>
      <c r="O44" s="65">
        <f t="shared" si="4"/>
        <v>2406327</v>
      </c>
      <c r="P44" s="65">
        <f t="shared" si="4"/>
        <v>1483761</v>
      </c>
      <c r="Q44" s="65">
        <f t="shared" si="4"/>
        <v>10121094</v>
      </c>
      <c r="R44" s="65">
        <f t="shared" si="4"/>
        <v>14011182</v>
      </c>
      <c r="S44" s="65">
        <f t="shared" si="4"/>
        <v>1714228</v>
      </c>
      <c r="T44" s="65">
        <f t="shared" si="4"/>
        <v>-2892875</v>
      </c>
      <c r="U44" s="65">
        <f t="shared" si="4"/>
        <v>-3637254</v>
      </c>
      <c r="V44" s="65">
        <f t="shared" si="4"/>
        <v>-4815901</v>
      </c>
      <c r="W44" s="65">
        <f t="shared" si="4"/>
        <v>21522145</v>
      </c>
      <c r="X44" s="65">
        <f t="shared" si="4"/>
        <v>24863983</v>
      </c>
      <c r="Y44" s="65">
        <f t="shared" si="4"/>
        <v>-3341838</v>
      </c>
      <c r="Z44" s="66">
        <f>+IF(X44&lt;&gt;0,+(Y44/X44)*100,0)</f>
        <v>-13.4404773362337</v>
      </c>
      <c r="AA44" s="63">
        <f>+AA42-AA43</f>
        <v>25868632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25202804</v>
      </c>
      <c r="D46" s="55">
        <f>SUM(D44:D45)</f>
        <v>0</v>
      </c>
      <c r="E46" s="56">
        <f t="shared" si="5"/>
        <v>24863954</v>
      </c>
      <c r="F46" s="57">
        <f t="shared" si="5"/>
        <v>25868632</v>
      </c>
      <c r="G46" s="57">
        <f t="shared" si="5"/>
        <v>20221418</v>
      </c>
      <c r="H46" s="57">
        <f t="shared" si="5"/>
        <v>-2222784</v>
      </c>
      <c r="I46" s="57">
        <f t="shared" si="5"/>
        <v>-3364931</v>
      </c>
      <c r="J46" s="57">
        <f t="shared" si="5"/>
        <v>14633703</v>
      </c>
      <c r="K46" s="57">
        <f t="shared" si="5"/>
        <v>-222892</v>
      </c>
      <c r="L46" s="57">
        <f t="shared" si="5"/>
        <v>-5066466</v>
      </c>
      <c r="M46" s="57">
        <f t="shared" si="5"/>
        <v>2982519</v>
      </c>
      <c r="N46" s="57">
        <f t="shared" si="5"/>
        <v>-2306839</v>
      </c>
      <c r="O46" s="57">
        <f t="shared" si="5"/>
        <v>2406327</v>
      </c>
      <c r="P46" s="57">
        <f t="shared" si="5"/>
        <v>1483761</v>
      </c>
      <c r="Q46" s="57">
        <f t="shared" si="5"/>
        <v>10121094</v>
      </c>
      <c r="R46" s="57">
        <f t="shared" si="5"/>
        <v>14011182</v>
      </c>
      <c r="S46" s="57">
        <f t="shared" si="5"/>
        <v>1714228</v>
      </c>
      <c r="T46" s="57">
        <f t="shared" si="5"/>
        <v>-2892875</v>
      </c>
      <c r="U46" s="57">
        <f t="shared" si="5"/>
        <v>-3637254</v>
      </c>
      <c r="V46" s="57">
        <f t="shared" si="5"/>
        <v>-4815901</v>
      </c>
      <c r="W46" s="57">
        <f t="shared" si="5"/>
        <v>21522145</v>
      </c>
      <c r="X46" s="57">
        <f t="shared" si="5"/>
        <v>24863983</v>
      </c>
      <c r="Y46" s="57">
        <f t="shared" si="5"/>
        <v>-3341838</v>
      </c>
      <c r="Z46" s="58">
        <f>+IF(X46&lt;&gt;0,+(Y46/X46)*100,0)</f>
        <v>-13.4404773362337</v>
      </c>
      <c r="AA46" s="55">
        <f>SUM(AA44:AA45)</f>
        <v>25868632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25202804</v>
      </c>
      <c r="D48" s="71">
        <f>SUM(D46:D47)</f>
        <v>0</v>
      </c>
      <c r="E48" s="72">
        <f t="shared" si="6"/>
        <v>24863954</v>
      </c>
      <c r="F48" s="73">
        <f t="shared" si="6"/>
        <v>25868632</v>
      </c>
      <c r="G48" s="73">
        <f t="shared" si="6"/>
        <v>20221418</v>
      </c>
      <c r="H48" s="74">
        <f t="shared" si="6"/>
        <v>-2222784</v>
      </c>
      <c r="I48" s="74">
        <f t="shared" si="6"/>
        <v>-3364931</v>
      </c>
      <c r="J48" s="74">
        <f t="shared" si="6"/>
        <v>14633703</v>
      </c>
      <c r="K48" s="74">
        <f t="shared" si="6"/>
        <v>-222892</v>
      </c>
      <c r="L48" s="74">
        <f t="shared" si="6"/>
        <v>-5066466</v>
      </c>
      <c r="M48" s="73">
        <f t="shared" si="6"/>
        <v>2982519</v>
      </c>
      <c r="N48" s="73">
        <f t="shared" si="6"/>
        <v>-2306839</v>
      </c>
      <c r="O48" s="74">
        <f t="shared" si="6"/>
        <v>2406327</v>
      </c>
      <c r="P48" s="74">
        <f t="shared" si="6"/>
        <v>1483761</v>
      </c>
      <c r="Q48" s="74">
        <f t="shared" si="6"/>
        <v>10121094</v>
      </c>
      <c r="R48" s="74">
        <f t="shared" si="6"/>
        <v>14011182</v>
      </c>
      <c r="S48" s="74">
        <f t="shared" si="6"/>
        <v>1714228</v>
      </c>
      <c r="T48" s="73">
        <f t="shared" si="6"/>
        <v>-2892875</v>
      </c>
      <c r="U48" s="73">
        <f t="shared" si="6"/>
        <v>-3637254</v>
      </c>
      <c r="V48" s="74">
        <f t="shared" si="6"/>
        <v>-4815901</v>
      </c>
      <c r="W48" s="74">
        <f t="shared" si="6"/>
        <v>21522145</v>
      </c>
      <c r="X48" s="74">
        <f t="shared" si="6"/>
        <v>24863983</v>
      </c>
      <c r="Y48" s="74">
        <f t="shared" si="6"/>
        <v>-3341838</v>
      </c>
      <c r="Z48" s="75">
        <f>+IF(X48&lt;&gt;0,+(Y48/X48)*100,0)</f>
        <v>-13.4404773362337</v>
      </c>
      <c r="AA48" s="76">
        <f>SUM(AA46:AA47)</f>
        <v>25868632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22792230</v>
      </c>
      <c r="D5" s="6">
        <v>0</v>
      </c>
      <c r="E5" s="7">
        <v>24363900</v>
      </c>
      <c r="F5" s="8">
        <v>24363900</v>
      </c>
      <c r="G5" s="8">
        <v>24501048</v>
      </c>
      <c r="H5" s="8">
        <v>1410</v>
      </c>
      <c r="I5" s="8">
        <v>-2111</v>
      </c>
      <c r="J5" s="8">
        <v>24500347</v>
      </c>
      <c r="K5" s="8">
        <v>6002</v>
      </c>
      <c r="L5" s="8">
        <v>-720</v>
      </c>
      <c r="M5" s="8">
        <v>-11632</v>
      </c>
      <c r="N5" s="8">
        <v>-6350</v>
      </c>
      <c r="O5" s="8">
        <v>3801</v>
      </c>
      <c r="P5" s="8">
        <v>190509</v>
      </c>
      <c r="Q5" s="8">
        <v>-36070</v>
      </c>
      <c r="R5" s="8">
        <v>158240</v>
      </c>
      <c r="S5" s="8">
        <v>-60589</v>
      </c>
      <c r="T5" s="8">
        <v>0</v>
      </c>
      <c r="U5" s="8">
        <v>-3649</v>
      </c>
      <c r="V5" s="8">
        <v>-64238</v>
      </c>
      <c r="W5" s="8">
        <v>24587999</v>
      </c>
      <c r="X5" s="8">
        <v>24363900</v>
      </c>
      <c r="Y5" s="8">
        <v>224099</v>
      </c>
      <c r="Z5" s="2">
        <v>0.92</v>
      </c>
      <c r="AA5" s="6">
        <v>24363900</v>
      </c>
    </row>
    <row r="6" spans="1:27" ht="13.5">
      <c r="A6" s="23" t="s">
        <v>33</v>
      </c>
      <c r="B6" s="24"/>
      <c r="C6" s="6">
        <v>399873</v>
      </c>
      <c r="D6" s="6">
        <v>0</v>
      </c>
      <c r="E6" s="7">
        <v>620000</v>
      </c>
      <c r="F6" s="8">
        <v>620000</v>
      </c>
      <c r="G6" s="8">
        <v>25997</v>
      </c>
      <c r="H6" s="8">
        <v>35935</v>
      </c>
      <c r="I6" s="8">
        <v>36745</v>
      </c>
      <c r="J6" s="8">
        <v>98677</v>
      </c>
      <c r="K6" s="8">
        <v>56053</v>
      </c>
      <c r="L6" s="8">
        <v>47544</v>
      </c>
      <c r="M6" s="8">
        <v>40102</v>
      </c>
      <c r="N6" s="8">
        <v>143699</v>
      </c>
      <c r="O6" s="8">
        <v>41151</v>
      </c>
      <c r="P6" s="8">
        <v>39522</v>
      </c>
      <c r="Q6" s="8">
        <v>38754</v>
      </c>
      <c r="R6" s="8">
        <v>119427</v>
      </c>
      <c r="S6" s="8">
        <v>37461</v>
      </c>
      <c r="T6" s="8">
        <v>37990</v>
      </c>
      <c r="U6" s="8">
        <v>36555</v>
      </c>
      <c r="V6" s="8">
        <v>112006</v>
      </c>
      <c r="W6" s="8">
        <v>473809</v>
      </c>
      <c r="X6" s="8">
        <v>620000</v>
      </c>
      <c r="Y6" s="8">
        <v>-146191</v>
      </c>
      <c r="Z6" s="2">
        <v>-23.58</v>
      </c>
      <c r="AA6" s="6">
        <v>620000</v>
      </c>
    </row>
    <row r="7" spans="1:27" ht="13.5">
      <c r="A7" s="25" t="s">
        <v>34</v>
      </c>
      <c r="B7" s="24"/>
      <c r="C7" s="6">
        <v>56620589</v>
      </c>
      <c r="D7" s="6">
        <v>0</v>
      </c>
      <c r="E7" s="7">
        <v>67167200</v>
      </c>
      <c r="F7" s="8">
        <v>67057700</v>
      </c>
      <c r="G7" s="8">
        <v>3067485</v>
      </c>
      <c r="H7" s="8">
        <v>6083669</v>
      </c>
      <c r="I7" s="8">
        <v>5808241</v>
      </c>
      <c r="J7" s="8">
        <v>14959395</v>
      </c>
      <c r="K7" s="8">
        <v>5294762</v>
      </c>
      <c r="L7" s="8">
        <v>5456579</v>
      </c>
      <c r="M7" s="8">
        <v>5139564</v>
      </c>
      <c r="N7" s="8">
        <v>15890905</v>
      </c>
      <c r="O7" s="8">
        <v>6059003</v>
      </c>
      <c r="P7" s="8">
        <v>5192639</v>
      </c>
      <c r="Q7" s="8">
        <v>5239072</v>
      </c>
      <c r="R7" s="8">
        <v>16490714</v>
      </c>
      <c r="S7" s="8">
        <v>5515868</v>
      </c>
      <c r="T7" s="8">
        <v>5401130</v>
      </c>
      <c r="U7" s="8">
        <v>6800923</v>
      </c>
      <c r="V7" s="8">
        <v>17717921</v>
      </c>
      <c r="W7" s="8">
        <v>65058935</v>
      </c>
      <c r="X7" s="8">
        <v>67167200</v>
      </c>
      <c r="Y7" s="8">
        <v>-2108265</v>
      </c>
      <c r="Z7" s="2">
        <v>-3.14</v>
      </c>
      <c r="AA7" s="6">
        <v>67057700</v>
      </c>
    </row>
    <row r="8" spans="1:27" ht="13.5">
      <c r="A8" s="25" t="s">
        <v>35</v>
      </c>
      <c r="B8" s="24"/>
      <c r="C8" s="6">
        <v>12149823</v>
      </c>
      <c r="D8" s="6">
        <v>0</v>
      </c>
      <c r="E8" s="7">
        <v>12695334</v>
      </c>
      <c r="F8" s="8">
        <v>12393504</v>
      </c>
      <c r="G8" s="8">
        <v>67282</v>
      </c>
      <c r="H8" s="8">
        <v>864000</v>
      </c>
      <c r="I8" s="8">
        <v>1140330</v>
      </c>
      <c r="J8" s="8">
        <v>2071612</v>
      </c>
      <c r="K8" s="8">
        <v>1510419</v>
      </c>
      <c r="L8" s="8">
        <v>961017</v>
      </c>
      <c r="M8" s="8">
        <v>1204356</v>
      </c>
      <c r="N8" s="8">
        <v>3675792</v>
      </c>
      <c r="O8" s="8">
        <v>1468639</v>
      </c>
      <c r="P8" s="8">
        <v>840478</v>
      </c>
      <c r="Q8" s="8">
        <v>1093080</v>
      </c>
      <c r="R8" s="8">
        <v>3402197</v>
      </c>
      <c r="S8" s="8">
        <v>1123682</v>
      </c>
      <c r="T8" s="8">
        <v>1502431</v>
      </c>
      <c r="U8" s="8">
        <v>1071960</v>
      </c>
      <c r="V8" s="8">
        <v>3698073</v>
      </c>
      <c r="W8" s="8">
        <v>12847674</v>
      </c>
      <c r="X8" s="8">
        <v>12695334</v>
      </c>
      <c r="Y8" s="8">
        <v>152340</v>
      </c>
      <c r="Z8" s="2">
        <v>1.2</v>
      </c>
      <c r="AA8" s="6">
        <v>12393504</v>
      </c>
    </row>
    <row r="9" spans="1:27" ht="13.5">
      <c r="A9" s="25" t="s">
        <v>36</v>
      </c>
      <c r="B9" s="24"/>
      <c r="C9" s="6">
        <v>10730841</v>
      </c>
      <c r="D9" s="6">
        <v>0</v>
      </c>
      <c r="E9" s="7">
        <v>11670360</v>
      </c>
      <c r="F9" s="8">
        <v>11293510</v>
      </c>
      <c r="G9" s="8">
        <v>2190241</v>
      </c>
      <c r="H9" s="8">
        <v>863184</v>
      </c>
      <c r="I9" s="8">
        <v>851565</v>
      </c>
      <c r="J9" s="8">
        <v>3904990</v>
      </c>
      <c r="K9" s="8">
        <v>831049</v>
      </c>
      <c r="L9" s="8">
        <v>847067</v>
      </c>
      <c r="M9" s="8">
        <v>846665</v>
      </c>
      <c r="N9" s="8">
        <v>2524781</v>
      </c>
      <c r="O9" s="8">
        <v>849133</v>
      </c>
      <c r="P9" s="8">
        <v>867231</v>
      </c>
      <c r="Q9" s="8">
        <v>854856</v>
      </c>
      <c r="R9" s="8">
        <v>2571220</v>
      </c>
      <c r="S9" s="8">
        <v>846372</v>
      </c>
      <c r="T9" s="8">
        <v>845329</v>
      </c>
      <c r="U9" s="8">
        <v>841537</v>
      </c>
      <c r="V9" s="8">
        <v>2533238</v>
      </c>
      <c r="W9" s="8">
        <v>11534229</v>
      </c>
      <c r="X9" s="8">
        <v>11670360</v>
      </c>
      <c r="Y9" s="8">
        <v>-136131</v>
      </c>
      <c r="Z9" s="2">
        <v>-1.17</v>
      </c>
      <c r="AA9" s="6">
        <v>11293510</v>
      </c>
    </row>
    <row r="10" spans="1:27" ht="13.5">
      <c r="A10" s="25" t="s">
        <v>37</v>
      </c>
      <c r="B10" s="24"/>
      <c r="C10" s="6">
        <v>5598121</v>
      </c>
      <c r="D10" s="6">
        <v>0</v>
      </c>
      <c r="E10" s="7">
        <v>5959544</v>
      </c>
      <c r="F10" s="26">
        <v>5820980</v>
      </c>
      <c r="G10" s="26">
        <v>794146</v>
      </c>
      <c r="H10" s="26">
        <v>472372</v>
      </c>
      <c r="I10" s="26">
        <v>468735</v>
      </c>
      <c r="J10" s="26">
        <v>1735253</v>
      </c>
      <c r="K10" s="26">
        <v>466875</v>
      </c>
      <c r="L10" s="26">
        <v>467277</v>
      </c>
      <c r="M10" s="26">
        <v>463518</v>
      </c>
      <c r="N10" s="26">
        <v>1397670</v>
      </c>
      <c r="O10" s="26">
        <v>465722</v>
      </c>
      <c r="P10" s="26">
        <v>470299</v>
      </c>
      <c r="Q10" s="26">
        <v>466420</v>
      </c>
      <c r="R10" s="26">
        <v>1402441</v>
      </c>
      <c r="S10" s="26">
        <v>466164</v>
      </c>
      <c r="T10" s="26">
        <v>466356</v>
      </c>
      <c r="U10" s="26">
        <v>462930</v>
      </c>
      <c r="V10" s="26">
        <v>1395450</v>
      </c>
      <c r="W10" s="26">
        <v>5930814</v>
      </c>
      <c r="X10" s="26">
        <v>5959544</v>
      </c>
      <c r="Y10" s="26">
        <v>-28730</v>
      </c>
      <c r="Z10" s="27">
        <v>-0.48</v>
      </c>
      <c r="AA10" s="28">
        <v>5820980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814984</v>
      </c>
      <c r="D12" s="6">
        <v>0</v>
      </c>
      <c r="E12" s="7">
        <v>845026</v>
      </c>
      <c r="F12" s="8">
        <v>803755</v>
      </c>
      <c r="G12" s="8">
        <v>114936</v>
      </c>
      <c r="H12" s="8">
        <v>74207</v>
      </c>
      <c r="I12" s="8">
        <v>72964</v>
      </c>
      <c r="J12" s="8">
        <v>262107</v>
      </c>
      <c r="K12" s="8">
        <v>111982</v>
      </c>
      <c r="L12" s="8">
        <v>73628</v>
      </c>
      <c r="M12" s="8">
        <v>71215</v>
      </c>
      <c r="N12" s="8">
        <v>256825</v>
      </c>
      <c r="O12" s="8">
        <v>70711</v>
      </c>
      <c r="P12" s="8">
        <v>105589</v>
      </c>
      <c r="Q12" s="8">
        <v>107976</v>
      </c>
      <c r="R12" s="8">
        <v>284276</v>
      </c>
      <c r="S12" s="8">
        <v>77440</v>
      </c>
      <c r="T12" s="8">
        <v>66623</v>
      </c>
      <c r="U12" s="8">
        <v>106133</v>
      </c>
      <c r="V12" s="8">
        <v>250196</v>
      </c>
      <c r="W12" s="8">
        <v>1053404</v>
      </c>
      <c r="X12" s="8">
        <v>845026</v>
      </c>
      <c r="Y12" s="8">
        <v>208378</v>
      </c>
      <c r="Z12" s="2">
        <v>24.66</v>
      </c>
      <c r="AA12" s="6">
        <v>803755</v>
      </c>
    </row>
    <row r="13" spans="1:27" ht="13.5">
      <c r="A13" s="23" t="s">
        <v>40</v>
      </c>
      <c r="B13" s="29"/>
      <c r="C13" s="6">
        <v>1011727</v>
      </c>
      <c r="D13" s="6">
        <v>0</v>
      </c>
      <c r="E13" s="7">
        <v>1060000</v>
      </c>
      <c r="F13" s="8">
        <v>1060000</v>
      </c>
      <c r="G13" s="8">
        <v>1095</v>
      </c>
      <c r="H13" s="8">
        <v>2130</v>
      </c>
      <c r="I13" s="8">
        <v>195395</v>
      </c>
      <c r="J13" s="8">
        <v>198620</v>
      </c>
      <c r="K13" s="8">
        <v>12409</v>
      </c>
      <c r="L13" s="8">
        <v>0</v>
      </c>
      <c r="M13" s="8">
        <v>507449</v>
      </c>
      <c r="N13" s="8">
        <v>519858</v>
      </c>
      <c r="O13" s="8">
        <v>10552</v>
      </c>
      <c r="P13" s="8">
        <v>297488</v>
      </c>
      <c r="Q13" s="8">
        <v>73988</v>
      </c>
      <c r="R13" s="8">
        <v>382028</v>
      </c>
      <c r="S13" s="8">
        <v>11300</v>
      </c>
      <c r="T13" s="8">
        <v>0</v>
      </c>
      <c r="U13" s="8">
        <v>649386</v>
      </c>
      <c r="V13" s="8">
        <v>660686</v>
      </c>
      <c r="W13" s="8">
        <v>1761192</v>
      </c>
      <c r="X13" s="8">
        <v>1060000</v>
      </c>
      <c r="Y13" s="8">
        <v>701192</v>
      </c>
      <c r="Z13" s="2">
        <v>66.15</v>
      </c>
      <c r="AA13" s="6">
        <v>1060000</v>
      </c>
    </row>
    <row r="14" spans="1:27" ht="13.5">
      <c r="A14" s="23" t="s">
        <v>41</v>
      </c>
      <c r="B14" s="29"/>
      <c r="C14" s="6">
        <v>1858351</v>
      </c>
      <c r="D14" s="6">
        <v>0</v>
      </c>
      <c r="E14" s="7">
        <v>1716000</v>
      </c>
      <c r="F14" s="8">
        <v>1846471</v>
      </c>
      <c r="G14" s="8">
        <v>224930</v>
      </c>
      <c r="H14" s="8">
        <v>187413</v>
      </c>
      <c r="I14" s="8">
        <v>153242</v>
      </c>
      <c r="J14" s="8">
        <v>565585</v>
      </c>
      <c r="K14" s="8">
        <v>161559</v>
      </c>
      <c r="L14" s="8">
        <v>174736</v>
      </c>
      <c r="M14" s="8">
        <v>142581</v>
      </c>
      <c r="N14" s="8">
        <v>478876</v>
      </c>
      <c r="O14" s="8">
        <v>160558</v>
      </c>
      <c r="P14" s="8">
        <v>163353</v>
      </c>
      <c r="Q14" s="8">
        <v>149410</v>
      </c>
      <c r="R14" s="8">
        <v>473321</v>
      </c>
      <c r="S14" s="8">
        <v>145010</v>
      </c>
      <c r="T14" s="8">
        <v>163620</v>
      </c>
      <c r="U14" s="8">
        <v>123875</v>
      </c>
      <c r="V14" s="8">
        <v>432505</v>
      </c>
      <c r="W14" s="8">
        <v>1950287</v>
      </c>
      <c r="X14" s="8">
        <v>1716000</v>
      </c>
      <c r="Y14" s="8">
        <v>234287</v>
      </c>
      <c r="Z14" s="2">
        <v>13.65</v>
      </c>
      <c r="AA14" s="6">
        <v>1846471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40873666</v>
      </c>
      <c r="D16" s="6">
        <v>0</v>
      </c>
      <c r="E16" s="7">
        <v>16119650</v>
      </c>
      <c r="F16" s="8">
        <v>39959650</v>
      </c>
      <c r="G16" s="8">
        <v>470963</v>
      </c>
      <c r="H16" s="8">
        <v>541947</v>
      </c>
      <c r="I16" s="8">
        <v>396129</v>
      </c>
      <c r="J16" s="8">
        <v>1409039</v>
      </c>
      <c r="K16" s="8">
        <v>529800</v>
      </c>
      <c r="L16" s="8">
        <v>423688</v>
      </c>
      <c r="M16" s="8">
        <v>460523</v>
      </c>
      <c r="N16" s="8">
        <v>1414011</v>
      </c>
      <c r="O16" s="8">
        <v>519651</v>
      </c>
      <c r="P16" s="8">
        <v>467070</v>
      </c>
      <c r="Q16" s="8">
        <v>1054755</v>
      </c>
      <c r="R16" s="8">
        <v>2041476</v>
      </c>
      <c r="S16" s="8">
        <v>542945</v>
      </c>
      <c r="T16" s="8">
        <v>387071</v>
      </c>
      <c r="U16" s="8">
        <v>1121222</v>
      </c>
      <c r="V16" s="8">
        <v>2051238</v>
      </c>
      <c r="W16" s="8">
        <v>6915764</v>
      </c>
      <c r="X16" s="8">
        <v>16119650</v>
      </c>
      <c r="Y16" s="8">
        <v>-9203886</v>
      </c>
      <c r="Z16" s="2">
        <v>-57.1</v>
      </c>
      <c r="AA16" s="6">
        <v>39959650</v>
      </c>
    </row>
    <row r="17" spans="1:27" ht="13.5">
      <c r="A17" s="23" t="s">
        <v>44</v>
      </c>
      <c r="B17" s="29"/>
      <c r="C17" s="6">
        <v>545598</v>
      </c>
      <c r="D17" s="6">
        <v>0</v>
      </c>
      <c r="E17" s="7">
        <v>648050</v>
      </c>
      <c r="F17" s="8">
        <v>648150</v>
      </c>
      <c r="G17" s="8">
        <v>45934</v>
      </c>
      <c r="H17" s="8">
        <v>33369</v>
      </c>
      <c r="I17" s="8">
        <v>38047</v>
      </c>
      <c r="J17" s="8">
        <v>117350</v>
      </c>
      <c r="K17" s="8">
        <v>40500</v>
      </c>
      <c r="L17" s="8">
        <v>32323</v>
      </c>
      <c r="M17" s="8">
        <v>21365</v>
      </c>
      <c r="N17" s="8">
        <v>94188</v>
      </c>
      <c r="O17" s="8">
        <v>38752</v>
      </c>
      <c r="P17" s="8">
        <v>36551</v>
      </c>
      <c r="Q17" s="8">
        <v>40419</v>
      </c>
      <c r="R17" s="8">
        <v>115722</v>
      </c>
      <c r="S17" s="8">
        <v>14851</v>
      </c>
      <c r="T17" s="8">
        <v>29409</v>
      </c>
      <c r="U17" s="8">
        <v>30919</v>
      </c>
      <c r="V17" s="8">
        <v>75179</v>
      </c>
      <c r="W17" s="8">
        <v>402439</v>
      </c>
      <c r="X17" s="8">
        <v>648050</v>
      </c>
      <c r="Y17" s="8">
        <v>-245611</v>
      </c>
      <c r="Z17" s="2">
        <v>-37.9</v>
      </c>
      <c r="AA17" s="6">
        <v>648150</v>
      </c>
    </row>
    <row r="18" spans="1:27" ht="13.5">
      <c r="A18" s="25" t="s">
        <v>45</v>
      </c>
      <c r="B18" s="24"/>
      <c r="C18" s="6">
        <v>541057</v>
      </c>
      <c r="D18" s="6">
        <v>0</v>
      </c>
      <c r="E18" s="7">
        <v>520000</v>
      </c>
      <c r="F18" s="8">
        <v>580000</v>
      </c>
      <c r="G18" s="8">
        <v>56114</v>
      </c>
      <c r="H18" s="8">
        <v>58986</v>
      </c>
      <c r="I18" s="8">
        <v>56030</v>
      </c>
      <c r="J18" s="8">
        <v>171130</v>
      </c>
      <c r="K18" s="8">
        <v>51248</v>
      </c>
      <c r="L18" s="8">
        <v>52119</v>
      </c>
      <c r="M18" s="8">
        <v>28570</v>
      </c>
      <c r="N18" s="8">
        <v>131937</v>
      </c>
      <c r="O18" s="8">
        <v>60240</v>
      </c>
      <c r="P18" s="8">
        <v>47840</v>
      </c>
      <c r="Q18" s="8">
        <v>52565</v>
      </c>
      <c r="R18" s="8">
        <v>160645</v>
      </c>
      <c r="S18" s="8">
        <v>46372</v>
      </c>
      <c r="T18" s="8">
        <v>36674</v>
      </c>
      <c r="U18" s="8">
        <v>62495</v>
      </c>
      <c r="V18" s="8">
        <v>145541</v>
      </c>
      <c r="W18" s="8">
        <v>609253</v>
      </c>
      <c r="X18" s="8">
        <v>520000</v>
      </c>
      <c r="Y18" s="8">
        <v>89253</v>
      </c>
      <c r="Z18" s="2">
        <v>17.16</v>
      </c>
      <c r="AA18" s="6">
        <v>580000</v>
      </c>
    </row>
    <row r="19" spans="1:27" ht="13.5">
      <c r="A19" s="23" t="s">
        <v>46</v>
      </c>
      <c r="B19" s="29"/>
      <c r="C19" s="6">
        <v>77918758</v>
      </c>
      <c r="D19" s="6">
        <v>0</v>
      </c>
      <c r="E19" s="7">
        <v>83795800</v>
      </c>
      <c r="F19" s="8">
        <v>85354718</v>
      </c>
      <c r="G19" s="8">
        <v>16796115</v>
      </c>
      <c r="H19" s="8">
        <v>3373326</v>
      </c>
      <c r="I19" s="8">
        <v>644215</v>
      </c>
      <c r="J19" s="8">
        <v>20813656</v>
      </c>
      <c r="K19" s="8">
        <v>2864883</v>
      </c>
      <c r="L19" s="8">
        <v>1581848</v>
      </c>
      <c r="M19" s="8">
        <v>12997000</v>
      </c>
      <c r="N19" s="8">
        <v>17443731</v>
      </c>
      <c r="O19" s="8">
        <v>5996913</v>
      </c>
      <c r="P19" s="8">
        <v>1098774</v>
      </c>
      <c r="Q19" s="8">
        <v>10560000</v>
      </c>
      <c r="R19" s="8">
        <v>17655687</v>
      </c>
      <c r="S19" s="8">
        <v>980872</v>
      </c>
      <c r="T19" s="8">
        <v>8359297</v>
      </c>
      <c r="U19" s="8">
        <v>19818</v>
      </c>
      <c r="V19" s="8">
        <v>9359987</v>
      </c>
      <c r="W19" s="8">
        <v>65273061</v>
      </c>
      <c r="X19" s="8">
        <v>83795800</v>
      </c>
      <c r="Y19" s="8">
        <v>-18522739</v>
      </c>
      <c r="Z19" s="2">
        <v>-22.1</v>
      </c>
      <c r="AA19" s="6">
        <v>85354718</v>
      </c>
    </row>
    <row r="20" spans="1:27" ht="13.5">
      <c r="A20" s="23" t="s">
        <v>47</v>
      </c>
      <c r="B20" s="29"/>
      <c r="C20" s="6">
        <v>5559679</v>
      </c>
      <c r="D20" s="6">
        <v>0</v>
      </c>
      <c r="E20" s="7">
        <v>5113921</v>
      </c>
      <c r="F20" s="26">
        <v>3363571</v>
      </c>
      <c r="G20" s="26">
        <v>282664</v>
      </c>
      <c r="H20" s="26">
        <v>198670</v>
      </c>
      <c r="I20" s="26">
        <v>351640</v>
      </c>
      <c r="J20" s="26">
        <v>832974</v>
      </c>
      <c r="K20" s="26">
        <v>1113729</v>
      </c>
      <c r="L20" s="26">
        <v>416576</v>
      </c>
      <c r="M20" s="26">
        <v>355013</v>
      </c>
      <c r="N20" s="26">
        <v>1885318</v>
      </c>
      <c r="O20" s="26">
        <v>1158911</v>
      </c>
      <c r="P20" s="26">
        <v>430753</v>
      </c>
      <c r="Q20" s="26">
        <v>117715</v>
      </c>
      <c r="R20" s="26">
        <v>1707379</v>
      </c>
      <c r="S20" s="26">
        <v>399063</v>
      </c>
      <c r="T20" s="26">
        <v>2371982</v>
      </c>
      <c r="U20" s="26">
        <v>277033</v>
      </c>
      <c r="V20" s="26">
        <v>3048078</v>
      </c>
      <c r="W20" s="26">
        <v>7473749</v>
      </c>
      <c r="X20" s="26">
        <v>4943921</v>
      </c>
      <c r="Y20" s="26">
        <v>2529828</v>
      </c>
      <c r="Z20" s="27">
        <v>51.17</v>
      </c>
      <c r="AA20" s="28">
        <v>3363571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237415297</v>
      </c>
      <c r="D22" s="33">
        <f>SUM(D5:D21)</f>
        <v>0</v>
      </c>
      <c r="E22" s="34">
        <f t="shared" si="0"/>
        <v>232294785</v>
      </c>
      <c r="F22" s="35">
        <f t="shared" si="0"/>
        <v>255165909</v>
      </c>
      <c r="G22" s="35">
        <f t="shared" si="0"/>
        <v>48638950</v>
      </c>
      <c r="H22" s="35">
        <f t="shared" si="0"/>
        <v>12790618</v>
      </c>
      <c r="I22" s="35">
        <f t="shared" si="0"/>
        <v>10211167</v>
      </c>
      <c r="J22" s="35">
        <f t="shared" si="0"/>
        <v>71640735</v>
      </c>
      <c r="K22" s="35">
        <f t="shared" si="0"/>
        <v>13051270</v>
      </c>
      <c r="L22" s="35">
        <f t="shared" si="0"/>
        <v>10533682</v>
      </c>
      <c r="M22" s="35">
        <f t="shared" si="0"/>
        <v>22266289</v>
      </c>
      <c r="N22" s="35">
        <f t="shared" si="0"/>
        <v>45851241</v>
      </c>
      <c r="O22" s="35">
        <f t="shared" si="0"/>
        <v>16903737</v>
      </c>
      <c r="P22" s="35">
        <f t="shared" si="0"/>
        <v>10248096</v>
      </c>
      <c r="Q22" s="35">
        <f t="shared" si="0"/>
        <v>19812940</v>
      </c>
      <c r="R22" s="35">
        <f t="shared" si="0"/>
        <v>46964773</v>
      </c>
      <c r="S22" s="35">
        <f t="shared" si="0"/>
        <v>10146811</v>
      </c>
      <c r="T22" s="35">
        <f t="shared" si="0"/>
        <v>19667912</v>
      </c>
      <c r="U22" s="35">
        <f t="shared" si="0"/>
        <v>11601137</v>
      </c>
      <c r="V22" s="35">
        <f t="shared" si="0"/>
        <v>41415860</v>
      </c>
      <c r="W22" s="35">
        <f t="shared" si="0"/>
        <v>205872609</v>
      </c>
      <c r="X22" s="35">
        <f t="shared" si="0"/>
        <v>232124785</v>
      </c>
      <c r="Y22" s="35">
        <f t="shared" si="0"/>
        <v>-26252176</v>
      </c>
      <c r="Z22" s="36">
        <f>+IF(X22&lt;&gt;0,+(Y22/X22)*100,0)</f>
        <v>-11.309510098199983</v>
      </c>
      <c r="AA22" s="33">
        <f>SUM(AA5:AA21)</f>
        <v>255165909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67913859</v>
      </c>
      <c r="D25" s="6">
        <v>0</v>
      </c>
      <c r="E25" s="7">
        <v>74294530</v>
      </c>
      <c r="F25" s="8">
        <v>72299765</v>
      </c>
      <c r="G25" s="8">
        <v>5600895</v>
      </c>
      <c r="H25" s="8">
        <v>5503280</v>
      </c>
      <c r="I25" s="8">
        <v>5504872</v>
      </c>
      <c r="J25" s="8">
        <v>16609047</v>
      </c>
      <c r="K25" s="8">
        <v>5572119</v>
      </c>
      <c r="L25" s="8">
        <v>8599894</v>
      </c>
      <c r="M25" s="8">
        <v>5619987</v>
      </c>
      <c r="N25" s="8">
        <v>19792000</v>
      </c>
      <c r="O25" s="8">
        <v>5699031</v>
      </c>
      <c r="P25" s="8">
        <v>5512476</v>
      </c>
      <c r="Q25" s="8">
        <v>5412954</v>
      </c>
      <c r="R25" s="8">
        <v>16624461</v>
      </c>
      <c r="S25" s="8">
        <v>5568793</v>
      </c>
      <c r="T25" s="8">
        <v>5795654</v>
      </c>
      <c r="U25" s="8">
        <v>6124618</v>
      </c>
      <c r="V25" s="8">
        <v>17489065</v>
      </c>
      <c r="W25" s="8">
        <v>70514573</v>
      </c>
      <c r="X25" s="8">
        <v>74294530</v>
      </c>
      <c r="Y25" s="8">
        <v>-3779957</v>
      </c>
      <c r="Z25" s="2">
        <v>-5.09</v>
      </c>
      <c r="AA25" s="6">
        <v>72299765</v>
      </c>
    </row>
    <row r="26" spans="1:27" ht="13.5">
      <c r="A26" s="25" t="s">
        <v>52</v>
      </c>
      <c r="B26" s="24"/>
      <c r="C26" s="6">
        <v>3893736</v>
      </c>
      <c r="D26" s="6">
        <v>0</v>
      </c>
      <c r="E26" s="7">
        <v>4448975</v>
      </c>
      <c r="F26" s="8">
        <v>4448975</v>
      </c>
      <c r="G26" s="8">
        <v>316148</v>
      </c>
      <c r="H26" s="8">
        <v>338246</v>
      </c>
      <c r="I26" s="8">
        <v>342593</v>
      </c>
      <c r="J26" s="8">
        <v>996987</v>
      </c>
      <c r="K26" s="8">
        <v>342592</v>
      </c>
      <c r="L26" s="8">
        <v>342595</v>
      </c>
      <c r="M26" s="8">
        <v>342592</v>
      </c>
      <c r="N26" s="8">
        <v>1027779</v>
      </c>
      <c r="O26" s="8">
        <v>342593</v>
      </c>
      <c r="P26" s="8">
        <v>342593</v>
      </c>
      <c r="Q26" s="8">
        <v>342593</v>
      </c>
      <c r="R26" s="8">
        <v>1027779</v>
      </c>
      <c r="S26" s="8">
        <v>532993</v>
      </c>
      <c r="T26" s="8">
        <v>361791</v>
      </c>
      <c r="U26" s="8">
        <v>361793</v>
      </c>
      <c r="V26" s="8">
        <v>1256577</v>
      </c>
      <c r="W26" s="8">
        <v>4309122</v>
      </c>
      <c r="X26" s="8">
        <v>4448975</v>
      </c>
      <c r="Y26" s="8">
        <v>-139853</v>
      </c>
      <c r="Z26" s="2">
        <v>-3.14</v>
      </c>
      <c r="AA26" s="6">
        <v>4448975</v>
      </c>
    </row>
    <row r="27" spans="1:27" ht="13.5">
      <c r="A27" s="25" t="s">
        <v>53</v>
      </c>
      <c r="B27" s="24"/>
      <c r="C27" s="6">
        <v>27217301</v>
      </c>
      <c r="D27" s="6">
        <v>0</v>
      </c>
      <c r="E27" s="7">
        <v>3000000</v>
      </c>
      <c r="F27" s="8">
        <v>26840000</v>
      </c>
      <c r="G27" s="8">
        <v>250000</v>
      </c>
      <c r="H27" s="8">
        <v>250000</v>
      </c>
      <c r="I27" s="8">
        <v>250000</v>
      </c>
      <c r="J27" s="8">
        <v>750000</v>
      </c>
      <c r="K27" s="8">
        <v>250000</v>
      </c>
      <c r="L27" s="8">
        <v>250000</v>
      </c>
      <c r="M27" s="8">
        <v>250000</v>
      </c>
      <c r="N27" s="8">
        <v>750000</v>
      </c>
      <c r="O27" s="8">
        <v>250000</v>
      </c>
      <c r="P27" s="8">
        <v>250000</v>
      </c>
      <c r="Q27" s="8">
        <v>250000</v>
      </c>
      <c r="R27" s="8">
        <v>750000</v>
      </c>
      <c r="S27" s="8">
        <v>250000</v>
      </c>
      <c r="T27" s="8">
        <v>250000</v>
      </c>
      <c r="U27" s="8">
        <v>250000</v>
      </c>
      <c r="V27" s="8">
        <v>750000</v>
      </c>
      <c r="W27" s="8">
        <v>3000000</v>
      </c>
      <c r="X27" s="8">
        <v>3000000</v>
      </c>
      <c r="Y27" s="8">
        <v>0</v>
      </c>
      <c r="Z27" s="2">
        <v>0</v>
      </c>
      <c r="AA27" s="6">
        <v>26840000</v>
      </c>
    </row>
    <row r="28" spans="1:27" ht="13.5">
      <c r="A28" s="25" t="s">
        <v>54</v>
      </c>
      <c r="B28" s="24"/>
      <c r="C28" s="6">
        <v>25024465</v>
      </c>
      <c r="D28" s="6">
        <v>0</v>
      </c>
      <c r="E28" s="7">
        <v>15080784</v>
      </c>
      <c r="F28" s="8">
        <v>15080784</v>
      </c>
      <c r="G28" s="8">
        <v>1256737</v>
      </c>
      <c r="H28" s="8">
        <v>1256737</v>
      </c>
      <c r="I28" s="8">
        <v>1256737</v>
      </c>
      <c r="J28" s="8">
        <v>3770211</v>
      </c>
      <c r="K28" s="8">
        <v>1256737</v>
      </c>
      <c r="L28" s="8">
        <v>1256737</v>
      </c>
      <c r="M28" s="8">
        <v>1256737</v>
      </c>
      <c r="N28" s="8">
        <v>3770211</v>
      </c>
      <c r="O28" s="8">
        <v>1256737</v>
      </c>
      <c r="P28" s="8">
        <v>1256737</v>
      </c>
      <c r="Q28" s="8">
        <v>1256737</v>
      </c>
      <c r="R28" s="8">
        <v>3770211</v>
      </c>
      <c r="S28" s="8">
        <v>1256737</v>
      </c>
      <c r="T28" s="8">
        <v>1256737</v>
      </c>
      <c r="U28" s="8">
        <v>1256737</v>
      </c>
      <c r="V28" s="8">
        <v>3770211</v>
      </c>
      <c r="W28" s="8">
        <v>15080844</v>
      </c>
      <c r="X28" s="8">
        <v>15080784</v>
      </c>
      <c r="Y28" s="8">
        <v>60</v>
      </c>
      <c r="Z28" s="2">
        <v>0</v>
      </c>
      <c r="AA28" s="6">
        <v>15080784</v>
      </c>
    </row>
    <row r="29" spans="1:27" ht="13.5">
      <c r="A29" s="25" t="s">
        <v>55</v>
      </c>
      <c r="B29" s="24"/>
      <c r="C29" s="6">
        <v>4086726</v>
      </c>
      <c r="D29" s="6">
        <v>0</v>
      </c>
      <c r="E29" s="7">
        <v>1940356</v>
      </c>
      <c r="F29" s="8">
        <v>2115747</v>
      </c>
      <c r="G29" s="8">
        <v>113567</v>
      </c>
      <c r="H29" s="8">
        <v>-55365</v>
      </c>
      <c r="I29" s="8">
        <v>125117</v>
      </c>
      <c r="J29" s="8">
        <v>183319</v>
      </c>
      <c r="K29" s="8">
        <v>43293</v>
      </c>
      <c r="L29" s="8">
        <v>21714</v>
      </c>
      <c r="M29" s="8">
        <v>646573</v>
      </c>
      <c r="N29" s="8">
        <v>711580</v>
      </c>
      <c r="O29" s="8">
        <v>21714</v>
      </c>
      <c r="P29" s="8">
        <v>25421</v>
      </c>
      <c r="Q29" s="8">
        <v>123710</v>
      </c>
      <c r="R29" s="8">
        <v>170845</v>
      </c>
      <c r="S29" s="8">
        <v>24809</v>
      </c>
      <c r="T29" s="8">
        <v>43338</v>
      </c>
      <c r="U29" s="8">
        <v>594752</v>
      </c>
      <c r="V29" s="8">
        <v>662899</v>
      </c>
      <c r="W29" s="8">
        <v>1728643</v>
      </c>
      <c r="X29" s="8">
        <v>1940356</v>
      </c>
      <c r="Y29" s="8">
        <v>-211713</v>
      </c>
      <c r="Z29" s="2">
        <v>-10.91</v>
      </c>
      <c r="AA29" s="6">
        <v>2115747</v>
      </c>
    </row>
    <row r="30" spans="1:27" ht="13.5">
      <c r="A30" s="25" t="s">
        <v>56</v>
      </c>
      <c r="B30" s="24"/>
      <c r="C30" s="6">
        <v>46389866</v>
      </c>
      <c r="D30" s="6">
        <v>0</v>
      </c>
      <c r="E30" s="7">
        <v>53844000</v>
      </c>
      <c r="F30" s="8">
        <v>51524000</v>
      </c>
      <c r="G30" s="8">
        <v>51918</v>
      </c>
      <c r="H30" s="8">
        <v>6002694</v>
      </c>
      <c r="I30" s="8">
        <v>5206933</v>
      </c>
      <c r="J30" s="8">
        <v>11261545</v>
      </c>
      <c r="K30" s="8">
        <v>3908464</v>
      </c>
      <c r="L30" s="8">
        <v>3542481</v>
      </c>
      <c r="M30" s="8">
        <v>3508820</v>
      </c>
      <c r="N30" s="8">
        <v>10959765</v>
      </c>
      <c r="O30" s="8">
        <v>3485538</v>
      </c>
      <c r="P30" s="8">
        <v>3549298</v>
      </c>
      <c r="Q30" s="8">
        <v>4439940</v>
      </c>
      <c r="R30" s="8">
        <v>11474776</v>
      </c>
      <c r="S30" s="8">
        <v>3300723</v>
      </c>
      <c r="T30" s="8">
        <v>3235550</v>
      </c>
      <c r="U30" s="8">
        <v>3978967</v>
      </c>
      <c r="V30" s="8">
        <v>10515240</v>
      </c>
      <c r="W30" s="8">
        <v>44211326</v>
      </c>
      <c r="X30" s="8">
        <v>53844000</v>
      </c>
      <c r="Y30" s="8">
        <v>-9632674</v>
      </c>
      <c r="Z30" s="2">
        <v>-17.89</v>
      </c>
      <c r="AA30" s="6">
        <v>51524000</v>
      </c>
    </row>
    <row r="31" spans="1:27" ht="13.5">
      <c r="A31" s="25" t="s">
        <v>57</v>
      </c>
      <c r="B31" s="24"/>
      <c r="C31" s="6">
        <v>17408268</v>
      </c>
      <c r="D31" s="6">
        <v>0</v>
      </c>
      <c r="E31" s="7">
        <v>21052540</v>
      </c>
      <c r="F31" s="8">
        <v>21506732</v>
      </c>
      <c r="G31" s="8">
        <v>127848</v>
      </c>
      <c r="H31" s="8">
        <v>843451</v>
      </c>
      <c r="I31" s="8">
        <v>871356</v>
      </c>
      <c r="J31" s="8">
        <v>1842655</v>
      </c>
      <c r="K31" s="8">
        <v>1714417</v>
      </c>
      <c r="L31" s="8">
        <v>1344551</v>
      </c>
      <c r="M31" s="8">
        <v>1816180</v>
      </c>
      <c r="N31" s="8">
        <v>4875148</v>
      </c>
      <c r="O31" s="8">
        <v>537336</v>
      </c>
      <c r="P31" s="8">
        <v>2141951</v>
      </c>
      <c r="Q31" s="8">
        <v>615089</v>
      </c>
      <c r="R31" s="8">
        <v>3294376</v>
      </c>
      <c r="S31" s="8">
        <v>2874351</v>
      </c>
      <c r="T31" s="8">
        <v>2535561</v>
      </c>
      <c r="U31" s="8">
        <v>2302813</v>
      </c>
      <c r="V31" s="8">
        <v>7712725</v>
      </c>
      <c r="W31" s="8">
        <v>17724904</v>
      </c>
      <c r="X31" s="8">
        <v>21052540</v>
      </c>
      <c r="Y31" s="8">
        <v>-3327636</v>
      </c>
      <c r="Z31" s="2">
        <v>-15.81</v>
      </c>
      <c r="AA31" s="6">
        <v>21506732</v>
      </c>
    </row>
    <row r="32" spans="1:27" ht="13.5">
      <c r="A32" s="25" t="s">
        <v>58</v>
      </c>
      <c r="B32" s="24"/>
      <c r="C32" s="6">
        <v>11539821</v>
      </c>
      <c r="D32" s="6">
        <v>0</v>
      </c>
      <c r="E32" s="7">
        <v>7907040</v>
      </c>
      <c r="F32" s="8">
        <v>8135132</v>
      </c>
      <c r="G32" s="8">
        <v>177041</v>
      </c>
      <c r="H32" s="8">
        <v>152527</v>
      </c>
      <c r="I32" s="8">
        <v>595918</v>
      </c>
      <c r="J32" s="8">
        <v>925486</v>
      </c>
      <c r="K32" s="8">
        <v>565359</v>
      </c>
      <c r="L32" s="8">
        <v>342896</v>
      </c>
      <c r="M32" s="8">
        <v>650306</v>
      </c>
      <c r="N32" s="8">
        <v>1558561</v>
      </c>
      <c r="O32" s="8">
        <v>963657</v>
      </c>
      <c r="P32" s="8">
        <v>355769</v>
      </c>
      <c r="Q32" s="8">
        <v>896710</v>
      </c>
      <c r="R32" s="8">
        <v>2216136</v>
      </c>
      <c r="S32" s="8">
        <v>454277</v>
      </c>
      <c r="T32" s="8">
        <v>765914</v>
      </c>
      <c r="U32" s="8">
        <v>229816</v>
      </c>
      <c r="V32" s="8">
        <v>1450007</v>
      </c>
      <c r="W32" s="8">
        <v>6150190</v>
      </c>
      <c r="X32" s="8">
        <v>7907040</v>
      </c>
      <c r="Y32" s="8">
        <v>-1756850</v>
      </c>
      <c r="Z32" s="2">
        <v>-22.22</v>
      </c>
      <c r="AA32" s="6">
        <v>8135132</v>
      </c>
    </row>
    <row r="33" spans="1:27" ht="13.5">
      <c r="A33" s="25" t="s">
        <v>59</v>
      </c>
      <c r="B33" s="24"/>
      <c r="C33" s="6">
        <v>60000</v>
      </c>
      <c r="D33" s="6">
        <v>0</v>
      </c>
      <c r="E33" s="7">
        <v>60000</v>
      </c>
      <c r="F33" s="8">
        <v>60000</v>
      </c>
      <c r="G33" s="8">
        <v>0</v>
      </c>
      <c r="H33" s="8">
        <v>5890</v>
      </c>
      <c r="I33" s="8">
        <v>8000</v>
      </c>
      <c r="J33" s="8">
        <v>13890</v>
      </c>
      <c r="K33" s="8">
        <v>0</v>
      </c>
      <c r="L33" s="8">
        <v>0</v>
      </c>
      <c r="M33" s="8">
        <v>0</v>
      </c>
      <c r="N33" s="8">
        <v>0</v>
      </c>
      <c r="O33" s="8">
        <v>45929</v>
      </c>
      <c r="P33" s="8">
        <v>3500</v>
      </c>
      <c r="Q33" s="8">
        <v>0</v>
      </c>
      <c r="R33" s="8">
        <v>49429</v>
      </c>
      <c r="S33" s="8">
        <v>0</v>
      </c>
      <c r="T33" s="8">
        <v>0</v>
      </c>
      <c r="U33" s="8">
        <v>0</v>
      </c>
      <c r="V33" s="8">
        <v>0</v>
      </c>
      <c r="W33" s="8">
        <v>63319</v>
      </c>
      <c r="X33" s="8">
        <v>60000</v>
      </c>
      <c r="Y33" s="8">
        <v>3319</v>
      </c>
      <c r="Z33" s="2">
        <v>5.53</v>
      </c>
      <c r="AA33" s="6">
        <v>60000</v>
      </c>
    </row>
    <row r="34" spans="1:27" ht="13.5">
      <c r="A34" s="25" t="s">
        <v>60</v>
      </c>
      <c r="B34" s="24"/>
      <c r="C34" s="6">
        <v>50531924</v>
      </c>
      <c r="D34" s="6">
        <v>0</v>
      </c>
      <c r="E34" s="7">
        <v>64016000</v>
      </c>
      <c r="F34" s="8">
        <v>62469552</v>
      </c>
      <c r="G34" s="8">
        <v>2212562</v>
      </c>
      <c r="H34" s="8">
        <v>6400147</v>
      </c>
      <c r="I34" s="8">
        <v>3103977</v>
      </c>
      <c r="J34" s="8">
        <v>11716686</v>
      </c>
      <c r="K34" s="8">
        <v>4733029</v>
      </c>
      <c r="L34" s="8">
        <v>3688725</v>
      </c>
      <c r="M34" s="8">
        <v>6825914</v>
      </c>
      <c r="N34" s="8">
        <v>15247668</v>
      </c>
      <c r="O34" s="8">
        <v>4210539</v>
      </c>
      <c r="P34" s="8">
        <v>2203510</v>
      </c>
      <c r="Q34" s="8">
        <v>5118090</v>
      </c>
      <c r="R34" s="8">
        <v>11532139</v>
      </c>
      <c r="S34" s="8">
        <v>2712356</v>
      </c>
      <c r="T34" s="8">
        <v>4939941</v>
      </c>
      <c r="U34" s="8">
        <v>11835295</v>
      </c>
      <c r="V34" s="8">
        <v>19487592</v>
      </c>
      <c r="W34" s="8">
        <v>57984085</v>
      </c>
      <c r="X34" s="8">
        <v>64016000</v>
      </c>
      <c r="Y34" s="8">
        <v>-6031915</v>
      </c>
      <c r="Z34" s="2">
        <v>-9.42</v>
      </c>
      <c r="AA34" s="6">
        <v>62469552</v>
      </c>
    </row>
    <row r="35" spans="1:27" ht="13.5">
      <c r="A35" s="23" t="s">
        <v>61</v>
      </c>
      <c r="B35" s="29"/>
      <c r="C35" s="6">
        <v>167999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254233965</v>
      </c>
      <c r="D36" s="33">
        <f>SUM(D25:D35)</f>
        <v>0</v>
      </c>
      <c r="E36" s="34">
        <f t="shared" si="1"/>
        <v>245644225</v>
      </c>
      <c r="F36" s="35">
        <f t="shared" si="1"/>
        <v>264480687</v>
      </c>
      <c r="G36" s="35">
        <f t="shared" si="1"/>
        <v>10106716</v>
      </c>
      <c r="H36" s="35">
        <f t="shared" si="1"/>
        <v>20697607</v>
      </c>
      <c r="I36" s="35">
        <f t="shared" si="1"/>
        <v>17265503</v>
      </c>
      <c r="J36" s="35">
        <f t="shared" si="1"/>
        <v>48069826</v>
      </c>
      <c r="K36" s="35">
        <f t="shared" si="1"/>
        <v>18386010</v>
      </c>
      <c r="L36" s="35">
        <f t="shared" si="1"/>
        <v>19389593</v>
      </c>
      <c r="M36" s="35">
        <f t="shared" si="1"/>
        <v>20917109</v>
      </c>
      <c r="N36" s="35">
        <f t="shared" si="1"/>
        <v>58692712</v>
      </c>
      <c r="O36" s="35">
        <f t="shared" si="1"/>
        <v>16813074</v>
      </c>
      <c r="P36" s="35">
        <f t="shared" si="1"/>
        <v>15641255</v>
      </c>
      <c r="Q36" s="35">
        <f t="shared" si="1"/>
        <v>18455823</v>
      </c>
      <c r="R36" s="35">
        <f t="shared" si="1"/>
        <v>50910152</v>
      </c>
      <c r="S36" s="35">
        <f t="shared" si="1"/>
        <v>16975039</v>
      </c>
      <c r="T36" s="35">
        <f t="shared" si="1"/>
        <v>19184486</v>
      </c>
      <c r="U36" s="35">
        <f t="shared" si="1"/>
        <v>26934791</v>
      </c>
      <c r="V36" s="35">
        <f t="shared" si="1"/>
        <v>63094316</v>
      </c>
      <c r="W36" s="35">
        <f t="shared" si="1"/>
        <v>220767006</v>
      </c>
      <c r="X36" s="35">
        <f t="shared" si="1"/>
        <v>245644225</v>
      </c>
      <c r="Y36" s="35">
        <f t="shared" si="1"/>
        <v>-24877219</v>
      </c>
      <c r="Z36" s="36">
        <f>+IF(X36&lt;&gt;0,+(Y36/X36)*100,0)</f>
        <v>-10.127337208924818</v>
      </c>
      <c r="AA36" s="33">
        <f>SUM(AA25:AA35)</f>
        <v>264480687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-16818668</v>
      </c>
      <c r="D38" s="46">
        <f>+D22-D36</f>
        <v>0</v>
      </c>
      <c r="E38" s="47">
        <f t="shared" si="2"/>
        <v>-13349440</v>
      </c>
      <c r="F38" s="48">
        <f t="shared" si="2"/>
        <v>-9314778</v>
      </c>
      <c r="G38" s="48">
        <f t="shared" si="2"/>
        <v>38532234</v>
      </c>
      <c r="H38" s="48">
        <f t="shared" si="2"/>
        <v>-7906989</v>
      </c>
      <c r="I38" s="48">
        <f t="shared" si="2"/>
        <v>-7054336</v>
      </c>
      <c r="J38" s="48">
        <f t="shared" si="2"/>
        <v>23570909</v>
      </c>
      <c r="K38" s="48">
        <f t="shared" si="2"/>
        <v>-5334740</v>
      </c>
      <c r="L38" s="48">
        <f t="shared" si="2"/>
        <v>-8855911</v>
      </c>
      <c r="M38" s="48">
        <f t="shared" si="2"/>
        <v>1349180</v>
      </c>
      <c r="N38" s="48">
        <f t="shared" si="2"/>
        <v>-12841471</v>
      </c>
      <c r="O38" s="48">
        <f t="shared" si="2"/>
        <v>90663</v>
      </c>
      <c r="P38" s="48">
        <f t="shared" si="2"/>
        <v>-5393159</v>
      </c>
      <c r="Q38" s="48">
        <f t="shared" si="2"/>
        <v>1357117</v>
      </c>
      <c r="R38" s="48">
        <f t="shared" si="2"/>
        <v>-3945379</v>
      </c>
      <c r="S38" s="48">
        <f t="shared" si="2"/>
        <v>-6828228</v>
      </c>
      <c r="T38" s="48">
        <f t="shared" si="2"/>
        <v>483426</v>
      </c>
      <c r="U38" s="48">
        <f t="shared" si="2"/>
        <v>-15333654</v>
      </c>
      <c r="V38" s="48">
        <f t="shared" si="2"/>
        <v>-21678456</v>
      </c>
      <c r="W38" s="48">
        <f t="shared" si="2"/>
        <v>-14894397</v>
      </c>
      <c r="X38" s="48">
        <f>IF(F22=F36,0,X22-X36)</f>
        <v>-13519440</v>
      </c>
      <c r="Y38" s="48">
        <f t="shared" si="2"/>
        <v>-1374957</v>
      </c>
      <c r="Z38" s="49">
        <f>+IF(X38&lt;&gt;0,+(Y38/X38)*100,0)</f>
        <v>10.170221547638068</v>
      </c>
      <c r="AA38" s="46">
        <f>+AA22-AA36</f>
        <v>-9314778</v>
      </c>
    </row>
    <row r="39" spans="1:27" ht="13.5">
      <c r="A39" s="23" t="s">
        <v>64</v>
      </c>
      <c r="B39" s="29"/>
      <c r="C39" s="6">
        <v>21348283</v>
      </c>
      <c r="D39" s="6">
        <v>0</v>
      </c>
      <c r="E39" s="7">
        <v>22868200</v>
      </c>
      <c r="F39" s="8">
        <v>39255844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22868200</v>
      </c>
      <c r="Y39" s="8">
        <v>-22868200</v>
      </c>
      <c r="Z39" s="2">
        <v>-100</v>
      </c>
      <c r="AA39" s="6">
        <v>39255844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170000</v>
      </c>
      <c r="Y40" s="26">
        <v>-170000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-362938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4166677</v>
      </c>
      <c r="D42" s="55">
        <f>SUM(D38:D41)</f>
        <v>0</v>
      </c>
      <c r="E42" s="56">
        <f t="shared" si="3"/>
        <v>9518760</v>
      </c>
      <c r="F42" s="57">
        <f t="shared" si="3"/>
        <v>29941066</v>
      </c>
      <c r="G42" s="57">
        <f t="shared" si="3"/>
        <v>38532234</v>
      </c>
      <c r="H42" s="57">
        <f t="shared" si="3"/>
        <v>-7906989</v>
      </c>
      <c r="I42" s="57">
        <f t="shared" si="3"/>
        <v>-7054336</v>
      </c>
      <c r="J42" s="57">
        <f t="shared" si="3"/>
        <v>23570909</v>
      </c>
      <c r="K42" s="57">
        <f t="shared" si="3"/>
        <v>-5334740</v>
      </c>
      <c r="L42" s="57">
        <f t="shared" si="3"/>
        <v>-8855911</v>
      </c>
      <c r="M42" s="57">
        <f t="shared" si="3"/>
        <v>1349180</v>
      </c>
      <c r="N42" s="57">
        <f t="shared" si="3"/>
        <v>-12841471</v>
      </c>
      <c r="O42" s="57">
        <f t="shared" si="3"/>
        <v>90663</v>
      </c>
      <c r="P42" s="57">
        <f t="shared" si="3"/>
        <v>-5393159</v>
      </c>
      <c r="Q42" s="57">
        <f t="shared" si="3"/>
        <v>1357117</v>
      </c>
      <c r="R42" s="57">
        <f t="shared" si="3"/>
        <v>-3945379</v>
      </c>
      <c r="S42" s="57">
        <f t="shared" si="3"/>
        <v>-6828228</v>
      </c>
      <c r="T42" s="57">
        <f t="shared" si="3"/>
        <v>483426</v>
      </c>
      <c r="U42" s="57">
        <f t="shared" si="3"/>
        <v>-15333654</v>
      </c>
      <c r="V42" s="57">
        <f t="shared" si="3"/>
        <v>-21678456</v>
      </c>
      <c r="W42" s="57">
        <f t="shared" si="3"/>
        <v>-14894397</v>
      </c>
      <c r="X42" s="57">
        <f t="shared" si="3"/>
        <v>9518760</v>
      </c>
      <c r="Y42" s="57">
        <f t="shared" si="3"/>
        <v>-24413157</v>
      </c>
      <c r="Z42" s="58">
        <f>+IF(X42&lt;&gt;0,+(Y42/X42)*100,0)</f>
        <v>-256.4741310843009</v>
      </c>
      <c r="AA42" s="55">
        <f>SUM(AA38:AA41)</f>
        <v>29941066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4166677</v>
      </c>
      <c r="D44" s="63">
        <f>+D42-D43</f>
        <v>0</v>
      </c>
      <c r="E44" s="64">
        <f t="shared" si="4"/>
        <v>9518760</v>
      </c>
      <c r="F44" s="65">
        <f t="shared" si="4"/>
        <v>29941066</v>
      </c>
      <c r="G44" s="65">
        <f t="shared" si="4"/>
        <v>38532234</v>
      </c>
      <c r="H44" s="65">
        <f t="shared" si="4"/>
        <v>-7906989</v>
      </c>
      <c r="I44" s="65">
        <f t="shared" si="4"/>
        <v>-7054336</v>
      </c>
      <c r="J44" s="65">
        <f t="shared" si="4"/>
        <v>23570909</v>
      </c>
      <c r="K44" s="65">
        <f t="shared" si="4"/>
        <v>-5334740</v>
      </c>
      <c r="L44" s="65">
        <f t="shared" si="4"/>
        <v>-8855911</v>
      </c>
      <c r="M44" s="65">
        <f t="shared" si="4"/>
        <v>1349180</v>
      </c>
      <c r="N44" s="65">
        <f t="shared" si="4"/>
        <v>-12841471</v>
      </c>
      <c r="O44" s="65">
        <f t="shared" si="4"/>
        <v>90663</v>
      </c>
      <c r="P44" s="65">
        <f t="shared" si="4"/>
        <v>-5393159</v>
      </c>
      <c r="Q44" s="65">
        <f t="shared" si="4"/>
        <v>1357117</v>
      </c>
      <c r="R44" s="65">
        <f t="shared" si="4"/>
        <v>-3945379</v>
      </c>
      <c r="S44" s="65">
        <f t="shared" si="4"/>
        <v>-6828228</v>
      </c>
      <c r="T44" s="65">
        <f t="shared" si="4"/>
        <v>483426</v>
      </c>
      <c r="U44" s="65">
        <f t="shared" si="4"/>
        <v>-15333654</v>
      </c>
      <c r="V44" s="65">
        <f t="shared" si="4"/>
        <v>-21678456</v>
      </c>
      <c r="W44" s="65">
        <f t="shared" si="4"/>
        <v>-14894397</v>
      </c>
      <c r="X44" s="65">
        <f t="shared" si="4"/>
        <v>9518760</v>
      </c>
      <c r="Y44" s="65">
        <f t="shared" si="4"/>
        <v>-24413157</v>
      </c>
      <c r="Z44" s="66">
        <f>+IF(X44&lt;&gt;0,+(Y44/X44)*100,0)</f>
        <v>-256.4741310843009</v>
      </c>
      <c r="AA44" s="63">
        <f>+AA42-AA43</f>
        <v>29941066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4166677</v>
      </c>
      <c r="D46" s="55">
        <f>SUM(D44:D45)</f>
        <v>0</v>
      </c>
      <c r="E46" s="56">
        <f t="shared" si="5"/>
        <v>9518760</v>
      </c>
      <c r="F46" s="57">
        <f t="shared" si="5"/>
        <v>29941066</v>
      </c>
      <c r="G46" s="57">
        <f t="shared" si="5"/>
        <v>38532234</v>
      </c>
      <c r="H46" s="57">
        <f t="shared" si="5"/>
        <v>-7906989</v>
      </c>
      <c r="I46" s="57">
        <f t="shared" si="5"/>
        <v>-7054336</v>
      </c>
      <c r="J46" s="57">
        <f t="shared" si="5"/>
        <v>23570909</v>
      </c>
      <c r="K46" s="57">
        <f t="shared" si="5"/>
        <v>-5334740</v>
      </c>
      <c r="L46" s="57">
        <f t="shared" si="5"/>
        <v>-8855911</v>
      </c>
      <c r="M46" s="57">
        <f t="shared" si="5"/>
        <v>1349180</v>
      </c>
      <c r="N46" s="57">
        <f t="shared" si="5"/>
        <v>-12841471</v>
      </c>
      <c r="O46" s="57">
        <f t="shared" si="5"/>
        <v>90663</v>
      </c>
      <c r="P46" s="57">
        <f t="shared" si="5"/>
        <v>-5393159</v>
      </c>
      <c r="Q46" s="57">
        <f t="shared" si="5"/>
        <v>1357117</v>
      </c>
      <c r="R46" s="57">
        <f t="shared" si="5"/>
        <v>-3945379</v>
      </c>
      <c r="S46" s="57">
        <f t="shared" si="5"/>
        <v>-6828228</v>
      </c>
      <c r="T46" s="57">
        <f t="shared" si="5"/>
        <v>483426</v>
      </c>
      <c r="U46" s="57">
        <f t="shared" si="5"/>
        <v>-15333654</v>
      </c>
      <c r="V46" s="57">
        <f t="shared" si="5"/>
        <v>-21678456</v>
      </c>
      <c r="W46" s="57">
        <f t="shared" si="5"/>
        <v>-14894397</v>
      </c>
      <c r="X46" s="57">
        <f t="shared" si="5"/>
        <v>9518760</v>
      </c>
      <c r="Y46" s="57">
        <f t="shared" si="5"/>
        <v>-24413157</v>
      </c>
      <c r="Z46" s="58">
        <f>+IF(X46&lt;&gt;0,+(Y46/X46)*100,0)</f>
        <v>-256.4741310843009</v>
      </c>
      <c r="AA46" s="55">
        <f>SUM(AA44:AA45)</f>
        <v>29941066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4166677</v>
      </c>
      <c r="D48" s="71">
        <f>SUM(D46:D47)</f>
        <v>0</v>
      </c>
      <c r="E48" s="72">
        <f t="shared" si="6"/>
        <v>9518760</v>
      </c>
      <c r="F48" s="73">
        <f t="shared" si="6"/>
        <v>29941066</v>
      </c>
      <c r="G48" s="73">
        <f t="shared" si="6"/>
        <v>38532234</v>
      </c>
      <c r="H48" s="74">
        <f t="shared" si="6"/>
        <v>-7906989</v>
      </c>
      <c r="I48" s="74">
        <f t="shared" si="6"/>
        <v>-7054336</v>
      </c>
      <c r="J48" s="74">
        <f t="shared" si="6"/>
        <v>23570909</v>
      </c>
      <c r="K48" s="74">
        <f t="shared" si="6"/>
        <v>-5334740</v>
      </c>
      <c r="L48" s="74">
        <f t="shared" si="6"/>
        <v>-8855911</v>
      </c>
      <c r="M48" s="73">
        <f t="shared" si="6"/>
        <v>1349180</v>
      </c>
      <c r="N48" s="73">
        <f t="shared" si="6"/>
        <v>-12841471</v>
      </c>
      <c r="O48" s="74">
        <f t="shared" si="6"/>
        <v>90663</v>
      </c>
      <c r="P48" s="74">
        <f t="shared" si="6"/>
        <v>-5393159</v>
      </c>
      <c r="Q48" s="74">
        <f t="shared" si="6"/>
        <v>1357117</v>
      </c>
      <c r="R48" s="74">
        <f t="shared" si="6"/>
        <v>-3945379</v>
      </c>
      <c r="S48" s="74">
        <f t="shared" si="6"/>
        <v>-6828228</v>
      </c>
      <c r="T48" s="73">
        <f t="shared" si="6"/>
        <v>483426</v>
      </c>
      <c r="U48" s="73">
        <f t="shared" si="6"/>
        <v>-15333654</v>
      </c>
      <c r="V48" s="74">
        <f t="shared" si="6"/>
        <v>-21678456</v>
      </c>
      <c r="W48" s="74">
        <f t="shared" si="6"/>
        <v>-14894397</v>
      </c>
      <c r="X48" s="74">
        <f t="shared" si="6"/>
        <v>9518760</v>
      </c>
      <c r="Y48" s="74">
        <f t="shared" si="6"/>
        <v>-24413157</v>
      </c>
      <c r="Z48" s="75">
        <f>+IF(X48&lt;&gt;0,+(Y48/X48)*100,0)</f>
        <v>-256.4741310843009</v>
      </c>
      <c r="AA48" s="76">
        <f>SUM(AA46:AA47)</f>
        <v>29941066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82880704</v>
      </c>
      <c r="D5" s="6">
        <v>0</v>
      </c>
      <c r="E5" s="7">
        <v>89111107</v>
      </c>
      <c r="F5" s="8">
        <v>89111667</v>
      </c>
      <c r="G5" s="8">
        <v>88225836</v>
      </c>
      <c r="H5" s="8">
        <v>-68191</v>
      </c>
      <c r="I5" s="8">
        <v>8156</v>
      </c>
      <c r="J5" s="8">
        <v>88165801</v>
      </c>
      <c r="K5" s="8">
        <v>-8611</v>
      </c>
      <c r="L5" s="8">
        <v>277822</v>
      </c>
      <c r="M5" s="8">
        <v>35543</v>
      </c>
      <c r="N5" s="8">
        <v>304754</v>
      </c>
      <c r="O5" s="8">
        <v>11486</v>
      </c>
      <c r="P5" s="8">
        <v>47846</v>
      </c>
      <c r="Q5" s="8">
        <v>41048</v>
      </c>
      <c r="R5" s="8">
        <v>100380</v>
      </c>
      <c r="S5" s="8">
        <v>41320</v>
      </c>
      <c r="T5" s="8">
        <v>18492</v>
      </c>
      <c r="U5" s="8">
        <v>64462</v>
      </c>
      <c r="V5" s="8">
        <v>124274</v>
      </c>
      <c r="W5" s="8">
        <v>88695209</v>
      </c>
      <c r="X5" s="8">
        <v>89111107</v>
      </c>
      <c r="Y5" s="8">
        <v>-415898</v>
      </c>
      <c r="Z5" s="2">
        <v>-0.47</v>
      </c>
      <c r="AA5" s="6">
        <v>89111667</v>
      </c>
    </row>
    <row r="6" spans="1:27" ht="13.5">
      <c r="A6" s="23" t="s">
        <v>33</v>
      </c>
      <c r="B6" s="24"/>
      <c r="C6" s="6">
        <v>1423868</v>
      </c>
      <c r="D6" s="6">
        <v>0</v>
      </c>
      <c r="E6" s="7">
        <v>1550000</v>
      </c>
      <c r="F6" s="8">
        <v>1550000</v>
      </c>
      <c r="G6" s="8">
        <v>123266</v>
      </c>
      <c r="H6" s="8">
        <v>131025</v>
      </c>
      <c r="I6" s="8">
        <v>130290</v>
      </c>
      <c r="J6" s="8">
        <v>384581</v>
      </c>
      <c r="K6" s="8">
        <v>148218</v>
      </c>
      <c r="L6" s="8">
        <v>146766</v>
      </c>
      <c r="M6" s="8">
        <v>138896</v>
      </c>
      <c r="N6" s="8">
        <v>433880</v>
      </c>
      <c r="O6" s="8">
        <v>130833</v>
      </c>
      <c r="P6" s="8">
        <v>144248</v>
      </c>
      <c r="Q6" s="8">
        <v>140807</v>
      </c>
      <c r="R6" s="8">
        <v>415888</v>
      </c>
      <c r="S6" s="8">
        <v>141278</v>
      </c>
      <c r="T6" s="8">
        <v>143748</v>
      </c>
      <c r="U6" s="8">
        <v>141344</v>
      </c>
      <c r="V6" s="8">
        <v>426370</v>
      </c>
      <c r="W6" s="8">
        <v>1660719</v>
      </c>
      <c r="X6" s="8">
        <v>1550000</v>
      </c>
      <c r="Y6" s="8">
        <v>110719</v>
      </c>
      <c r="Z6" s="2">
        <v>7.14</v>
      </c>
      <c r="AA6" s="6">
        <v>1550000</v>
      </c>
    </row>
    <row r="7" spans="1:27" ht="13.5">
      <c r="A7" s="25" t="s">
        <v>34</v>
      </c>
      <c r="B7" s="24"/>
      <c r="C7" s="6">
        <v>303991518</v>
      </c>
      <c r="D7" s="6">
        <v>0</v>
      </c>
      <c r="E7" s="7">
        <v>320364687</v>
      </c>
      <c r="F7" s="8">
        <v>320279816</v>
      </c>
      <c r="G7" s="8">
        <v>34013151</v>
      </c>
      <c r="H7" s="8">
        <v>27050200</v>
      </c>
      <c r="I7" s="8">
        <v>26606672</v>
      </c>
      <c r="J7" s="8">
        <v>87670023</v>
      </c>
      <c r="K7" s="8">
        <v>26382430</v>
      </c>
      <c r="L7" s="8">
        <v>26430390</v>
      </c>
      <c r="M7" s="8">
        <v>29996529</v>
      </c>
      <c r="N7" s="8">
        <v>82809349</v>
      </c>
      <c r="O7" s="8">
        <v>26813241</v>
      </c>
      <c r="P7" s="8">
        <v>27168617</v>
      </c>
      <c r="Q7" s="8">
        <v>27116886</v>
      </c>
      <c r="R7" s="8">
        <v>81098744</v>
      </c>
      <c r="S7" s="8">
        <v>27669818</v>
      </c>
      <c r="T7" s="8">
        <v>26903207</v>
      </c>
      <c r="U7" s="8">
        <v>28150038</v>
      </c>
      <c r="V7" s="8">
        <v>82723063</v>
      </c>
      <c r="W7" s="8">
        <v>334301179</v>
      </c>
      <c r="X7" s="8">
        <v>312398997</v>
      </c>
      <c r="Y7" s="8">
        <v>21902182</v>
      </c>
      <c r="Z7" s="2">
        <v>7.01</v>
      </c>
      <c r="AA7" s="6">
        <v>320279816</v>
      </c>
    </row>
    <row r="8" spans="1:27" ht="13.5">
      <c r="A8" s="25" t="s">
        <v>35</v>
      </c>
      <c r="B8" s="24"/>
      <c r="C8" s="6">
        <v>88799570</v>
      </c>
      <c r="D8" s="6">
        <v>0</v>
      </c>
      <c r="E8" s="7">
        <v>93852423</v>
      </c>
      <c r="F8" s="8">
        <v>93906503</v>
      </c>
      <c r="G8" s="8">
        <v>13050132</v>
      </c>
      <c r="H8" s="8">
        <v>6291664</v>
      </c>
      <c r="I8" s="8">
        <v>6707595</v>
      </c>
      <c r="J8" s="8">
        <v>26049391</v>
      </c>
      <c r="K8" s="8">
        <v>6828135</v>
      </c>
      <c r="L8" s="8">
        <v>8034136</v>
      </c>
      <c r="M8" s="8">
        <v>7177904</v>
      </c>
      <c r="N8" s="8">
        <v>22040175</v>
      </c>
      <c r="O8" s="8">
        <v>8091322</v>
      </c>
      <c r="P8" s="8">
        <v>10182916</v>
      </c>
      <c r="Q8" s="8">
        <v>8107840</v>
      </c>
      <c r="R8" s="8">
        <v>26382078</v>
      </c>
      <c r="S8" s="8">
        <v>7698922</v>
      </c>
      <c r="T8" s="8">
        <v>6995995</v>
      </c>
      <c r="U8" s="8">
        <v>7118751</v>
      </c>
      <c r="V8" s="8">
        <v>21813668</v>
      </c>
      <c r="W8" s="8">
        <v>96285312</v>
      </c>
      <c r="X8" s="8">
        <v>86940403</v>
      </c>
      <c r="Y8" s="8">
        <v>9344909</v>
      </c>
      <c r="Z8" s="2">
        <v>10.75</v>
      </c>
      <c r="AA8" s="6">
        <v>93906503</v>
      </c>
    </row>
    <row r="9" spans="1:27" ht="13.5">
      <c r="A9" s="25" t="s">
        <v>36</v>
      </c>
      <c r="B9" s="24"/>
      <c r="C9" s="6">
        <v>48002747</v>
      </c>
      <c r="D9" s="6">
        <v>0</v>
      </c>
      <c r="E9" s="7">
        <v>46607824</v>
      </c>
      <c r="F9" s="8">
        <v>47508178</v>
      </c>
      <c r="G9" s="8">
        <v>66131045</v>
      </c>
      <c r="H9" s="8">
        <v>1262540</v>
      </c>
      <c r="I9" s="8">
        <v>-923597</v>
      </c>
      <c r="J9" s="8">
        <v>66469988</v>
      </c>
      <c r="K9" s="8">
        <v>-564220</v>
      </c>
      <c r="L9" s="8">
        <v>-1052388</v>
      </c>
      <c r="M9" s="8">
        <v>-977304</v>
      </c>
      <c r="N9" s="8">
        <v>-2593912</v>
      </c>
      <c r="O9" s="8">
        <v>-1013611</v>
      </c>
      <c r="P9" s="8">
        <v>-859337</v>
      </c>
      <c r="Q9" s="8">
        <v>-903202</v>
      </c>
      <c r="R9" s="8">
        <v>-2776150</v>
      </c>
      <c r="S9" s="8">
        <v>-783445</v>
      </c>
      <c r="T9" s="8">
        <v>-1007551</v>
      </c>
      <c r="U9" s="8">
        <v>-863811</v>
      </c>
      <c r="V9" s="8">
        <v>-2654807</v>
      </c>
      <c r="W9" s="8">
        <v>58445119</v>
      </c>
      <c r="X9" s="8">
        <v>42347282</v>
      </c>
      <c r="Y9" s="8">
        <v>16097837</v>
      </c>
      <c r="Z9" s="2">
        <v>38.01</v>
      </c>
      <c r="AA9" s="6">
        <v>47508178</v>
      </c>
    </row>
    <row r="10" spans="1:27" ht="13.5">
      <c r="A10" s="25" t="s">
        <v>37</v>
      </c>
      <c r="B10" s="24"/>
      <c r="C10" s="6">
        <v>33110818</v>
      </c>
      <c r="D10" s="6">
        <v>0</v>
      </c>
      <c r="E10" s="7">
        <v>32747029</v>
      </c>
      <c r="F10" s="26">
        <v>33162524</v>
      </c>
      <c r="G10" s="26">
        <v>0</v>
      </c>
      <c r="H10" s="26">
        <v>0</v>
      </c>
      <c r="I10" s="26">
        <v>3018348</v>
      </c>
      <c r="J10" s="26">
        <v>3018348</v>
      </c>
      <c r="K10" s="26">
        <v>3017854</v>
      </c>
      <c r="L10" s="26">
        <v>3014054</v>
      </c>
      <c r="M10" s="26">
        <v>3027033</v>
      </c>
      <c r="N10" s="26">
        <v>9058941</v>
      </c>
      <c r="O10" s="26">
        <v>3035815</v>
      </c>
      <c r="P10" s="26">
        <v>3047246</v>
      </c>
      <c r="Q10" s="26">
        <v>3052115</v>
      </c>
      <c r="R10" s="26">
        <v>9135176</v>
      </c>
      <c r="S10" s="26">
        <v>3071409</v>
      </c>
      <c r="T10" s="26">
        <v>3063042</v>
      </c>
      <c r="U10" s="26">
        <v>3057737</v>
      </c>
      <c r="V10" s="26">
        <v>9192188</v>
      </c>
      <c r="W10" s="26">
        <v>30404653</v>
      </c>
      <c r="X10" s="26">
        <v>32745029</v>
      </c>
      <c r="Y10" s="26">
        <v>-2340376</v>
      </c>
      <c r="Z10" s="27">
        <v>-7.15</v>
      </c>
      <c r="AA10" s="28">
        <v>33162524</v>
      </c>
    </row>
    <row r="11" spans="1:27" ht="13.5">
      <c r="A11" s="25" t="s">
        <v>38</v>
      </c>
      <c r="B11" s="29"/>
      <c r="C11" s="6">
        <v>11327628</v>
      </c>
      <c r="D11" s="6">
        <v>0</v>
      </c>
      <c r="E11" s="7">
        <v>12464720</v>
      </c>
      <c r="F11" s="8">
        <v>14163770</v>
      </c>
      <c r="G11" s="8">
        <v>3183995</v>
      </c>
      <c r="H11" s="8">
        <v>2341902</v>
      </c>
      <c r="I11" s="8">
        <v>2193595</v>
      </c>
      <c r="J11" s="8">
        <v>7719492</v>
      </c>
      <c r="K11" s="8">
        <v>617519</v>
      </c>
      <c r="L11" s="8">
        <v>672005</v>
      </c>
      <c r="M11" s="8">
        <v>1250397</v>
      </c>
      <c r="N11" s="8">
        <v>2539921</v>
      </c>
      <c r="O11" s="8">
        <v>798358</v>
      </c>
      <c r="P11" s="8">
        <v>687412</v>
      </c>
      <c r="Q11" s="8">
        <v>1466245</v>
      </c>
      <c r="R11" s="8">
        <v>2952015</v>
      </c>
      <c r="S11" s="8">
        <v>1003540</v>
      </c>
      <c r="T11" s="8">
        <v>853636</v>
      </c>
      <c r="U11" s="8">
        <v>858926</v>
      </c>
      <c r="V11" s="8">
        <v>2716102</v>
      </c>
      <c r="W11" s="8">
        <v>15927530</v>
      </c>
      <c r="X11" s="8">
        <v>31604973</v>
      </c>
      <c r="Y11" s="8">
        <v>-15677443</v>
      </c>
      <c r="Z11" s="2">
        <v>-49.6</v>
      </c>
      <c r="AA11" s="6">
        <v>14163770</v>
      </c>
    </row>
    <row r="12" spans="1:27" ht="13.5">
      <c r="A12" s="25" t="s">
        <v>39</v>
      </c>
      <c r="B12" s="29"/>
      <c r="C12" s="6">
        <v>5856550</v>
      </c>
      <c r="D12" s="6">
        <v>0</v>
      </c>
      <c r="E12" s="7">
        <v>5988796</v>
      </c>
      <c r="F12" s="8">
        <v>6474230</v>
      </c>
      <c r="G12" s="8">
        <v>868544</v>
      </c>
      <c r="H12" s="8">
        <v>528263</v>
      </c>
      <c r="I12" s="8">
        <v>833850</v>
      </c>
      <c r="J12" s="8">
        <v>2230657</v>
      </c>
      <c r="K12" s="8">
        <v>367957</v>
      </c>
      <c r="L12" s="8">
        <v>447011</v>
      </c>
      <c r="M12" s="8">
        <v>447107</v>
      </c>
      <c r="N12" s="8">
        <v>1262075</v>
      </c>
      <c r="O12" s="8">
        <v>454116</v>
      </c>
      <c r="P12" s="8">
        <v>646613</v>
      </c>
      <c r="Q12" s="8">
        <v>661391</v>
      </c>
      <c r="R12" s="8">
        <v>1762120</v>
      </c>
      <c r="S12" s="8">
        <v>539632</v>
      </c>
      <c r="T12" s="8">
        <v>294661</v>
      </c>
      <c r="U12" s="8">
        <v>480123</v>
      </c>
      <c r="V12" s="8">
        <v>1314416</v>
      </c>
      <c r="W12" s="8">
        <v>6569268</v>
      </c>
      <c r="X12" s="8">
        <v>5988794</v>
      </c>
      <c r="Y12" s="8">
        <v>580474</v>
      </c>
      <c r="Z12" s="2">
        <v>9.69</v>
      </c>
      <c r="AA12" s="6">
        <v>6474230</v>
      </c>
    </row>
    <row r="13" spans="1:27" ht="13.5">
      <c r="A13" s="23" t="s">
        <v>40</v>
      </c>
      <c r="B13" s="29"/>
      <c r="C13" s="6">
        <v>13968480</v>
      </c>
      <c r="D13" s="6">
        <v>0</v>
      </c>
      <c r="E13" s="7">
        <v>14010000</v>
      </c>
      <c r="F13" s="8">
        <v>14226200</v>
      </c>
      <c r="G13" s="8">
        <v>618599</v>
      </c>
      <c r="H13" s="8">
        <v>2216579</v>
      </c>
      <c r="I13" s="8">
        <v>119555</v>
      </c>
      <c r="J13" s="8">
        <v>2954733</v>
      </c>
      <c r="K13" s="8">
        <v>3009332</v>
      </c>
      <c r="L13" s="8">
        <v>1590894</v>
      </c>
      <c r="M13" s="8">
        <v>99955</v>
      </c>
      <c r="N13" s="8">
        <v>4700181</v>
      </c>
      <c r="O13" s="8">
        <v>3091485</v>
      </c>
      <c r="P13" s="8">
        <v>1741501</v>
      </c>
      <c r="Q13" s="8">
        <v>1800934</v>
      </c>
      <c r="R13" s="8">
        <v>6633920</v>
      </c>
      <c r="S13" s="8">
        <v>1936043</v>
      </c>
      <c r="T13" s="8">
        <v>1999208</v>
      </c>
      <c r="U13" s="8">
        <v>79235</v>
      </c>
      <c r="V13" s="8">
        <v>4014486</v>
      </c>
      <c r="W13" s="8">
        <v>18303320</v>
      </c>
      <c r="X13" s="8">
        <v>14010000</v>
      </c>
      <c r="Y13" s="8">
        <v>4293320</v>
      </c>
      <c r="Z13" s="2">
        <v>30.64</v>
      </c>
      <c r="AA13" s="6">
        <v>14226200</v>
      </c>
    </row>
    <row r="14" spans="1:27" ht="13.5">
      <c r="A14" s="23" t="s">
        <v>41</v>
      </c>
      <c r="B14" s="29"/>
      <c r="C14" s="6">
        <v>204013</v>
      </c>
      <c r="D14" s="6">
        <v>0</v>
      </c>
      <c r="E14" s="7">
        <v>183275</v>
      </c>
      <c r="F14" s="8">
        <v>187310</v>
      </c>
      <c r="G14" s="8">
        <v>16425</v>
      </c>
      <c r="H14" s="8">
        <v>15998</v>
      </c>
      <c r="I14" s="8">
        <v>16660</v>
      </c>
      <c r="J14" s="8">
        <v>49083</v>
      </c>
      <c r="K14" s="8">
        <v>16776</v>
      </c>
      <c r="L14" s="8">
        <v>16596</v>
      </c>
      <c r="M14" s="8">
        <v>17116</v>
      </c>
      <c r="N14" s="8">
        <v>50488</v>
      </c>
      <c r="O14" s="8">
        <v>15380</v>
      </c>
      <c r="P14" s="8">
        <v>15876</v>
      </c>
      <c r="Q14" s="8">
        <v>15467</v>
      </c>
      <c r="R14" s="8">
        <v>46723</v>
      </c>
      <c r="S14" s="8">
        <v>14998</v>
      </c>
      <c r="T14" s="8">
        <v>16748</v>
      </c>
      <c r="U14" s="8">
        <v>15629</v>
      </c>
      <c r="V14" s="8">
        <v>47375</v>
      </c>
      <c r="W14" s="8">
        <v>193669</v>
      </c>
      <c r="X14" s="8">
        <v>183275</v>
      </c>
      <c r="Y14" s="8">
        <v>10394</v>
      </c>
      <c r="Z14" s="2">
        <v>5.67</v>
      </c>
      <c r="AA14" s="6">
        <v>187310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16998024</v>
      </c>
      <c r="D16" s="6">
        <v>0</v>
      </c>
      <c r="E16" s="7">
        <v>18381505</v>
      </c>
      <c r="F16" s="8">
        <v>26126580</v>
      </c>
      <c r="G16" s="8">
        <v>621805</v>
      </c>
      <c r="H16" s="8">
        <v>171689</v>
      </c>
      <c r="I16" s="8">
        <v>64960</v>
      </c>
      <c r="J16" s="8">
        <v>858454</v>
      </c>
      <c r="K16" s="8">
        <v>216470</v>
      </c>
      <c r="L16" s="8">
        <v>213563</v>
      </c>
      <c r="M16" s="8">
        <v>-463162</v>
      </c>
      <c r="N16" s="8">
        <v>-33129</v>
      </c>
      <c r="O16" s="8">
        <v>51214</v>
      </c>
      <c r="P16" s="8">
        <v>14793648</v>
      </c>
      <c r="Q16" s="8">
        <v>83138</v>
      </c>
      <c r="R16" s="8">
        <v>14928000</v>
      </c>
      <c r="S16" s="8">
        <v>83942</v>
      </c>
      <c r="T16" s="8">
        <v>7590627</v>
      </c>
      <c r="U16" s="8">
        <v>1654092</v>
      </c>
      <c r="V16" s="8">
        <v>9328661</v>
      </c>
      <c r="W16" s="8">
        <v>25081986</v>
      </c>
      <c r="X16" s="8">
        <v>18381506</v>
      </c>
      <c r="Y16" s="8">
        <v>6700480</v>
      </c>
      <c r="Z16" s="2">
        <v>36.45</v>
      </c>
      <c r="AA16" s="6">
        <v>26126580</v>
      </c>
    </row>
    <row r="17" spans="1:27" ht="13.5">
      <c r="A17" s="23" t="s">
        <v>44</v>
      </c>
      <c r="B17" s="29"/>
      <c r="C17" s="6">
        <v>5204831</v>
      </c>
      <c r="D17" s="6">
        <v>0</v>
      </c>
      <c r="E17" s="7">
        <v>5083973</v>
      </c>
      <c r="F17" s="8">
        <v>5280220</v>
      </c>
      <c r="G17" s="8">
        <v>492837</v>
      </c>
      <c r="H17" s="8">
        <v>430269</v>
      </c>
      <c r="I17" s="8">
        <v>475865</v>
      </c>
      <c r="J17" s="8">
        <v>1398971</v>
      </c>
      <c r="K17" s="8">
        <v>498980</v>
      </c>
      <c r="L17" s="8">
        <v>418643</v>
      </c>
      <c r="M17" s="8">
        <v>426798</v>
      </c>
      <c r="N17" s="8">
        <v>1344421</v>
      </c>
      <c r="O17" s="8">
        <v>519628</v>
      </c>
      <c r="P17" s="8">
        <v>467658</v>
      </c>
      <c r="Q17" s="8">
        <v>512417</v>
      </c>
      <c r="R17" s="8">
        <v>1499703</v>
      </c>
      <c r="S17" s="8">
        <v>432801</v>
      </c>
      <c r="T17" s="8">
        <v>461989</v>
      </c>
      <c r="U17" s="8">
        <v>506962</v>
      </c>
      <c r="V17" s="8">
        <v>1401752</v>
      </c>
      <c r="W17" s="8">
        <v>5644847</v>
      </c>
      <c r="X17" s="8">
        <v>5083974</v>
      </c>
      <c r="Y17" s="8">
        <v>560873</v>
      </c>
      <c r="Z17" s="2">
        <v>11.03</v>
      </c>
      <c r="AA17" s="6">
        <v>5280220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98295430</v>
      </c>
      <c r="D19" s="6">
        <v>0</v>
      </c>
      <c r="E19" s="7">
        <v>92146189</v>
      </c>
      <c r="F19" s="8">
        <v>111066499</v>
      </c>
      <c r="G19" s="8">
        <v>42917</v>
      </c>
      <c r="H19" s="8">
        <v>3477801</v>
      </c>
      <c r="I19" s="8">
        <v>7570225</v>
      </c>
      <c r="J19" s="8">
        <v>11090943</v>
      </c>
      <c r="K19" s="8">
        <v>12174592</v>
      </c>
      <c r="L19" s="8">
        <v>7024024</v>
      </c>
      <c r="M19" s="8">
        <v>8231210</v>
      </c>
      <c r="N19" s="8">
        <v>27429826</v>
      </c>
      <c r="O19" s="8">
        <v>3944143</v>
      </c>
      <c r="P19" s="8">
        <v>4262384</v>
      </c>
      <c r="Q19" s="8">
        <v>8008684</v>
      </c>
      <c r="R19" s="8">
        <v>16215211</v>
      </c>
      <c r="S19" s="8">
        <v>4351831</v>
      </c>
      <c r="T19" s="8">
        <v>5075128</v>
      </c>
      <c r="U19" s="8">
        <v>27021679</v>
      </c>
      <c r="V19" s="8">
        <v>36448638</v>
      </c>
      <c r="W19" s="8">
        <v>91184618</v>
      </c>
      <c r="X19" s="8">
        <v>92146189</v>
      </c>
      <c r="Y19" s="8">
        <v>-961571</v>
      </c>
      <c r="Z19" s="2">
        <v>-1.04</v>
      </c>
      <c r="AA19" s="6">
        <v>111066499</v>
      </c>
    </row>
    <row r="20" spans="1:27" ht="13.5">
      <c r="A20" s="23" t="s">
        <v>47</v>
      </c>
      <c r="B20" s="29"/>
      <c r="C20" s="6">
        <v>109668761</v>
      </c>
      <c r="D20" s="6">
        <v>0</v>
      </c>
      <c r="E20" s="7">
        <v>33283111</v>
      </c>
      <c r="F20" s="26">
        <v>16717220</v>
      </c>
      <c r="G20" s="26">
        <v>8461121</v>
      </c>
      <c r="H20" s="26">
        <v>584356</v>
      </c>
      <c r="I20" s="26">
        <v>4438009</v>
      </c>
      <c r="J20" s="26">
        <v>13483486</v>
      </c>
      <c r="K20" s="26">
        <v>2625250</v>
      </c>
      <c r="L20" s="26">
        <v>-5319833</v>
      </c>
      <c r="M20" s="26">
        <v>2420493</v>
      </c>
      <c r="N20" s="26">
        <v>-274090</v>
      </c>
      <c r="O20" s="26">
        <v>532769</v>
      </c>
      <c r="P20" s="26">
        <v>1374241</v>
      </c>
      <c r="Q20" s="26">
        <v>2436103</v>
      </c>
      <c r="R20" s="26">
        <v>4343113</v>
      </c>
      <c r="S20" s="26">
        <v>589098</v>
      </c>
      <c r="T20" s="26">
        <v>-5865297</v>
      </c>
      <c r="U20" s="26">
        <v>3927653</v>
      </c>
      <c r="V20" s="26">
        <v>-1348546</v>
      </c>
      <c r="W20" s="26">
        <v>16203963</v>
      </c>
      <c r="X20" s="26">
        <v>28783111</v>
      </c>
      <c r="Y20" s="26">
        <v>-12579148</v>
      </c>
      <c r="Z20" s="27">
        <v>-43.7</v>
      </c>
      <c r="AA20" s="28">
        <v>16717220</v>
      </c>
    </row>
    <row r="21" spans="1:27" ht="13.5">
      <c r="A21" s="23" t="s">
        <v>48</v>
      </c>
      <c r="B21" s="29"/>
      <c r="C21" s="6">
        <v>91423</v>
      </c>
      <c r="D21" s="6">
        <v>0</v>
      </c>
      <c r="E21" s="7">
        <v>112000</v>
      </c>
      <c r="F21" s="8">
        <v>112000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104582</v>
      </c>
      <c r="Q21" s="8">
        <v>118</v>
      </c>
      <c r="R21" s="8">
        <v>104700</v>
      </c>
      <c r="S21" s="8">
        <v>0</v>
      </c>
      <c r="T21" s="8">
        <v>0</v>
      </c>
      <c r="U21" s="8">
        <v>-118</v>
      </c>
      <c r="V21" s="8">
        <v>-118</v>
      </c>
      <c r="W21" s="30">
        <v>104582</v>
      </c>
      <c r="X21" s="8">
        <v>112000</v>
      </c>
      <c r="Y21" s="8">
        <v>-7418</v>
      </c>
      <c r="Z21" s="2">
        <v>-6.62</v>
      </c>
      <c r="AA21" s="6">
        <v>112000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819824365</v>
      </c>
      <c r="D22" s="33">
        <f>SUM(D5:D21)</f>
        <v>0</v>
      </c>
      <c r="E22" s="34">
        <f t="shared" si="0"/>
        <v>765886639</v>
      </c>
      <c r="F22" s="35">
        <f t="shared" si="0"/>
        <v>779872717</v>
      </c>
      <c r="G22" s="35">
        <f t="shared" si="0"/>
        <v>215849673</v>
      </c>
      <c r="H22" s="35">
        <f t="shared" si="0"/>
        <v>44434095</v>
      </c>
      <c r="I22" s="35">
        <f t="shared" si="0"/>
        <v>51260183</v>
      </c>
      <c r="J22" s="35">
        <f t="shared" si="0"/>
        <v>311543951</v>
      </c>
      <c r="K22" s="35">
        <f t="shared" si="0"/>
        <v>55330682</v>
      </c>
      <c r="L22" s="35">
        <f t="shared" si="0"/>
        <v>41913683</v>
      </c>
      <c r="M22" s="35">
        <f t="shared" si="0"/>
        <v>51828515</v>
      </c>
      <c r="N22" s="35">
        <f t="shared" si="0"/>
        <v>149072880</v>
      </c>
      <c r="O22" s="35">
        <f t="shared" si="0"/>
        <v>46476179</v>
      </c>
      <c r="P22" s="35">
        <f t="shared" si="0"/>
        <v>63825451</v>
      </c>
      <c r="Q22" s="35">
        <f t="shared" si="0"/>
        <v>52539991</v>
      </c>
      <c r="R22" s="35">
        <f t="shared" si="0"/>
        <v>162841621</v>
      </c>
      <c r="S22" s="35">
        <f t="shared" si="0"/>
        <v>46791187</v>
      </c>
      <c r="T22" s="35">
        <f t="shared" si="0"/>
        <v>46543633</v>
      </c>
      <c r="U22" s="35">
        <f t="shared" si="0"/>
        <v>72212702</v>
      </c>
      <c r="V22" s="35">
        <f t="shared" si="0"/>
        <v>165547522</v>
      </c>
      <c r="W22" s="35">
        <f t="shared" si="0"/>
        <v>789005974</v>
      </c>
      <c r="X22" s="35">
        <f t="shared" si="0"/>
        <v>761386640</v>
      </c>
      <c r="Y22" s="35">
        <f t="shared" si="0"/>
        <v>27619334</v>
      </c>
      <c r="Z22" s="36">
        <f>+IF(X22&lt;&gt;0,+(Y22/X22)*100,0)</f>
        <v>3.6275044174665316</v>
      </c>
      <c r="AA22" s="33">
        <f>SUM(AA5:AA21)</f>
        <v>779872717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201346003</v>
      </c>
      <c r="D25" s="6">
        <v>0</v>
      </c>
      <c r="E25" s="7">
        <v>224738047</v>
      </c>
      <c r="F25" s="8">
        <v>219550383</v>
      </c>
      <c r="G25" s="8">
        <v>14767701</v>
      </c>
      <c r="H25" s="8">
        <v>15640190</v>
      </c>
      <c r="I25" s="8">
        <v>15748117</v>
      </c>
      <c r="J25" s="8">
        <v>46156008</v>
      </c>
      <c r="K25" s="8">
        <v>15059540</v>
      </c>
      <c r="L25" s="8">
        <v>17042988</v>
      </c>
      <c r="M25" s="8">
        <v>15893123</v>
      </c>
      <c r="N25" s="8">
        <v>47995651</v>
      </c>
      <c r="O25" s="8">
        <v>16963089</v>
      </c>
      <c r="P25" s="8">
        <v>16355740</v>
      </c>
      <c r="Q25" s="8">
        <v>16132645</v>
      </c>
      <c r="R25" s="8">
        <v>49451474</v>
      </c>
      <c r="S25" s="8">
        <v>16195604</v>
      </c>
      <c r="T25" s="8">
        <v>17365412</v>
      </c>
      <c r="U25" s="8">
        <v>16666514</v>
      </c>
      <c r="V25" s="8">
        <v>50227530</v>
      </c>
      <c r="W25" s="8">
        <v>193830663</v>
      </c>
      <c r="X25" s="8">
        <v>224738047</v>
      </c>
      <c r="Y25" s="8">
        <v>-30907384</v>
      </c>
      <c r="Z25" s="2">
        <v>-13.75</v>
      </c>
      <c r="AA25" s="6">
        <v>219550383</v>
      </c>
    </row>
    <row r="26" spans="1:27" ht="13.5">
      <c r="A26" s="25" t="s">
        <v>52</v>
      </c>
      <c r="B26" s="24"/>
      <c r="C26" s="6">
        <v>8681774</v>
      </c>
      <c r="D26" s="6">
        <v>0</v>
      </c>
      <c r="E26" s="7">
        <v>9392434</v>
      </c>
      <c r="F26" s="8">
        <v>9392434</v>
      </c>
      <c r="G26" s="8">
        <v>708919</v>
      </c>
      <c r="H26" s="8">
        <v>720371</v>
      </c>
      <c r="I26" s="8">
        <v>727604</v>
      </c>
      <c r="J26" s="8">
        <v>2156894</v>
      </c>
      <c r="K26" s="8">
        <v>727604</v>
      </c>
      <c r="L26" s="8">
        <v>727604</v>
      </c>
      <c r="M26" s="8">
        <v>727604</v>
      </c>
      <c r="N26" s="8">
        <v>2182812</v>
      </c>
      <c r="O26" s="8">
        <v>727604</v>
      </c>
      <c r="P26" s="8">
        <v>727604</v>
      </c>
      <c r="Q26" s="8">
        <v>727604</v>
      </c>
      <c r="R26" s="8">
        <v>2182812</v>
      </c>
      <c r="S26" s="8">
        <v>1134567</v>
      </c>
      <c r="T26" s="8">
        <v>768441</v>
      </c>
      <c r="U26" s="8">
        <v>768441</v>
      </c>
      <c r="V26" s="8">
        <v>2671449</v>
      </c>
      <c r="W26" s="8">
        <v>9193967</v>
      </c>
      <c r="X26" s="8">
        <v>9392435</v>
      </c>
      <c r="Y26" s="8">
        <v>-198468</v>
      </c>
      <c r="Z26" s="2">
        <v>-2.11</v>
      </c>
      <c r="AA26" s="6">
        <v>9392434</v>
      </c>
    </row>
    <row r="27" spans="1:27" ht="13.5">
      <c r="A27" s="25" t="s">
        <v>53</v>
      </c>
      <c r="B27" s="24"/>
      <c r="C27" s="6">
        <v>29282295</v>
      </c>
      <c r="D27" s="6">
        <v>0</v>
      </c>
      <c r="E27" s="7">
        <v>30180000</v>
      </c>
      <c r="F27" s="8">
        <v>41130000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12684018</v>
      </c>
      <c r="Q27" s="8">
        <v>0</v>
      </c>
      <c r="R27" s="8">
        <v>12684018</v>
      </c>
      <c r="S27" s="8">
        <v>0</v>
      </c>
      <c r="T27" s="8">
        <v>4129665</v>
      </c>
      <c r="U27" s="8">
        <v>165752</v>
      </c>
      <c r="V27" s="8">
        <v>4295417</v>
      </c>
      <c r="W27" s="8">
        <v>16979435</v>
      </c>
      <c r="X27" s="8">
        <v>30180000</v>
      </c>
      <c r="Y27" s="8">
        <v>-13200565</v>
      </c>
      <c r="Z27" s="2">
        <v>-43.74</v>
      </c>
      <c r="AA27" s="6">
        <v>41130000</v>
      </c>
    </row>
    <row r="28" spans="1:27" ht="13.5">
      <c r="A28" s="25" t="s">
        <v>54</v>
      </c>
      <c r="B28" s="24"/>
      <c r="C28" s="6">
        <v>52281502</v>
      </c>
      <c r="D28" s="6">
        <v>0</v>
      </c>
      <c r="E28" s="7">
        <v>55441077</v>
      </c>
      <c r="F28" s="8">
        <v>60457085</v>
      </c>
      <c r="G28" s="8">
        <v>0</v>
      </c>
      <c r="H28" s="8">
        <v>0</v>
      </c>
      <c r="I28" s="8">
        <v>12295892</v>
      </c>
      <c r="J28" s="8">
        <v>12295892</v>
      </c>
      <c r="K28" s="8">
        <v>4147191</v>
      </c>
      <c r="L28" s="8">
        <v>4033968</v>
      </c>
      <c r="M28" s="8">
        <v>4171987</v>
      </c>
      <c r="N28" s="8">
        <v>12353146</v>
      </c>
      <c r="O28" s="8">
        <v>5444124</v>
      </c>
      <c r="P28" s="8">
        <v>3946960</v>
      </c>
      <c r="Q28" s="8">
        <v>4366547</v>
      </c>
      <c r="R28" s="8">
        <v>13757631</v>
      </c>
      <c r="S28" s="8">
        <v>4233276</v>
      </c>
      <c r="T28" s="8">
        <v>4376337</v>
      </c>
      <c r="U28" s="8">
        <v>26524</v>
      </c>
      <c r="V28" s="8">
        <v>8636137</v>
      </c>
      <c r="W28" s="8">
        <v>47042806</v>
      </c>
      <c r="X28" s="8">
        <v>55441080</v>
      </c>
      <c r="Y28" s="8">
        <v>-8398274</v>
      </c>
      <c r="Z28" s="2">
        <v>-15.15</v>
      </c>
      <c r="AA28" s="6">
        <v>60457085</v>
      </c>
    </row>
    <row r="29" spans="1:27" ht="13.5">
      <c r="A29" s="25" t="s">
        <v>55</v>
      </c>
      <c r="B29" s="24"/>
      <c r="C29" s="6">
        <v>2678808</v>
      </c>
      <c r="D29" s="6">
        <v>0</v>
      </c>
      <c r="E29" s="7">
        <v>2781097</v>
      </c>
      <c r="F29" s="8">
        <v>2818830</v>
      </c>
      <c r="G29" s="8">
        <v>-19472</v>
      </c>
      <c r="H29" s="8">
        <v>0</v>
      </c>
      <c r="I29" s="8">
        <v>60245</v>
      </c>
      <c r="J29" s="8">
        <v>40773</v>
      </c>
      <c r="K29" s="8">
        <v>0</v>
      </c>
      <c r="L29" s="8">
        <v>52986</v>
      </c>
      <c r="M29" s="8">
        <v>1204782</v>
      </c>
      <c r="N29" s="8">
        <v>1257768</v>
      </c>
      <c r="O29" s="8">
        <v>0</v>
      </c>
      <c r="P29" s="8">
        <v>0</v>
      </c>
      <c r="Q29" s="8">
        <v>0</v>
      </c>
      <c r="R29" s="8">
        <v>0</v>
      </c>
      <c r="S29" s="8">
        <v>49448</v>
      </c>
      <c r="T29" s="8">
        <v>0</v>
      </c>
      <c r="U29" s="8">
        <v>1189145</v>
      </c>
      <c r="V29" s="8">
        <v>1238593</v>
      </c>
      <c r="W29" s="8">
        <v>2537134</v>
      </c>
      <c r="X29" s="8">
        <v>2781098</v>
      </c>
      <c r="Y29" s="8">
        <v>-243964</v>
      </c>
      <c r="Z29" s="2">
        <v>-8.77</v>
      </c>
      <c r="AA29" s="6">
        <v>2818830</v>
      </c>
    </row>
    <row r="30" spans="1:27" ht="13.5">
      <c r="A30" s="25" t="s">
        <v>56</v>
      </c>
      <c r="B30" s="24"/>
      <c r="C30" s="6">
        <v>195784342</v>
      </c>
      <c r="D30" s="6">
        <v>0</v>
      </c>
      <c r="E30" s="7">
        <v>223718820</v>
      </c>
      <c r="F30" s="8">
        <v>220718820</v>
      </c>
      <c r="G30" s="8">
        <v>0</v>
      </c>
      <c r="H30" s="8">
        <v>26387180</v>
      </c>
      <c r="I30" s="8">
        <v>23618553</v>
      </c>
      <c r="J30" s="8">
        <v>50005733</v>
      </c>
      <c r="K30" s="8">
        <v>14424315</v>
      </c>
      <c r="L30" s="8">
        <v>15339759</v>
      </c>
      <c r="M30" s="8">
        <v>14999285</v>
      </c>
      <c r="N30" s="8">
        <v>44763359</v>
      </c>
      <c r="O30" s="8">
        <v>17077543</v>
      </c>
      <c r="P30" s="8">
        <v>17199109</v>
      </c>
      <c r="Q30" s="8">
        <v>14730071</v>
      </c>
      <c r="R30" s="8">
        <v>49006723</v>
      </c>
      <c r="S30" s="8">
        <v>16102883</v>
      </c>
      <c r="T30" s="8">
        <v>15619804</v>
      </c>
      <c r="U30" s="8">
        <v>15780294</v>
      </c>
      <c r="V30" s="8">
        <v>47502981</v>
      </c>
      <c r="W30" s="8">
        <v>191278796</v>
      </c>
      <c r="X30" s="8">
        <v>223718819</v>
      </c>
      <c r="Y30" s="8">
        <v>-32440023</v>
      </c>
      <c r="Z30" s="2">
        <v>-14.5</v>
      </c>
      <c r="AA30" s="6">
        <v>220718820</v>
      </c>
    </row>
    <row r="31" spans="1:27" ht="13.5">
      <c r="A31" s="25" t="s">
        <v>57</v>
      </c>
      <c r="B31" s="24"/>
      <c r="C31" s="6">
        <v>8553602</v>
      </c>
      <c r="D31" s="6">
        <v>0</v>
      </c>
      <c r="E31" s="7">
        <v>10160678</v>
      </c>
      <c r="F31" s="8">
        <v>10820957</v>
      </c>
      <c r="G31" s="8">
        <v>1791910</v>
      </c>
      <c r="H31" s="8">
        <v>1129497</v>
      </c>
      <c r="I31" s="8">
        <v>850109</v>
      </c>
      <c r="J31" s="8">
        <v>3771516</v>
      </c>
      <c r="K31" s="8">
        <v>817997</v>
      </c>
      <c r="L31" s="8">
        <v>336062</v>
      </c>
      <c r="M31" s="8">
        <v>1316741</v>
      </c>
      <c r="N31" s="8">
        <v>2470800</v>
      </c>
      <c r="O31" s="8">
        <v>1280919</v>
      </c>
      <c r="P31" s="8">
        <v>1328619</v>
      </c>
      <c r="Q31" s="8">
        <v>439730</v>
      </c>
      <c r="R31" s="8">
        <v>3049268</v>
      </c>
      <c r="S31" s="8">
        <v>895948</v>
      </c>
      <c r="T31" s="8">
        <v>647299</v>
      </c>
      <c r="U31" s="8">
        <v>500091</v>
      </c>
      <c r="V31" s="8">
        <v>2043338</v>
      </c>
      <c r="W31" s="8">
        <v>11334922</v>
      </c>
      <c r="X31" s="8">
        <v>10160680</v>
      </c>
      <c r="Y31" s="8">
        <v>1174242</v>
      </c>
      <c r="Z31" s="2">
        <v>11.56</v>
      </c>
      <c r="AA31" s="6">
        <v>10820957</v>
      </c>
    </row>
    <row r="32" spans="1:27" ht="13.5">
      <c r="A32" s="25" t="s">
        <v>58</v>
      </c>
      <c r="B32" s="24"/>
      <c r="C32" s="6">
        <v>36949316</v>
      </c>
      <c r="D32" s="6">
        <v>0</v>
      </c>
      <c r="E32" s="7">
        <v>39532795</v>
      </c>
      <c r="F32" s="8">
        <v>39888806</v>
      </c>
      <c r="G32" s="8">
        <v>1642083</v>
      </c>
      <c r="H32" s="8">
        <v>2697618</v>
      </c>
      <c r="I32" s="8">
        <v>2868846</v>
      </c>
      <c r="J32" s="8">
        <v>7208547</v>
      </c>
      <c r="K32" s="8">
        <v>3794542</v>
      </c>
      <c r="L32" s="8">
        <v>2450328</v>
      </c>
      <c r="M32" s="8">
        <v>4293819</v>
      </c>
      <c r="N32" s="8">
        <v>10538689</v>
      </c>
      <c r="O32" s="8">
        <v>3254324</v>
      </c>
      <c r="P32" s="8">
        <v>3258649</v>
      </c>
      <c r="Q32" s="8">
        <v>3084991</v>
      </c>
      <c r="R32" s="8">
        <v>9597964</v>
      </c>
      <c r="S32" s="8">
        <v>2559902</v>
      </c>
      <c r="T32" s="8">
        <v>2847611</v>
      </c>
      <c r="U32" s="8">
        <v>4766755</v>
      </c>
      <c r="V32" s="8">
        <v>10174268</v>
      </c>
      <c r="W32" s="8">
        <v>37519468</v>
      </c>
      <c r="X32" s="8">
        <v>39532794</v>
      </c>
      <c r="Y32" s="8">
        <v>-2013326</v>
      </c>
      <c r="Z32" s="2">
        <v>-5.09</v>
      </c>
      <c r="AA32" s="6">
        <v>39888806</v>
      </c>
    </row>
    <row r="33" spans="1:27" ht="13.5">
      <c r="A33" s="25" t="s">
        <v>59</v>
      </c>
      <c r="B33" s="24"/>
      <c r="C33" s="6">
        <v>1004781</v>
      </c>
      <c r="D33" s="6">
        <v>0</v>
      </c>
      <c r="E33" s="7">
        <v>1209512</v>
      </c>
      <c r="F33" s="8">
        <v>1177428</v>
      </c>
      <c r="G33" s="8">
        <v>189593</v>
      </c>
      <c r="H33" s="8">
        <v>21068</v>
      </c>
      <c r="I33" s="8">
        <v>21068</v>
      </c>
      <c r="J33" s="8">
        <v>231729</v>
      </c>
      <c r="K33" s="8">
        <v>189593</v>
      </c>
      <c r="L33" s="8">
        <v>21068</v>
      </c>
      <c r="M33" s="8">
        <v>187968</v>
      </c>
      <c r="N33" s="8">
        <v>398629</v>
      </c>
      <c r="O33" s="8">
        <v>189593</v>
      </c>
      <c r="P33" s="8">
        <v>56141</v>
      </c>
      <c r="Q33" s="8">
        <v>21068</v>
      </c>
      <c r="R33" s="8">
        <v>266802</v>
      </c>
      <c r="S33" s="8">
        <v>21068</v>
      </c>
      <c r="T33" s="8">
        <v>189593</v>
      </c>
      <c r="U33" s="8">
        <v>21068</v>
      </c>
      <c r="V33" s="8">
        <v>231729</v>
      </c>
      <c r="W33" s="8">
        <v>1128889</v>
      </c>
      <c r="X33" s="8">
        <v>1209513</v>
      </c>
      <c r="Y33" s="8">
        <v>-80624</v>
      </c>
      <c r="Z33" s="2">
        <v>-6.67</v>
      </c>
      <c r="AA33" s="6">
        <v>1177428</v>
      </c>
    </row>
    <row r="34" spans="1:27" ht="13.5">
      <c r="A34" s="25" t="s">
        <v>60</v>
      </c>
      <c r="B34" s="24"/>
      <c r="C34" s="6">
        <v>154410116</v>
      </c>
      <c r="D34" s="6">
        <v>0</v>
      </c>
      <c r="E34" s="7">
        <v>183520196</v>
      </c>
      <c r="F34" s="8">
        <v>188582841</v>
      </c>
      <c r="G34" s="8">
        <v>9657375</v>
      </c>
      <c r="H34" s="8">
        <v>8919639</v>
      </c>
      <c r="I34" s="8">
        <v>14932825</v>
      </c>
      <c r="J34" s="8">
        <v>33509839</v>
      </c>
      <c r="K34" s="8">
        <v>17659479</v>
      </c>
      <c r="L34" s="8">
        <v>15322082</v>
      </c>
      <c r="M34" s="8">
        <v>16827501</v>
      </c>
      <c r="N34" s="8">
        <v>49809062</v>
      </c>
      <c r="O34" s="8">
        <v>9673248</v>
      </c>
      <c r="P34" s="8">
        <v>11198818</v>
      </c>
      <c r="Q34" s="8">
        <v>11602775</v>
      </c>
      <c r="R34" s="8">
        <v>32474841</v>
      </c>
      <c r="S34" s="8">
        <v>10339839</v>
      </c>
      <c r="T34" s="8">
        <v>12261036</v>
      </c>
      <c r="U34" s="8">
        <v>13786554</v>
      </c>
      <c r="V34" s="8">
        <v>36387429</v>
      </c>
      <c r="W34" s="8">
        <v>152181171</v>
      </c>
      <c r="X34" s="8">
        <v>183520191</v>
      </c>
      <c r="Y34" s="8">
        <v>-31339020</v>
      </c>
      <c r="Z34" s="2">
        <v>-17.08</v>
      </c>
      <c r="AA34" s="6">
        <v>188582841</v>
      </c>
    </row>
    <row r="35" spans="1:27" ht="13.5">
      <c r="A35" s="23" t="s">
        <v>61</v>
      </c>
      <c r="B35" s="29"/>
      <c r="C35" s="6">
        <v>837721</v>
      </c>
      <c r="D35" s="6">
        <v>0</v>
      </c>
      <c r="E35" s="7">
        <v>1126800</v>
      </c>
      <c r="F35" s="8">
        <v>1253900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127685</v>
      </c>
      <c r="M35" s="8">
        <v>0</v>
      </c>
      <c r="N35" s="8">
        <v>127685</v>
      </c>
      <c r="O35" s="8">
        <v>0</v>
      </c>
      <c r="P35" s="8">
        <v>148713</v>
      </c>
      <c r="Q35" s="8">
        <v>100974</v>
      </c>
      <c r="R35" s="8">
        <v>249687</v>
      </c>
      <c r="S35" s="8">
        <v>0</v>
      </c>
      <c r="T35" s="8">
        <v>0</v>
      </c>
      <c r="U35" s="8">
        <v>2172764</v>
      </c>
      <c r="V35" s="8">
        <v>2172764</v>
      </c>
      <c r="W35" s="8">
        <v>2550136</v>
      </c>
      <c r="X35" s="8">
        <v>1126800</v>
      </c>
      <c r="Y35" s="8">
        <v>1423336</v>
      </c>
      <c r="Z35" s="2">
        <v>126.32</v>
      </c>
      <c r="AA35" s="6">
        <v>1253900</v>
      </c>
    </row>
    <row r="36" spans="1:27" ht="12.75">
      <c r="A36" s="40" t="s">
        <v>62</v>
      </c>
      <c r="B36" s="32"/>
      <c r="C36" s="33">
        <f aca="true" t="shared" si="1" ref="C36:Y36">SUM(C25:C35)</f>
        <v>691810260</v>
      </c>
      <c r="D36" s="33">
        <f>SUM(D25:D35)</f>
        <v>0</v>
      </c>
      <c r="E36" s="34">
        <f t="shared" si="1"/>
        <v>781801456</v>
      </c>
      <c r="F36" s="35">
        <f t="shared" si="1"/>
        <v>795791484</v>
      </c>
      <c r="G36" s="35">
        <f t="shared" si="1"/>
        <v>28738109</v>
      </c>
      <c r="H36" s="35">
        <f t="shared" si="1"/>
        <v>55515563</v>
      </c>
      <c r="I36" s="35">
        <f t="shared" si="1"/>
        <v>71123259</v>
      </c>
      <c r="J36" s="35">
        <f t="shared" si="1"/>
        <v>155376931</v>
      </c>
      <c r="K36" s="35">
        <f t="shared" si="1"/>
        <v>56820261</v>
      </c>
      <c r="L36" s="35">
        <f t="shared" si="1"/>
        <v>55454530</v>
      </c>
      <c r="M36" s="35">
        <f t="shared" si="1"/>
        <v>59622810</v>
      </c>
      <c r="N36" s="35">
        <f t="shared" si="1"/>
        <v>171897601</v>
      </c>
      <c r="O36" s="35">
        <f t="shared" si="1"/>
        <v>54610444</v>
      </c>
      <c r="P36" s="35">
        <f t="shared" si="1"/>
        <v>66904371</v>
      </c>
      <c r="Q36" s="35">
        <f t="shared" si="1"/>
        <v>51206405</v>
      </c>
      <c r="R36" s="35">
        <f t="shared" si="1"/>
        <v>172721220</v>
      </c>
      <c r="S36" s="35">
        <f t="shared" si="1"/>
        <v>51532535</v>
      </c>
      <c r="T36" s="35">
        <f t="shared" si="1"/>
        <v>58205198</v>
      </c>
      <c r="U36" s="35">
        <f t="shared" si="1"/>
        <v>55843902</v>
      </c>
      <c r="V36" s="35">
        <f t="shared" si="1"/>
        <v>165581635</v>
      </c>
      <c r="W36" s="35">
        <f t="shared" si="1"/>
        <v>665577387</v>
      </c>
      <c r="X36" s="35">
        <f t="shared" si="1"/>
        <v>781801457</v>
      </c>
      <c r="Y36" s="35">
        <f t="shared" si="1"/>
        <v>-116224070</v>
      </c>
      <c r="Z36" s="36">
        <f>+IF(X36&lt;&gt;0,+(Y36/X36)*100,0)</f>
        <v>-14.866187439197878</v>
      </c>
      <c r="AA36" s="33">
        <f>SUM(AA25:AA35)</f>
        <v>795791484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128014105</v>
      </c>
      <c r="D38" s="46">
        <f>+D22-D36</f>
        <v>0</v>
      </c>
      <c r="E38" s="47">
        <f t="shared" si="2"/>
        <v>-15914817</v>
      </c>
      <c r="F38" s="48">
        <f t="shared" si="2"/>
        <v>-15918767</v>
      </c>
      <c r="G38" s="48">
        <f t="shared" si="2"/>
        <v>187111564</v>
      </c>
      <c r="H38" s="48">
        <f t="shared" si="2"/>
        <v>-11081468</v>
      </c>
      <c r="I38" s="48">
        <f t="shared" si="2"/>
        <v>-19863076</v>
      </c>
      <c r="J38" s="48">
        <f t="shared" si="2"/>
        <v>156167020</v>
      </c>
      <c r="K38" s="48">
        <f t="shared" si="2"/>
        <v>-1489579</v>
      </c>
      <c r="L38" s="48">
        <f t="shared" si="2"/>
        <v>-13540847</v>
      </c>
      <c r="M38" s="48">
        <f t="shared" si="2"/>
        <v>-7794295</v>
      </c>
      <c r="N38" s="48">
        <f t="shared" si="2"/>
        <v>-22824721</v>
      </c>
      <c r="O38" s="48">
        <f t="shared" si="2"/>
        <v>-8134265</v>
      </c>
      <c r="P38" s="48">
        <f t="shared" si="2"/>
        <v>-3078920</v>
      </c>
      <c r="Q38" s="48">
        <f t="shared" si="2"/>
        <v>1333586</v>
      </c>
      <c r="R38" s="48">
        <f t="shared" si="2"/>
        <v>-9879599</v>
      </c>
      <c r="S38" s="48">
        <f t="shared" si="2"/>
        <v>-4741348</v>
      </c>
      <c r="T38" s="48">
        <f t="shared" si="2"/>
        <v>-11661565</v>
      </c>
      <c r="U38" s="48">
        <f t="shared" si="2"/>
        <v>16368800</v>
      </c>
      <c r="V38" s="48">
        <f t="shared" si="2"/>
        <v>-34113</v>
      </c>
      <c r="W38" s="48">
        <f t="shared" si="2"/>
        <v>123428587</v>
      </c>
      <c r="X38" s="48">
        <f>IF(F22=F36,0,X22-X36)</f>
        <v>-20414817</v>
      </c>
      <c r="Y38" s="48">
        <f t="shared" si="2"/>
        <v>143843404</v>
      </c>
      <c r="Z38" s="49">
        <f>+IF(X38&lt;&gt;0,+(Y38/X38)*100,0)</f>
        <v>-704.6029557845168</v>
      </c>
      <c r="AA38" s="46">
        <f>+AA22-AA36</f>
        <v>-15918767</v>
      </c>
    </row>
    <row r="39" spans="1:27" ht="13.5">
      <c r="A39" s="23" t="s">
        <v>64</v>
      </c>
      <c r="B39" s="29"/>
      <c r="C39" s="6">
        <v>38238735</v>
      </c>
      <c r="D39" s="6">
        <v>0</v>
      </c>
      <c r="E39" s="7">
        <v>41332457</v>
      </c>
      <c r="F39" s="8">
        <v>75182417</v>
      </c>
      <c r="G39" s="8">
        <v>0</v>
      </c>
      <c r="H39" s="8">
        <v>816700</v>
      </c>
      <c r="I39" s="8">
        <v>1342850</v>
      </c>
      <c r="J39" s="8">
        <v>2159550</v>
      </c>
      <c r="K39" s="8">
        <v>4676511</v>
      </c>
      <c r="L39" s="8">
        <v>10132313</v>
      </c>
      <c r="M39" s="8">
        <v>2470179</v>
      </c>
      <c r="N39" s="8">
        <v>17279003</v>
      </c>
      <c r="O39" s="8">
        <v>829149</v>
      </c>
      <c r="P39" s="8">
        <v>3270785</v>
      </c>
      <c r="Q39" s="8">
        <v>8004237</v>
      </c>
      <c r="R39" s="8">
        <v>12104171</v>
      </c>
      <c r="S39" s="8">
        <v>2417067</v>
      </c>
      <c r="T39" s="8">
        <v>11422403</v>
      </c>
      <c r="U39" s="8">
        <v>1793666</v>
      </c>
      <c r="V39" s="8">
        <v>15633136</v>
      </c>
      <c r="W39" s="8">
        <v>47175860</v>
      </c>
      <c r="X39" s="8">
        <v>41332458</v>
      </c>
      <c r="Y39" s="8">
        <v>5843402</v>
      </c>
      <c r="Z39" s="2">
        <v>14.14</v>
      </c>
      <c r="AA39" s="6">
        <v>75182417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4500000</v>
      </c>
      <c r="Y41" s="51">
        <v>-4500000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166252840</v>
      </c>
      <c r="D42" s="55">
        <f>SUM(D38:D41)</f>
        <v>0</v>
      </c>
      <c r="E42" s="56">
        <f t="shared" si="3"/>
        <v>25417640</v>
      </c>
      <c r="F42" s="57">
        <f t="shared" si="3"/>
        <v>59263650</v>
      </c>
      <c r="G42" s="57">
        <f t="shared" si="3"/>
        <v>187111564</v>
      </c>
      <c r="H42" s="57">
        <f t="shared" si="3"/>
        <v>-10264768</v>
      </c>
      <c r="I42" s="57">
        <f t="shared" si="3"/>
        <v>-18520226</v>
      </c>
      <c r="J42" s="57">
        <f t="shared" si="3"/>
        <v>158326570</v>
      </c>
      <c r="K42" s="57">
        <f t="shared" si="3"/>
        <v>3186932</v>
      </c>
      <c r="L42" s="57">
        <f t="shared" si="3"/>
        <v>-3408534</v>
      </c>
      <c r="M42" s="57">
        <f t="shared" si="3"/>
        <v>-5324116</v>
      </c>
      <c r="N42" s="57">
        <f t="shared" si="3"/>
        <v>-5545718</v>
      </c>
      <c r="O42" s="57">
        <f t="shared" si="3"/>
        <v>-7305116</v>
      </c>
      <c r="P42" s="57">
        <f t="shared" si="3"/>
        <v>191865</v>
      </c>
      <c r="Q42" s="57">
        <f t="shared" si="3"/>
        <v>9337823</v>
      </c>
      <c r="R42" s="57">
        <f t="shared" si="3"/>
        <v>2224572</v>
      </c>
      <c r="S42" s="57">
        <f t="shared" si="3"/>
        <v>-2324281</v>
      </c>
      <c r="T42" s="57">
        <f t="shared" si="3"/>
        <v>-239162</v>
      </c>
      <c r="U42" s="57">
        <f t="shared" si="3"/>
        <v>18162466</v>
      </c>
      <c r="V42" s="57">
        <f t="shared" si="3"/>
        <v>15599023</v>
      </c>
      <c r="W42" s="57">
        <f t="shared" si="3"/>
        <v>170604447</v>
      </c>
      <c r="X42" s="57">
        <f t="shared" si="3"/>
        <v>25417641</v>
      </c>
      <c r="Y42" s="57">
        <f t="shared" si="3"/>
        <v>145186806</v>
      </c>
      <c r="Z42" s="58">
        <f>+IF(X42&lt;&gt;0,+(Y42/X42)*100,0)</f>
        <v>571.2048808935494</v>
      </c>
      <c r="AA42" s="55">
        <f>SUM(AA38:AA41)</f>
        <v>59263650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166252840</v>
      </c>
      <c r="D44" s="63">
        <f>+D42-D43</f>
        <v>0</v>
      </c>
      <c r="E44" s="64">
        <f t="shared" si="4"/>
        <v>25417640</v>
      </c>
      <c r="F44" s="65">
        <f t="shared" si="4"/>
        <v>59263650</v>
      </c>
      <c r="G44" s="65">
        <f t="shared" si="4"/>
        <v>187111564</v>
      </c>
      <c r="H44" s="65">
        <f t="shared" si="4"/>
        <v>-10264768</v>
      </c>
      <c r="I44" s="65">
        <f t="shared" si="4"/>
        <v>-18520226</v>
      </c>
      <c r="J44" s="65">
        <f t="shared" si="4"/>
        <v>158326570</v>
      </c>
      <c r="K44" s="65">
        <f t="shared" si="4"/>
        <v>3186932</v>
      </c>
      <c r="L44" s="65">
        <f t="shared" si="4"/>
        <v>-3408534</v>
      </c>
      <c r="M44" s="65">
        <f t="shared" si="4"/>
        <v>-5324116</v>
      </c>
      <c r="N44" s="65">
        <f t="shared" si="4"/>
        <v>-5545718</v>
      </c>
      <c r="O44" s="65">
        <f t="shared" si="4"/>
        <v>-7305116</v>
      </c>
      <c r="P44" s="65">
        <f t="shared" si="4"/>
        <v>191865</v>
      </c>
      <c r="Q44" s="65">
        <f t="shared" si="4"/>
        <v>9337823</v>
      </c>
      <c r="R44" s="65">
        <f t="shared" si="4"/>
        <v>2224572</v>
      </c>
      <c r="S44" s="65">
        <f t="shared" si="4"/>
        <v>-2324281</v>
      </c>
      <c r="T44" s="65">
        <f t="shared" si="4"/>
        <v>-239162</v>
      </c>
      <c r="U44" s="65">
        <f t="shared" si="4"/>
        <v>18162466</v>
      </c>
      <c r="V44" s="65">
        <f t="shared" si="4"/>
        <v>15599023</v>
      </c>
      <c r="W44" s="65">
        <f t="shared" si="4"/>
        <v>170604447</v>
      </c>
      <c r="X44" s="65">
        <f t="shared" si="4"/>
        <v>25417641</v>
      </c>
      <c r="Y44" s="65">
        <f t="shared" si="4"/>
        <v>145186806</v>
      </c>
      <c r="Z44" s="66">
        <f>+IF(X44&lt;&gt;0,+(Y44/X44)*100,0)</f>
        <v>571.2048808935494</v>
      </c>
      <c r="AA44" s="63">
        <f>+AA42-AA43</f>
        <v>59263650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166252840</v>
      </c>
      <c r="D46" s="55">
        <f>SUM(D44:D45)</f>
        <v>0</v>
      </c>
      <c r="E46" s="56">
        <f t="shared" si="5"/>
        <v>25417640</v>
      </c>
      <c r="F46" s="57">
        <f t="shared" si="5"/>
        <v>59263650</v>
      </c>
      <c r="G46" s="57">
        <f t="shared" si="5"/>
        <v>187111564</v>
      </c>
      <c r="H46" s="57">
        <f t="shared" si="5"/>
        <v>-10264768</v>
      </c>
      <c r="I46" s="57">
        <f t="shared" si="5"/>
        <v>-18520226</v>
      </c>
      <c r="J46" s="57">
        <f t="shared" si="5"/>
        <v>158326570</v>
      </c>
      <c r="K46" s="57">
        <f t="shared" si="5"/>
        <v>3186932</v>
      </c>
      <c r="L46" s="57">
        <f t="shared" si="5"/>
        <v>-3408534</v>
      </c>
      <c r="M46" s="57">
        <f t="shared" si="5"/>
        <v>-5324116</v>
      </c>
      <c r="N46" s="57">
        <f t="shared" si="5"/>
        <v>-5545718</v>
      </c>
      <c r="O46" s="57">
        <f t="shared" si="5"/>
        <v>-7305116</v>
      </c>
      <c r="P46" s="57">
        <f t="shared" si="5"/>
        <v>191865</v>
      </c>
      <c r="Q46" s="57">
        <f t="shared" si="5"/>
        <v>9337823</v>
      </c>
      <c r="R46" s="57">
        <f t="shared" si="5"/>
        <v>2224572</v>
      </c>
      <c r="S46" s="57">
        <f t="shared" si="5"/>
        <v>-2324281</v>
      </c>
      <c r="T46" s="57">
        <f t="shared" si="5"/>
        <v>-239162</v>
      </c>
      <c r="U46" s="57">
        <f t="shared" si="5"/>
        <v>18162466</v>
      </c>
      <c r="V46" s="57">
        <f t="shared" si="5"/>
        <v>15599023</v>
      </c>
      <c r="W46" s="57">
        <f t="shared" si="5"/>
        <v>170604447</v>
      </c>
      <c r="X46" s="57">
        <f t="shared" si="5"/>
        <v>25417641</v>
      </c>
      <c r="Y46" s="57">
        <f t="shared" si="5"/>
        <v>145186806</v>
      </c>
      <c r="Z46" s="58">
        <f>+IF(X46&lt;&gt;0,+(Y46/X46)*100,0)</f>
        <v>571.2048808935494</v>
      </c>
      <c r="AA46" s="55">
        <f>SUM(AA44:AA45)</f>
        <v>59263650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166252840</v>
      </c>
      <c r="D48" s="71">
        <f>SUM(D46:D47)</f>
        <v>0</v>
      </c>
      <c r="E48" s="72">
        <f t="shared" si="6"/>
        <v>25417640</v>
      </c>
      <c r="F48" s="73">
        <f t="shared" si="6"/>
        <v>59263650</v>
      </c>
      <c r="G48" s="73">
        <f t="shared" si="6"/>
        <v>187111564</v>
      </c>
      <c r="H48" s="74">
        <f t="shared" si="6"/>
        <v>-10264768</v>
      </c>
      <c r="I48" s="74">
        <f t="shared" si="6"/>
        <v>-18520226</v>
      </c>
      <c r="J48" s="74">
        <f t="shared" si="6"/>
        <v>158326570</v>
      </c>
      <c r="K48" s="74">
        <f t="shared" si="6"/>
        <v>3186932</v>
      </c>
      <c r="L48" s="74">
        <f t="shared" si="6"/>
        <v>-3408534</v>
      </c>
      <c r="M48" s="73">
        <f t="shared" si="6"/>
        <v>-5324116</v>
      </c>
      <c r="N48" s="73">
        <f t="shared" si="6"/>
        <v>-5545718</v>
      </c>
      <c r="O48" s="74">
        <f t="shared" si="6"/>
        <v>-7305116</v>
      </c>
      <c r="P48" s="74">
        <f t="shared" si="6"/>
        <v>191865</v>
      </c>
      <c r="Q48" s="74">
        <f t="shared" si="6"/>
        <v>9337823</v>
      </c>
      <c r="R48" s="74">
        <f t="shared" si="6"/>
        <v>2224572</v>
      </c>
      <c r="S48" s="74">
        <f t="shared" si="6"/>
        <v>-2324281</v>
      </c>
      <c r="T48" s="73">
        <f t="shared" si="6"/>
        <v>-239162</v>
      </c>
      <c r="U48" s="73">
        <f t="shared" si="6"/>
        <v>18162466</v>
      </c>
      <c r="V48" s="74">
        <f t="shared" si="6"/>
        <v>15599023</v>
      </c>
      <c r="W48" s="74">
        <f t="shared" si="6"/>
        <v>170604447</v>
      </c>
      <c r="X48" s="74">
        <f t="shared" si="6"/>
        <v>25417641</v>
      </c>
      <c r="Y48" s="74">
        <f t="shared" si="6"/>
        <v>145186806</v>
      </c>
      <c r="Z48" s="75">
        <f>+IF(X48&lt;&gt;0,+(Y48/X48)*100,0)</f>
        <v>571.2048808935494</v>
      </c>
      <c r="AA48" s="76">
        <f>SUM(AA46:AA47)</f>
        <v>59263650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50065106</v>
      </c>
      <c r="D5" s="6">
        <v>0</v>
      </c>
      <c r="E5" s="7">
        <v>61549078</v>
      </c>
      <c r="F5" s="8">
        <v>61549078</v>
      </c>
      <c r="G5" s="8">
        <v>61391863</v>
      </c>
      <c r="H5" s="8">
        <v>11238</v>
      </c>
      <c r="I5" s="8">
        <v>-28030</v>
      </c>
      <c r="J5" s="8">
        <v>61375071</v>
      </c>
      <c r="K5" s="8">
        <v>-12308</v>
      </c>
      <c r="L5" s="8">
        <v>-1454</v>
      </c>
      <c r="M5" s="8">
        <v>479848</v>
      </c>
      <c r="N5" s="8">
        <v>466086</v>
      </c>
      <c r="O5" s="8">
        <v>-787</v>
      </c>
      <c r="P5" s="8">
        <v>-5079</v>
      </c>
      <c r="Q5" s="8">
        <v>0</v>
      </c>
      <c r="R5" s="8">
        <v>-5866</v>
      </c>
      <c r="S5" s="8">
        <v>-12156</v>
      </c>
      <c r="T5" s="8">
        <v>-60567</v>
      </c>
      <c r="U5" s="8">
        <v>-15546</v>
      </c>
      <c r="V5" s="8">
        <v>-88269</v>
      </c>
      <c r="W5" s="8">
        <v>61747022</v>
      </c>
      <c r="X5" s="8">
        <v>61549457</v>
      </c>
      <c r="Y5" s="8">
        <v>197565</v>
      </c>
      <c r="Z5" s="2">
        <v>0.32</v>
      </c>
      <c r="AA5" s="6">
        <v>61549078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163062279</v>
      </c>
      <c r="D7" s="6">
        <v>0</v>
      </c>
      <c r="E7" s="7">
        <v>190255944</v>
      </c>
      <c r="F7" s="8">
        <v>190255944</v>
      </c>
      <c r="G7" s="8">
        <v>16353425</v>
      </c>
      <c r="H7" s="8">
        <v>14301207</v>
      </c>
      <c r="I7" s="8">
        <v>14981660</v>
      </c>
      <c r="J7" s="8">
        <v>45636292</v>
      </c>
      <c r="K7" s="8">
        <v>15003551</v>
      </c>
      <c r="L7" s="8">
        <v>14554614</v>
      </c>
      <c r="M7" s="8">
        <v>12794984</v>
      </c>
      <c r="N7" s="8">
        <v>42353149</v>
      </c>
      <c r="O7" s="8">
        <v>17043321</v>
      </c>
      <c r="P7" s="8">
        <v>13143895</v>
      </c>
      <c r="Q7" s="8">
        <v>13745204</v>
      </c>
      <c r="R7" s="8">
        <v>43932420</v>
      </c>
      <c r="S7" s="8">
        <v>15145948</v>
      </c>
      <c r="T7" s="8">
        <v>13826220</v>
      </c>
      <c r="U7" s="8">
        <v>13357031</v>
      </c>
      <c r="V7" s="8">
        <v>42329199</v>
      </c>
      <c r="W7" s="8">
        <v>174251060</v>
      </c>
      <c r="X7" s="8">
        <v>190255941</v>
      </c>
      <c r="Y7" s="8">
        <v>-16004881</v>
      </c>
      <c r="Z7" s="2">
        <v>-8.41</v>
      </c>
      <c r="AA7" s="6">
        <v>190255944</v>
      </c>
    </row>
    <row r="8" spans="1:27" ht="13.5">
      <c r="A8" s="25" t="s">
        <v>35</v>
      </c>
      <c r="B8" s="24"/>
      <c r="C8" s="6">
        <v>41417688</v>
      </c>
      <c r="D8" s="6">
        <v>0</v>
      </c>
      <c r="E8" s="7">
        <v>47506688</v>
      </c>
      <c r="F8" s="8">
        <v>47506688</v>
      </c>
      <c r="G8" s="8">
        <v>3893587</v>
      </c>
      <c r="H8" s="8">
        <v>3341042</v>
      </c>
      <c r="I8" s="8">
        <v>4005426</v>
      </c>
      <c r="J8" s="8">
        <v>11240055</v>
      </c>
      <c r="K8" s="8">
        <v>3666770</v>
      </c>
      <c r="L8" s="8">
        <v>4257792</v>
      </c>
      <c r="M8" s="8">
        <v>3810332</v>
      </c>
      <c r="N8" s="8">
        <v>11734894</v>
      </c>
      <c r="O8" s="8">
        <v>7710380</v>
      </c>
      <c r="P8" s="8">
        <v>4991151</v>
      </c>
      <c r="Q8" s="8">
        <v>3336498</v>
      </c>
      <c r="R8" s="8">
        <v>16038029</v>
      </c>
      <c r="S8" s="8">
        <v>4476928</v>
      </c>
      <c r="T8" s="8">
        <v>3297439</v>
      </c>
      <c r="U8" s="8">
        <v>3142196</v>
      </c>
      <c r="V8" s="8">
        <v>10916563</v>
      </c>
      <c r="W8" s="8">
        <v>49929541</v>
      </c>
      <c r="X8" s="8">
        <v>47506689</v>
      </c>
      <c r="Y8" s="8">
        <v>2422852</v>
      </c>
      <c r="Z8" s="2">
        <v>5.1</v>
      </c>
      <c r="AA8" s="6">
        <v>47506688</v>
      </c>
    </row>
    <row r="9" spans="1:27" ht="13.5">
      <c r="A9" s="25" t="s">
        <v>36</v>
      </c>
      <c r="B9" s="24"/>
      <c r="C9" s="6">
        <v>24797012</v>
      </c>
      <c r="D9" s="6">
        <v>0</v>
      </c>
      <c r="E9" s="7">
        <v>28360326</v>
      </c>
      <c r="F9" s="8">
        <v>28360326</v>
      </c>
      <c r="G9" s="8">
        <v>26981920</v>
      </c>
      <c r="H9" s="8">
        <v>61222</v>
      </c>
      <c r="I9" s="8">
        <v>-379741</v>
      </c>
      <c r="J9" s="8">
        <v>26663401</v>
      </c>
      <c r="K9" s="8">
        <v>-141556</v>
      </c>
      <c r="L9" s="8">
        <v>-56187</v>
      </c>
      <c r="M9" s="8">
        <v>217148</v>
      </c>
      <c r="N9" s="8">
        <v>19405</v>
      </c>
      <c r="O9" s="8">
        <v>-64052</v>
      </c>
      <c r="P9" s="8">
        <v>-78941</v>
      </c>
      <c r="Q9" s="8">
        <v>-69509</v>
      </c>
      <c r="R9" s="8">
        <v>-212502</v>
      </c>
      <c r="S9" s="8">
        <v>31085</v>
      </c>
      <c r="T9" s="8">
        <v>160496</v>
      </c>
      <c r="U9" s="8">
        <v>84746</v>
      </c>
      <c r="V9" s="8">
        <v>276327</v>
      </c>
      <c r="W9" s="8">
        <v>26746631</v>
      </c>
      <c r="X9" s="8">
        <v>28360332</v>
      </c>
      <c r="Y9" s="8">
        <v>-1613701</v>
      </c>
      <c r="Z9" s="2">
        <v>-5.69</v>
      </c>
      <c r="AA9" s="6">
        <v>28360326</v>
      </c>
    </row>
    <row r="10" spans="1:27" ht="13.5">
      <c r="A10" s="25" t="s">
        <v>37</v>
      </c>
      <c r="B10" s="24"/>
      <c r="C10" s="6">
        <v>13744142</v>
      </c>
      <c r="D10" s="6">
        <v>0</v>
      </c>
      <c r="E10" s="7">
        <v>15115888</v>
      </c>
      <c r="F10" s="26">
        <v>15115888</v>
      </c>
      <c r="G10" s="26">
        <v>15802828</v>
      </c>
      <c r="H10" s="26">
        <v>1034</v>
      </c>
      <c r="I10" s="26">
        <v>-422643</v>
      </c>
      <c r="J10" s="26">
        <v>15381219</v>
      </c>
      <c r="K10" s="26">
        <v>-174802</v>
      </c>
      <c r="L10" s="26">
        <v>-119262</v>
      </c>
      <c r="M10" s="26">
        <v>236</v>
      </c>
      <c r="N10" s="26">
        <v>-293828</v>
      </c>
      <c r="O10" s="26">
        <v>-143974</v>
      </c>
      <c r="P10" s="26">
        <v>-125126</v>
      </c>
      <c r="Q10" s="26">
        <v>-73004</v>
      </c>
      <c r="R10" s="26">
        <v>-342104</v>
      </c>
      <c r="S10" s="26">
        <v>-16575</v>
      </c>
      <c r="T10" s="26">
        <v>-126639</v>
      </c>
      <c r="U10" s="26">
        <v>-127320</v>
      </c>
      <c r="V10" s="26">
        <v>-270534</v>
      </c>
      <c r="W10" s="26">
        <v>14474753</v>
      </c>
      <c r="X10" s="26">
        <v>15115884</v>
      </c>
      <c r="Y10" s="26">
        <v>-641131</v>
      </c>
      <c r="Z10" s="27">
        <v>-4.24</v>
      </c>
      <c r="AA10" s="28">
        <v>15115888</v>
      </c>
    </row>
    <row r="11" spans="1:27" ht="13.5">
      <c r="A11" s="25" t="s">
        <v>38</v>
      </c>
      <c r="B11" s="29"/>
      <c r="C11" s="6">
        <v>-17107949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2466681</v>
      </c>
      <c r="D12" s="6">
        <v>0</v>
      </c>
      <c r="E12" s="7">
        <v>2655658</v>
      </c>
      <c r="F12" s="8">
        <v>2655658</v>
      </c>
      <c r="G12" s="8">
        <v>147440</v>
      </c>
      <c r="H12" s="8">
        <v>145700</v>
      </c>
      <c r="I12" s="8">
        <v>109678</v>
      </c>
      <c r="J12" s="8">
        <v>402818</v>
      </c>
      <c r="K12" s="8">
        <v>172596</v>
      </c>
      <c r="L12" s="8">
        <v>118500</v>
      </c>
      <c r="M12" s="8">
        <v>114649</v>
      </c>
      <c r="N12" s="8">
        <v>405745</v>
      </c>
      <c r="O12" s="8">
        <v>120598</v>
      </c>
      <c r="P12" s="8">
        <v>401283</v>
      </c>
      <c r="Q12" s="8">
        <v>141217</v>
      </c>
      <c r="R12" s="8">
        <v>663098</v>
      </c>
      <c r="S12" s="8">
        <v>228514</v>
      </c>
      <c r="T12" s="8">
        <v>201316</v>
      </c>
      <c r="U12" s="8">
        <v>130660</v>
      </c>
      <c r="V12" s="8">
        <v>560490</v>
      </c>
      <c r="W12" s="8">
        <v>2032151</v>
      </c>
      <c r="X12" s="8">
        <v>2655660</v>
      </c>
      <c r="Y12" s="8">
        <v>-623509</v>
      </c>
      <c r="Z12" s="2">
        <v>-23.48</v>
      </c>
      <c r="AA12" s="6">
        <v>2655658</v>
      </c>
    </row>
    <row r="13" spans="1:27" ht="13.5">
      <c r="A13" s="23" t="s">
        <v>40</v>
      </c>
      <c r="B13" s="29"/>
      <c r="C13" s="6">
        <v>1527953</v>
      </c>
      <c r="D13" s="6">
        <v>0</v>
      </c>
      <c r="E13" s="7">
        <v>1951500</v>
      </c>
      <c r="F13" s="8">
        <v>1951500</v>
      </c>
      <c r="G13" s="8">
        <v>82139</v>
      </c>
      <c r="H13" s="8">
        <v>9544</v>
      </c>
      <c r="I13" s="8">
        <v>74254</v>
      </c>
      <c r="J13" s="8">
        <v>165937</v>
      </c>
      <c r="K13" s="8">
        <v>34045</v>
      </c>
      <c r="L13" s="8">
        <v>619</v>
      </c>
      <c r="M13" s="8">
        <v>55247</v>
      </c>
      <c r="N13" s="8">
        <v>89911</v>
      </c>
      <c r="O13" s="8">
        <v>95147</v>
      </c>
      <c r="P13" s="8">
        <v>-13549</v>
      </c>
      <c r="Q13" s="8">
        <v>17771</v>
      </c>
      <c r="R13" s="8">
        <v>99369</v>
      </c>
      <c r="S13" s="8">
        <v>-4139</v>
      </c>
      <c r="T13" s="8">
        <v>42461</v>
      </c>
      <c r="U13" s="8">
        <v>20999</v>
      </c>
      <c r="V13" s="8">
        <v>59321</v>
      </c>
      <c r="W13" s="8">
        <v>414538</v>
      </c>
      <c r="X13" s="8">
        <v>1951500</v>
      </c>
      <c r="Y13" s="8">
        <v>-1536962</v>
      </c>
      <c r="Z13" s="2">
        <v>-78.76</v>
      </c>
      <c r="AA13" s="6">
        <v>1951500</v>
      </c>
    </row>
    <row r="14" spans="1:27" ht="13.5">
      <c r="A14" s="23" t="s">
        <v>41</v>
      </c>
      <c r="B14" s="29"/>
      <c r="C14" s="6">
        <v>6415640</v>
      </c>
      <c r="D14" s="6">
        <v>0</v>
      </c>
      <c r="E14" s="7">
        <v>5979250</v>
      </c>
      <c r="F14" s="8">
        <v>5979250</v>
      </c>
      <c r="G14" s="8">
        <v>562575</v>
      </c>
      <c r="H14" s="8">
        <v>592283</v>
      </c>
      <c r="I14" s="8">
        <v>650927</v>
      </c>
      <c r="J14" s="8">
        <v>1805785</v>
      </c>
      <c r="K14" s="8">
        <v>734710</v>
      </c>
      <c r="L14" s="8">
        <v>688632</v>
      </c>
      <c r="M14" s="8">
        <v>817321</v>
      </c>
      <c r="N14" s="8">
        <v>2240663</v>
      </c>
      <c r="O14" s="8">
        <v>849783</v>
      </c>
      <c r="P14" s="8">
        <v>883330</v>
      </c>
      <c r="Q14" s="8">
        <v>803380</v>
      </c>
      <c r="R14" s="8">
        <v>2536493</v>
      </c>
      <c r="S14" s="8">
        <v>806964</v>
      </c>
      <c r="T14" s="8">
        <v>707568</v>
      </c>
      <c r="U14" s="8">
        <v>760276</v>
      </c>
      <c r="V14" s="8">
        <v>2274808</v>
      </c>
      <c r="W14" s="8">
        <v>8857749</v>
      </c>
      <c r="X14" s="8">
        <v>5979252</v>
      </c>
      <c r="Y14" s="8">
        <v>2878497</v>
      </c>
      <c r="Z14" s="2">
        <v>48.14</v>
      </c>
      <c r="AA14" s="6">
        <v>5979250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4945950</v>
      </c>
      <c r="D16" s="6">
        <v>0</v>
      </c>
      <c r="E16" s="7">
        <v>2505295</v>
      </c>
      <c r="F16" s="8">
        <v>2505295</v>
      </c>
      <c r="G16" s="8">
        <v>-12400</v>
      </c>
      <c r="H16" s="8">
        <v>58630</v>
      </c>
      <c r="I16" s="8">
        <v>122045</v>
      </c>
      <c r="J16" s="8">
        <v>168275</v>
      </c>
      <c r="K16" s="8">
        <v>139985</v>
      </c>
      <c r="L16" s="8">
        <v>0</v>
      </c>
      <c r="M16" s="8">
        <v>36170</v>
      </c>
      <c r="N16" s="8">
        <v>176155</v>
      </c>
      <c r="O16" s="8">
        <v>111908</v>
      </c>
      <c r="P16" s="8">
        <v>111480</v>
      </c>
      <c r="Q16" s="8">
        <v>306963</v>
      </c>
      <c r="R16" s="8">
        <v>530351</v>
      </c>
      <c r="S16" s="8">
        <v>293403</v>
      </c>
      <c r="T16" s="8">
        <v>156658</v>
      </c>
      <c r="U16" s="8">
        <v>127305</v>
      </c>
      <c r="V16" s="8">
        <v>577366</v>
      </c>
      <c r="W16" s="8">
        <v>1452147</v>
      </c>
      <c r="X16" s="8">
        <v>2505300</v>
      </c>
      <c r="Y16" s="8">
        <v>-1053153</v>
      </c>
      <c r="Z16" s="2">
        <v>-42.04</v>
      </c>
      <c r="AA16" s="6">
        <v>2505295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17069575</v>
      </c>
      <c r="F17" s="8">
        <v>17069575</v>
      </c>
      <c r="G17" s="8">
        <v>200</v>
      </c>
      <c r="H17" s="8">
        <v>1328848</v>
      </c>
      <c r="I17" s="8">
        <v>1056226</v>
      </c>
      <c r="J17" s="8">
        <v>2385274</v>
      </c>
      <c r="K17" s="8">
        <v>1646447</v>
      </c>
      <c r="L17" s="8">
        <v>12484</v>
      </c>
      <c r="M17" s="8">
        <v>1812</v>
      </c>
      <c r="N17" s="8">
        <v>1660743</v>
      </c>
      <c r="O17" s="8">
        <v>1831</v>
      </c>
      <c r="P17" s="8">
        <v>672783</v>
      </c>
      <c r="Q17" s="8">
        <v>7193882</v>
      </c>
      <c r="R17" s="8">
        <v>7868496</v>
      </c>
      <c r="S17" s="8">
        <v>620830</v>
      </c>
      <c r="T17" s="8">
        <v>2157942</v>
      </c>
      <c r="U17" s="8">
        <v>1301689</v>
      </c>
      <c r="V17" s="8">
        <v>4080461</v>
      </c>
      <c r="W17" s="8">
        <v>15994974</v>
      </c>
      <c r="X17" s="8">
        <v>17069580</v>
      </c>
      <c r="Y17" s="8">
        <v>-1074606</v>
      </c>
      <c r="Z17" s="2">
        <v>-6.3</v>
      </c>
      <c r="AA17" s="6">
        <v>17069575</v>
      </c>
    </row>
    <row r="18" spans="1:27" ht="13.5">
      <c r="A18" s="25" t="s">
        <v>45</v>
      </c>
      <c r="B18" s="24"/>
      <c r="C18" s="6">
        <v>4135980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85279792</v>
      </c>
      <c r="D19" s="6">
        <v>0</v>
      </c>
      <c r="E19" s="7">
        <v>77260000</v>
      </c>
      <c r="F19" s="8">
        <v>77260000</v>
      </c>
      <c r="G19" s="8">
        <v>20755000</v>
      </c>
      <c r="H19" s="8">
        <v>0</v>
      </c>
      <c r="I19" s="8">
        <v>0</v>
      </c>
      <c r="J19" s="8">
        <v>20755000</v>
      </c>
      <c r="K19" s="8">
        <v>0</v>
      </c>
      <c r="L19" s="8">
        <v>0</v>
      </c>
      <c r="M19" s="8">
        <v>13269000</v>
      </c>
      <c r="N19" s="8">
        <v>13269000</v>
      </c>
      <c r="O19" s="8">
        <v>0</v>
      </c>
      <c r="P19" s="8">
        <v>0</v>
      </c>
      <c r="Q19" s="8">
        <v>13517000</v>
      </c>
      <c r="R19" s="8">
        <v>13517000</v>
      </c>
      <c r="S19" s="8">
        <v>0</v>
      </c>
      <c r="T19" s="8">
        <v>0</v>
      </c>
      <c r="U19" s="8">
        <v>0</v>
      </c>
      <c r="V19" s="8">
        <v>0</v>
      </c>
      <c r="W19" s="8">
        <v>47541000</v>
      </c>
      <c r="X19" s="8">
        <v>77260000</v>
      </c>
      <c r="Y19" s="8">
        <v>-29719000</v>
      </c>
      <c r="Z19" s="2">
        <v>-38.47</v>
      </c>
      <c r="AA19" s="6">
        <v>77260000</v>
      </c>
    </row>
    <row r="20" spans="1:27" ht="13.5">
      <c r="A20" s="23" t="s">
        <v>47</v>
      </c>
      <c r="B20" s="29"/>
      <c r="C20" s="6">
        <v>13043916</v>
      </c>
      <c r="D20" s="6">
        <v>0</v>
      </c>
      <c r="E20" s="7">
        <v>9567751</v>
      </c>
      <c r="F20" s="26">
        <v>9567751</v>
      </c>
      <c r="G20" s="26">
        <v>713633</v>
      </c>
      <c r="H20" s="26">
        <v>-98528</v>
      </c>
      <c r="I20" s="26">
        <v>437957</v>
      </c>
      <c r="J20" s="26">
        <v>1053062</v>
      </c>
      <c r="K20" s="26">
        <v>360591</v>
      </c>
      <c r="L20" s="26">
        <v>382737</v>
      </c>
      <c r="M20" s="26">
        <v>3955767</v>
      </c>
      <c r="N20" s="26">
        <v>4699095</v>
      </c>
      <c r="O20" s="26">
        <v>-2423565</v>
      </c>
      <c r="P20" s="26">
        <v>446484</v>
      </c>
      <c r="Q20" s="26">
        <v>460954</v>
      </c>
      <c r="R20" s="26">
        <v>-1516127</v>
      </c>
      <c r="S20" s="26">
        <v>596322</v>
      </c>
      <c r="T20" s="26">
        <v>605862</v>
      </c>
      <c r="U20" s="26">
        <v>251277</v>
      </c>
      <c r="V20" s="26">
        <v>1453461</v>
      </c>
      <c r="W20" s="26">
        <v>5689491</v>
      </c>
      <c r="X20" s="26">
        <v>9567744</v>
      </c>
      <c r="Y20" s="26">
        <v>-3878253</v>
      </c>
      <c r="Z20" s="27">
        <v>-40.53</v>
      </c>
      <c r="AA20" s="28">
        <v>9567751</v>
      </c>
    </row>
    <row r="21" spans="1:27" ht="13.5">
      <c r="A21" s="23" t="s">
        <v>48</v>
      </c>
      <c r="B21" s="29"/>
      <c r="C21" s="6">
        <v>48200</v>
      </c>
      <c r="D21" s="6">
        <v>0</v>
      </c>
      <c r="E21" s="7">
        <v>1500000</v>
      </c>
      <c r="F21" s="8">
        <v>1500000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1500000</v>
      </c>
      <c r="Y21" s="8">
        <v>-1500000</v>
      </c>
      <c r="Z21" s="2">
        <v>-100</v>
      </c>
      <c r="AA21" s="6">
        <v>1500000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393842390</v>
      </c>
      <c r="D22" s="33">
        <f>SUM(D5:D21)</f>
        <v>0</v>
      </c>
      <c r="E22" s="34">
        <f t="shared" si="0"/>
        <v>461276953</v>
      </c>
      <c r="F22" s="35">
        <f t="shared" si="0"/>
        <v>461276953</v>
      </c>
      <c r="G22" s="35">
        <f t="shared" si="0"/>
        <v>146672210</v>
      </c>
      <c r="H22" s="35">
        <f t="shared" si="0"/>
        <v>19752220</v>
      </c>
      <c r="I22" s="35">
        <f t="shared" si="0"/>
        <v>20607759</v>
      </c>
      <c r="J22" s="35">
        <f t="shared" si="0"/>
        <v>187032189</v>
      </c>
      <c r="K22" s="35">
        <f t="shared" si="0"/>
        <v>21430029</v>
      </c>
      <c r="L22" s="35">
        <f t="shared" si="0"/>
        <v>19838475</v>
      </c>
      <c r="M22" s="35">
        <f t="shared" si="0"/>
        <v>35552514</v>
      </c>
      <c r="N22" s="35">
        <f t="shared" si="0"/>
        <v>76821018</v>
      </c>
      <c r="O22" s="35">
        <f t="shared" si="0"/>
        <v>23300590</v>
      </c>
      <c r="P22" s="35">
        <f t="shared" si="0"/>
        <v>20427711</v>
      </c>
      <c r="Q22" s="35">
        <f t="shared" si="0"/>
        <v>39380356</v>
      </c>
      <c r="R22" s="35">
        <f t="shared" si="0"/>
        <v>83108657</v>
      </c>
      <c r="S22" s="35">
        <f t="shared" si="0"/>
        <v>22167124</v>
      </c>
      <c r="T22" s="35">
        <f t="shared" si="0"/>
        <v>20968756</v>
      </c>
      <c r="U22" s="35">
        <f t="shared" si="0"/>
        <v>19033313</v>
      </c>
      <c r="V22" s="35">
        <f t="shared" si="0"/>
        <v>62169193</v>
      </c>
      <c r="W22" s="35">
        <f t="shared" si="0"/>
        <v>409131057</v>
      </c>
      <c r="X22" s="35">
        <f t="shared" si="0"/>
        <v>461277339</v>
      </c>
      <c r="Y22" s="35">
        <f t="shared" si="0"/>
        <v>-52146282</v>
      </c>
      <c r="Z22" s="36">
        <f>+IF(X22&lt;&gt;0,+(Y22/X22)*100,0)</f>
        <v>-11.304756941463365</v>
      </c>
      <c r="AA22" s="33">
        <f>SUM(AA5:AA21)</f>
        <v>461276953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153370353</v>
      </c>
      <c r="D25" s="6">
        <v>0</v>
      </c>
      <c r="E25" s="7">
        <v>149021817</v>
      </c>
      <c r="F25" s="8">
        <v>149021817</v>
      </c>
      <c r="G25" s="8">
        <v>11489247</v>
      </c>
      <c r="H25" s="8">
        <v>12494353</v>
      </c>
      <c r="I25" s="8">
        <v>11997243</v>
      </c>
      <c r="J25" s="8">
        <v>35980843</v>
      </c>
      <c r="K25" s="8">
        <v>12033647</v>
      </c>
      <c r="L25" s="8">
        <v>17654550</v>
      </c>
      <c r="M25" s="8">
        <v>12300111</v>
      </c>
      <c r="N25" s="8">
        <v>41988308</v>
      </c>
      <c r="O25" s="8">
        <v>12373188</v>
      </c>
      <c r="P25" s="8">
        <v>11943320</v>
      </c>
      <c r="Q25" s="8">
        <v>12000497</v>
      </c>
      <c r="R25" s="8">
        <v>36317005</v>
      </c>
      <c r="S25" s="8">
        <v>12238447</v>
      </c>
      <c r="T25" s="8">
        <v>12618541</v>
      </c>
      <c r="U25" s="8">
        <v>11926527</v>
      </c>
      <c r="V25" s="8">
        <v>36783515</v>
      </c>
      <c r="W25" s="8">
        <v>151069671</v>
      </c>
      <c r="X25" s="8">
        <v>149021816</v>
      </c>
      <c r="Y25" s="8">
        <v>2047855</v>
      </c>
      <c r="Z25" s="2">
        <v>1.37</v>
      </c>
      <c r="AA25" s="6">
        <v>149021817</v>
      </c>
    </row>
    <row r="26" spans="1:27" ht="13.5">
      <c r="A26" s="25" t="s">
        <v>52</v>
      </c>
      <c r="B26" s="24"/>
      <c r="C26" s="6">
        <v>8335730</v>
      </c>
      <c r="D26" s="6">
        <v>0</v>
      </c>
      <c r="E26" s="7">
        <v>8756897</v>
      </c>
      <c r="F26" s="8">
        <v>8756897</v>
      </c>
      <c r="G26" s="8">
        <v>657084</v>
      </c>
      <c r="H26" s="8">
        <v>664489</v>
      </c>
      <c r="I26" s="8">
        <v>688648</v>
      </c>
      <c r="J26" s="8">
        <v>2010221</v>
      </c>
      <c r="K26" s="8">
        <v>659014</v>
      </c>
      <c r="L26" s="8">
        <v>685610</v>
      </c>
      <c r="M26" s="8">
        <v>653525</v>
      </c>
      <c r="N26" s="8">
        <v>1998149</v>
      </c>
      <c r="O26" s="8">
        <v>652488</v>
      </c>
      <c r="P26" s="8">
        <v>696540</v>
      </c>
      <c r="Q26" s="8">
        <v>797262</v>
      </c>
      <c r="R26" s="8">
        <v>2146290</v>
      </c>
      <c r="S26" s="8">
        <v>652426</v>
      </c>
      <c r="T26" s="8">
        <v>705128</v>
      </c>
      <c r="U26" s="8">
        <v>668675</v>
      </c>
      <c r="V26" s="8">
        <v>2026229</v>
      </c>
      <c r="W26" s="8">
        <v>8180889</v>
      </c>
      <c r="X26" s="8">
        <v>8756892</v>
      </c>
      <c r="Y26" s="8">
        <v>-576003</v>
      </c>
      <c r="Z26" s="2">
        <v>-6.58</v>
      </c>
      <c r="AA26" s="6">
        <v>8756897</v>
      </c>
    </row>
    <row r="27" spans="1:27" ht="13.5">
      <c r="A27" s="25" t="s">
        <v>53</v>
      </c>
      <c r="B27" s="24"/>
      <c r="C27" s="6">
        <v>14340111</v>
      </c>
      <c r="D27" s="6">
        <v>0</v>
      </c>
      <c r="E27" s="7">
        <v>17224745</v>
      </c>
      <c r="F27" s="8">
        <v>17224745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31139</v>
      </c>
      <c r="V27" s="8">
        <v>31139</v>
      </c>
      <c r="W27" s="8">
        <v>31139</v>
      </c>
      <c r="X27" s="8">
        <v>17224752</v>
      </c>
      <c r="Y27" s="8">
        <v>-17193613</v>
      </c>
      <c r="Z27" s="2">
        <v>-99.82</v>
      </c>
      <c r="AA27" s="6">
        <v>17224745</v>
      </c>
    </row>
    <row r="28" spans="1:27" ht="13.5">
      <c r="A28" s="25" t="s">
        <v>54</v>
      </c>
      <c r="B28" s="24"/>
      <c r="C28" s="6">
        <v>20494141</v>
      </c>
      <c r="D28" s="6">
        <v>0</v>
      </c>
      <c r="E28" s="7">
        <v>19393524</v>
      </c>
      <c r="F28" s="8">
        <v>19393524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12929016</v>
      </c>
      <c r="Q28" s="8">
        <v>0</v>
      </c>
      <c r="R28" s="8">
        <v>12929016</v>
      </c>
      <c r="S28" s="8">
        <v>3232254</v>
      </c>
      <c r="T28" s="8">
        <v>0</v>
      </c>
      <c r="U28" s="8">
        <v>3232254</v>
      </c>
      <c r="V28" s="8">
        <v>6464508</v>
      </c>
      <c r="W28" s="8">
        <v>19393524</v>
      </c>
      <c r="X28" s="8">
        <v>19393524</v>
      </c>
      <c r="Y28" s="8">
        <v>0</v>
      </c>
      <c r="Z28" s="2">
        <v>0</v>
      </c>
      <c r="AA28" s="6">
        <v>19393524</v>
      </c>
    </row>
    <row r="29" spans="1:27" ht="13.5">
      <c r="A29" s="25" t="s">
        <v>55</v>
      </c>
      <c r="B29" s="24"/>
      <c r="C29" s="6">
        <v>11440125</v>
      </c>
      <c r="D29" s="6">
        <v>0</v>
      </c>
      <c r="E29" s="7">
        <v>10228080</v>
      </c>
      <c r="F29" s="8">
        <v>10228080</v>
      </c>
      <c r="G29" s="8">
        <v>0</v>
      </c>
      <c r="H29" s="8">
        <v>10370</v>
      </c>
      <c r="I29" s="8">
        <v>9908</v>
      </c>
      <c r="J29" s="8">
        <v>20278</v>
      </c>
      <c r="K29" s="8">
        <v>6120</v>
      </c>
      <c r="L29" s="8">
        <v>5770</v>
      </c>
      <c r="M29" s="8">
        <v>1797395</v>
      </c>
      <c r="N29" s="8">
        <v>1809285</v>
      </c>
      <c r="O29" s="8">
        <v>6515806</v>
      </c>
      <c r="P29" s="8">
        <v>-3240232</v>
      </c>
      <c r="Q29" s="8">
        <v>175821</v>
      </c>
      <c r="R29" s="8">
        <v>3451395</v>
      </c>
      <c r="S29" s="8">
        <v>5</v>
      </c>
      <c r="T29" s="8">
        <v>0</v>
      </c>
      <c r="U29" s="8">
        <v>4723530</v>
      </c>
      <c r="V29" s="8">
        <v>4723535</v>
      </c>
      <c r="W29" s="8">
        <v>10004493</v>
      </c>
      <c r="X29" s="8">
        <v>10228080</v>
      </c>
      <c r="Y29" s="8">
        <v>-223587</v>
      </c>
      <c r="Z29" s="2">
        <v>-2.19</v>
      </c>
      <c r="AA29" s="6">
        <v>10228080</v>
      </c>
    </row>
    <row r="30" spans="1:27" ht="13.5">
      <c r="A30" s="25" t="s">
        <v>56</v>
      </c>
      <c r="B30" s="24"/>
      <c r="C30" s="6">
        <v>114059489</v>
      </c>
      <c r="D30" s="6">
        <v>0</v>
      </c>
      <c r="E30" s="7">
        <v>121042983</v>
      </c>
      <c r="F30" s="8">
        <v>121042983</v>
      </c>
      <c r="G30" s="8">
        <v>1124551</v>
      </c>
      <c r="H30" s="8">
        <v>15677380</v>
      </c>
      <c r="I30" s="8">
        <v>14097467</v>
      </c>
      <c r="J30" s="8">
        <v>30899398</v>
      </c>
      <c r="K30" s="8">
        <v>8597312</v>
      </c>
      <c r="L30" s="8">
        <v>8901594</v>
      </c>
      <c r="M30" s="8">
        <v>7820441</v>
      </c>
      <c r="N30" s="8">
        <v>25319347</v>
      </c>
      <c r="O30" s="8">
        <v>1452156</v>
      </c>
      <c r="P30" s="8">
        <v>16570530</v>
      </c>
      <c r="Q30" s="8">
        <v>8065836</v>
      </c>
      <c r="R30" s="8">
        <v>26088522</v>
      </c>
      <c r="S30" s="8">
        <v>7315431</v>
      </c>
      <c r="T30" s="8">
        <v>8314256</v>
      </c>
      <c r="U30" s="8">
        <v>22373599</v>
      </c>
      <c r="V30" s="8">
        <v>38003286</v>
      </c>
      <c r="W30" s="8">
        <v>120310553</v>
      </c>
      <c r="X30" s="8">
        <v>121042980</v>
      </c>
      <c r="Y30" s="8">
        <v>-732427</v>
      </c>
      <c r="Z30" s="2">
        <v>-0.61</v>
      </c>
      <c r="AA30" s="6">
        <v>121042983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21769001</v>
      </c>
      <c r="D32" s="6">
        <v>0</v>
      </c>
      <c r="E32" s="7">
        <v>27348121</v>
      </c>
      <c r="F32" s="8">
        <v>27348121</v>
      </c>
      <c r="G32" s="8">
        <v>1992062</v>
      </c>
      <c r="H32" s="8">
        <v>1323972</v>
      </c>
      <c r="I32" s="8">
        <v>4646831</v>
      </c>
      <c r="J32" s="8">
        <v>7962865</v>
      </c>
      <c r="K32" s="8">
        <v>4405646</v>
      </c>
      <c r="L32" s="8">
        <v>3216125</v>
      </c>
      <c r="M32" s="8">
        <v>3873660</v>
      </c>
      <c r="N32" s="8">
        <v>11495431</v>
      </c>
      <c r="O32" s="8">
        <v>2267656</v>
      </c>
      <c r="P32" s="8">
        <v>3467559</v>
      </c>
      <c r="Q32" s="8">
        <v>4780844</v>
      </c>
      <c r="R32" s="8">
        <v>10516059</v>
      </c>
      <c r="S32" s="8">
        <v>2926610</v>
      </c>
      <c r="T32" s="8">
        <v>2559576</v>
      </c>
      <c r="U32" s="8">
        <v>2287994</v>
      </c>
      <c r="V32" s="8">
        <v>7774180</v>
      </c>
      <c r="W32" s="8">
        <v>37748535</v>
      </c>
      <c r="X32" s="8">
        <v>27348120</v>
      </c>
      <c r="Y32" s="8">
        <v>10400415</v>
      </c>
      <c r="Z32" s="2">
        <v>38.03</v>
      </c>
      <c r="AA32" s="6">
        <v>27348121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1343547</v>
      </c>
      <c r="F33" s="8">
        <v>1343547</v>
      </c>
      <c r="G33" s="8">
        <v>22131</v>
      </c>
      <c r="H33" s="8">
        <v>0</v>
      </c>
      <c r="I33" s="8">
        <v>290370</v>
      </c>
      <c r="J33" s="8">
        <v>312501</v>
      </c>
      <c r="K33" s="8">
        <v>87410</v>
      </c>
      <c r="L33" s="8">
        <v>6203391</v>
      </c>
      <c r="M33" s="8">
        <v>54753</v>
      </c>
      <c r="N33" s="8">
        <v>6345554</v>
      </c>
      <c r="O33" s="8">
        <v>-250828</v>
      </c>
      <c r="P33" s="8">
        <v>0</v>
      </c>
      <c r="Q33" s="8">
        <v>742974</v>
      </c>
      <c r="R33" s="8">
        <v>492146</v>
      </c>
      <c r="S33" s="8">
        <v>184686</v>
      </c>
      <c r="T33" s="8">
        <v>41751</v>
      </c>
      <c r="U33" s="8">
        <v>111212</v>
      </c>
      <c r="V33" s="8">
        <v>337649</v>
      </c>
      <c r="W33" s="8">
        <v>7487850</v>
      </c>
      <c r="X33" s="8">
        <v>1343547</v>
      </c>
      <c r="Y33" s="8">
        <v>6144303</v>
      </c>
      <c r="Z33" s="2">
        <v>457.32</v>
      </c>
      <c r="AA33" s="6">
        <v>1343547</v>
      </c>
    </row>
    <row r="34" spans="1:27" ht="13.5">
      <c r="A34" s="25" t="s">
        <v>60</v>
      </c>
      <c r="B34" s="24"/>
      <c r="C34" s="6">
        <v>107909418</v>
      </c>
      <c r="D34" s="6">
        <v>0</v>
      </c>
      <c r="E34" s="7">
        <v>120385437</v>
      </c>
      <c r="F34" s="8">
        <v>120385437</v>
      </c>
      <c r="G34" s="8">
        <v>16189684</v>
      </c>
      <c r="H34" s="8">
        <v>4412587</v>
      </c>
      <c r="I34" s="8">
        <v>11746385</v>
      </c>
      <c r="J34" s="8">
        <v>32348656</v>
      </c>
      <c r="K34" s="8">
        <v>13211244</v>
      </c>
      <c r="L34" s="8">
        <v>10040701</v>
      </c>
      <c r="M34" s="8">
        <v>17508418</v>
      </c>
      <c r="N34" s="8">
        <v>40760363</v>
      </c>
      <c r="O34" s="8">
        <v>7648975</v>
      </c>
      <c r="P34" s="8">
        <v>17063999</v>
      </c>
      <c r="Q34" s="8">
        <v>11306794</v>
      </c>
      <c r="R34" s="8">
        <v>36019768</v>
      </c>
      <c r="S34" s="8">
        <v>9907703</v>
      </c>
      <c r="T34" s="8">
        <v>14588778</v>
      </c>
      <c r="U34" s="8">
        <v>9827936</v>
      </c>
      <c r="V34" s="8">
        <v>34324417</v>
      </c>
      <c r="W34" s="8">
        <v>143453204</v>
      </c>
      <c r="X34" s="8">
        <v>120385440</v>
      </c>
      <c r="Y34" s="8">
        <v>23067764</v>
      </c>
      <c r="Z34" s="2">
        <v>19.16</v>
      </c>
      <c r="AA34" s="6">
        <v>120385437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451718368</v>
      </c>
      <c r="D36" s="33">
        <f>SUM(D25:D35)</f>
        <v>0</v>
      </c>
      <c r="E36" s="34">
        <f t="shared" si="1"/>
        <v>474745151</v>
      </c>
      <c r="F36" s="35">
        <f t="shared" si="1"/>
        <v>474745151</v>
      </c>
      <c r="G36" s="35">
        <f t="shared" si="1"/>
        <v>31474759</v>
      </c>
      <c r="H36" s="35">
        <f t="shared" si="1"/>
        <v>34583151</v>
      </c>
      <c r="I36" s="35">
        <f t="shared" si="1"/>
        <v>43476852</v>
      </c>
      <c r="J36" s="35">
        <f t="shared" si="1"/>
        <v>109534762</v>
      </c>
      <c r="K36" s="35">
        <f t="shared" si="1"/>
        <v>39000393</v>
      </c>
      <c r="L36" s="35">
        <f t="shared" si="1"/>
        <v>46707741</v>
      </c>
      <c r="M36" s="35">
        <f t="shared" si="1"/>
        <v>44008303</v>
      </c>
      <c r="N36" s="35">
        <f t="shared" si="1"/>
        <v>129716437</v>
      </c>
      <c r="O36" s="35">
        <f t="shared" si="1"/>
        <v>30659441</v>
      </c>
      <c r="P36" s="35">
        <f t="shared" si="1"/>
        <v>59430732</v>
      </c>
      <c r="Q36" s="35">
        <f t="shared" si="1"/>
        <v>37870028</v>
      </c>
      <c r="R36" s="35">
        <f t="shared" si="1"/>
        <v>127960201</v>
      </c>
      <c r="S36" s="35">
        <f t="shared" si="1"/>
        <v>36457562</v>
      </c>
      <c r="T36" s="35">
        <f t="shared" si="1"/>
        <v>38828030</v>
      </c>
      <c r="U36" s="35">
        <f t="shared" si="1"/>
        <v>55182866</v>
      </c>
      <c r="V36" s="35">
        <f t="shared" si="1"/>
        <v>130468458</v>
      </c>
      <c r="W36" s="35">
        <f t="shared" si="1"/>
        <v>497679858</v>
      </c>
      <c r="X36" s="35">
        <f t="shared" si="1"/>
        <v>474745151</v>
      </c>
      <c r="Y36" s="35">
        <f t="shared" si="1"/>
        <v>22934707</v>
      </c>
      <c r="Z36" s="36">
        <f>+IF(X36&lt;&gt;0,+(Y36/X36)*100,0)</f>
        <v>4.830951290748413</v>
      </c>
      <c r="AA36" s="33">
        <f>SUM(AA25:AA35)</f>
        <v>474745151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-57875978</v>
      </c>
      <c r="D38" s="46">
        <f>+D22-D36</f>
        <v>0</v>
      </c>
      <c r="E38" s="47">
        <f t="shared" si="2"/>
        <v>-13468198</v>
      </c>
      <c r="F38" s="48">
        <f t="shared" si="2"/>
        <v>-13468198</v>
      </c>
      <c r="G38" s="48">
        <f t="shared" si="2"/>
        <v>115197451</v>
      </c>
      <c r="H38" s="48">
        <f t="shared" si="2"/>
        <v>-14830931</v>
      </c>
      <c r="I38" s="48">
        <f t="shared" si="2"/>
        <v>-22869093</v>
      </c>
      <c r="J38" s="48">
        <f t="shared" si="2"/>
        <v>77497427</v>
      </c>
      <c r="K38" s="48">
        <f t="shared" si="2"/>
        <v>-17570364</v>
      </c>
      <c r="L38" s="48">
        <f t="shared" si="2"/>
        <v>-26869266</v>
      </c>
      <c r="M38" s="48">
        <f t="shared" si="2"/>
        <v>-8455789</v>
      </c>
      <c r="N38" s="48">
        <f t="shared" si="2"/>
        <v>-52895419</v>
      </c>
      <c r="O38" s="48">
        <f t="shared" si="2"/>
        <v>-7358851</v>
      </c>
      <c r="P38" s="48">
        <f t="shared" si="2"/>
        <v>-39003021</v>
      </c>
      <c r="Q38" s="48">
        <f t="shared" si="2"/>
        <v>1510328</v>
      </c>
      <c r="R38" s="48">
        <f t="shared" si="2"/>
        <v>-44851544</v>
      </c>
      <c r="S38" s="48">
        <f t="shared" si="2"/>
        <v>-14290438</v>
      </c>
      <c r="T38" s="48">
        <f t="shared" si="2"/>
        <v>-17859274</v>
      </c>
      <c r="U38" s="48">
        <f t="shared" si="2"/>
        <v>-36149553</v>
      </c>
      <c r="V38" s="48">
        <f t="shared" si="2"/>
        <v>-68299265</v>
      </c>
      <c r="W38" s="48">
        <f t="shared" si="2"/>
        <v>-88548801</v>
      </c>
      <c r="X38" s="48">
        <f>IF(F22=F36,0,X22-X36)</f>
        <v>-13467812</v>
      </c>
      <c r="Y38" s="48">
        <f t="shared" si="2"/>
        <v>-75080989</v>
      </c>
      <c r="Z38" s="49">
        <f>+IF(X38&lt;&gt;0,+(Y38/X38)*100,0)</f>
        <v>557.4846827383691</v>
      </c>
      <c r="AA38" s="46">
        <f>+AA22-AA36</f>
        <v>-13468198</v>
      </c>
    </row>
    <row r="39" spans="1:27" ht="13.5">
      <c r="A39" s="23" t="s">
        <v>64</v>
      </c>
      <c r="B39" s="29"/>
      <c r="C39" s="6">
        <v>40421361</v>
      </c>
      <c r="D39" s="6">
        <v>0</v>
      </c>
      <c r="E39" s="7">
        <v>31937000</v>
      </c>
      <c r="F39" s="8">
        <v>31937000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31937000</v>
      </c>
      <c r="Y39" s="8">
        <v>-31937000</v>
      </c>
      <c r="Z39" s="2">
        <v>-100</v>
      </c>
      <c r="AA39" s="6">
        <v>31937000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-17454617</v>
      </c>
      <c r="D42" s="55">
        <f>SUM(D38:D41)</f>
        <v>0</v>
      </c>
      <c r="E42" s="56">
        <f t="shared" si="3"/>
        <v>18468802</v>
      </c>
      <c r="F42" s="57">
        <f t="shared" si="3"/>
        <v>18468802</v>
      </c>
      <c r="G42" s="57">
        <f t="shared" si="3"/>
        <v>115197451</v>
      </c>
      <c r="H42" s="57">
        <f t="shared" si="3"/>
        <v>-14830931</v>
      </c>
      <c r="I42" s="57">
        <f t="shared" si="3"/>
        <v>-22869093</v>
      </c>
      <c r="J42" s="57">
        <f t="shared" si="3"/>
        <v>77497427</v>
      </c>
      <c r="K42" s="57">
        <f t="shared" si="3"/>
        <v>-17570364</v>
      </c>
      <c r="L42" s="57">
        <f t="shared" si="3"/>
        <v>-26869266</v>
      </c>
      <c r="M42" s="57">
        <f t="shared" si="3"/>
        <v>-8455789</v>
      </c>
      <c r="N42" s="57">
        <f t="shared" si="3"/>
        <v>-52895419</v>
      </c>
      <c r="O42" s="57">
        <f t="shared" si="3"/>
        <v>-7358851</v>
      </c>
      <c r="P42" s="57">
        <f t="shared" si="3"/>
        <v>-39003021</v>
      </c>
      <c r="Q42" s="57">
        <f t="shared" si="3"/>
        <v>1510328</v>
      </c>
      <c r="R42" s="57">
        <f t="shared" si="3"/>
        <v>-44851544</v>
      </c>
      <c r="S42" s="57">
        <f t="shared" si="3"/>
        <v>-14290438</v>
      </c>
      <c r="T42" s="57">
        <f t="shared" si="3"/>
        <v>-17859274</v>
      </c>
      <c r="U42" s="57">
        <f t="shared" si="3"/>
        <v>-36149553</v>
      </c>
      <c r="V42" s="57">
        <f t="shared" si="3"/>
        <v>-68299265</v>
      </c>
      <c r="W42" s="57">
        <f t="shared" si="3"/>
        <v>-88548801</v>
      </c>
      <c r="X42" s="57">
        <f t="shared" si="3"/>
        <v>18469188</v>
      </c>
      <c r="Y42" s="57">
        <f t="shared" si="3"/>
        <v>-107017989</v>
      </c>
      <c r="Z42" s="58">
        <f>+IF(X42&lt;&gt;0,+(Y42/X42)*100,0)</f>
        <v>-579.4406825032048</v>
      </c>
      <c r="AA42" s="55">
        <f>SUM(AA38:AA41)</f>
        <v>18468802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-17454617</v>
      </c>
      <c r="D44" s="63">
        <f>+D42-D43</f>
        <v>0</v>
      </c>
      <c r="E44" s="64">
        <f t="shared" si="4"/>
        <v>18468802</v>
      </c>
      <c r="F44" s="65">
        <f t="shared" si="4"/>
        <v>18468802</v>
      </c>
      <c r="G44" s="65">
        <f t="shared" si="4"/>
        <v>115197451</v>
      </c>
      <c r="H44" s="65">
        <f t="shared" si="4"/>
        <v>-14830931</v>
      </c>
      <c r="I44" s="65">
        <f t="shared" si="4"/>
        <v>-22869093</v>
      </c>
      <c r="J44" s="65">
        <f t="shared" si="4"/>
        <v>77497427</v>
      </c>
      <c r="K44" s="65">
        <f t="shared" si="4"/>
        <v>-17570364</v>
      </c>
      <c r="L44" s="65">
        <f t="shared" si="4"/>
        <v>-26869266</v>
      </c>
      <c r="M44" s="65">
        <f t="shared" si="4"/>
        <v>-8455789</v>
      </c>
      <c r="N44" s="65">
        <f t="shared" si="4"/>
        <v>-52895419</v>
      </c>
      <c r="O44" s="65">
        <f t="shared" si="4"/>
        <v>-7358851</v>
      </c>
      <c r="P44" s="65">
        <f t="shared" si="4"/>
        <v>-39003021</v>
      </c>
      <c r="Q44" s="65">
        <f t="shared" si="4"/>
        <v>1510328</v>
      </c>
      <c r="R44" s="65">
        <f t="shared" si="4"/>
        <v>-44851544</v>
      </c>
      <c r="S44" s="65">
        <f t="shared" si="4"/>
        <v>-14290438</v>
      </c>
      <c r="T44" s="65">
        <f t="shared" si="4"/>
        <v>-17859274</v>
      </c>
      <c r="U44" s="65">
        <f t="shared" si="4"/>
        <v>-36149553</v>
      </c>
      <c r="V44" s="65">
        <f t="shared" si="4"/>
        <v>-68299265</v>
      </c>
      <c r="W44" s="65">
        <f t="shared" si="4"/>
        <v>-88548801</v>
      </c>
      <c r="X44" s="65">
        <f t="shared" si="4"/>
        <v>18469188</v>
      </c>
      <c r="Y44" s="65">
        <f t="shared" si="4"/>
        <v>-107017989</v>
      </c>
      <c r="Z44" s="66">
        <f>+IF(X44&lt;&gt;0,+(Y44/X44)*100,0)</f>
        <v>-579.4406825032048</v>
      </c>
      <c r="AA44" s="63">
        <f>+AA42-AA43</f>
        <v>18468802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-17454617</v>
      </c>
      <c r="D46" s="55">
        <f>SUM(D44:D45)</f>
        <v>0</v>
      </c>
      <c r="E46" s="56">
        <f t="shared" si="5"/>
        <v>18468802</v>
      </c>
      <c r="F46" s="57">
        <f t="shared" si="5"/>
        <v>18468802</v>
      </c>
      <c r="G46" s="57">
        <f t="shared" si="5"/>
        <v>115197451</v>
      </c>
      <c r="H46" s="57">
        <f t="shared" si="5"/>
        <v>-14830931</v>
      </c>
      <c r="I46" s="57">
        <f t="shared" si="5"/>
        <v>-22869093</v>
      </c>
      <c r="J46" s="57">
        <f t="shared" si="5"/>
        <v>77497427</v>
      </c>
      <c r="K46" s="57">
        <f t="shared" si="5"/>
        <v>-17570364</v>
      </c>
      <c r="L46" s="57">
        <f t="shared" si="5"/>
        <v>-26869266</v>
      </c>
      <c r="M46" s="57">
        <f t="shared" si="5"/>
        <v>-8455789</v>
      </c>
      <c r="N46" s="57">
        <f t="shared" si="5"/>
        <v>-52895419</v>
      </c>
      <c r="O46" s="57">
        <f t="shared" si="5"/>
        <v>-7358851</v>
      </c>
      <c r="P46" s="57">
        <f t="shared" si="5"/>
        <v>-39003021</v>
      </c>
      <c r="Q46" s="57">
        <f t="shared" si="5"/>
        <v>1510328</v>
      </c>
      <c r="R46" s="57">
        <f t="shared" si="5"/>
        <v>-44851544</v>
      </c>
      <c r="S46" s="57">
        <f t="shared" si="5"/>
        <v>-14290438</v>
      </c>
      <c r="T46" s="57">
        <f t="shared" si="5"/>
        <v>-17859274</v>
      </c>
      <c r="U46" s="57">
        <f t="shared" si="5"/>
        <v>-36149553</v>
      </c>
      <c r="V46" s="57">
        <f t="shared" si="5"/>
        <v>-68299265</v>
      </c>
      <c r="W46" s="57">
        <f t="shared" si="5"/>
        <v>-88548801</v>
      </c>
      <c r="X46" s="57">
        <f t="shared" si="5"/>
        <v>18469188</v>
      </c>
      <c r="Y46" s="57">
        <f t="shared" si="5"/>
        <v>-107017989</v>
      </c>
      <c r="Z46" s="58">
        <f>+IF(X46&lt;&gt;0,+(Y46/X46)*100,0)</f>
        <v>-579.4406825032048</v>
      </c>
      <c r="AA46" s="55">
        <f>SUM(AA44:AA45)</f>
        <v>18468802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-17454617</v>
      </c>
      <c r="D48" s="71">
        <f>SUM(D46:D47)</f>
        <v>0</v>
      </c>
      <c r="E48" s="72">
        <f t="shared" si="6"/>
        <v>18468802</v>
      </c>
      <c r="F48" s="73">
        <f t="shared" si="6"/>
        <v>18468802</v>
      </c>
      <c r="G48" s="73">
        <f t="shared" si="6"/>
        <v>115197451</v>
      </c>
      <c r="H48" s="74">
        <f t="shared" si="6"/>
        <v>-14830931</v>
      </c>
      <c r="I48" s="74">
        <f t="shared" si="6"/>
        <v>-22869093</v>
      </c>
      <c r="J48" s="74">
        <f t="shared" si="6"/>
        <v>77497427</v>
      </c>
      <c r="K48" s="74">
        <f t="shared" si="6"/>
        <v>-17570364</v>
      </c>
      <c r="L48" s="74">
        <f t="shared" si="6"/>
        <v>-26869266</v>
      </c>
      <c r="M48" s="73">
        <f t="shared" si="6"/>
        <v>-8455789</v>
      </c>
      <c r="N48" s="73">
        <f t="shared" si="6"/>
        <v>-52895419</v>
      </c>
      <c r="O48" s="74">
        <f t="shared" si="6"/>
        <v>-7358851</v>
      </c>
      <c r="P48" s="74">
        <f t="shared" si="6"/>
        <v>-39003021</v>
      </c>
      <c r="Q48" s="74">
        <f t="shared" si="6"/>
        <v>1510328</v>
      </c>
      <c r="R48" s="74">
        <f t="shared" si="6"/>
        <v>-44851544</v>
      </c>
      <c r="S48" s="74">
        <f t="shared" si="6"/>
        <v>-14290438</v>
      </c>
      <c r="T48" s="73">
        <f t="shared" si="6"/>
        <v>-17859274</v>
      </c>
      <c r="U48" s="73">
        <f t="shared" si="6"/>
        <v>-36149553</v>
      </c>
      <c r="V48" s="74">
        <f t="shared" si="6"/>
        <v>-68299265</v>
      </c>
      <c r="W48" s="74">
        <f t="shared" si="6"/>
        <v>-88548801</v>
      </c>
      <c r="X48" s="74">
        <f t="shared" si="6"/>
        <v>18469188</v>
      </c>
      <c r="Y48" s="74">
        <f t="shared" si="6"/>
        <v>-107017989</v>
      </c>
      <c r="Z48" s="75">
        <f>+IF(X48&lt;&gt;0,+(Y48/X48)*100,0)</f>
        <v>-579.4406825032048</v>
      </c>
      <c r="AA48" s="76">
        <f>SUM(AA46:AA47)</f>
        <v>18468802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33233</v>
      </c>
      <c r="N10" s="26">
        <v>33233</v>
      </c>
      <c r="O10" s="26">
        <v>0</v>
      </c>
      <c r="P10" s="26">
        <v>16417</v>
      </c>
      <c r="Q10" s="26">
        <v>11417</v>
      </c>
      <c r="R10" s="26">
        <v>27834</v>
      </c>
      <c r="S10" s="26">
        <v>139472</v>
      </c>
      <c r="T10" s="26">
        <v>139472</v>
      </c>
      <c r="U10" s="26">
        <v>205381</v>
      </c>
      <c r="V10" s="26">
        <v>484325</v>
      </c>
      <c r="W10" s="26">
        <v>545392</v>
      </c>
      <c r="X10" s="26"/>
      <c r="Y10" s="26">
        <v>545392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645663</v>
      </c>
      <c r="D11" s="6">
        <v>0</v>
      </c>
      <c r="E11" s="7">
        <v>648130</v>
      </c>
      <c r="F11" s="8">
        <v>648130</v>
      </c>
      <c r="G11" s="8">
        <v>317543</v>
      </c>
      <c r="H11" s="8">
        <v>29451</v>
      </c>
      <c r="I11" s="8">
        <v>27635</v>
      </c>
      <c r="J11" s="8">
        <v>374629</v>
      </c>
      <c r="K11" s="8">
        <v>31416</v>
      </c>
      <c r="L11" s="8">
        <v>23945</v>
      </c>
      <c r="M11" s="8">
        <v>44403</v>
      </c>
      <c r="N11" s="8">
        <v>99764</v>
      </c>
      <c r="O11" s="8">
        <v>36960</v>
      </c>
      <c r="P11" s="8">
        <v>24297</v>
      </c>
      <c r="Q11" s="8">
        <v>55657</v>
      </c>
      <c r="R11" s="8">
        <v>116914</v>
      </c>
      <c r="S11" s="8">
        <v>38085</v>
      </c>
      <c r="T11" s="8">
        <v>38085</v>
      </c>
      <c r="U11" s="8">
        <v>-32639</v>
      </c>
      <c r="V11" s="8">
        <v>43531</v>
      </c>
      <c r="W11" s="8">
        <v>634838</v>
      </c>
      <c r="X11" s="8">
        <v>648131</v>
      </c>
      <c r="Y11" s="8">
        <v>-13293</v>
      </c>
      <c r="Z11" s="2">
        <v>-2.05</v>
      </c>
      <c r="AA11" s="6">
        <v>648130</v>
      </c>
    </row>
    <row r="12" spans="1:27" ht="13.5">
      <c r="A12" s="25" t="s">
        <v>39</v>
      </c>
      <c r="B12" s="29"/>
      <c r="C12" s="6">
        <v>10718124</v>
      </c>
      <c r="D12" s="6">
        <v>0</v>
      </c>
      <c r="E12" s="7">
        <v>11161920</v>
      </c>
      <c r="F12" s="8">
        <v>11323920</v>
      </c>
      <c r="G12" s="8">
        <v>7683856</v>
      </c>
      <c r="H12" s="8">
        <v>221287</v>
      </c>
      <c r="I12" s="8">
        <v>713223</v>
      </c>
      <c r="J12" s="8">
        <v>8618366</v>
      </c>
      <c r="K12" s="8">
        <v>752084</v>
      </c>
      <c r="L12" s="8">
        <v>331784</v>
      </c>
      <c r="M12" s="8">
        <v>242568</v>
      </c>
      <c r="N12" s="8">
        <v>1326436</v>
      </c>
      <c r="O12" s="8">
        <v>364095</v>
      </c>
      <c r="P12" s="8">
        <v>302783</v>
      </c>
      <c r="Q12" s="8">
        <v>331200</v>
      </c>
      <c r="R12" s="8">
        <v>998078</v>
      </c>
      <c r="S12" s="8">
        <v>220696</v>
      </c>
      <c r="T12" s="8">
        <v>110000</v>
      </c>
      <c r="U12" s="8">
        <v>165520</v>
      </c>
      <c r="V12" s="8">
        <v>496216</v>
      </c>
      <c r="W12" s="8">
        <v>11439096</v>
      </c>
      <c r="X12" s="8">
        <v>11161920</v>
      </c>
      <c r="Y12" s="8">
        <v>277176</v>
      </c>
      <c r="Z12" s="2">
        <v>2.48</v>
      </c>
      <c r="AA12" s="6">
        <v>11323920</v>
      </c>
    </row>
    <row r="13" spans="1:27" ht="13.5">
      <c r="A13" s="23" t="s">
        <v>40</v>
      </c>
      <c r="B13" s="29"/>
      <c r="C13" s="6">
        <v>1290199</v>
      </c>
      <c r="D13" s="6">
        <v>0</v>
      </c>
      <c r="E13" s="7">
        <v>500000</v>
      </c>
      <c r="F13" s="8">
        <v>1000000</v>
      </c>
      <c r="G13" s="8">
        <v>54305</v>
      </c>
      <c r="H13" s="8">
        <v>158547</v>
      </c>
      <c r="I13" s="8">
        <v>180609</v>
      </c>
      <c r="J13" s="8">
        <v>393461</v>
      </c>
      <c r="K13" s="8">
        <v>135550</v>
      </c>
      <c r="L13" s="8">
        <v>149010</v>
      </c>
      <c r="M13" s="8">
        <v>107110</v>
      </c>
      <c r="N13" s="8">
        <v>391670</v>
      </c>
      <c r="O13" s="8">
        <v>174181</v>
      </c>
      <c r="P13" s="8">
        <v>104153</v>
      </c>
      <c r="Q13" s="8">
        <v>121905</v>
      </c>
      <c r="R13" s="8">
        <v>400239</v>
      </c>
      <c r="S13" s="8">
        <v>120673</v>
      </c>
      <c r="T13" s="8">
        <v>120673</v>
      </c>
      <c r="U13" s="8">
        <v>223654</v>
      </c>
      <c r="V13" s="8">
        <v>465000</v>
      </c>
      <c r="W13" s="8">
        <v>1650370</v>
      </c>
      <c r="X13" s="8">
        <v>500000</v>
      </c>
      <c r="Y13" s="8">
        <v>1150370</v>
      </c>
      <c r="Z13" s="2">
        <v>230.07</v>
      </c>
      <c r="AA13" s="6">
        <v>1000000</v>
      </c>
    </row>
    <row r="14" spans="1:27" ht="13.5">
      <c r="A14" s="23" t="s">
        <v>41</v>
      </c>
      <c r="B14" s="29"/>
      <c r="C14" s="6">
        <v>4780</v>
      </c>
      <c r="D14" s="6">
        <v>0</v>
      </c>
      <c r="E14" s="7">
        <v>4100</v>
      </c>
      <c r="F14" s="8">
        <v>4100</v>
      </c>
      <c r="G14" s="8">
        <v>310</v>
      </c>
      <c r="H14" s="8">
        <v>0</v>
      </c>
      <c r="I14" s="8">
        <v>355</v>
      </c>
      <c r="J14" s="8">
        <v>665</v>
      </c>
      <c r="K14" s="8">
        <v>392</v>
      </c>
      <c r="L14" s="8">
        <v>264</v>
      </c>
      <c r="M14" s="8">
        <v>342</v>
      </c>
      <c r="N14" s="8">
        <v>998</v>
      </c>
      <c r="O14" s="8">
        <v>361</v>
      </c>
      <c r="P14" s="8">
        <v>388</v>
      </c>
      <c r="Q14" s="8">
        <v>338</v>
      </c>
      <c r="R14" s="8">
        <v>1087</v>
      </c>
      <c r="S14" s="8">
        <v>412</v>
      </c>
      <c r="T14" s="8">
        <v>412</v>
      </c>
      <c r="U14" s="8">
        <v>670</v>
      </c>
      <c r="V14" s="8">
        <v>1494</v>
      </c>
      <c r="W14" s="8">
        <v>4244</v>
      </c>
      <c r="X14" s="8">
        <v>4100</v>
      </c>
      <c r="Y14" s="8">
        <v>144</v>
      </c>
      <c r="Z14" s="2">
        <v>3.51</v>
      </c>
      <c r="AA14" s="6">
        <v>4100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75938</v>
      </c>
      <c r="D17" s="6">
        <v>0</v>
      </c>
      <c r="E17" s="7">
        <v>49000</v>
      </c>
      <c r="F17" s="8">
        <v>49000</v>
      </c>
      <c r="G17" s="8">
        <v>3526</v>
      </c>
      <c r="H17" s="8">
        <v>18955</v>
      </c>
      <c r="I17" s="8">
        <v>140</v>
      </c>
      <c r="J17" s="8">
        <v>22621</v>
      </c>
      <c r="K17" s="8">
        <v>86</v>
      </c>
      <c r="L17" s="8">
        <v>18156</v>
      </c>
      <c r="M17" s="8">
        <v>573</v>
      </c>
      <c r="N17" s="8">
        <v>18815</v>
      </c>
      <c r="O17" s="8">
        <v>7261</v>
      </c>
      <c r="P17" s="8">
        <v>8577</v>
      </c>
      <c r="Q17" s="8">
        <v>17774</v>
      </c>
      <c r="R17" s="8">
        <v>33612</v>
      </c>
      <c r="S17" s="8">
        <v>8276</v>
      </c>
      <c r="T17" s="8">
        <v>24520</v>
      </c>
      <c r="U17" s="8">
        <v>8452</v>
      </c>
      <c r="V17" s="8">
        <v>41248</v>
      </c>
      <c r="W17" s="8">
        <v>116296</v>
      </c>
      <c r="X17" s="8">
        <v>49000</v>
      </c>
      <c r="Y17" s="8">
        <v>67296</v>
      </c>
      <c r="Z17" s="2">
        <v>137.34</v>
      </c>
      <c r="AA17" s="6">
        <v>49000</v>
      </c>
    </row>
    <row r="18" spans="1:27" ht="13.5">
      <c r="A18" s="25" t="s">
        <v>45</v>
      </c>
      <c r="B18" s="24"/>
      <c r="C18" s="6">
        <v>55225656</v>
      </c>
      <c r="D18" s="6">
        <v>0</v>
      </c>
      <c r="E18" s="7">
        <v>4872750</v>
      </c>
      <c r="F18" s="8">
        <v>4610996</v>
      </c>
      <c r="G18" s="8">
        <v>0</v>
      </c>
      <c r="H18" s="8">
        <v>24352</v>
      </c>
      <c r="I18" s="8">
        <v>0</v>
      </c>
      <c r="J18" s="8">
        <v>24352</v>
      </c>
      <c r="K18" s="8">
        <v>0</v>
      </c>
      <c r="L18" s="8">
        <v>384250</v>
      </c>
      <c r="M18" s="8">
        <v>384250</v>
      </c>
      <c r="N18" s="8">
        <v>768500</v>
      </c>
      <c r="O18" s="8">
        <v>384250</v>
      </c>
      <c r="P18" s="8">
        <v>384250</v>
      </c>
      <c r="Q18" s="8">
        <v>1943242</v>
      </c>
      <c r="R18" s="8">
        <v>2711742</v>
      </c>
      <c r="S18" s="8">
        <v>431242</v>
      </c>
      <c r="T18" s="8">
        <v>431057</v>
      </c>
      <c r="U18" s="8">
        <v>432055</v>
      </c>
      <c r="V18" s="8">
        <v>1294354</v>
      </c>
      <c r="W18" s="8">
        <v>4798948</v>
      </c>
      <c r="X18" s="8">
        <v>4872750</v>
      </c>
      <c r="Y18" s="8">
        <v>-73802</v>
      </c>
      <c r="Z18" s="2">
        <v>-1.51</v>
      </c>
      <c r="AA18" s="6">
        <v>4610996</v>
      </c>
    </row>
    <row r="19" spans="1:27" ht="13.5">
      <c r="A19" s="23" t="s">
        <v>46</v>
      </c>
      <c r="B19" s="29"/>
      <c r="C19" s="6">
        <v>51009646</v>
      </c>
      <c r="D19" s="6">
        <v>0</v>
      </c>
      <c r="E19" s="7">
        <v>95423040</v>
      </c>
      <c r="F19" s="8">
        <v>106049701</v>
      </c>
      <c r="G19" s="8">
        <v>27649699</v>
      </c>
      <c r="H19" s="8">
        <v>0</v>
      </c>
      <c r="I19" s="8">
        <v>9687315</v>
      </c>
      <c r="J19" s="8">
        <v>37337014</v>
      </c>
      <c r="K19" s="8">
        <v>11491917</v>
      </c>
      <c r="L19" s="8">
        <v>25290</v>
      </c>
      <c r="M19" s="8">
        <v>16938710</v>
      </c>
      <c r="N19" s="8">
        <v>28455917</v>
      </c>
      <c r="O19" s="8">
        <v>7476368</v>
      </c>
      <c r="P19" s="8">
        <v>3697672</v>
      </c>
      <c r="Q19" s="8">
        <v>16316000</v>
      </c>
      <c r="R19" s="8">
        <v>27490040</v>
      </c>
      <c r="S19" s="8">
        <v>8518570</v>
      </c>
      <c r="T19" s="8">
        <v>0</v>
      </c>
      <c r="U19" s="8">
        <v>4729299</v>
      </c>
      <c r="V19" s="8">
        <v>13247869</v>
      </c>
      <c r="W19" s="8">
        <v>106530840</v>
      </c>
      <c r="X19" s="8">
        <v>95423040</v>
      </c>
      <c r="Y19" s="8">
        <v>11107800</v>
      </c>
      <c r="Z19" s="2">
        <v>11.64</v>
      </c>
      <c r="AA19" s="6">
        <v>106049701</v>
      </c>
    </row>
    <row r="20" spans="1:27" ht="13.5">
      <c r="A20" s="23" t="s">
        <v>47</v>
      </c>
      <c r="B20" s="29"/>
      <c r="C20" s="6">
        <v>588409</v>
      </c>
      <c r="D20" s="6">
        <v>0</v>
      </c>
      <c r="E20" s="7">
        <v>412120</v>
      </c>
      <c r="F20" s="26">
        <v>796725</v>
      </c>
      <c r="G20" s="26">
        <v>17132</v>
      </c>
      <c r="H20" s="26">
        <v>26014</v>
      </c>
      <c r="I20" s="26">
        <v>50064</v>
      </c>
      <c r="J20" s="26">
        <v>93210</v>
      </c>
      <c r="K20" s="26">
        <v>1634755</v>
      </c>
      <c r="L20" s="26">
        <v>41607</v>
      </c>
      <c r="M20" s="26">
        <v>59258</v>
      </c>
      <c r="N20" s="26">
        <v>1735620</v>
      </c>
      <c r="O20" s="26">
        <v>349033</v>
      </c>
      <c r="P20" s="26">
        <v>39565</v>
      </c>
      <c r="Q20" s="26">
        <v>-1531780</v>
      </c>
      <c r="R20" s="26">
        <v>-1143182</v>
      </c>
      <c r="S20" s="26">
        <v>44966</v>
      </c>
      <c r="T20" s="26">
        <v>-15633</v>
      </c>
      <c r="U20" s="26">
        <v>-232753</v>
      </c>
      <c r="V20" s="26">
        <v>-203420</v>
      </c>
      <c r="W20" s="26">
        <v>482228</v>
      </c>
      <c r="X20" s="26">
        <v>412120</v>
      </c>
      <c r="Y20" s="26">
        <v>70108</v>
      </c>
      <c r="Z20" s="27">
        <v>17.01</v>
      </c>
      <c r="AA20" s="28">
        <v>796725</v>
      </c>
    </row>
    <row r="21" spans="1:27" ht="13.5">
      <c r="A21" s="23" t="s">
        <v>48</v>
      </c>
      <c r="B21" s="29"/>
      <c r="C21" s="6">
        <v>407482</v>
      </c>
      <c r="D21" s="6">
        <v>0</v>
      </c>
      <c r="E21" s="7">
        <v>850000</v>
      </c>
      <c r="F21" s="8">
        <v>697430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850000</v>
      </c>
      <c r="Y21" s="8">
        <v>-850000</v>
      </c>
      <c r="Z21" s="2">
        <v>-100</v>
      </c>
      <c r="AA21" s="6">
        <v>697430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119965897</v>
      </c>
      <c r="D22" s="33">
        <f>SUM(D5:D21)</f>
        <v>0</v>
      </c>
      <c r="E22" s="34">
        <f t="shared" si="0"/>
        <v>113921060</v>
      </c>
      <c r="F22" s="35">
        <f t="shared" si="0"/>
        <v>125180002</v>
      </c>
      <c r="G22" s="35">
        <f t="shared" si="0"/>
        <v>35726371</v>
      </c>
      <c r="H22" s="35">
        <f t="shared" si="0"/>
        <v>478606</v>
      </c>
      <c r="I22" s="35">
        <f t="shared" si="0"/>
        <v>10659341</v>
      </c>
      <c r="J22" s="35">
        <f t="shared" si="0"/>
        <v>46864318</v>
      </c>
      <c r="K22" s="35">
        <f t="shared" si="0"/>
        <v>14046200</v>
      </c>
      <c r="L22" s="35">
        <f t="shared" si="0"/>
        <v>974306</v>
      </c>
      <c r="M22" s="35">
        <f t="shared" si="0"/>
        <v>17810447</v>
      </c>
      <c r="N22" s="35">
        <f t="shared" si="0"/>
        <v>32830953</v>
      </c>
      <c r="O22" s="35">
        <f t="shared" si="0"/>
        <v>8792509</v>
      </c>
      <c r="P22" s="35">
        <f t="shared" si="0"/>
        <v>4578102</v>
      </c>
      <c r="Q22" s="35">
        <f t="shared" si="0"/>
        <v>17265753</v>
      </c>
      <c r="R22" s="35">
        <f t="shared" si="0"/>
        <v>30636364</v>
      </c>
      <c r="S22" s="35">
        <f t="shared" si="0"/>
        <v>9522392</v>
      </c>
      <c r="T22" s="35">
        <f t="shared" si="0"/>
        <v>848586</v>
      </c>
      <c r="U22" s="35">
        <f t="shared" si="0"/>
        <v>5499639</v>
      </c>
      <c r="V22" s="35">
        <f t="shared" si="0"/>
        <v>15870617</v>
      </c>
      <c r="W22" s="35">
        <f t="shared" si="0"/>
        <v>126202252</v>
      </c>
      <c r="X22" s="35">
        <f t="shared" si="0"/>
        <v>113921061</v>
      </c>
      <c r="Y22" s="35">
        <f t="shared" si="0"/>
        <v>12281191</v>
      </c>
      <c r="Z22" s="36">
        <f>+IF(X22&lt;&gt;0,+(Y22/X22)*100,0)</f>
        <v>10.780439448329927</v>
      </c>
      <c r="AA22" s="33">
        <f>SUM(AA5:AA21)</f>
        <v>125180002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60750035</v>
      </c>
      <c r="D25" s="6">
        <v>0</v>
      </c>
      <c r="E25" s="7">
        <v>63417020</v>
      </c>
      <c r="F25" s="8">
        <v>63382361</v>
      </c>
      <c r="G25" s="8">
        <v>5020799</v>
      </c>
      <c r="H25" s="8">
        <v>4250291</v>
      </c>
      <c r="I25" s="8">
        <v>4314224</v>
      </c>
      <c r="J25" s="8">
        <v>13585314</v>
      </c>
      <c r="K25" s="8">
        <v>7810530</v>
      </c>
      <c r="L25" s="8">
        <v>5271343</v>
      </c>
      <c r="M25" s="8">
        <v>5745463</v>
      </c>
      <c r="N25" s="8">
        <v>18827336</v>
      </c>
      <c r="O25" s="8">
        <v>5746895</v>
      </c>
      <c r="P25" s="8">
        <v>6004084</v>
      </c>
      <c r="Q25" s="8">
        <v>5403719</v>
      </c>
      <c r="R25" s="8">
        <v>17154698</v>
      </c>
      <c r="S25" s="8">
        <v>5459502</v>
      </c>
      <c r="T25" s="8">
        <v>5858768</v>
      </c>
      <c r="U25" s="8">
        <v>5396386</v>
      </c>
      <c r="V25" s="8">
        <v>16714656</v>
      </c>
      <c r="W25" s="8">
        <v>66282004</v>
      </c>
      <c r="X25" s="8">
        <v>63417020</v>
      </c>
      <c r="Y25" s="8">
        <v>2864984</v>
      </c>
      <c r="Z25" s="2">
        <v>4.52</v>
      </c>
      <c r="AA25" s="6">
        <v>63382361</v>
      </c>
    </row>
    <row r="26" spans="1:27" ht="13.5">
      <c r="A26" s="25" t="s">
        <v>52</v>
      </c>
      <c r="B26" s="24"/>
      <c r="C26" s="6">
        <v>5733813</v>
      </c>
      <c r="D26" s="6">
        <v>0</v>
      </c>
      <c r="E26" s="7">
        <v>5035810</v>
      </c>
      <c r="F26" s="8">
        <v>5078156</v>
      </c>
      <c r="G26" s="8">
        <v>374788</v>
      </c>
      <c r="H26" s="8">
        <v>415000</v>
      </c>
      <c r="I26" s="8">
        <v>398543</v>
      </c>
      <c r="J26" s="8">
        <v>1188331</v>
      </c>
      <c r="K26" s="8">
        <v>412001</v>
      </c>
      <c r="L26" s="8">
        <v>402437</v>
      </c>
      <c r="M26" s="8">
        <v>405797</v>
      </c>
      <c r="N26" s="8">
        <v>1220235</v>
      </c>
      <c r="O26" s="8">
        <v>363811</v>
      </c>
      <c r="P26" s="8">
        <v>409838</v>
      </c>
      <c r="Q26" s="8">
        <v>389543</v>
      </c>
      <c r="R26" s="8">
        <v>1163192</v>
      </c>
      <c r="S26" s="8">
        <v>599527</v>
      </c>
      <c r="T26" s="8">
        <v>425000</v>
      </c>
      <c r="U26" s="8">
        <v>398726</v>
      </c>
      <c r="V26" s="8">
        <v>1423253</v>
      </c>
      <c r="W26" s="8">
        <v>4995011</v>
      </c>
      <c r="X26" s="8">
        <v>5035809</v>
      </c>
      <c r="Y26" s="8">
        <v>-40798</v>
      </c>
      <c r="Z26" s="2">
        <v>-0.81</v>
      </c>
      <c r="AA26" s="6">
        <v>5078156</v>
      </c>
    </row>
    <row r="27" spans="1:27" ht="13.5">
      <c r="A27" s="25" t="s">
        <v>53</v>
      </c>
      <c r="B27" s="24"/>
      <c r="C27" s="6">
        <v>9202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1970023</v>
      </c>
      <c r="D28" s="6">
        <v>0</v>
      </c>
      <c r="E28" s="7">
        <v>1996760</v>
      </c>
      <c r="F28" s="8">
        <v>1951760</v>
      </c>
      <c r="G28" s="8">
        <v>0</v>
      </c>
      <c r="H28" s="8">
        <v>0</v>
      </c>
      <c r="I28" s="8">
        <v>0</v>
      </c>
      <c r="J28" s="8">
        <v>0</v>
      </c>
      <c r="K28" s="8">
        <v>650587</v>
      </c>
      <c r="L28" s="8">
        <v>163667</v>
      </c>
      <c r="M28" s="8">
        <v>162998</v>
      </c>
      <c r="N28" s="8">
        <v>977252</v>
      </c>
      <c r="O28" s="8">
        <v>162647</v>
      </c>
      <c r="P28" s="8">
        <v>162647</v>
      </c>
      <c r="Q28" s="8">
        <v>161647</v>
      </c>
      <c r="R28" s="8">
        <v>486941</v>
      </c>
      <c r="S28" s="8">
        <v>162647</v>
      </c>
      <c r="T28" s="8">
        <v>162647</v>
      </c>
      <c r="U28" s="8">
        <v>162273</v>
      </c>
      <c r="V28" s="8">
        <v>487567</v>
      </c>
      <c r="W28" s="8">
        <v>1951760</v>
      </c>
      <c r="X28" s="8">
        <v>1996760</v>
      </c>
      <c r="Y28" s="8">
        <v>-45000</v>
      </c>
      <c r="Z28" s="2">
        <v>-2.25</v>
      </c>
      <c r="AA28" s="6">
        <v>1951760</v>
      </c>
    </row>
    <row r="29" spans="1:27" ht="13.5">
      <c r="A29" s="25" t="s">
        <v>55</v>
      </c>
      <c r="B29" s="24"/>
      <c r="C29" s="6">
        <v>431057</v>
      </c>
      <c r="D29" s="6">
        <v>0</v>
      </c>
      <c r="E29" s="7">
        <v>140540</v>
      </c>
      <c r="F29" s="8">
        <v>145000</v>
      </c>
      <c r="G29" s="8">
        <v>0</v>
      </c>
      <c r="H29" s="8">
        <v>9985</v>
      </c>
      <c r="I29" s="8">
        <v>5141</v>
      </c>
      <c r="J29" s="8">
        <v>15126</v>
      </c>
      <c r="K29" s="8">
        <v>2795</v>
      </c>
      <c r="L29" s="8">
        <v>6850</v>
      </c>
      <c r="M29" s="8">
        <v>62948</v>
      </c>
      <c r="N29" s="8">
        <v>72593</v>
      </c>
      <c r="O29" s="8">
        <v>4252</v>
      </c>
      <c r="P29" s="8">
        <v>1683</v>
      </c>
      <c r="Q29" s="8">
        <v>6141</v>
      </c>
      <c r="R29" s="8">
        <v>12076</v>
      </c>
      <c r="S29" s="8">
        <v>1455</v>
      </c>
      <c r="T29" s="8">
        <v>1455</v>
      </c>
      <c r="U29" s="8">
        <v>47164</v>
      </c>
      <c r="V29" s="8">
        <v>50074</v>
      </c>
      <c r="W29" s="8">
        <v>149869</v>
      </c>
      <c r="X29" s="8">
        <v>140539</v>
      </c>
      <c r="Y29" s="8">
        <v>9330</v>
      </c>
      <c r="Z29" s="2">
        <v>6.64</v>
      </c>
      <c r="AA29" s="6">
        <v>145000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18145110</v>
      </c>
      <c r="Y31" s="8">
        <v>-18145110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25034</v>
      </c>
      <c r="J32" s="8">
        <v>25034</v>
      </c>
      <c r="K32" s="8">
        <v>11417</v>
      </c>
      <c r="L32" s="8">
        <v>22833</v>
      </c>
      <c r="M32" s="8">
        <v>0</v>
      </c>
      <c r="N32" s="8">
        <v>34250</v>
      </c>
      <c r="O32" s="8">
        <v>16882</v>
      </c>
      <c r="P32" s="8">
        <v>789</v>
      </c>
      <c r="Q32" s="8">
        <v>22833</v>
      </c>
      <c r="R32" s="8">
        <v>40504</v>
      </c>
      <c r="S32" s="8">
        <v>0</v>
      </c>
      <c r="T32" s="8">
        <v>0</v>
      </c>
      <c r="U32" s="8">
        <v>438682</v>
      </c>
      <c r="V32" s="8">
        <v>438682</v>
      </c>
      <c r="W32" s="8">
        <v>538470</v>
      </c>
      <c r="X32" s="8"/>
      <c r="Y32" s="8">
        <v>538470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150000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5000</v>
      </c>
      <c r="T33" s="8">
        <v>5000</v>
      </c>
      <c r="U33" s="8">
        <v>-5000</v>
      </c>
      <c r="V33" s="8">
        <v>5000</v>
      </c>
      <c r="W33" s="8">
        <v>5000</v>
      </c>
      <c r="X33" s="8"/>
      <c r="Y33" s="8">
        <v>5000</v>
      </c>
      <c r="Z33" s="2">
        <v>0</v>
      </c>
      <c r="AA33" s="6">
        <v>150000</v>
      </c>
    </row>
    <row r="34" spans="1:27" ht="13.5">
      <c r="A34" s="25" t="s">
        <v>60</v>
      </c>
      <c r="B34" s="24"/>
      <c r="C34" s="6">
        <v>46593326</v>
      </c>
      <c r="D34" s="6">
        <v>0</v>
      </c>
      <c r="E34" s="7">
        <v>46375640</v>
      </c>
      <c r="F34" s="8">
        <v>57214213</v>
      </c>
      <c r="G34" s="8">
        <v>1442765</v>
      </c>
      <c r="H34" s="8">
        <v>4125755</v>
      </c>
      <c r="I34" s="8">
        <v>5729794</v>
      </c>
      <c r="J34" s="8">
        <v>11298314</v>
      </c>
      <c r="K34" s="8">
        <v>8372641</v>
      </c>
      <c r="L34" s="8">
        <v>6785419</v>
      </c>
      <c r="M34" s="8">
        <v>5488879</v>
      </c>
      <c r="N34" s="8">
        <v>20646939</v>
      </c>
      <c r="O34" s="8">
        <v>2262068</v>
      </c>
      <c r="P34" s="8">
        <v>4324933</v>
      </c>
      <c r="Q34" s="8">
        <v>1790424</v>
      </c>
      <c r="R34" s="8">
        <v>8377425</v>
      </c>
      <c r="S34" s="8">
        <v>4135429</v>
      </c>
      <c r="T34" s="8">
        <v>4484064</v>
      </c>
      <c r="U34" s="8">
        <v>4403685</v>
      </c>
      <c r="V34" s="8">
        <v>13023178</v>
      </c>
      <c r="W34" s="8">
        <v>53345856</v>
      </c>
      <c r="X34" s="8">
        <v>28230530</v>
      </c>
      <c r="Y34" s="8">
        <v>25115326</v>
      </c>
      <c r="Z34" s="2">
        <v>88.97</v>
      </c>
      <c r="AA34" s="6">
        <v>57214213</v>
      </c>
    </row>
    <row r="35" spans="1:27" ht="13.5">
      <c r="A35" s="23" t="s">
        <v>61</v>
      </c>
      <c r="B35" s="29"/>
      <c r="C35" s="6">
        <v>6336020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121823476</v>
      </c>
      <c r="D36" s="33">
        <f>SUM(D25:D35)</f>
        <v>0</v>
      </c>
      <c r="E36" s="34">
        <f t="shared" si="1"/>
        <v>116965770</v>
      </c>
      <c r="F36" s="35">
        <f t="shared" si="1"/>
        <v>127921490</v>
      </c>
      <c r="G36" s="35">
        <f t="shared" si="1"/>
        <v>6838352</v>
      </c>
      <c r="H36" s="35">
        <f t="shared" si="1"/>
        <v>8801031</v>
      </c>
      <c r="I36" s="35">
        <f t="shared" si="1"/>
        <v>10472736</v>
      </c>
      <c r="J36" s="35">
        <f t="shared" si="1"/>
        <v>26112119</v>
      </c>
      <c r="K36" s="35">
        <f t="shared" si="1"/>
        <v>17259971</v>
      </c>
      <c r="L36" s="35">
        <f t="shared" si="1"/>
        <v>12652549</v>
      </c>
      <c r="M36" s="35">
        <f t="shared" si="1"/>
        <v>11866085</v>
      </c>
      <c r="N36" s="35">
        <f t="shared" si="1"/>
        <v>41778605</v>
      </c>
      <c r="O36" s="35">
        <f t="shared" si="1"/>
        <v>8556555</v>
      </c>
      <c r="P36" s="35">
        <f t="shared" si="1"/>
        <v>10903974</v>
      </c>
      <c r="Q36" s="35">
        <f t="shared" si="1"/>
        <v>7774307</v>
      </c>
      <c r="R36" s="35">
        <f t="shared" si="1"/>
        <v>27234836</v>
      </c>
      <c r="S36" s="35">
        <f t="shared" si="1"/>
        <v>10363560</v>
      </c>
      <c r="T36" s="35">
        <f t="shared" si="1"/>
        <v>10936934</v>
      </c>
      <c r="U36" s="35">
        <f t="shared" si="1"/>
        <v>10841916</v>
      </c>
      <c r="V36" s="35">
        <f t="shared" si="1"/>
        <v>32142410</v>
      </c>
      <c r="W36" s="35">
        <f t="shared" si="1"/>
        <v>127267970</v>
      </c>
      <c r="X36" s="35">
        <f t="shared" si="1"/>
        <v>116965768</v>
      </c>
      <c r="Y36" s="35">
        <f t="shared" si="1"/>
        <v>10302202</v>
      </c>
      <c r="Z36" s="36">
        <f>+IF(X36&lt;&gt;0,+(Y36/X36)*100,0)</f>
        <v>8.807877874148614</v>
      </c>
      <c r="AA36" s="33">
        <f>SUM(AA25:AA35)</f>
        <v>127921490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-1857579</v>
      </c>
      <c r="D38" s="46">
        <f>+D22-D36</f>
        <v>0</v>
      </c>
      <c r="E38" s="47">
        <f t="shared" si="2"/>
        <v>-3044710</v>
      </c>
      <c r="F38" s="48">
        <f t="shared" si="2"/>
        <v>-2741488</v>
      </c>
      <c r="G38" s="48">
        <f t="shared" si="2"/>
        <v>28888019</v>
      </c>
      <c r="H38" s="48">
        <f t="shared" si="2"/>
        <v>-8322425</v>
      </c>
      <c r="I38" s="48">
        <f t="shared" si="2"/>
        <v>186605</v>
      </c>
      <c r="J38" s="48">
        <f t="shared" si="2"/>
        <v>20752199</v>
      </c>
      <c r="K38" s="48">
        <f t="shared" si="2"/>
        <v>-3213771</v>
      </c>
      <c r="L38" s="48">
        <f t="shared" si="2"/>
        <v>-11678243</v>
      </c>
      <c r="M38" s="48">
        <f t="shared" si="2"/>
        <v>5944362</v>
      </c>
      <c r="N38" s="48">
        <f t="shared" si="2"/>
        <v>-8947652</v>
      </c>
      <c r="O38" s="48">
        <f t="shared" si="2"/>
        <v>235954</v>
      </c>
      <c r="P38" s="48">
        <f t="shared" si="2"/>
        <v>-6325872</v>
      </c>
      <c r="Q38" s="48">
        <f t="shared" si="2"/>
        <v>9491446</v>
      </c>
      <c r="R38" s="48">
        <f t="shared" si="2"/>
        <v>3401528</v>
      </c>
      <c r="S38" s="48">
        <f t="shared" si="2"/>
        <v>-841168</v>
      </c>
      <c r="T38" s="48">
        <f t="shared" si="2"/>
        <v>-10088348</v>
      </c>
      <c r="U38" s="48">
        <f t="shared" si="2"/>
        <v>-5342277</v>
      </c>
      <c r="V38" s="48">
        <f t="shared" si="2"/>
        <v>-16271793</v>
      </c>
      <c r="W38" s="48">
        <f t="shared" si="2"/>
        <v>-1065718</v>
      </c>
      <c r="X38" s="48">
        <f>IF(F22=F36,0,X22-X36)</f>
        <v>-3044707</v>
      </c>
      <c r="Y38" s="48">
        <f t="shared" si="2"/>
        <v>1978989</v>
      </c>
      <c r="Z38" s="49">
        <f>+IF(X38&lt;&gt;0,+(Y38/X38)*100,0)</f>
        <v>-64.99768286406541</v>
      </c>
      <c r="AA38" s="46">
        <f>+AA22-AA36</f>
        <v>-2741488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-1857579</v>
      </c>
      <c r="D42" s="55">
        <f>SUM(D38:D41)</f>
        <v>0</v>
      </c>
      <c r="E42" s="56">
        <f t="shared" si="3"/>
        <v>-3044710</v>
      </c>
      <c r="F42" s="57">
        <f t="shared" si="3"/>
        <v>-2741488</v>
      </c>
      <c r="G42" s="57">
        <f t="shared" si="3"/>
        <v>28888019</v>
      </c>
      <c r="H42" s="57">
        <f t="shared" si="3"/>
        <v>-8322425</v>
      </c>
      <c r="I42" s="57">
        <f t="shared" si="3"/>
        <v>186605</v>
      </c>
      <c r="J42" s="57">
        <f t="shared" si="3"/>
        <v>20752199</v>
      </c>
      <c r="K42" s="57">
        <f t="shared" si="3"/>
        <v>-3213771</v>
      </c>
      <c r="L42" s="57">
        <f t="shared" si="3"/>
        <v>-11678243</v>
      </c>
      <c r="M42" s="57">
        <f t="shared" si="3"/>
        <v>5944362</v>
      </c>
      <c r="N42" s="57">
        <f t="shared" si="3"/>
        <v>-8947652</v>
      </c>
      <c r="O42" s="57">
        <f t="shared" si="3"/>
        <v>235954</v>
      </c>
      <c r="P42" s="57">
        <f t="shared" si="3"/>
        <v>-6325872</v>
      </c>
      <c r="Q42" s="57">
        <f t="shared" si="3"/>
        <v>9491446</v>
      </c>
      <c r="R42" s="57">
        <f t="shared" si="3"/>
        <v>3401528</v>
      </c>
      <c r="S42" s="57">
        <f t="shared" si="3"/>
        <v>-841168</v>
      </c>
      <c r="T42" s="57">
        <f t="shared" si="3"/>
        <v>-10088348</v>
      </c>
      <c r="U42" s="57">
        <f t="shared" si="3"/>
        <v>-5342277</v>
      </c>
      <c r="V42" s="57">
        <f t="shared" si="3"/>
        <v>-16271793</v>
      </c>
      <c r="W42" s="57">
        <f t="shared" si="3"/>
        <v>-1065718</v>
      </c>
      <c r="X42" s="57">
        <f t="shared" si="3"/>
        <v>-3044707</v>
      </c>
      <c r="Y42" s="57">
        <f t="shared" si="3"/>
        <v>1978989</v>
      </c>
      <c r="Z42" s="58">
        <f>+IF(X42&lt;&gt;0,+(Y42/X42)*100,0)</f>
        <v>-64.99768286406541</v>
      </c>
      <c r="AA42" s="55">
        <f>SUM(AA38:AA41)</f>
        <v>-2741488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-1857579</v>
      </c>
      <c r="D44" s="63">
        <f>+D42-D43</f>
        <v>0</v>
      </c>
      <c r="E44" s="64">
        <f t="shared" si="4"/>
        <v>-3044710</v>
      </c>
      <c r="F44" s="65">
        <f t="shared" si="4"/>
        <v>-2741488</v>
      </c>
      <c r="G44" s="65">
        <f t="shared" si="4"/>
        <v>28888019</v>
      </c>
      <c r="H44" s="65">
        <f t="shared" si="4"/>
        <v>-8322425</v>
      </c>
      <c r="I44" s="65">
        <f t="shared" si="4"/>
        <v>186605</v>
      </c>
      <c r="J44" s="65">
        <f t="shared" si="4"/>
        <v>20752199</v>
      </c>
      <c r="K44" s="65">
        <f t="shared" si="4"/>
        <v>-3213771</v>
      </c>
      <c r="L44" s="65">
        <f t="shared" si="4"/>
        <v>-11678243</v>
      </c>
      <c r="M44" s="65">
        <f t="shared" si="4"/>
        <v>5944362</v>
      </c>
      <c r="N44" s="65">
        <f t="shared" si="4"/>
        <v>-8947652</v>
      </c>
      <c r="O44" s="65">
        <f t="shared" si="4"/>
        <v>235954</v>
      </c>
      <c r="P44" s="65">
        <f t="shared" si="4"/>
        <v>-6325872</v>
      </c>
      <c r="Q44" s="65">
        <f t="shared" si="4"/>
        <v>9491446</v>
      </c>
      <c r="R44" s="65">
        <f t="shared" si="4"/>
        <v>3401528</v>
      </c>
      <c r="S44" s="65">
        <f t="shared" si="4"/>
        <v>-841168</v>
      </c>
      <c r="T44" s="65">
        <f t="shared" si="4"/>
        <v>-10088348</v>
      </c>
      <c r="U44" s="65">
        <f t="shared" si="4"/>
        <v>-5342277</v>
      </c>
      <c r="V44" s="65">
        <f t="shared" si="4"/>
        <v>-16271793</v>
      </c>
      <c r="W44" s="65">
        <f t="shared" si="4"/>
        <v>-1065718</v>
      </c>
      <c r="X44" s="65">
        <f t="shared" si="4"/>
        <v>-3044707</v>
      </c>
      <c r="Y44" s="65">
        <f t="shared" si="4"/>
        <v>1978989</v>
      </c>
      <c r="Z44" s="66">
        <f>+IF(X44&lt;&gt;0,+(Y44/X44)*100,0)</f>
        <v>-64.99768286406541</v>
      </c>
      <c r="AA44" s="63">
        <f>+AA42-AA43</f>
        <v>-2741488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-1857579</v>
      </c>
      <c r="D46" s="55">
        <f>SUM(D44:D45)</f>
        <v>0</v>
      </c>
      <c r="E46" s="56">
        <f t="shared" si="5"/>
        <v>-3044710</v>
      </c>
      <c r="F46" s="57">
        <f t="shared" si="5"/>
        <v>-2741488</v>
      </c>
      <c r="G46" s="57">
        <f t="shared" si="5"/>
        <v>28888019</v>
      </c>
      <c r="H46" s="57">
        <f t="shared" si="5"/>
        <v>-8322425</v>
      </c>
      <c r="I46" s="57">
        <f t="shared" si="5"/>
        <v>186605</v>
      </c>
      <c r="J46" s="57">
        <f t="shared" si="5"/>
        <v>20752199</v>
      </c>
      <c r="K46" s="57">
        <f t="shared" si="5"/>
        <v>-3213771</v>
      </c>
      <c r="L46" s="57">
        <f t="shared" si="5"/>
        <v>-11678243</v>
      </c>
      <c r="M46" s="57">
        <f t="shared" si="5"/>
        <v>5944362</v>
      </c>
      <c r="N46" s="57">
        <f t="shared" si="5"/>
        <v>-8947652</v>
      </c>
      <c r="O46" s="57">
        <f t="shared" si="5"/>
        <v>235954</v>
      </c>
      <c r="P46" s="57">
        <f t="shared" si="5"/>
        <v>-6325872</v>
      </c>
      <c r="Q46" s="57">
        <f t="shared" si="5"/>
        <v>9491446</v>
      </c>
      <c r="R46" s="57">
        <f t="shared" si="5"/>
        <v>3401528</v>
      </c>
      <c r="S46" s="57">
        <f t="shared" si="5"/>
        <v>-841168</v>
      </c>
      <c r="T46" s="57">
        <f t="shared" si="5"/>
        <v>-10088348</v>
      </c>
      <c r="U46" s="57">
        <f t="shared" si="5"/>
        <v>-5342277</v>
      </c>
      <c r="V46" s="57">
        <f t="shared" si="5"/>
        <v>-16271793</v>
      </c>
      <c r="W46" s="57">
        <f t="shared" si="5"/>
        <v>-1065718</v>
      </c>
      <c r="X46" s="57">
        <f t="shared" si="5"/>
        <v>-3044707</v>
      </c>
      <c r="Y46" s="57">
        <f t="shared" si="5"/>
        <v>1978989</v>
      </c>
      <c r="Z46" s="58">
        <f>+IF(X46&lt;&gt;0,+(Y46/X46)*100,0)</f>
        <v>-64.99768286406541</v>
      </c>
      <c r="AA46" s="55">
        <f>SUM(AA44:AA45)</f>
        <v>-2741488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-1857579</v>
      </c>
      <c r="D48" s="71">
        <f>SUM(D46:D47)</f>
        <v>0</v>
      </c>
      <c r="E48" s="72">
        <f t="shared" si="6"/>
        <v>-3044710</v>
      </c>
      <c r="F48" s="73">
        <f t="shared" si="6"/>
        <v>-2741488</v>
      </c>
      <c r="G48" s="73">
        <f t="shared" si="6"/>
        <v>28888019</v>
      </c>
      <c r="H48" s="74">
        <f t="shared" si="6"/>
        <v>-8322425</v>
      </c>
      <c r="I48" s="74">
        <f t="shared" si="6"/>
        <v>186605</v>
      </c>
      <c r="J48" s="74">
        <f t="shared" si="6"/>
        <v>20752199</v>
      </c>
      <c r="K48" s="74">
        <f t="shared" si="6"/>
        <v>-3213771</v>
      </c>
      <c r="L48" s="74">
        <f t="shared" si="6"/>
        <v>-11678243</v>
      </c>
      <c r="M48" s="73">
        <f t="shared" si="6"/>
        <v>5944362</v>
      </c>
      <c r="N48" s="73">
        <f t="shared" si="6"/>
        <v>-8947652</v>
      </c>
      <c r="O48" s="74">
        <f t="shared" si="6"/>
        <v>235954</v>
      </c>
      <c r="P48" s="74">
        <f t="shared" si="6"/>
        <v>-6325872</v>
      </c>
      <c r="Q48" s="74">
        <f t="shared" si="6"/>
        <v>9491446</v>
      </c>
      <c r="R48" s="74">
        <f t="shared" si="6"/>
        <v>3401528</v>
      </c>
      <c r="S48" s="74">
        <f t="shared" si="6"/>
        <v>-841168</v>
      </c>
      <c r="T48" s="73">
        <f t="shared" si="6"/>
        <v>-10088348</v>
      </c>
      <c r="U48" s="73">
        <f t="shared" si="6"/>
        <v>-5342277</v>
      </c>
      <c r="V48" s="74">
        <f t="shared" si="6"/>
        <v>-16271793</v>
      </c>
      <c r="W48" s="74">
        <f t="shared" si="6"/>
        <v>-1065718</v>
      </c>
      <c r="X48" s="74">
        <f t="shared" si="6"/>
        <v>-3044707</v>
      </c>
      <c r="Y48" s="74">
        <f t="shared" si="6"/>
        <v>1978989</v>
      </c>
      <c r="Z48" s="75">
        <f>+IF(X48&lt;&gt;0,+(Y48/X48)*100,0)</f>
        <v>-64.99768286406541</v>
      </c>
      <c r="AA48" s="76">
        <f>SUM(AA46:AA47)</f>
        <v>-2741488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134812632</v>
      </c>
      <c r="D5" s="6">
        <v>0</v>
      </c>
      <c r="E5" s="7">
        <v>148639614</v>
      </c>
      <c r="F5" s="8">
        <v>153508614</v>
      </c>
      <c r="G5" s="8">
        <v>14122179</v>
      </c>
      <c r="H5" s="8">
        <v>12937678</v>
      </c>
      <c r="I5" s="8">
        <v>12721230</v>
      </c>
      <c r="J5" s="8">
        <v>39781087</v>
      </c>
      <c r="K5" s="8">
        <v>12546335</v>
      </c>
      <c r="L5" s="8">
        <v>12549323</v>
      </c>
      <c r="M5" s="8">
        <v>12551633</v>
      </c>
      <c r="N5" s="8">
        <v>37647291</v>
      </c>
      <c r="O5" s="8">
        <v>12552697</v>
      </c>
      <c r="P5" s="8">
        <v>12545991</v>
      </c>
      <c r="Q5" s="8">
        <v>12550032</v>
      </c>
      <c r="R5" s="8">
        <v>37648720</v>
      </c>
      <c r="S5" s="8">
        <v>12577053</v>
      </c>
      <c r="T5" s="8">
        <v>12581716</v>
      </c>
      <c r="U5" s="8">
        <v>12634346</v>
      </c>
      <c r="V5" s="8">
        <v>37793115</v>
      </c>
      <c r="W5" s="8">
        <v>152870213</v>
      </c>
      <c r="X5" s="8">
        <v>148639614</v>
      </c>
      <c r="Y5" s="8">
        <v>4230599</v>
      </c>
      <c r="Z5" s="2">
        <v>2.85</v>
      </c>
      <c r="AA5" s="6">
        <v>153508614</v>
      </c>
    </row>
    <row r="6" spans="1:27" ht="13.5">
      <c r="A6" s="23" t="s">
        <v>33</v>
      </c>
      <c r="B6" s="24"/>
      <c r="C6" s="6">
        <v>820635</v>
      </c>
      <c r="D6" s="6">
        <v>0</v>
      </c>
      <c r="E6" s="7">
        <v>1050000</v>
      </c>
      <c r="F6" s="8">
        <v>1050000</v>
      </c>
      <c r="G6" s="8">
        <v>61855</v>
      </c>
      <c r="H6" s="8">
        <v>63128</v>
      </c>
      <c r="I6" s="8">
        <v>61155</v>
      </c>
      <c r="J6" s="8">
        <v>186138</v>
      </c>
      <c r="K6" s="8">
        <v>80591</v>
      </c>
      <c r="L6" s="8">
        <v>62789</v>
      </c>
      <c r="M6" s="8">
        <v>60116</v>
      </c>
      <c r="N6" s="8">
        <v>203496</v>
      </c>
      <c r="O6" s="8">
        <v>63369</v>
      </c>
      <c r="P6" s="8">
        <v>60705</v>
      </c>
      <c r="Q6" s="8">
        <v>61222</v>
      </c>
      <c r="R6" s="8">
        <v>185296</v>
      </c>
      <c r="S6" s="8">
        <v>59719</v>
      </c>
      <c r="T6" s="8">
        <v>57765</v>
      </c>
      <c r="U6" s="8">
        <v>54772</v>
      </c>
      <c r="V6" s="8">
        <v>172256</v>
      </c>
      <c r="W6" s="8">
        <v>747186</v>
      </c>
      <c r="X6" s="8">
        <v>1050000</v>
      </c>
      <c r="Y6" s="8">
        <v>-302814</v>
      </c>
      <c r="Z6" s="2">
        <v>-28.84</v>
      </c>
      <c r="AA6" s="6">
        <v>1050000</v>
      </c>
    </row>
    <row r="7" spans="1:27" ht="13.5">
      <c r="A7" s="25" t="s">
        <v>34</v>
      </c>
      <c r="B7" s="24"/>
      <c r="C7" s="6">
        <v>268361985</v>
      </c>
      <c r="D7" s="6">
        <v>0</v>
      </c>
      <c r="E7" s="7">
        <v>310085306</v>
      </c>
      <c r="F7" s="8">
        <v>310085306</v>
      </c>
      <c r="G7" s="8">
        <v>26871732</v>
      </c>
      <c r="H7" s="8">
        <v>27814038</v>
      </c>
      <c r="I7" s="8">
        <v>27056610</v>
      </c>
      <c r="J7" s="8">
        <v>81742380</v>
      </c>
      <c r="K7" s="8">
        <v>23376242</v>
      </c>
      <c r="L7" s="8">
        <v>22766539</v>
      </c>
      <c r="M7" s="8">
        <v>21965688</v>
      </c>
      <c r="N7" s="8">
        <v>68108469</v>
      </c>
      <c r="O7" s="8">
        <v>24606956</v>
      </c>
      <c r="P7" s="8">
        <v>21472914</v>
      </c>
      <c r="Q7" s="8">
        <v>21360359</v>
      </c>
      <c r="R7" s="8">
        <v>67440229</v>
      </c>
      <c r="S7" s="8">
        <v>22607047</v>
      </c>
      <c r="T7" s="8">
        <v>22392721</v>
      </c>
      <c r="U7" s="8">
        <v>24725634</v>
      </c>
      <c r="V7" s="8">
        <v>69725402</v>
      </c>
      <c r="W7" s="8">
        <v>287016480</v>
      </c>
      <c r="X7" s="8">
        <v>310085306</v>
      </c>
      <c r="Y7" s="8">
        <v>-23068826</v>
      </c>
      <c r="Z7" s="2">
        <v>-7.44</v>
      </c>
      <c r="AA7" s="6">
        <v>310085306</v>
      </c>
    </row>
    <row r="8" spans="1:27" ht="13.5">
      <c r="A8" s="25" t="s">
        <v>35</v>
      </c>
      <c r="B8" s="24"/>
      <c r="C8" s="6">
        <v>95136107</v>
      </c>
      <c r="D8" s="6">
        <v>0</v>
      </c>
      <c r="E8" s="7">
        <v>95896628</v>
      </c>
      <c r="F8" s="8">
        <v>95896628</v>
      </c>
      <c r="G8" s="8">
        <v>7343692</v>
      </c>
      <c r="H8" s="8">
        <v>7031674</v>
      </c>
      <c r="I8" s="8">
        <v>7303322</v>
      </c>
      <c r="J8" s="8">
        <v>21678688</v>
      </c>
      <c r="K8" s="8">
        <v>7721994</v>
      </c>
      <c r="L8" s="8">
        <v>8894971</v>
      </c>
      <c r="M8" s="8">
        <v>9152728</v>
      </c>
      <c r="N8" s="8">
        <v>25769693</v>
      </c>
      <c r="O8" s="8">
        <v>13233423</v>
      </c>
      <c r="P8" s="8">
        <v>10814159</v>
      </c>
      <c r="Q8" s="8">
        <v>10367054</v>
      </c>
      <c r="R8" s="8">
        <v>34414636</v>
      </c>
      <c r="S8" s="8">
        <v>9537088</v>
      </c>
      <c r="T8" s="8">
        <v>8905615</v>
      </c>
      <c r="U8" s="8">
        <v>7827423</v>
      </c>
      <c r="V8" s="8">
        <v>26270126</v>
      </c>
      <c r="W8" s="8">
        <v>108133143</v>
      </c>
      <c r="X8" s="8">
        <v>95896627</v>
      </c>
      <c r="Y8" s="8">
        <v>12236516</v>
      </c>
      <c r="Z8" s="2">
        <v>12.76</v>
      </c>
      <c r="AA8" s="6">
        <v>95896628</v>
      </c>
    </row>
    <row r="9" spans="1:27" ht="13.5">
      <c r="A9" s="25" t="s">
        <v>36</v>
      </c>
      <c r="B9" s="24"/>
      <c r="C9" s="6">
        <v>62797583</v>
      </c>
      <c r="D9" s="6">
        <v>0</v>
      </c>
      <c r="E9" s="7">
        <v>63454796</v>
      </c>
      <c r="F9" s="8">
        <v>63454796</v>
      </c>
      <c r="G9" s="8">
        <v>5119859</v>
      </c>
      <c r="H9" s="8">
        <v>5188444</v>
      </c>
      <c r="I9" s="8">
        <v>5165640</v>
      </c>
      <c r="J9" s="8">
        <v>15473943</v>
      </c>
      <c r="K9" s="8">
        <v>5354215</v>
      </c>
      <c r="L9" s="8">
        <v>5645501</v>
      </c>
      <c r="M9" s="8">
        <v>5961644</v>
      </c>
      <c r="N9" s="8">
        <v>16961360</v>
      </c>
      <c r="O9" s="8">
        <v>7196647</v>
      </c>
      <c r="P9" s="8">
        <v>6010937</v>
      </c>
      <c r="Q9" s="8">
        <v>5902987</v>
      </c>
      <c r="R9" s="8">
        <v>19110571</v>
      </c>
      <c r="S9" s="8">
        <v>6033643</v>
      </c>
      <c r="T9" s="8">
        <v>5486788</v>
      </c>
      <c r="U9" s="8">
        <v>5594877</v>
      </c>
      <c r="V9" s="8">
        <v>17115308</v>
      </c>
      <c r="W9" s="8">
        <v>68661182</v>
      </c>
      <c r="X9" s="8">
        <v>63454795</v>
      </c>
      <c r="Y9" s="8">
        <v>5206387</v>
      </c>
      <c r="Z9" s="2">
        <v>8.2</v>
      </c>
      <c r="AA9" s="6">
        <v>63454796</v>
      </c>
    </row>
    <row r="10" spans="1:27" ht="13.5">
      <c r="A10" s="25" t="s">
        <v>37</v>
      </c>
      <c r="B10" s="24"/>
      <c r="C10" s="6">
        <v>52956535</v>
      </c>
      <c r="D10" s="6">
        <v>0</v>
      </c>
      <c r="E10" s="7">
        <v>56130000</v>
      </c>
      <c r="F10" s="26">
        <v>56130000</v>
      </c>
      <c r="G10" s="26">
        <v>4690401</v>
      </c>
      <c r="H10" s="26">
        <v>4716651</v>
      </c>
      <c r="I10" s="26">
        <v>4715127</v>
      </c>
      <c r="J10" s="26">
        <v>14122179</v>
      </c>
      <c r="K10" s="26">
        <v>4723357</v>
      </c>
      <c r="L10" s="26">
        <v>4722844</v>
      </c>
      <c r="M10" s="26">
        <v>4725475</v>
      </c>
      <c r="N10" s="26">
        <v>14171676</v>
      </c>
      <c r="O10" s="26">
        <v>4719917</v>
      </c>
      <c r="P10" s="26">
        <v>4725894</v>
      </c>
      <c r="Q10" s="26">
        <v>4738707</v>
      </c>
      <c r="R10" s="26">
        <v>14184518</v>
      </c>
      <c r="S10" s="26">
        <v>4733990</v>
      </c>
      <c r="T10" s="26">
        <v>4739174</v>
      </c>
      <c r="U10" s="26">
        <v>4817979</v>
      </c>
      <c r="V10" s="26">
        <v>14291143</v>
      </c>
      <c r="W10" s="26">
        <v>56769516</v>
      </c>
      <c r="X10" s="26">
        <v>56130001</v>
      </c>
      <c r="Y10" s="26">
        <v>639515</v>
      </c>
      <c r="Z10" s="27">
        <v>1.14</v>
      </c>
      <c r="AA10" s="28">
        <v>56130000</v>
      </c>
    </row>
    <row r="11" spans="1:27" ht="13.5">
      <c r="A11" s="25" t="s">
        <v>38</v>
      </c>
      <c r="B11" s="29"/>
      <c r="C11" s="6">
        <v>307</v>
      </c>
      <c r="D11" s="6">
        <v>0</v>
      </c>
      <c r="E11" s="7">
        <v>0</v>
      </c>
      <c r="F11" s="8">
        <v>0</v>
      </c>
      <c r="G11" s="8">
        <v>492</v>
      </c>
      <c r="H11" s="8">
        <v>0</v>
      </c>
      <c r="I11" s="8">
        <v>0</v>
      </c>
      <c r="J11" s="8">
        <v>492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492</v>
      </c>
      <c r="X11" s="8"/>
      <c r="Y11" s="8">
        <v>492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7590839</v>
      </c>
      <c r="D12" s="6">
        <v>0</v>
      </c>
      <c r="E12" s="7">
        <v>7966160</v>
      </c>
      <c r="F12" s="8">
        <v>7966160</v>
      </c>
      <c r="G12" s="8">
        <v>669441</v>
      </c>
      <c r="H12" s="8">
        <v>635520</v>
      </c>
      <c r="I12" s="8">
        <v>497672</v>
      </c>
      <c r="J12" s="8">
        <v>1802633</v>
      </c>
      <c r="K12" s="8">
        <v>724709</v>
      </c>
      <c r="L12" s="8">
        <v>652017</v>
      </c>
      <c r="M12" s="8">
        <v>2088704</v>
      </c>
      <c r="N12" s="8">
        <v>3465430</v>
      </c>
      <c r="O12" s="8">
        <v>888508</v>
      </c>
      <c r="P12" s="8">
        <v>633638</v>
      </c>
      <c r="Q12" s="8">
        <v>668400</v>
      </c>
      <c r="R12" s="8">
        <v>2190546</v>
      </c>
      <c r="S12" s="8">
        <v>606509</v>
      </c>
      <c r="T12" s="8">
        <v>478200</v>
      </c>
      <c r="U12" s="8">
        <v>670060</v>
      </c>
      <c r="V12" s="8">
        <v>1754769</v>
      </c>
      <c r="W12" s="8">
        <v>9213378</v>
      </c>
      <c r="X12" s="8">
        <v>7966162</v>
      </c>
      <c r="Y12" s="8">
        <v>1247216</v>
      </c>
      <c r="Z12" s="2">
        <v>15.66</v>
      </c>
      <c r="AA12" s="6">
        <v>7966160</v>
      </c>
    </row>
    <row r="13" spans="1:27" ht="13.5">
      <c r="A13" s="23" t="s">
        <v>40</v>
      </c>
      <c r="B13" s="29"/>
      <c r="C13" s="6">
        <v>6352240</v>
      </c>
      <c r="D13" s="6">
        <v>0</v>
      </c>
      <c r="E13" s="7">
        <v>6166250</v>
      </c>
      <c r="F13" s="8">
        <v>6166250</v>
      </c>
      <c r="G13" s="8">
        <v>348911</v>
      </c>
      <c r="H13" s="8">
        <v>372286</v>
      </c>
      <c r="I13" s="8">
        <v>654395</v>
      </c>
      <c r="J13" s="8">
        <v>1375592</v>
      </c>
      <c r="K13" s="8">
        <v>647617</v>
      </c>
      <c r="L13" s="8">
        <v>619911</v>
      </c>
      <c r="M13" s="8">
        <v>666381</v>
      </c>
      <c r="N13" s="8">
        <v>1933909</v>
      </c>
      <c r="O13" s="8">
        <v>638046</v>
      </c>
      <c r="P13" s="8">
        <v>693288</v>
      </c>
      <c r="Q13" s="8">
        <v>897195</v>
      </c>
      <c r="R13" s="8">
        <v>2228529</v>
      </c>
      <c r="S13" s="8">
        <v>441574</v>
      </c>
      <c r="T13" s="8">
        <v>1004178</v>
      </c>
      <c r="U13" s="8">
        <v>1131240</v>
      </c>
      <c r="V13" s="8">
        <v>2576992</v>
      </c>
      <c r="W13" s="8">
        <v>8115022</v>
      </c>
      <c r="X13" s="8">
        <v>6166250</v>
      </c>
      <c r="Y13" s="8">
        <v>1948772</v>
      </c>
      <c r="Z13" s="2">
        <v>31.6</v>
      </c>
      <c r="AA13" s="6">
        <v>6166250</v>
      </c>
    </row>
    <row r="14" spans="1:27" ht="13.5">
      <c r="A14" s="23" t="s">
        <v>41</v>
      </c>
      <c r="B14" s="29"/>
      <c r="C14" s="6">
        <v>2117867</v>
      </c>
      <c r="D14" s="6">
        <v>0</v>
      </c>
      <c r="E14" s="7">
        <v>2288000</v>
      </c>
      <c r="F14" s="8">
        <v>2288000</v>
      </c>
      <c r="G14" s="8">
        <v>179433</v>
      </c>
      <c r="H14" s="8">
        <v>186984</v>
      </c>
      <c r="I14" s="8">
        <v>180285</v>
      </c>
      <c r="J14" s="8">
        <v>546702</v>
      </c>
      <c r="K14" s="8">
        <v>191609</v>
      </c>
      <c r="L14" s="8">
        <v>184152</v>
      </c>
      <c r="M14" s="8">
        <v>180827</v>
      </c>
      <c r="N14" s="8">
        <v>556588</v>
      </c>
      <c r="O14" s="8">
        <v>179945</v>
      </c>
      <c r="P14" s="8">
        <v>190360</v>
      </c>
      <c r="Q14" s="8">
        <v>209770</v>
      </c>
      <c r="R14" s="8">
        <v>580075</v>
      </c>
      <c r="S14" s="8">
        <v>193320</v>
      </c>
      <c r="T14" s="8">
        <v>211991</v>
      </c>
      <c r="U14" s="8">
        <v>193278</v>
      </c>
      <c r="V14" s="8">
        <v>598589</v>
      </c>
      <c r="W14" s="8">
        <v>2281954</v>
      </c>
      <c r="X14" s="8">
        <v>2288001</v>
      </c>
      <c r="Y14" s="8">
        <v>-6047</v>
      </c>
      <c r="Z14" s="2">
        <v>-0.26</v>
      </c>
      <c r="AA14" s="6">
        <v>2288000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22739348</v>
      </c>
      <c r="D16" s="6">
        <v>0</v>
      </c>
      <c r="E16" s="7">
        <v>7965000</v>
      </c>
      <c r="F16" s="8">
        <v>30875000</v>
      </c>
      <c r="G16" s="8">
        <v>749689</v>
      </c>
      <c r="H16" s="8">
        <v>665696</v>
      </c>
      <c r="I16" s="8">
        <v>769468</v>
      </c>
      <c r="J16" s="8">
        <v>2184853</v>
      </c>
      <c r="K16" s="8">
        <v>810984</v>
      </c>
      <c r="L16" s="8">
        <v>862861</v>
      </c>
      <c r="M16" s="8">
        <v>698572</v>
      </c>
      <c r="N16" s="8">
        <v>2372417</v>
      </c>
      <c r="O16" s="8">
        <v>674597</v>
      </c>
      <c r="P16" s="8">
        <v>614146</v>
      </c>
      <c r="Q16" s="8">
        <v>867117</v>
      </c>
      <c r="R16" s="8">
        <v>2155860</v>
      </c>
      <c r="S16" s="8">
        <v>631894</v>
      </c>
      <c r="T16" s="8">
        <v>596214</v>
      </c>
      <c r="U16" s="8">
        <v>23318327</v>
      </c>
      <c r="V16" s="8">
        <v>24546435</v>
      </c>
      <c r="W16" s="8">
        <v>31259565</v>
      </c>
      <c r="X16" s="8">
        <v>7965000</v>
      </c>
      <c r="Y16" s="8">
        <v>23294565</v>
      </c>
      <c r="Z16" s="2">
        <v>292.46</v>
      </c>
      <c r="AA16" s="6">
        <v>30875000</v>
      </c>
    </row>
    <row r="17" spans="1:27" ht="13.5">
      <c r="A17" s="23" t="s">
        <v>44</v>
      </c>
      <c r="B17" s="29"/>
      <c r="C17" s="6">
        <v>1955766</v>
      </c>
      <c r="D17" s="6">
        <v>0</v>
      </c>
      <c r="E17" s="7">
        <v>2229000</v>
      </c>
      <c r="F17" s="8">
        <v>2229000</v>
      </c>
      <c r="G17" s="8">
        <v>184353</v>
      </c>
      <c r="H17" s="8">
        <v>159132</v>
      </c>
      <c r="I17" s="8">
        <v>175694</v>
      </c>
      <c r="J17" s="8">
        <v>519179</v>
      </c>
      <c r="K17" s="8">
        <v>156105</v>
      </c>
      <c r="L17" s="8">
        <v>154449</v>
      </c>
      <c r="M17" s="8">
        <v>143072</v>
      </c>
      <c r="N17" s="8">
        <v>453626</v>
      </c>
      <c r="O17" s="8">
        <v>177436</v>
      </c>
      <c r="P17" s="8">
        <v>168985</v>
      </c>
      <c r="Q17" s="8">
        <v>184435</v>
      </c>
      <c r="R17" s="8">
        <v>530856</v>
      </c>
      <c r="S17" s="8">
        <v>154853</v>
      </c>
      <c r="T17" s="8">
        <v>149787</v>
      </c>
      <c r="U17" s="8">
        <v>163388</v>
      </c>
      <c r="V17" s="8">
        <v>468028</v>
      </c>
      <c r="W17" s="8">
        <v>1971689</v>
      </c>
      <c r="X17" s="8">
        <v>2229000</v>
      </c>
      <c r="Y17" s="8">
        <v>-257311</v>
      </c>
      <c r="Z17" s="2">
        <v>-11.54</v>
      </c>
      <c r="AA17" s="6">
        <v>2229000</v>
      </c>
    </row>
    <row r="18" spans="1:27" ht="13.5">
      <c r="A18" s="25" t="s">
        <v>45</v>
      </c>
      <c r="B18" s="24"/>
      <c r="C18" s="6">
        <v>2394759</v>
      </c>
      <c r="D18" s="6">
        <v>0</v>
      </c>
      <c r="E18" s="7">
        <v>2479500</v>
      </c>
      <c r="F18" s="8">
        <v>2479500</v>
      </c>
      <c r="G18" s="8">
        <v>252971</v>
      </c>
      <c r="H18" s="8">
        <v>222867</v>
      </c>
      <c r="I18" s="8">
        <v>228904</v>
      </c>
      <c r="J18" s="8">
        <v>704742</v>
      </c>
      <c r="K18" s="8">
        <v>239170</v>
      </c>
      <c r="L18" s="8">
        <v>230462</v>
      </c>
      <c r="M18" s="8">
        <v>230414</v>
      </c>
      <c r="N18" s="8">
        <v>700046</v>
      </c>
      <c r="O18" s="8">
        <v>246044</v>
      </c>
      <c r="P18" s="8">
        <v>248588</v>
      </c>
      <c r="Q18" s="8">
        <v>233163</v>
      </c>
      <c r="R18" s="8">
        <v>727795</v>
      </c>
      <c r="S18" s="8">
        <v>219399</v>
      </c>
      <c r="T18" s="8">
        <v>198939</v>
      </c>
      <c r="U18" s="8">
        <v>247257</v>
      </c>
      <c r="V18" s="8">
        <v>665595</v>
      </c>
      <c r="W18" s="8">
        <v>2798178</v>
      </c>
      <c r="X18" s="8">
        <v>2479502</v>
      </c>
      <c r="Y18" s="8">
        <v>318676</v>
      </c>
      <c r="Z18" s="2">
        <v>12.85</v>
      </c>
      <c r="AA18" s="6">
        <v>2479500</v>
      </c>
    </row>
    <row r="19" spans="1:27" ht="13.5">
      <c r="A19" s="23" t="s">
        <v>46</v>
      </c>
      <c r="B19" s="29"/>
      <c r="C19" s="6">
        <v>67835316</v>
      </c>
      <c r="D19" s="6">
        <v>0</v>
      </c>
      <c r="E19" s="7">
        <v>58407000</v>
      </c>
      <c r="F19" s="8">
        <v>61289031</v>
      </c>
      <c r="G19" s="8">
        <v>20617298</v>
      </c>
      <c r="H19" s="8">
        <v>517757</v>
      </c>
      <c r="I19" s="8">
        <v>567535</v>
      </c>
      <c r="J19" s="8">
        <v>21702590</v>
      </c>
      <c r="K19" s="8">
        <v>1353130</v>
      </c>
      <c r="L19" s="8">
        <v>18426032</v>
      </c>
      <c r="M19" s="8">
        <v>1548724</v>
      </c>
      <c r="N19" s="8">
        <v>21327886</v>
      </c>
      <c r="O19" s="8">
        <v>606909</v>
      </c>
      <c r="P19" s="8">
        <v>279222</v>
      </c>
      <c r="Q19" s="8">
        <v>14403359</v>
      </c>
      <c r="R19" s="8">
        <v>15289490</v>
      </c>
      <c r="S19" s="8">
        <v>379992</v>
      </c>
      <c r="T19" s="8">
        <v>821341</v>
      </c>
      <c r="U19" s="8">
        <v>1619643</v>
      </c>
      <c r="V19" s="8">
        <v>2820976</v>
      </c>
      <c r="W19" s="8">
        <v>61140942</v>
      </c>
      <c r="X19" s="8">
        <v>58407001</v>
      </c>
      <c r="Y19" s="8">
        <v>2733941</v>
      </c>
      <c r="Z19" s="2">
        <v>4.68</v>
      </c>
      <c r="AA19" s="6">
        <v>61289031</v>
      </c>
    </row>
    <row r="20" spans="1:27" ht="13.5">
      <c r="A20" s="23" t="s">
        <v>47</v>
      </c>
      <c r="B20" s="29"/>
      <c r="C20" s="6">
        <v>23045556</v>
      </c>
      <c r="D20" s="6">
        <v>0</v>
      </c>
      <c r="E20" s="7">
        <v>23850728</v>
      </c>
      <c r="F20" s="26">
        <v>18983640</v>
      </c>
      <c r="G20" s="26">
        <v>1787296</v>
      </c>
      <c r="H20" s="26">
        <v>1212488</v>
      </c>
      <c r="I20" s="26">
        <v>1397176</v>
      </c>
      <c r="J20" s="26">
        <v>4396960</v>
      </c>
      <c r="K20" s="26">
        <v>2487242</v>
      </c>
      <c r="L20" s="26">
        <v>1588969</v>
      </c>
      <c r="M20" s="26">
        <v>1635436</v>
      </c>
      <c r="N20" s="26">
        <v>5711647</v>
      </c>
      <c r="O20" s="26">
        <v>1854223</v>
      </c>
      <c r="P20" s="26">
        <v>1955350</v>
      </c>
      <c r="Q20" s="26">
        <v>3306365</v>
      </c>
      <c r="R20" s="26">
        <v>7115938</v>
      </c>
      <c r="S20" s="26">
        <v>1701797</v>
      </c>
      <c r="T20" s="26">
        <v>1610381</v>
      </c>
      <c r="U20" s="26">
        <v>3186019</v>
      </c>
      <c r="V20" s="26">
        <v>6498197</v>
      </c>
      <c r="W20" s="26">
        <v>23722742</v>
      </c>
      <c r="X20" s="26">
        <v>21716640</v>
      </c>
      <c r="Y20" s="26">
        <v>2006102</v>
      </c>
      <c r="Z20" s="27">
        <v>9.24</v>
      </c>
      <c r="AA20" s="28">
        <v>18983640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748917475</v>
      </c>
      <c r="D22" s="33">
        <f>SUM(D5:D21)</f>
        <v>0</v>
      </c>
      <c r="E22" s="34">
        <f t="shared" si="0"/>
        <v>786607982</v>
      </c>
      <c r="F22" s="35">
        <f t="shared" si="0"/>
        <v>812401925</v>
      </c>
      <c r="G22" s="35">
        <f t="shared" si="0"/>
        <v>82999602</v>
      </c>
      <c r="H22" s="35">
        <f t="shared" si="0"/>
        <v>61724343</v>
      </c>
      <c r="I22" s="35">
        <f t="shared" si="0"/>
        <v>61494213</v>
      </c>
      <c r="J22" s="35">
        <f t="shared" si="0"/>
        <v>206218158</v>
      </c>
      <c r="K22" s="35">
        <f t="shared" si="0"/>
        <v>60413300</v>
      </c>
      <c r="L22" s="35">
        <f t="shared" si="0"/>
        <v>77360820</v>
      </c>
      <c r="M22" s="35">
        <f t="shared" si="0"/>
        <v>61609414</v>
      </c>
      <c r="N22" s="35">
        <f t="shared" si="0"/>
        <v>199383534</v>
      </c>
      <c r="O22" s="35">
        <f t="shared" si="0"/>
        <v>67638717</v>
      </c>
      <c r="P22" s="35">
        <f t="shared" si="0"/>
        <v>60414177</v>
      </c>
      <c r="Q22" s="35">
        <f t="shared" si="0"/>
        <v>75750165</v>
      </c>
      <c r="R22" s="35">
        <f t="shared" si="0"/>
        <v>203803059</v>
      </c>
      <c r="S22" s="35">
        <f t="shared" si="0"/>
        <v>59877878</v>
      </c>
      <c r="T22" s="35">
        <f t="shared" si="0"/>
        <v>59234810</v>
      </c>
      <c r="U22" s="35">
        <f t="shared" si="0"/>
        <v>86184243</v>
      </c>
      <c r="V22" s="35">
        <f t="shared" si="0"/>
        <v>205296931</v>
      </c>
      <c r="W22" s="35">
        <f t="shared" si="0"/>
        <v>814701682</v>
      </c>
      <c r="X22" s="35">
        <f t="shared" si="0"/>
        <v>784473899</v>
      </c>
      <c r="Y22" s="35">
        <f t="shared" si="0"/>
        <v>30227783</v>
      </c>
      <c r="Z22" s="36">
        <f>+IF(X22&lt;&gt;0,+(Y22/X22)*100,0)</f>
        <v>3.8532554159587153</v>
      </c>
      <c r="AA22" s="33">
        <f>SUM(AA5:AA21)</f>
        <v>812401925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260644839</v>
      </c>
      <c r="D25" s="6">
        <v>0</v>
      </c>
      <c r="E25" s="7">
        <v>280066246</v>
      </c>
      <c r="F25" s="8">
        <v>276216631</v>
      </c>
      <c r="G25" s="8">
        <v>18471434</v>
      </c>
      <c r="H25" s="8">
        <v>20494274</v>
      </c>
      <c r="I25" s="8">
        <v>20270512</v>
      </c>
      <c r="J25" s="8">
        <v>59236220</v>
      </c>
      <c r="K25" s="8">
        <v>20843476</v>
      </c>
      <c r="L25" s="8">
        <v>31749533</v>
      </c>
      <c r="M25" s="8">
        <v>22427735</v>
      </c>
      <c r="N25" s="8">
        <v>75020744</v>
      </c>
      <c r="O25" s="8">
        <v>22626240</v>
      </c>
      <c r="P25" s="8">
        <v>21814166</v>
      </c>
      <c r="Q25" s="8">
        <v>20735810</v>
      </c>
      <c r="R25" s="8">
        <v>65176216</v>
      </c>
      <c r="S25" s="8">
        <v>21731243</v>
      </c>
      <c r="T25" s="8">
        <v>21148125</v>
      </c>
      <c r="U25" s="8">
        <v>23569863</v>
      </c>
      <c r="V25" s="8">
        <v>66449231</v>
      </c>
      <c r="W25" s="8">
        <v>265882411</v>
      </c>
      <c r="X25" s="8">
        <v>280066244</v>
      </c>
      <c r="Y25" s="8">
        <v>-14183833</v>
      </c>
      <c r="Z25" s="2">
        <v>-5.06</v>
      </c>
      <c r="AA25" s="6">
        <v>276216631</v>
      </c>
    </row>
    <row r="26" spans="1:27" ht="13.5">
      <c r="A26" s="25" t="s">
        <v>52</v>
      </c>
      <c r="B26" s="24"/>
      <c r="C26" s="6">
        <v>7932511</v>
      </c>
      <c r="D26" s="6">
        <v>0</v>
      </c>
      <c r="E26" s="7">
        <v>8515532</v>
      </c>
      <c r="F26" s="8">
        <v>8515532</v>
      </c>
      <c r="G26" s="8">
        <v>664823</v>
      </c>
      <c r="H26" s="8">
        <v>664809</v>
      </c>
      <c r="I26" s="8">
        <v>644305</v>
      </c>
      <c r="J26" s="8">
        <v>1973937</v>
      </c>
      <c r="K26" s="8">
        <v>589580</v>
      </c>
      <c r="L26" s="8">
        <v>583344</v>
      </c>
      <c r="M26" s="8">
        <v>651954</v>
      </c>
      <c r="N26" s="8">
        <v>1824878</v>
      </c>
      <c r="O26" s="8">
        <v>660104</v>
      </c>
      <c r="P26" s="8">
        <v>646892</v>
      </c>
      <c r="Q26" s="8">
        <v>646898</v>
      </c>
      <c r="R26" s="8">
        <v>1953894</v>
      </c>
      <c r="S26" s="8">
        <v>985614</v>
      </c>
      <c r="T26" s="8">
        <v>682651</v>
      </c>
      <c r="U26" s="8">
        <v>682651</v>
      </c>
      <c r="V26" s="8">
        <v>2350916</v>
      </c>
      <c r="W26" s="8">
        <v>8103625</v>
      </c>
      <c r="X26" s="8">
        <v>8515532</v>
      </c>
      <c r="Y26" s="8">
        <v>-411907</v>
      </c>
      <c r="Z26" s="2">
        <v>-4.84</v>
      </c>
      <c r="AA26" s="6">
        <v>8515532</v>
      </c>
    </row>
    <row r="27" spans="1:27" ht="13.5">
      <c r="A27" s="25" t="s">
        <v>53</v>
      </c>
      <c r="B27" s="24"/>
      <c r="C27" s="6">
        <v>12525633</v>
      </c>
      <c r="D27" s="6">
        <v>0</v>
      </c>
      <c r="E27" s="7">
        <v>0</v>
      </c>
      <c r="F27" s="8">
        <v>22792000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22792000</v>
      </c>
      <c r="V27" s="8">
        <v>22792000</v>
      </c>
      <c r="W27" s="8">
        <v>22792000</v>
      </c>
      <c r="X27" s="8"/>
      <c r="Y27" s="8">
        <v>22792000</v>
      </c>
      <c r="Z27" s="2">
        <v>0</v>
      </c>
      <c r="AA27" s="6">
        <v>22792000</v>
      </c>
    </row>
    <row r="28" spans="1:27" ht="13.5">
      <c r="A28" s="25" t="s">
        <v>54</v>
      </c>
      <c r="B28" s="24"/>
      <c r="C28" s="6">
        <v>99360928</v>
      </c>
      <c r="D28" s="6">
        <v>0</v>
      </c>
      <c r="E28" s="7">
        <v>109265432</v>
      </c>
      <c r="F28" s="8">
        <v>105461097</v>
      </c>
      <c r="G28" s="8">
        <v>9105454</v>
      </c>
      <c r="H28" s="8">
        <v>9105454</v>
      </c>
      <c r="I28" s="8">
        <v>9105456</v>
      </c>
      <c r="J28" s="8">
        <v>27316364</v>
      </c>
      <c r="K28" s="8">
        <v>9105454</v>
      </c>
      <c r="L28" s="8">
        <v>9105454</v>
      </c>
      <c r="M28" s="8">
        <v>9105454</v>
      </c>
      <c r="N28" s="8">
        <v>27316362</v>
      </c>
      <c r="O28" s="8">
        <v>9105454</v>
      </c>
      <c r="P28" s="8">
        <v>6569231</v>
      </c>
      <c r="Q28" s="8">
        <v>8788372</v>
      </c>
      <c r="R28" s="8">
        <v>24463057</v>
      </c>
      <c r="S28" s="8">
        <v>8788422</v>
      </c>
      <c r="T28" s="8">
        <v>8788420</v>
      </c>
      <c r="U28" s="8">
        <v>8788448</v>
      </c>
      <c r="V28" s="8">
        <v>26365290</v>
      </c>
      <c r="W28" s="8">
        <v>105461073</v>
      </c>
      <c r="X28" s="8">
        <v>109265432</v>
      </c>
      <c r="Y28" s="8">
        <v>-3804359</v>
      </c>
      <c r="Z28" s="2">
        <v>-3.48</v>
      </c>
      <c r="AA28" s="6">
        <v>105461097</v>
      </c>
    </row>
    <row r="29" spans="1:27" ht="13.5">
      <c r="A29" s="25" t="s">
        <v>55</v>
      </c>
      <c r="B29" s="24"/>
      <c r="C29" s="6">
        <v>39927310</v>
      </c>
      <c r="D29" s="6">
        <v>0</v>
      </c>
      <c r="E29" s="7">
        <v>45162306</v>
      </c>
      <c r="F29" s="8">
        <v>44479874</v>
      </c>
      <c r="G29" s="8">
        <v>130680</v>
      </c>
      <c r="H29" s="8">
        <v>0</v>
      </c>
      <c r="I29" s="8">
        <v>1146535</v>
      </c>
      <c r="J29" s="8">
        <v>1277215</v>
      </c>
      <c r="K29" s="8">
        <v>4171134</v>
      </c>
      <c r="L29" s="8">
        <v>1322687</v>
      </c>
      <c r="M29" s="8">
        <v>8812628</v>
      </c>
      <c r="N29" s="8">
        <v>14306449</v>
      </c>
      <c r="O29" s="8">
        <v>1666056</v>
      </c>
      <c r="P29" s="8">
        <v>0</v>
      </c>
      <c r="Q29" s="8">
        <v>2238891</v>
      </c>
      <c r="R29" s="8">
        <v>3904947</v>
      </c>
      <c r="S29" s="8">
        <v>6835951</v>
      </c>
      <c r="T29" s="8">
        <v>1587448</v>
      </c>
      <c r="U29" s="8">
        <v>15535019</v>
      </c>
      <c r="V29" s="8">
        <v>23958418</v>
      </c>
      <c r="W29" s="8">
        <v>43447029</v>
      </c>
      <c r="X29" s="8">
        <v>45162306</v>
      </c>
      <c r="Y29" s="8">
        <v>-1715277</v>
      </c>
      <c r="Z29" s="2">
        <v>-3.8</v>
      </c>
      <c r="AA29" s="6">
        <v>44479874</v>
      </c>
    </row>
    <row r="30" spans="1:27" ht="13.5">
      <c r="A30" s="25" t="s">
        <v>56</v>
      </c>
      <c r="B30" s="24"/>
      <c r="C30" s="6">
        <v>157055063</v>
      </c>
      <c r="D30" s="6">
        <v>0</v>
      </c>
      <c r="E30" s="7">
        <v>169444224</v>
      </c>
      <c r="F30" s="8">
        <v>169444224</v>
      </c>
      <c r="G30" s="8">
        <v>2871256</v>
      </c>
      <c r="H30" s="8">
        <v>19612190</v>
      </c>
      <c r="I30" s="8">
        <v>19715820</v>
      </c>
      <c r="J30" s="8">
        <v>42199266</v>
      </c>
      <c r="K30" s="8">
        <v>12715924</v>
      </c>
      <c r="L30" s="8">
        <v>11135104</v>
      </c>
      <c r="M30" s="8">
        <v>12257076</v>
      </c>
      <c r="N30" s="8">
        <v>36108104</v>
      </c>
      <c r="O30" s="8">
        <v>12818199</v>
      </c>
      <c r="P30" s="8">
        <v>11974707</v>
      </c>
      <c r="Q30" s="8">
        <v>11095975</v>
      </c>
      <c r="R30" s="8">
        <v>35888881</v>
      </c>
      <c r="S30" s="8">
        <v>12158783</v>
      </c>
      <c r="T30" s="8">
        <v>11942645</v>
      </c>
      <c r="U30" s="8">
        <v>29362160</v>
      </c>
      <c r="V30" s="8">
        <v>53463588</v>
      </c>
      <c r="W30" s="8">
        <v>167659839</v>
      </c>
      <c r="X30" s="8">
        <v>169444224</v>
      </c>
      <c r="Y30" s="8">
        <v>-1784385</v>
      </c>
      <c r="Z30" s="2">
        <v>-1.05</v>
      </c>
      <c r="AA30" s="6">
        <v>169444224</v>
      </c>
    </row>
    <row r="31" spans="1:27" ht="13.5">
      <c r="A31" s="25" t="s">
        <v>57</v>
      </c>
      <c r="B31" s="24"/>
      <c r="C31" s="6">
        <v>13594531</v>
      </c>
      <c r="D31" s="6">
        <v>0</v>
      </c>
      <c r="E31" s="7">
        <v>17294922</v>
      </c>
      <c r="F31" s="8">
        <v>17314922</v>
      </c>
      <c r="G31" s="8">
        <v>637196</v>
      </c>
      <c r="H31" s="8">
        <v>801413</v>
      </c>
      <c r="I31" s="8">
        <v>962900</v>
      </c>
      <c r="J31" s="8">
        <v>2401509</v>
      </c>
      <c r="K31" s="8">
        <v>1915075</v>
      </c>
      <c r="L31" s="8">
        <v>1635929</v>
      </c>
      <c r="M31" s="8">
        <v>1334579</v>
      </c>
      <c r="N31" s="8">
        <v>4885583</v>
      </c>
      <c r="O31" s="8">
        <v>1477520</v>
      </c>
      <c r="P31" s="8">
        <v>1253804</v>
      </c>
      <c r="Q31" s="8">
        <v>1320246</v>
      </c>
      <c r="R31" s="8">
        <v>4051570</v>
      </c>
      <c r="S31" s="8">
        <v>1576232</v>
      </c>
      <c r="T31" s="8">
        <v>1683824</v>
      </c>
      <c r="U31" s="8">
        <v>2034493</v>
      </c>
      <c r="V31" s="8">
        <v>5294549</v>
      </c>
      <c r="W31" s="8">
        <v>16633211</v>
      </c>
      <c r="X31" s="8">
        <v>17294920</v>
      </c>
      <c r="Y31" s="8">
        <v>-661709</v>
      </c>
      <c r="Z31" s="2">
        <v>-3.83</v>
      </c>
      <c r="AA31" s="6">
        <v>17314922</v>
      </c>
    </row>
    <row r="32" spans="1:27" ht="13.5">
      <c r="A32" s="25" t="s">
        <v>58</v>
      </c>
      <c r="B32" s="24"/>
      <c r="C32" s="6">
        <v>72754120</v>
      </c>
      <c r="D32" s="6">
        <v>0</v>
      </c>
      <c r="E32" s="7">
        <v>81062123</v>
      </c>
      <c r="F32" s="8">
        <v>82466676</v>
      </c>
      <c r="G32" s="8">
        <v>1153160</v>
      </c>
      <c r="H32" s="8">
        <v>5173517</v>
      </c>
      <c r="I32" s="8">
        <v>4882204</v>
      </c>
      <c r="J32" s="8">
        <v>11208881</v>
      </c>
      <c r="K32" s="8">
        <v>5875767</v>
      </c>
      <c r="L32" s="8">
        <v>5745577</v>
      </c>
      <c r="M32" s="8">
        <v>7066994</v>
      </c>
      <c r="N32" s="8">
        <v>18688338</v>
      </c>
      <c r="O32" s="8">
        <v>3982207</v>
      </c>
      <c r="P32" s="8">
        <v>5150261</v>
      </c>
      <c r="Q32" s="8">
        <v>7164704</v>
      </c>
      <c r="R32" s="8">
        <v>16297172</v>
      </c>
      <c r="S32" s="8">
        <v>6751706</v>
      </c>
      <c r="T32" s="8">
        <v>7748484</v>
      </c>
      <c r="U32" s="8">
        <v>18472506</v>
      </c>
      <c r="V32" s="8">
        <v>32972696</v>
      </c>
      <c r="W32" s="8">
        <v>79167087</v>
      </c>
      <c r="X32" s="8">
        <v>81062124</v>
      </c>
      <c r="Y32" s="8">
        <v>-1895037</v>
      </c>
      <c r="Z32" s="2">
        <v>-2.34</v>
      </c>
      <c r="AA32" s="6">
        <v>82466676</v>
      </c>
    </row>
    <row r="33" spans="1:27" ht="13.5">
      <c r="A33" s="25" t="s">
        <v>59</v>
      </c>
      <c r="B33" s="24"/>
      <c r="C33" s="6">
        <v>38749289</v>
      </c>
      <c r="D33" s="6">
        <v>0</v>
      </c>
      <c r="E33" s="7">
        <v>41370338</v>
      </c>
      <c r="F33" s="8">
        <v>41668455</v>
      </c>
      <c r="G33" s="8">
        <v>3380401</v>
      </c>
      <c r="H33" s="8">
        <v>3445538</v>
      </c>
      <c r="I33" s="8">
        <v>3478481</v>
      </c>
      <c r="J33" s="8">
        <v>10304420</v>
      </c>
      <c r="K33" s="8">
        <v>3722939</v>
      </c>
      <c r="L33" s="8">
        <v>3523219</v>
      </c>
      <c r="M33" s="8">
        <v>3570975</v>
      </c>
      <c r="N33" s="8">
        <v>10817133</v>
      </c>
      <c r="O33" s="8">
        <v>3534060</v>
      </c>
      <c r="P33" s="8">
        <v>3519406</v>
      </c>
      <c r="Q33" s="8">
        <v>3493292</v>
      </c>
      <c r="R33" s="8">
        <v>10546758</v>
      </c>
      <c r="S33" s="8">
        <v>3512639</v>
      </c>
      <c r="T33" s="8">
        <v>3514170</v>
      </c>
      <c r="U33" s="8">
        <v>3504381</v>
      </c>
      <c r="V33" s="8">
        <v>10531190</v>
      </c>
      <c r="W33" s="8">
        <v>42199501</v>
      </c>
      <c r="X33" s="8">
        <v>41370338</v>
      </c>
      <c r="Y33" s="8">
        <v>829163</v>
      </c>
      <c r="Z33" s="2">
        <v>2</v>
      </c>
      <c r="AA33" s="6">
        <v>41668455</v>
      </c>
    </row>
    <row r="34" spans="1:27" ht="13.5">
      <c r="A34" s="25" t="s">
        <v>60</v>
      </c>
      <c r="B34" s="24"/>
      <c r="C34" s="6">
        <v>117460189</v>
      </c>
      <c r="D34" s="6">
        <v>0</v>
      </c>
      <c r="E34" s="7">
        <v>117407326</v>
      </c>
      <c r="F34" s="8">
        <v>164962927</v>
      </c>
      <c r="G34" s="8">
        <v>3000420</v>
      </c>
      <c r="H34" s="8">
        <v>8305632</v>
      </c>
      <c r="I34" s="8">
        <v>10515330</v>
      </c>
      <c r="J34" s="8">
        <v>21821382</v>
      </c>
      <c r="K34" s="8">
        <v>9251560</v>
      </c>
      <c r="L34" s="8">
        <v>9060508</v>
      </c>
      <c r="M34" s="8">
        <v>10421727</v>
      </c>
      <c r="N34" s="8">
        <v>28733795</v>
      </c>
      <c r="O34" s="8">
        <v>6254126</v>
      </c>
      <c r="P34" s="8">
        <v>37944643</v>
      </c>
      <c r="Q34" s="8">
        <v>12984634</v>
      </c>
      <c r="R34" s="8">
        <v>57183403</v>
      </c>
      <c r="S34" s="8">
        <v>13329431</v>
      </c>
      <c r="T34" s="8">
        <v>12095398</v>
      </c>
      <c r="U34" s="8">
        <v>18653736</v>
      </c>
      <c r="V34" s="8">
        <v>44078565</v>
      </c>
      <c r="W34" s="8">
        <v>151817145</v>
      </c>
      <c r="X34" s="8">
        <v>117407327</v>
      </c>
      <c r="Y34" s="8">
        <v>34409818</v>
      </c>
      <c r="Z34" s="2">
        <v>29.31</v>
      </c>
      <c r="AA34" s="6">
        <v>164962927</v>
      </c>
    </row>
    <row r="35" spans="1:27" ht="13.5">
      <c r="A35" s="23" t="s">
        <v>61</v>
      </c>
      <c r="B35" s="29"/>
      <c r="C35" s="6">
        <v>12017433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832021846</v>
      </c>
      <c r="D36" s="33">
        <f>SUM(D25:D35)</f>
        <v>0</v>
      </c>
      <c r="E36" s="34">
        <f t="shared" si="1"/>
        <v>869588449</v>
      </c>
      <c r="F36" s="35">
        <f t="shared" si="1"/>
        <v>933322338</v>
      </c>
      <c r="G36" s="35">
        <f t="shared" si="1"/>
        <v>39414824</v>
      </c>
      <c r="H36" s="35">
        <f t="shared" si="1"/>
        <v>67602827</v>
      </c>
      <c r="I36" s="35">
        <f t="shared" si="1"/>
        <v>70721543</v>
      </c>
      <c r="J36" s="35">
        <f t="shared" si="1"/>
        <v>177739194</v>
      </c>
      <c r="K36" s="35">
        <f t="shared" si="1"/>
        <v>68190909</v>
      </c>
      <c r="L36" s="35">
        <f t="shared" si="1"/>
        <v>73861355</v>
      </c>
      <c r="M36" s="35">
        <f t="shared" si="1"/>
        <v>75649122</v>
      </c>
      <c r="N36" s="35">
        <f t="shared" si="1"/>
        <v>217701386</v>
      </c>
      <c r="O36" s="35">
        <f t="shared" si="1"/>
        <v>62123966</v>
      </c>
      <c r="P36" s="35">
        <f t="shared" si="1"/>
        <v>88873110</v>
      </c>
      <c r="Q36" s="35">
        <f t="shared" si="1"/>
        <v>68468822</v>
      </c>
      <c r="R36" s="35">
        <f t="shared" si="1"/>
        <v>219465898</v>
      </c>
      <c r="S36" s="35">
        <f t="shared" si="1"/>
        <v>75670021</v>
      </c>
      <c r="T36" s="35">
        <f t="shared" si="1"/>
        <v>69191165</v>
      </c>
      <c r="U36" s="35">
        <f t="shared" si="1"/>
        <v>143395257</v>
      </c>
      <c r="V36" s="35">
        <f t="shared" si="1"/>
        <v>288256443</v>
      </c>
      <c r="W36" s="35">
        <f t="shared" si="1"/>
        <v>903162921</v>
      </c>
      <c r="X36" s="35">
        <f t="shared" si="1"/>
        <v>869588447</v>
      </c>
      <c r="Y36" s="35">
        <f t="shared" si="1"/>
        <v>33574474</v>
      </c>
      <c r="Z36" s="36">
        <f>+IF(X36&lt;&gt;0,+(Y36/X36)*100,0)</f>
        <v>3.860961368084965</v>
      </c>
      <c r="AA36" s="33">
        <f>SUM(AA25:AA35)</f>
        <v>933322338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-83104371</v>
      </c>
      <c r="D38" s="46">
        <f>+D22-D36</f>
        <v>0</v>
      </c>
      <c r="E38" s="47">
        <f t="shared" si="2"/>
        <v>-82980467</v>
      </c>
      <c r="F38" s="48">
        <f t="shared" si="2"/>
        <v>-120920413</v>
      </c>
      <c r="G38" s="48">
        <f t="shared" si="2"/>
        <v>43584778</v>
      </c>
      <c r="H38" s="48">
        <f t="shared" si="2"/>
        <v>-5878484</v>
      </c>
      <c r="I38" s="48">
        <f t="shared" si="2"/>
        <v>-9227330</v>
      </c>
      <c r="J38" s="48">
        <f t="shared" si="2"/>
        <v>28478964</v>
      </c>
      <c r="K38" s="48">
        <f t="shared" si="2"/>
        <v>-7777609</v>
      </c>
      <c r="L38" s="48">
        <f t="shared" si="2"/>
        <v>3499465</v>
      </c>
      <c r="M38" s="48">
        <f t="shared" si="2"/>
        <v>-14039708</v>
      </c>
      <c r="N38" s="48">
        <f t="shared" si="2"/>
        <v>-18317852</v>
      </c>
      <c r="O38" s="48">
        <f t="shared" si="2"/>
        <v>5514751</v>
      </c>
      <c r="P38" s="48">
        <f t="shared" si="2"/>
        <v>-28458933</v>
      </c>
      <c r="Q38" s="48">
        <f t="shared" si="2"/>
        <v>7281343</v>
      </c>
      <c r="R38" s="48">
        <f t="shared" si="2"/>
        <v>-15662839</v>
      </c>
      <c r="S38" s="48">
        <f t="shared" si="2"/>
        <v>-15792143</v>
      </c>
      <c r="T38" s="48">
        <f t="shared" si="2"/>
        <v>-9956355</v>
      </c>
      <c r="U38" s="48">
        <f t="shared" si="2"/>
        <v>-57211014</v>
      </c>
      <c r="V38" s="48">
        <f t="shared" si="2"/>
        <v>-82959512</v>
      </c>
      <c r="W38" s="48">
        <f t="shared" si="2"/>
        <v>-88461239</v>
      </c>
      <c r="X38" s="48">
        <f>IF(F22=F36,0,X22-X36)</f>
        <v>-85114548</v>
      </c>
      <c r="Y38" s="48">
        <f t="shared" si="2"/>
        <v>-3346691</v>
      </c>
      <c r="Z38" s="49">
        <f>+IF(X38&lt;&gt;0,+(Y38/X38)*100,0)</f>
        <v>3.9319846943204118</v>
      </c>
      <c r="AA38" s="46">
        <f>+AA22-AA36</f>
        <v>-120920413</v>
      </c>
    </row>
    <row r="39" spans="1:27" ht="13.5">
      <c r="A39" s="23" t="s">
        <v>64</v>
      </c>
      <c r="B39" s="29"/>
      <c r="C39" s="6">
        <v>38089847</v>
      </c>
      <c r="D39" s="6">
        <v>0</v>
      </c>
      <c r="E39" s="7">
        <v>34233829</v>
      </c>
      <c r="F39" s="8">
        <v>55497732</v>
      </c>
      <c r="G39" s="8">
        <v>0</v>
      </c>
      <c r="H39" s="8">
        <v>0</v>
      </c>
      <c r="I39" s="8">
        <v>1567719</v>
      </c>
      <c r="J39" s="8">
        <v>1567719</v>
      </c>
      <c r="K39" s="8">
        <v>1877921</v>
      </c>
      <c r="L39" s="8">
        <v>3993556</v>
      </c>
      <c r="M39" s="8">
        <v>8592886</v>
      </c>
      <c r="N39" s="8">
        <v>14464363</v>
      </c>
      <c r="O39" s="8">
        <v>1075024</v>
      </c>
      <c r="P39" s="8">
        <v>7323176</v>
      </c>
      <c r="Q39" s="8">
        <v>7698934</v>
      </c>
      <c r="R39" s="8">
        <v>16097134</v>
      </c>
      <c r="S39" s="8">
        <v>2687366</v>
      </c>
      <c r="T39" s="8">
        <v>4787400</v>
      </c>
      <c r="U39" s="8">
        <v>13924748</v>
      </c>
      <c r="V39" s="8">
        <v>21399514</v>
      </c>
      <c r="W39" s="8">
        <v>53528730</v>
      </c>
      <c r="X39" s="8">
        <v>34233829</v>
      </c>
      <c r="Y39" s="8">
        <v>19294901</v>
      </c>
      <c r="Z39" s="2">
        <v>56.36</v>
      </c>
      <c r="AA39" s="6">
        <v>55497732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2134088</v>
      </c>
      <c r="Y40" s="26">
        <v>-2134088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-45014524</v>
      </c>
      <c r="D42" s="55">
        <f>SUM(D38:D41)</f>
        <v>0</v>
      </c>
      <c r="E42" s="56">
        <f t="shared" si="3"/>
        <v>-48746638</v>
      </c>
      <c r="F42" s="57">
        <f t="shared" si="3"/>
        <v>-65422681</v>
      </c>
      <c r="G42" s="57">
        <f t="shared" si="3"/>
        <v>43584778</v>
      </c>
      <c r="H42" s="57">
        <f t="shared" si="3"/>
        <v>-5878484</v>
      </c>
      <c r="I42" s="57">
        <f t="shared" si="3"/>
        <v>-7659611</v>
      </c>
      <c r="J42" s="57">
        <f t="shared" si="3"/>
        <v>30046683</v>
      </c>
      <c r="K42" s="57">
        <f t="shared" si="3"/>
        <v>-5899688</v>
      </c>
      <c r="L42" s="57">
        <f t="shared" si="3"/>
        <v>7493021</v>
      </c>
      <c r="M42" s="57">
        <f t="shared" si="3"/>
        <v>-5446822</v>
      </c>
      <c r="N42" s="57">
        <f t="shared" si="3"/>
        <v>-3853489</v>
      </c>
      <c r="O42" s="57">
        <f t="shared" si="3"/>
        <v>6589775</v>
      </c>
      <c r="P42" s="57">
        <f t="shared" si="3"/>
        <v>-21135757</v>
      </c>
      <c r="Q42" s="57">
        <f t="shared" si="3"/>
        <v>14980277</v>
      </c>
      <c r="R42" s="57">
        <f t="shared" si="3"/>
        <v>434295</v>
      </c>
      <c r="S42" s="57">
        <f t="shared" si="3"/>
        <v>-13104777</v>
      </c>
      <c r="T42" s="57">
        <f t="shared" si="3"/>
        <v>-5168955</v>
      </c>
      <c r="U42" s="57">
        <f t="shared" si="3"/>
        <v>-43286266</v>
      </c>
      <c r="V42" s="57">
        <f t="shared" si="3"/>
        <v>-61559998</v>
      </c>
      <c r="W42" s="57">
        <f t="shared" si="3"/>
        <v>-34932509</v>
      </c>
      <c r="X42" s="57">
        <f t="shared" si="3"/>
        <v>-48746631</v>
      </c>
      <c r="Y42" s="57">
        <f t="shared" si="3"/>
        <v>13814122</v>
      </c>
      <c r="Z42" s="58">
        <f>+IF(X42&lt;&gt;0,+(Y42/X42)*100,0)</f>
        <v>-28.33861892937791</v>
      </c>
      <c r="AA42" s="55">
        <f>SUM(AA38:AA41)</f>
        <v>-65422681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-45014524</v>
      </c>
      <c r="D44" s="63">
        <f>+D42-D43</f>
        <v>0</v>
      </c>
      <c r="E44" s="64">
        <f t="shared" si="4"/>
        <v>-48746638</v>
      </c>
      <c r="F44" s="65">
        <f t="shared" si="4"/>
        <v>-65422681</v>
      </c>
      <c r="G44" s="65">
        <f t="shared" si="4"/>
        <v>43584778</v>
      </c>
      <c r="H44" s="65">
        <f t="shared" si="4"/>
        <v>-5878484</v>
      </c>
      <c r="I44" s="65">
        <f t="shared" si="4"/>
        <v>-7659611</v>
      </c>
      <c r="J44" s="65">
        <f t="shared" si="4"/>
        <v>30046683</v>
      </c>
      <c r="K44" s="65">
        <f t="shared" si="4"/>
        <v>-5899688</v>
      </c>
      <c r="L44" s="65">
        <f t="shared" si="4"/>
        <v>7493021</v>
      </c>
      <c r="M44" s="65">
        <f t="shared" si="4"/>
        <v>-5446822</v>
      </c>
      <c r="N44" s="65">
        <f t="shared" si="4"/>
        <v>-3853489</v>
      </c>
      <c r="O44" s="65">
        <f t="shared" si="4"/>
        <v>6589775</v>
      </c>
      <c r="P44" s="65">
        <f t="shared" si="4"/>
        <v>-21135757</v>
      </c>
      <c r="Q44" s="65">
        <f t="shared" si="4"/>
        <v>14980277</v>
      </c>
      <c r="R44" s="65">
        <f t="shared" si="4"/>
        <v>434295</v>
      </c>
      <c r="S44" s="65">
        <f t="shared" si="4"/>
        <v>-13104777</v>
      </c>
      <c r="T44" s="65">
        <f t="shared" si="4"/>
        <v>-5168955</v>
      </c>
      <c r="U44" s="65">
        <f t="shared" si="4"/>
        <v>-43286266</v>
      </c>
      <c r="V44" s="65">
        <f t="shared" si="4"/>
        <v>-61559998</v>
      </c>
      <c r="W44" s="65">
        <f t="shared" si="4"/>
        <v>-34932509</v>
      </c>
      <c r="X44" s="65">
        <f t="shared" si="4"/>
        <v>-48746631</v>
      </c>
      <c r="Y44" s="65">
        <f t="shared" si="4"/>
        <v>13814122</v>
      </c>
      <c r="Z44" s="66">
        <f>+IF(X44&lt;&gt;0,+(Y44/X44)*100,0)</f>
        <v>-28.33861892937791</v>
      </c>
      <c r="AA44" s="63">
        <f>+AA42-AA43</f>
        <v>-65422681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-45014524</v>
      </c>
      <c r="D46" s="55">
        <f>SUM(D44:D45)</f>
        <v>0</v>
      </c>
      <c r="E46" s="56">
        <f t="shared" si="5"/>
        <v>-48746638</v>
      </c>
      <c r="F46" s="57">
        <f t="shared" si="5"/>
        <v>-65422681</v>
      </c>
      <c r="G46" s="57">
        <f t="shared" si="5"/>
        <v>43584778</v>
      </c>
      <c r="H46" s="57">
        <f t="shared" si="5"/>
        <v>-5878484</v>
      </c>
      <c r="I46" s="57">
        <f t="shared" si="5"/>
        <v>-7659611</v>
      </c>
      <c r="J46" s="57">
        <f t="shared" si="5"/>
        <v>30046683</v>
      </c>
      <c r="K46" s="57">
        <f t="shared" si="5"/>
        <v>-5899688</v>
      </c>
      <c r="L46" s="57">
        <f t="shared" si="5"/>
        <v>7493021</v>
      </c>
      <c r="M46" s="57">
        <f t="shared" si="5"/>
        <v>-5446822</v>
      </c>
      <c r="N46" s="57">
        <f t="shared" si="5"/>
        <v>-3853489</v>
      </c>
      <c r="O46" s="57">
        <f t="shared" si="5"/>
        <v>6589775</v>
      </c>
      <c r="P46" s="57">
        <f t="shared" si="5"/>
        <v>-21135757</v>
      </c>
      <c r="Q46" s="57">
        <f t="shared" si="5"/>
        <v>14980277</v>
      </c>
      <c r="R46" s="57">
        <f t="shared" si="5"/>
        <v>434295</v>
      </c>
      <c r="S46" s="57">
        <f t="shared" si="5"/>
        <v>-13104777</v>
      </c>
      <c r="T46" s="57">
        <f t="shared" si="5"/>
        <v>-5168955</v>
      </c>
      <c r="U46" s="57">
        <f t="shared" si="5"/>
        <v>-43286266</v>
      </c>
      <c r="V46" s="57">
        <f t="shared" si="5"/>
        <v>-61559998</v>
      </c>
      <c r="W46" s="57">
        <f t="shared" si="5"/>
        <v>-34932509</v>
      </c>
      <c r="X46" s="57">
        <f t="shared" si="5"/>
        <v>-48746631</v>
      </c>
      <c r="Y46" s="57">
        <f t="shared" si="5"/>
        <v>13814122</v>
      </c>
      <c r="Z46" s="58">
        <f>+IF(X46&lt;&gt;0,+(Y46/X46)*100,0)</f>
        <v>-28.33861892937791</v>
      </c>
      <c r="AA46" s="55">
        <f>SUM(AA44:AA45)</f>
        <v>-65422681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-45014524</v>
      </c>
      <c r="D48" s="71">
        <f>SUM(D46:D47)</f>
        <v>0</v>
      </c>
      <c r="E48" s="72">
        <f t="shared" si="6"/>
        <v>-48746638</v>
      </c>
      <c r="F48" s="73">
        <f t="shared" si="6"/>
        <v>-65422681</v>
      </c>
      <c r="G48" s="73">
        <f t="shared" si="6"/>
        <v>43584778</v>
      </c>
      <c r="H48" s="74">
        <f t="shared" si="6"/>
        <v>-5878484</v>
      </c>
      <c r="I48" s="74">
        <f t="shared" si="6"/>
        <v>-7659611</v>
      </c>
      <c r="J48" s="74">
        <f t="shared" si="6"/>
        <v>30046683</v>
      </c>
      <c r="K48" s="74">
        <f t="shared" si="6"/>
        <v>-5899688</v>
      </c>
      <c r="L48" s="74">
        <f t="shared" si="6"/>
        <v>7493021</v>
      </c>
      <c r="M48" s="73">
        <f t="shared" si="6"/>
        <v>-5446822</v>
      </c>
      <c r="N48" s="73">
        <f t="shared" si="6"/>
        <v>-3853489</v>
      </c>
      <c r="O48" s="74">
        <f t="shared" si="6"/>
        <v>6589775</v>
      </c>
      <c r="P48" s="74">
        <f t="shared" si="6"/>
        <v>-21135757</v>
      </c>
      <c r="Q48" s="74">
        <f t="shared" si="6"/>
        <v>14980277</v>
      </c>
      <c r="R48" s="74">
        <f t="shared" si="6"/>
        <v>434295</v>
      </c>
      <c r="S48" s="74">
        <f t="shared" si="6"/>
        <v>-13104777</v>
      </c>
      <c r="T48" s="73">
        <f t="shared" si="6"/>
        <v>-5168955</v>
      </c>
      <c r="U48" s="73">
        <f t="shared" si="6"/>
        <v>-43286266</v>
      </c>
      <c r="V48" s="74">
        <f t="shared" si="6"/>
        <v>-61559998</v>
      </c>
      <c r="W48" s="74">
        <f t="shared" si="6"/>
        <v>-34932509</v>
      </c>
      <c r="X48" s="74">
        <f t="shared" si="6"/>
        <v>-48746631</v>
      </c>
      <c r="Y48" s="74">
        <f t="shared" si="6"/>
        <v>13814122</v>
      </c>
      <c r="Z48" s="75">
        <f>+IF(X48&lt;&gt;0,+(Y48/X48)*100,0)</f>
        <v>-28.33861892937791</v>
      </c>
      <c r="AA48" s="76">
        <f>SUM(AA46:AA47)</f>
        <v>-65422681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2128647</v>
      </c>
      <c r="D5" s="6">
        <v>0</v>
      </c>
      <c r="E5" s="7">
        <v>2418600</v>
      </c>
      <c r="F5" s="8">
        <v>2418600</v>
      </c>
      <c r="G5" s="8">
        <v>792371</v>
      </c>
      <c r="H5" s="8">
        <v>151795</v>
      </c>
      <c r="I5" s="8">
        <v>149992</v>
      </c>
      <c r="J5" s="8">
        <v>1094158</v>
      </c>
      <c r="K5" s="8">
        <v>150219</v>
      </c>
      <c r="L5" s="8">
        <v>150217</v>
      </c>
      <c r="M5" s="8">
        <v>150219</v>
      </c>
      <c r="N5" s="8">
        <v>450655</v>
      </c>
      <c r="O5" s="8">
        <v>150217</v>
      </c>
      <c r="P5" s="8">
        <v>150219</v>
      </c>
      <c r="Q5" s="8">
        <v>150219</v>
      </c>
      <c r="R5" s="8">
        <v>450655</v>
      </c>
      <c r="S5" s="8">
        <v>150212</v>
      </c>
      <c r="T5" s="8">
        <v>157407</v>
      </c>
      <c r="U5" s="8">
        <v>158955</v>
      </c>
      <c r="V5" s="8">
        <v>466574</v>
      </c>
      <c r="W5" s="8">
        <v>2462042</v>
      </c>
      <c r="X5" s="8">
        <v>2418600</v>
      </c>
      <c r="Y5" s="8">
        <v>43442</v>
      </c>
      <c r="Z5" s="2">
        <v>1.8</v>
      </c>
      <c r="AA5" s="6">
        <v>2418600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10276250</v>
      </c>
      <c r="F7" s="8">
        <v>10349250</v>
      </c>
      <c r="G7" s="8">
        <v>974768</v>
      </c>
      <c r="H7" s="8">
        <v>847109</v>
      </c>
      <c r="I7" s="8">
        <v>846502</v>
      </c>
      <c r="J7" s="8">
        <v>2668379</v>
      </c>
      <c r="K7" s="8">
        <v>862694</v>
      </c>
      <c r="L7" s="8">
        <v>793476</v>
      </c>
      <c r="M7" s="8">
        <v>872068</v>
      </c>
      <c r="N7" s="8">
        <v>2528238</v>
      </c>
      <c r="O7" s="8">
        <v>854028</v>
      </c>
      <c r="P7" s="8">
        <v>779647</v>
      </c>
      <c r="Q7" s="8">
        <v>901044</v>
      </c>
      <c r="R7" s="8">
        <v>2534719</v>
      </c>
      <c r="S7" s="8">
        <v>854787</v>
      </c>
      <c r="T7" s="8">
        <v>791728</v>
      </c>
      <c r="U7" s="8">
        <v>1078438</v>
      </c>
      <c r="V7" s="8">
        <v>2724953</v>
      </c>
      <c r="W7" s="8">
        <v>10456289</v>
      </c>
      <c r="X7" s="8">
        <v>10276248</v>
      </c>
      <c r="Y7" s="8">
        <v>180041</v>
      </c>
      <c r="Z7" s="2">
        <v>1.75</v>
      </c>
      <c r="AA7" s="6">
        <v>10349250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2678681</v>
      </c>
      <c r="F8" s="8">
        <v>2832011</v>
      </c>
      <c r="G8" s="8">
        <v>202040</v>
      </c>
      <c r="H8" s="8">
        <v>190619</v>
      </c>
      <c r="I8" s="8">
        <v>165335</v>
      </c>
      <c r="J8" s="8">
        <v>557994</v>
      </c>
      <c r="K8" s="8">
        <v>249392</v>
      </c>
      <c r="L8" s="8">
        <v>240304</v>
      </c>
      <c r="M8" s="8">
        <v>224174</v>
      </c>
      <c r="N8" s="8">
        <v>713870</v>
      </c>
      <c r="O8" s="8">
        <v>392812</v>
      </c>
      <c r="P8" s="8">
        <v>245129</v>
      </c>
      <c r="Q8" s="8">
        <v>270315</v>
      </c>
      <c r="R8" s="8">
        <v>908256</v>
      </c>
      <c r="S8" s="8">
        <v>331760</v>
      </c>
      <c r="T8" s="8">
        <v>217864</v>
      </c>
      <c r="U8" s="8">
        <v>181975</v>
      </c>
      <c r="V8" s="8">
        <v>731599</v>
      </c>
      <c r="W8" s="8">
        <v>2911719</v>
      </c>
      <c r="X8" s="8">
        <v>2678676</v>
      </c>
      <c r="Y8" s="8">
        <v>233043</v>
      </c>
      <c r="Z8" s="2">
        <v>8.7</v>
      </c>
      <c r="AA8" s="6">
        <v>2832011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1641416</v>
      </c>
      <c r="F9" s="8">
        <v>1919016</v>
      </c>
      <c r="G9" s="8">
        <v>189590</v>
      </c>
      <c r="H9" s="8">
        <v>192379</v>
      </c>
      <c r="I9" s="8">
        <v>194670</v>
      </c>
      <c r="J9" s="8">
        <v>576639</v>
      </c>
      <c r="K9" s="8">
        <v>194520</v>
      </c>
      <c r="L9" s="8">
        <v>190694</v>
      </c>
      <c r="M9" s="8">
        <v>188567</v>
      </c>
      <c r="N9" s="8">
        <v>573781</v>
      </c>
      <c r="O9" s="8">
        <v>193552</v>
      </c>
      <c r="P9" s="8">
        <v>195915</v>
      </c>
      <c r="Q9" s="8">
        <v>187173</v>
      </c>
      <c r="R9" s="8">
        <v>576640</v>
      </c>
      <c r="S9" s="8">
        <v>191411</v>
      </c>
      <c r="T9" s="8">
        <v>187439</v>
      </c>
      <c r="U9" s="8">
        <v>186788</v>
      </c>
      <c r="V9" s="8">
        <v>565638</v>
      </c>
      <c r="W9" s="8">
        <v>2292698</v>
      </c>
      <c r="X9" s="8">
        <v>1641420</v>
      </c>
      <c r="Y9" s="8">
        <v>651278</v>
      </c>
      <c r="Z9" s="2">
        <v>39.68</v>
      </c>
      <c r="AA9" s="6">
        <v>1919016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974450</v>
      </c>
      <c r="F10" s="26">
        <v>1074450</v>
      </c>
      <c r="G10" s="26">
        <v>114298</v>
      </c>
      <c r="H10" s="26">
        <v>128161</v>
      </c>
      <c r="I10" s="26">
        <v>127829</v>
      </c>
      <c r="J10" s="26">
        <v>370288</v>
      </c>
      <c r="K10" s="26">
        <v>122598</v>
      </c>
      <c r="L10" s="26">
        <v>56236</v>
      </c>
      <c r="M10" s="26">
        <v>110080</v>
      </c>
      <c r="N10" s="26">
        <v>288914</v>
      </c>
      <c r="O10" s="26">
        <v>110106</v>
      </c>
      <c r="P10" s="26">
        <v>112618</v>
      </c>
      <c r="Q10" s="26">
        <v>110260</v>
      </c>
      <c r="R10" s="26">
        <v>332984</v>
      </c>
      <c r="S10" s="26">
        <v>111901</v>
      </c>
      <c r="T10" s="26">
        <v>109799</v>
      </c>
      <c r="U10" s="26">
        <v>110342</v>
      </c>
      <c r="V10" s="26">
        <v>332042</v>
      </c>
      <c r="W10" s="26">
        <v>1324228</v>
      </c>
      <c r="X10" s="26">
        <v>974448</v>
      </c>
      <c r="Y10" s="26">
        <v>349780</v>
      </c>
      <c r="Z10" s="27">
        <v>35.9</v>
      </c>
      <c r="AA10" s="28">
        <v>1074450</v>
      </c>
    </row>
    <row r="11" spans="1:27" ht="13.5">
      <c r="A11" s="25" t="s">
        <v>38</v>
      </c>
      <c r="B11" s="29"/>
      <c r="C11" s="6">
        <v>13876276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279907</v>
      </c>
      <c r="D12" s="6">
        <v>0</v>
      </c>
      <c r="E12" s="7">
        <v>327000</v>
      </c>
      <c r="F12" s="8">
        <v>327000</v>
      </c>
      <c r="G12" s="8">
        <v>55980</v>
      </c>
      <c r="H12" s="8">
        <v>13205</v>
      </c>
      <c r="I12" s="8">
        <v>32111</v>
      </c>
      <c r="J12" s="8">
        <v>101296</v>
      </c>
      <c r="K12" s="8">
        <v>14698</v>
      </c>
      <c r="L12" s="8">
        <v>13720</v>
      </c>
      <c r="M12" s="8">
        <v>31993</v>
      </c>
      <c r="N12" s="8">
        <v>60411</v>
      </c>
      <c r="O12" s="8">
        <v>13931</v>
      </c>
      <c r="P12" s="8">
        <v>15617</v>
      </c>
      <c r="Q12" s="8">
        <v>30618</v>
      </c>
      <c r="R12" s="8">
        <v>60166</v>
      </c>
      <c r="S12" s="8">
        <v>14742</v>
      </c>
      <c r="T12" s="8">
        <v>13432</v>
      </c>
      <c r="U12" s="8">
        <v>5269</v>
      </c>
      <c r="V12" s="8">
        <v>33443</v>
      </c>
      <c r="W12" s="8">
        <v>255316</v>
      </c>
      <c r="X12" s="8">
        <v>327000</v>
      </c>
      <c r="Y12" s="8">
        <v>-71684</v>
      </c>
      <c r="Z12" s="2">
        <v>-21.92</v>
      </c>
      <c r="AA12" s="6">
        <v>327000</v>
      </c>
    </row>
    <row r="13" spans="1:27" ht="13.5">
      <c r="A13" s="23" t="s">
        <v>40</v>
      </c>
      <c r="B13" s="29"/>
      <c r="C13" s="6">
        <v>541928</v>
      </c>
      <c r="D13" s="6">
        <v>0</v>
      </c>
      <c r="E13" s="7">
        <v>360000</v>
      </c>
      <c r="F13" s="8">
        <v>700000</v>
      </c>
      <c r="G13" s="8">
        <v>50908</v>
      </c>
      <c r="H13" s="8">
        <v>99012</v>
      </c>
      <c r="I13" s="8">
        <v>91485</v>
      </c>
      <c r="J13" s="8">
        <v>241405</v>
      </c>
      <c r="K13" s="8">
        <v>53000</v>
      </c>
      <c r="L13" s="8">
        <v>61108</v>
      </c>
      <c r="M13" s="8">
        <v>78933</v>
      </c>
      <c r="N13" s="8">
        <v>193041</v>
      </c>
      <c r="O13" s="8">
        <v>59760</v>
      </c>
      <c r="P13" s="8">
        <v>44495</v>
      </c>
      <c r="Q13" s="8">
        <v>54915</v>
      </c>
      <c r="R13" s="8">
        <v>159170</v>
      </c>
      <c r="S13" s="8">
        <v>1667</v>
      </c>
      <c r="T13" s="8">
        <v>80895</v>
      </c>
      <c r="U13" s="8">
        <v>90464</v>
      </c>
      <c r="V13" s="8">
        <v>173026</v>
      </c>
      <c r="W13" s="8">
        <v>766642</v>
      </c>
      <c r="X13" s="8">
        <v>360000</v>
      </c>
      <c r="Y13" s="8">
        <v>406642</v>
      </c>
      <c r="Z13" s="2">
        <v>112.96</v>
      </c>
      <c r="AA13" s="6">
        <v>700000</v>
      </c>
    </row>
    <row r="14" spans="1:27" ht="13.5">
      <c r="A14" s="23" t="s">
        <v>41</v>
      </c>
      <c r="B14" s="29"/>
      <c r="C14" s="6">
        <v>562568</v>
      </c>
      <c r="D14" s="6">
        <v>0</v>
      </c>
      <c r="E14" s="7">
        <v>500000</v>
      </c>
      <c r="F14" s="8">
        <v>600000</v>
      </c>
      <c r="G14" s="8">
        <v>51267</v>
      </c>
      <c r="H14" s="8">
        <v>53396</v>
      </c>
      <c r="I14" s="8">
        <v>54213</v>
      </c>
      <c r="J14" s="8">
        <v>158876</v>
      </c>
      <c r="K14" s="8">
        <v>56338</v>
      </c>
      <c r="L14" s="8">
        <v>55614</v>
      </c>
      <c r="M14" s="8">
        <v>483</v>
      </c>
      <c r="N14" s="8">
        <v>112435</v>
      </c>
      <c r="O14" s="8">
        <v>119982</v>
      </c>
      <c r="P14" s="8">
        <v>61479</v>
      </c>
      <c r="Q14" s="8">
        <v>62861</v>
      </c>
      <c r="R14" s="8">
        <v>244322</v>
      </c>
      <c r="S14" s="8">
        <v>64247</v>
      </c>
      <c r="T14" s="8">
        <v>65874</v>
      </c>
      <c r="U14" s="8">
        <v>66192</v>
      </c>
      <c r="V14" s="8">
        <v>196313</v>
      </c>
      <c r="W14" s="8">
        <v>711946</v>
      </c>
      <c r="X14" s="8">
        <v>500004</v>
      </c>
      <c r="Y14" s="8">
        <v>211942</v>
      </c>
      <c r="Z14" s="2">
        <v>42.39</v>
      </c>
      <c r="AA14" s="6">
        <v>600000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12579551</v>
      </c>
      <c r="D16" s="6">
        <v>0</v>
      </c>
      <c r="E16" s="7">
        <v>2683000</v>
      </c>
      <c r="F16" s="8">
        <v>7523000</v>
      </c>
      <c r="G16" s="8">
        <v>63412</v>
      </c>
      <c r="H16" s="8">
        <v>514740</v>
      </c>
      <c r="I16" s="8">
        <v>614000</v>
      </c>
      <c r="J16" s="8">
        <v>1192152</v>
      </c>
      <c r="K16" s="8">
        <v>469419</v>
      </c>
      <c r="L16" s="8">
        <v>327658</v>
      </c>
      <c r="M16" s="8">
        <v>785</v>
      </c>
      <c r="N16" s="8">
        <v>797862</v>
      </c>
      <c r="O16" s="8">
        <v>270891</v>
      </c>
      <c r="P16" s="8">
        <v>1213</v>
      </c>
      <c r="Q16" s="8">
        <v>132580</v>
      </c>
      <c r="R16" s="8">
        <v>404684</v>
      </c>
      <c r="S16" s="8">
        <v>1485</v>
      </c>
      <c r="T16" s="8">
        <v>728446</v>
      </c>
      <c r="U16" s="8">
        <v>1132</v>
      </c>
      <c r="V16" s="8">
        <v>731063</v>
      </c>
      <c r="W16" s="8">
        <v>3125761</v>
      </c>
      <c r="X16" s="8">
        <v>2682996</v>
      </c>
      <c r="Y16" s="8">
        <v>442765</v>
      </c>
      <c r="Z16" s="2">
        <v>16.5</v>
      </c>
      <c r="AA16" s="6">
        <v>7523000</v>
      </c>
    </row>
    <row r="17" spans="1:27" ht="13.5">
      <c r="A17" s="23" t="s">
        <v>44</v>
      </c>
      <c r="B17" s="29"/>
      <c r="C17" s="6">
        <v>256394</v>
      </c>
      <c r="D17" s="6">
        <v>0</v>
      </c>
      <c r="E17" s="7">
        <v>1200000</v>
      </c>
      <c r="F17" s="8">
        <v>1200000</v>
      </c>
      <c r="G17" s="8">
        <v>101552</v>
      </c>
      <c r="H17" s="8">
        <v>113311</v>
      </c>
      <c r="I17" s="8">
        <v>138477</v>
      </c>
      <c r="J17" s="8">
        <v>353340</v>
      </c>
      <c r="K17" s="8">
        <v>95636</v>
      </c>
      <c r="L17" s="8">
        <v>105641</v>
      </c>
      <c r="M17" s="8">
        <v>103144</v>
      </c>
      <c r="N17" s="8">
        <v>304421</v>
      </c>
      <c r="O17" s="8">
        <v>83153</v>
      </c>
      <c r="P17" s="8">
        <v>138251</v>
      </c>
      <c r="Q17" s="8">
        <v>133586</v>
      </c>
      <c r="R17" s="8">
        <v>354990</v>
      </c>
      <c r="S17" s="8">
        <v>110016</v>
      </c>
      <c r="T17" s="8">
        <v>106535</v>
      </c>
      <c r="U17" s="8">
        <v>101570</v>
      </c>
      <c r="V17" s="8">
        <v>318121</v>
      </c>
      <c r="W17" s="8">
        <v>1330872</v>
      </c>
      <c r="X17" s="8">
        <v>1200000</v>
      </c>
      <c r="Y17" s="8">
        <v>130872</v>
      </c>
      <c r="Z17" s="2">
        <v>10.91</v>
      </c>
      <c r="AA17" s="6">
        <v>1200000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22581250</v>
      </c>
      <c r="D19" s="6">
        <v>0</v>
      </c>
      <c r="E19" s="7">
        <v>29092950</v>
      </c>
      <c r="F19" s="8">
        <v>25136364</v>
      </c>
      <c r="G19" s="8">
        <v>5538333</v>
      </c>
      <c r="H19" s="8">
        <v>0</v>
      </c>
      <c r="I19" s="8">
        <v>473484</v>
      </c>
      <c r="J19" s="8">
        <v>6011817</v>
      </c>
      <c r="K19" s="8">
        <v>1413956</v>
      </c>
      <c r="L19" s="8">
        <v>1235990</v>
      </c>
      <c r="M19" s="8">
        <v>17766410</v>
      </c>
      <c r="N19" s="8">
        <v>20416356</v>
      </c>
      <c r="O19" s="8">
        <v>-3874847</v>
      </c>
      <c r="P19" s="8">
        <v>-6279179</v>
      </c>
      <c r="Q19" s="8">
        <v>3791808</v>
      </c>
      <c r="R19" s="8">
        <v>-6362218</v>
      </c>
      <c r="S19" s="8">
        <v>355004</v>
      </c>
      <c r="T19" s="8">
        <v>1398386</v>
      </c>
      <c r="U19" s="8">
        <v>1455285</v>
      </c>
      <c r="V19" s="8">
        <v>3208675</v>
      </c>
      <c r="W19" s="8">
        <v>23274630</v>
      </c>
      <c r="X19" s="8">
        <v>29092956</v>
      </c>
      <c r="Y19" s="8">
        <v>-5818326</v>
      </c>
      <c r="Z19" s="2">
        <v>-20</v>
      </c>
      <c r="AA19" s="6">
        <v>25136364</v>
      </c>
    </row>
    <row r="20" spans="1:27" ht="13.5">
      <c r="A20" s="23" t="s">
        <v>47</v>
      </c>
      <c r="B20" s="29"/>
      <c r="C20" s="6">
        <v>963321</v>
      </c>
      <c r="D20" s="6">
        <v>0</v>
      </c>
      <c r="E20" s="7">
        <v>215300</v>
      </c>
      <c r="F20" s="26">
        <v>1221300</v>
      </c>
      <c r="G20" s="26">
        <v>401190</v>
      </c>
      <c r="H20" s="26">
        <v>25950</v>
      </c>
      <c r="I20" s="26">
        <v>-341428</v>
      </c>
      <c r="J20" s="26">
        <v>85712</v>
      </c>
      <c r="K20" s="26">
        <v>12579</v>
      </c>
      <c r="L20" s="26">
        <v>11449</v>
      </c>
      <c r="M20" s="26">
        <v>13690</v>
      </c>
      <c r="N20" s="26">
        <v>37718</v>
      </c>
      <c r="O20" s="26">
        <v>8592</v>
      </c>
      <c r="P20" s="26">
        <v>9400</v>
      </c>
      <c r="Q20" s="26">
        <v>16806</v>
      </c>
      <c r="R20" s="26">
        <v>34798</v>
      </c>
      <c r="S20" s="26">
        <v>19156</v>
      </c>
      <c r="T20" s="26">
        <v>21547</v>
      </c>
      <c r="U20" s="26">
        <v>18265</v>
      </c>
      <c r="V20" s="26">
        <v>58968</v>
      </c>
      <c r="W20" s="26">
        <v>217196</v>
      </c>
      <c r="X20" s="26">
        <v>215304</v>
      </c>
      <c r="Y20" s="26">
        <v>1892</v>
      </c>
      <c r="Z20" s="27">
        <v>0.88</v>
      </c>
      <c r="AA20" s="28">
        <v>1221300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526</v>
      </c>
      <c r="R21" s="8">
        <v>526</v>
      </c>
      <c r="S21" s="8">
        <v>0</v>
      </c>
      <c r="T21" s="8">
        <v>0</v>
      </c>
      <c r="U21" s="8">
        <v>1521</v>
      </c>
      <c r="V21" s="8">
        <v>1521</v>
      </c>
      <c r="W21" s="30">
        <v>2047</v>
      </c>
      <c r="X21" s="8"/>
      <c r="Y21" s="8">
        <v>2047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53769842</v>
      </c>
      <c r="D22" s="33">
        <f>SUM(D5:D21)</f>
        <v>0</v>
      </c>
      <c r="E22" s="34">
        <f t="shared" si="0"/>
        <v>52367647</v>
      </c>
      <c r="F22" s="35">
        <f t="shared" si="0"/>
        <v>55300991</v>
      </c>
      <c r="G22" s="35">
        <f t="shared" si="0"/>
        <v>8535709</v>
      </c>
      <c r="H22" s="35">
        <f t="shared" si="0"/>
        <v>2329677</v>
      </c>
      <c r="I22" s="35">
        <f t="shared" si="0"/>
        <v>2546670</v>
      </c>
      <c r="J22" s="35">
        <f t="shared" si="0"/>
        <v>13412056</v>
      </c>
      <c r="K22" s="35">
        <f t="shared" si="0"/>
        <v>3695049</v>
      </c>
      <c r="L22" s="35">
        <f t="shared" si="0"/>
        <v>3242107</v>
      </c>
      <c r="M22" s="35">
        <f t="shared" si="0"/>
        <v>19540546</v>
      </c>
      <c r="N22" s="35">
        <f t="shared" si="0"/>
        <v>26477702</v>
      </c>
      <c r="O22" s="35">
        <f t="shared" si="0"/>
        <v>-1617823</v>
      </c>
      <c r="P22" s="35">
        <f t="shared" si="0"/>
        <v>-4525196</v>
      </c>
      <c r="Q22" s="35">
        <f t="shared" si="0"/>
        <v>5842711</v>
      </c>
      <c r="R22" s="35">
        <f t="shared" si="0"/>
        <v>-300308</v>
      </c>
      <c r="S22" s="35">
        <f t="shared" si="0"/>
        <v>2206388</v>
      </c>
      <c r="T22" s="35">
        <f t="shared" si="0"/>
        <v>3879352</v>
      </c>
      <c r="U22" s="35">
        <f t="shared" si="0"/>
        <v>3456196</v>
      </c>
      <c r="V22" s="35">
        <f t="shared" si="0"/>
        <v>9541936</v>
      </c>
      <c r="W22" s="35">
        <f t="shared" si="0"/>
        <v>49131386</v>
      </c>
      <c r="X22" s="35">
        <f t="shared" si="0"/>
        <v>52367652</v>
      </c>
      <c r="Y22" s="35">
        <f t="shared" si="0"/>
        <v>-3236266</v>
      </c>
      <c r="Z22" s="36">
        <f>+IF(X22&lt;&gt;0,+(Y22/X22)*100,0)</f>
        <v>-6.179895176510874</v>
      </c>
      <c r="AA22" s="33">
        <f>SUM(AA5:AA21)</f>
        <v>55300991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10887286</v>
      </c>
      <c r="D25" s="6">
        <v>0</v>
      </c>
      <c r="E25" s="7">
        <v>13143759</v>
      </c>
      <c r="F25" s="8">
        <v>12524474</v>
      </c>
      <c r="G25" s="8">
        <v>916933</v>
      </c>
      <c r="H25" s="8">
        <v>931197</v>
      </c>
      <c r="I25" s="8">
        <v>899240</v>
      </c>
      <c r="J25" s="8">
        <v>2747370</v>
      </c>
      <c r="K25" s="8">
        <v>1158451</v>
      </c>
      <c r="L25" s="8">
        <v>1323978</v>
      </c>
      <c r="M25" s="8">
        <v>869434</v>
      </c>
      <c r="N25" s="8">
        <v>3351863</v>
      </c>
      <c r="O25" s="8">
        <v>745609</v>
      </c>
      <c r="P25" s="8">
        <v>899553</v>
      </c>
      <c r="Q25" s="8">
        <v>900172</v>
      </c>
      <c r="R25" s="8">
        <v>2545334</v>
      </c>
      <c r="S25" s="8">
        <v>934440</v>
      </c>
      <c r="T25" s="8">
        <v>938831</v>
      </c>
      <c r="U25" s="8">
        <v>1156197</v>
      </c>
      <c r="V25" s="8">
        <v>3029468</v>
      </c>
      <c r="W25" s="8">
        <v>11674035</v>
      </c>
      <c r="X25" s="8">
        <v>13143756</v>
      </c>
      <c r="Y25" s="8">
        <v>-1469721</v>
      </c>
      <c r="Z25" s="2">
        <v>-11.18</v>
      </c>
      <c r="AA25" s="6">
        <v>12524474</v>
      </c>
    </row>
    <row r="26" spans="1:27" ht="13.5">
      <c r="A26" s="25" t="s">
        <v>52</v>
      </c>
      <c r="B26" s="24"/>
      <c r="C26" s="6">
        <v>2309463</v>
      </c>
      <c r="D26" s="6">
        <v>0</v>
      </c>
      <c r="E26" s="7">
        <v>2450000</v>
      </c>
      <c r="F26" s="8">
        <v>2450000</v>
      </c>
      <c r="G26" s="8">
        <v>191497</v>
      </c>
      <c r="H26" s="8">
        <v>191497</v>
      </c>
      <c r="I26" s="8">
        <v>188243</v>
      </c>
      <c r="J26" s="8">
        <v>571237</v>
      </c>
      <c r="K26" s="8">
        <v>191497</v>
      </c>
      <c r="L26" s="8">
        <v>191497</v>
      </c>
      <c r="M26" s="8">
        <v>191497</v>
      </c>
      <c r="N26" s="8">
        <v>574491</v>
      </c>
      <c r="O26" s="8">
        <v>174546</v>
      </c>
      <c r="P26" s="8">
        <v>196379</v>
      </c>
      <c r="Q26" s="8">
        <v>191497</v>
      </c>
      <c r="R26" s="8">
        <v>562422</v>
      </c>
      <c r="S26" s="8">
        <v>287812</v>
      </c>
      <c r="T26" s="8">
        <v>212887</v>
      </c>
      <c r="U26" s="8">
        <v>201717</v>
      </c>
      <c r="V26" s="8">
        <v>702416</v>
      </c>
      <c r="W26" s="8">
        <v>2410566</v>
      </c>
      <c r="X26" s="8">
        <v>2450004</v>
      </c>
      <c r="Y26" s="8">
        <v>-39438</v>
      </c>
      <c r="Z26" s="2">
        <v>-1.61</v>
      </c>
      <c r="AA26" s="6">
        <v>2450000</v>
      </c>
    </row>
    <row r="27" spans="1:27" ht="13.5">
      <c r="A27" s="25" t="s">
        <v>53</v>
      </c>
      <c r="B27" s="24"/>
      <c r="C27" s="6">
        <v>13300201</v>
      </c>
      <c r="D27" s="6">
        <v>0</v>
      </c>
      <c r="E27" s="7">
        <v>2100000</v>
      </c>
      <c r="F27" s="8">
        <v>2120000</v>
      </c>
      <c r="G27" s="8">
        <v>175000</v>
      </c>
      <c r="H27" s="8">
        <v>175000</v>
      </c>
      <c r="I27" s="8">
        <v>175000</v>
      </c>
      <c r="J27" s="8">
        <v>525000</v>
      </c>
      <c r="K27" s="8">
        <v>175000</v>
      </c>
      <c r="L27" s="8">
        <v>175789</v>
      </c>
      <c r="M27" s="8">
        <v>175000</v>
      </c>
      <c r="N27" s="8">
        <v>525789</v>
      </c>
      <c r="O27" s="8">
        <v>175000</v>
      </c>
      <c r="P27" s="8">
        <v>175000</v>
      </c>
      <c r="Q27" s="8">
        <v>175000</v>
      </c>
      <c r="R27" s="8">
        <v>525000</v>
      </c>
      <c r="S27" s="8">
        <v>191124</v>
      </c>
      <c r="T27" s="8">
        <v>175000</v>
      </c>
      <c r="U27" s="8">
        <v>175000</v>
      </c>
      <c r="V27" s="8">
        <v>541124</v>
      </c>
      <c r="W27" s="8">
        <v>2116913</v>
      </c>
      <c r="X27" s="8">
        <v>2100000</v>
      </c>
      <c r="Y27" s="8">
        <v>16913</v>
      </c>
      <c r="Z27" s="2">
        <v>0.81</v>
      </c>
      <c r="AA27" s="6">
        <v>2120000</v>
      </c>
    </row>
    <row r="28" spans="1:27" ht="13.5">
      <c r="A28" s="25" t="s">
        <v>54</v>
      </c>
      <c r="B28" s="24"/>
      <c r="C28" s="6">
        <v>4196463</v>
      </c>
      <c r="D28" s="6">
        <v>0</v>
      </c>
      <c r="E28" s="7">
        <v>1705000</v>
      </c>
      <c r="F28" s="8">
        <v>1705000</v>
      </c>
      <c r="G28" s="8">
        <v>142083</v>
      </c>
      <c r="H28" s="8">
        <v>142083</v>
      </c>
      <c r="I28" s="8">
        <v>142083</v>
      </c>
      <c r="J28" s="8">
        <v>426249</v>
      </c>
      <c r="K28" s="8">
        <v>142083</v>
      </c>
      <c r="L28" s="8">
        <v>142083</v>
      </c>
      <c r="M28" s="8">
        <v>142083</v>
      </c>
      <c r="N28" s="8">
        <v>426249</v>
      </c>
      <c r="O28" s="8">
        <v>142083</v>
      </c>
      <c r="P28" s="8">
        <v>142083</v>
      </c>
      <c r="Q28" s="8">
        <v>142083</v>
      </c>
      <c r="R28" s="8">
        <v>426249</v>
      </c>
      <c r="S28" s="8">
        <v>142083</v>
      </c>
      <c r="T28" s="8">
        <v>142083</v>
      </c>
      <c r="U28" s="8">
        <v>142083</v>
      </c>
      <c r="V28" s="8">
        <v>426249</v>
      </c>
      <c r="W28" s="8">
        <v>1704996</v>
      </c>
      <c r="X28" s="8">
        <v>1704996</v>
      </c>
      <c r="Y28" s="8">
        <v>0</v>
      </c>
      <c r="Z28" s="2">
        <v>0</v>
      </c>
      <c r="AA28" s="6">
        <v>1705000</v>
      </c>
    </row>
    <row r="29" spans="1:27" ht="13.5">
      <c r="A29" s="25" t="s">
        <v>55</v>
      </c>
      <c r="B29" s="24"/>
      <c r="C29" s="6">
        <v>396691</v>
      </c>
      <c r="D29" s="6">
        <v>0</v>
      </c>
      <c r="E29" s="7">
        <v>337400</v>
      </c>
      <c r="F29" s="8">
        <v>337400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337404</v>
      </c>
      <c r="Y29" s="8">
        <v>-337404</v>
      </c>
      <c r="Z29" s="2">
        <v>-100</v>
      </c>
      <c r="AA29" s="6">
        <v>337400</v>
      </c>
    </row>
    <row r="30" spans="1:27" ht="13.5">
      <c r="A30" s="25" t="s">
        <v>56</v>
      </c>
      <c r="B30" s="24"/>
      <c r="C30" s="6">
        <v>7630228</v>
      </c>
      <c r="D30" s="6">
        <v>0</v>
      </c>
      <c r="E30" s="7">
        <v>9000000</v>
      </c>
      <c r="F30" s="8">
        <v>7100000</v>
      </c>
      <c r="G30" s="8">
        <v>592571</v>
      </c>
      <c r="H30" s="8">
        <v>1167513</v>
      </c>
      <c r="I30" s="8">
        <v>0</v>
      </c>
      <c r="J30" s="8">
        <v>1760084</v>
      </c>
      <c r="K30" s="8">
        <v>-592571</v>
      </c>
      <c r="L30" s="8">
        <v>1350786</v>
      </c>
      <c r="M30" s="8">
        <v>1365928</v>
      </c>
      <c r="N30" s="8">
        <v>2124143</v>
      </c>
      <c r="O30" s="8">
        <v>1086103</v>
      </c>
      <c r="P30" s="8">
        <v>460710</v>
      </c>
      <c r="Q30" s="8">
        <v>0</v>
      </c>
      <c r="R30" s="8">
        <v>1546813</v>
      </c>
      <c r="S30" s="8">
        <v>0</v>
      </c>
      <c r="T30" s="8">
        <v>1535449</v>
      </c>
      <c r="U30" s="8">
        <v>623754</v>
      </c>
      <c r="V30" s="8">
        <v>2159203</v>
      </c>
      <c r="W30" s="8">
        <v>7590243</v>
      </c>
      <c r="X30" s="8">
        <v>9000000</v>
      </c>
      <c r="Y30" s="8">
        <v>-1409757</v>
      </c>
      <c r="Z30" s="2">
        <v>-15.66</v>
      </c>
      <c r="AA30" s="6">
        <v>7100000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19178647</v>
      </c>
      <c r="D34" s="6">
        <v>0</v>
      </c>
      <c r="E34" s="7">
        <v>23629199</v>
      </c>
      <c r="F34" s="8">
        <v>44786851</v>
      </c>
      <c r="G34" s="8">
        <v>1041347</v>
      </c>
      <c r="H34" s="8">
        <v>1993422</v>
      </c>
      <c r="I34" s="8">
        <v>2415011</v>
      </c>
      <c r="J34" s="8">
        <v>5449780</v>
      </c>
      <c r="K34" s="8">
        <v>2200705</v>
      </c>
      <c r="L34" s="8">
        <v>1920274</v>
      </c>
      <c r="M34" s="8">
        <v>1228565</v>
      </c>
      <c r="N34" s="8">
        <v>5349544</v>
      </c>
      <c r="O34" s="8">
        <v>3007233</v>
      </c>
      <c r="P34" s="8">
        <v>780164</v>
      </c>
      <c r="Q34" s="8">
        <v>1648503</v>
      </c>
      <c r="R34" s="8">
        <v>5435900</v>
      </c>
      <c r="S34" s="8">
        <v>1081667</v>
      </c>
      <c r="T34" s="8">
        <v>3473736</v>
      </c>
      <c r="U34" s="8">
        <v>1962895</v>
      </c>
      <c r="V34" s="8">
        <v>6518298</v>
      </c>
      <c r="W34" s="8">
        <v>22753522</v>
      </c>
      <c r="X34" s="8">
        <v>23629200</v>
      </c>
      <c r="Y34" s="8">
        <v>-875678</v>
      </c>
      <c r="Z34" s="2">
        <v>-3.71</v>
      </c>
      <c r="AA34" s="6">
        <v>44786851</v>
      </c>
    </row>
    <row r="35" spans="1:27" ht="13.5">
      <c r="A35" s="23" t="s">
        <v>61</v>
      </c>
      <c r="B35" s="29"/>
      <c r="C35" s="6">
        <v>25504</v>
      </c>
      <c r="D35" s="6">
        <v>0</v>
      </c>
      <c r="E35" s="7">
        <v>0</v>
      </c>
      <c r="F35" s="8">
        <v>4500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4500</v>
      </c>
    </row>
    <row r="36" spans="1:27" ht="12.75">
      <c r="A36" s="40" t="s">
        <v>62</v>
      </c>
      <c r="B36" s="32"/>
      <c r="C36" s="33">
        <f aca="true" t="shared" si="1" ref="C36:Y36">SUM(C25:C35)</f>
        <v>57924483</v>
      </c>
      <c r="D36" s="33">
        <f>SUM(D25:D35)</f>
        <v>0</v>
      </c>
      <c r="E36" s="34">
        <f t="shared" si="1"/>
        <v>52365358</v>
      </c>
      <c r="F36" s="35">
        <f t="shared" si="1"/>
        <v>71028225</v>
      </c>
      <c r="G36" s="35">
        <f t="shared" si="1"/>
        <v>3059431</v>
      </c>
      <c r="H36" s="35">
        <f t="shared" si="1"/>
        <v>4600712</v>
      </c>
      <c r="I36" s="35">
        <f t="shared" si="1"/>
        <v>3819577</v>
      </c>
      <c r="J36" s="35">
        <f t="shared" si="1"/>
        <v>11479720</v>
      </c>
      <c r="K36" s="35">
        <f t="shared" si="1"/>
        <v>3275165</v>
      </c>
      <c r="L36" s="35">
        <f t="shared" si="1"/>
        <v>5104407</v>
      </c>
      <c r="M36" s="35">
        <f t="shared" si="1"/>
        <v>3972507</v>
      </c>
      <c r="N36" s="35">
        <f t="shared" si="1"/>
        <v>12352079</v>
      </c>
      <c r="O36" s="35">
        <f t="shared" si="1"/>
        <v>5330574</v>
      </c>
      <c r="P36" s="35">
        <f t="shared" si="1"/>
        <v>2653889</v>
      </c>
      <c r="Q36" s="35">
        <f t="shared" si="1"/>
        <v>3057255</v>
      </c>
      <c r="R36" s="35">
        <f t="shared" si="1"/>
        <v>11041718</v>
      </c>
      <c r="S36" s="35">
        <f t="shared" si="1"/>
        <v>2637126</v>
      </c>
      <c r="T36" s="35">
        <f t="shared" si="1"/>
        <v>6477986</v>
      </c>
      <c r="U36" s="35">
        <f t="shared" si="1"/>
        <v>4261646</v>
      </c>
      <c r="V36" s="35">
        <f t="shared" si="1"/>
        <v>13376758</v>
      </c>
      <c r="W36" s="35">
        <f t="shared" si="1"/>
        <v>48250275</v>
      </c>
      <c r="X36" s="35">
        <f t="shared" si="1"/>
        <v>52365360</v>
      </c>
      <c r="Y36" s="35">
        <f t="shared" si="1"/>
        <v>-4115085</v>
      </c>
      <c r="Z36" s="36">
        <f>+IF(X36&lt;&gt;0,+(Y36/X36)*100,0)</f>
        <v>-7.858410598151144</v>
      </c>
      <c r="AA36" s="33">
        <f>SUM(AA25:AA35)</f>
        <v>71028225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-4154641</v>
      </c>
      <c r="D38" s="46">
        <f>+D22-D36</f>
        <v>0</v>
      </c>
      <c r="E38" s="47">
        <f t="shared" si="2"/>
        <v>2289</v>
      </c>
      <c r="F38" s="48">
        <f t="shared" si="2"/>
        <v>-15727234</v>
      </c>
      <c r="G38" s="48">
        <f t="shared" si="2"/>
        <v>5476278</v>
      </c>
      <c r="H38" s="48">
        <f t="shared" si="2"/>
        <v>-2271035</v>
      </c>
      <c r="I38" s="48">
        <f t="shared" si="2"/>
        <v>-1272907</v>
      </c>
      <c r="J38" s="48">
        <f t="shared" si="2"/>
        <v>1932336</v>
      </c>
      <c r="K38" s="48">
        <f t="shared" si="2"/>
        <v>419884</v>
      </c>
      <c r="L38" s="48">
        <f t="shared" si="2"/>
        <v>-1862300</v>
      </c>
      <c r="M38" s="48">
        <f t="shared" si="2"/>
        <v>15568039</v>
      </c>
      <c r="N38" s="48">
        <f t="shared" si="2"/>
        <v>14125623</v>
      </c>
      <c r="O38" s="48">
        <f t="shared" si="2"/>
        <v>-6948397</v>
      </c>
      <c r="P38" s="48">
        <f t="shared" si="2"/>
        <v>-7179085</v>
      </c>
      <c r="Q38" s="48">
        <f t="shared" si="2"/>
        <v>2785456</v>
      </c>
      <c r="R38" s="48">
        <f t="shared" si="2"/>
        <v>-11342026</v>
      </c>
      <c r="S38" s="48">
        <f t="shared" si="2"/>
        <v>-430738</v>
      </c>
      <c r="T38" s="48">
        <f t="shared" si="2"/>
        <v>-2598634</v>
      </c>
      <c r="U38" s="48">
        <f t="shared" si="2"/>
        <v>-805450</v>
      </c>
      <c r="V38" s="48">
        <f t="shared" si="2"/>
        <v>-3834822</v>
      </c>
      <c r="W38" s="48">
        <f t="shared" si="2"/>
        <v>881111</v>
      </c>
      <c r="X38" s="48">
        <f>IF(F22=F36,0,X22-X36)</f>
        <v>2292</v>
      </c>
      <c r="Y38" s="48">
        <f t="shared" si="2"/>
        <v>878819</v>
      </c>
      <c r="Z38" s="49">
        <f>+IF(X38&lt;&gt;0,+(Y38/X38)*100,0)</f>
        <v>38342.88830715532</v>
      </c>
      <c r="AA38" s="46">
        <f>+AA22-AA36</f>
        <v>-15727234</v>
      </c>
    </row>
    <row r="39" spans="1:27" ht="13.5">
      <c r="A39" s="23" t="s">
        <v>64</v>
      </c>
      <c r="B39" s="29"/>
      <c r="C39" s="6">
        <v>20245206</v>
      </c>
      <c r="D39" s="6">
        <v>0</v>
      </c>
      <c r="E39" s="7">
        <v>17008050</v>
      </c>
      <c r="F39" s="8">
        <v>51017895</v>
      </c>
      <c r="G39" s="8">
        <v>0</v>
      </c>
      <c r="H39" s="8">
        <v>0</v>
      </c>
      <c r="I39" s="8">
        <v>6358410</v>
      </c>
      <c r="J39" s="8">
        <v>6358410</v>
      </c>
      <c r="K39" s="8">
        <v>1294400</v>
      </c>
      <c r="L39" s="8">
        <v>17737939</v>
      </c>
      <c r="M39" s="8">
        <v>17324386</v>
      </c>
      <c r="N39" s="8">
        <v>36356725</v>
      </c>
      <c r="O39" s="8">
        <v>244788</v>
      </c>
      <c r="P39" s="8">
        <v>-4235428</v>
      </c>
      <c r="Q39" s="8">
        <v>2059072</v>
      </c>
      <c r="R39" s="8">
        <v>-1931568</v>
      </c>
      <c r="S39" s="8">
        <v>1481395</v>
      </c>
      <c r="T39" s="8">
        <v>1815601</v>
      </c>
      <c r="U39" s="8">
        <v>-47605</v>
      </c>
      <c r="V39" s="8">
        <v>3249391</v>
      </c>
      <c r="W39" s="8">
        <v>44032958</v>
      </c>
      <c r="X39" s="8">
        <v>17008056</v>
      </c>
      <c r="Y39" s="8">
        <v>27024902</v>
      </c>
      <c r="Z39" s="2">
        <v>158.89</v>
      </c>
      <c r="AA39" s="6">
        <v>51017895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16090565</v>
      </c>
      <c r="D42" s="55">
        <f>SUM(D38:D41)</f>
        <v>0</v>
      </c>
      <c r="E42" s="56">
        <f t="shared" si="3"/>
        <v>17010339</v>
      </c>
      <c r="F42" s="57">
        <f t="shared" si="3"/>
        <v>35290661</v>
      </c>
      <c r="G42" s="57">
        <f t="shared" si="3"/>
        <v>5476278</v>
      </c>
      <c r="H42" s="57">
        <f t="shared" si="3"/>
        <v>-2271035</v>
      </c>
      <c r="I42" s="57">
        <f t="shared" si="3"/>
        <v>5085503</v>
      </c>
      <c r="J42" s="57">
        <f t="shared" si="3"/>
        <v>8290746</v>
      </c>
      <c r="K42" s="57">
        <f t="shared" si="3"/>
        <v>1714284</v>
      </c>
      <c r="L42" s="57">
        <f t="shared" si="3"/>
        <v>15875639</v>
      </c>
      <c r="M42" s="57">
        <f t="shared" si="3"/>
        <v>32892425</v>
      </c>
      <c r="N42" s="57">
        <f t="shared" si="3"/>
        <v>50482348</v>
      </c>
      <c r="O42" s="57">
        <f t="shared" si="3"/>
        <v>-6703609</v>
      </c>
      <c r="P42" s="57">
        <f t="shared" si="3"/>
        <v>-11414513</v>
      </c>
      <c r="Q42" s="57">
        <f t="shared" si="3"/>
        <v>4844528</v>
      </c>
      <c r="R42" s="57">
        <f t="shared" si="3"/>
        <v>-13273594</v>
      </c>
      <c r="S42" s="57">
        <f t="shared" si="3"/>
        <v>1050657</v>
      </c>
      <c r="T42" s="57">
        <f t="shared" si="3"/>
        <v>-783033</v>
      </c>
      <c r="U42" s="57">
        <f t="shared" si="3"/>
        <v>-853055</v>
      </c>
      <c r="V42" s="57">
        <f t="shared" si="3"/>
        <v>-585431</v>
      </c>
      <c r="W42" s="57">
        <f t="shared" si="3"/>
        <v>44914069</v>
      </c>
      <c r="X42" s="57">
        <f t="shared" si="3"/>
        <v>17010348</v>
      </c>
      <c r="Y42" s="57">
        <f t="shared" si="3"/>
        <v>27903721</v>
      </c>
      <c r="Z42" s="58">
        <f>+IF(X42&lt;&gt;0,+(Y42/X42)*100,0)</f>
        <v>164.03968337390864</v>
      </c>
      <c r="AA42" s="55">
        <f>SUM(AA38:AA41)</f>
        <v>35290661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16090565</v>
      </c>
      <c r="D44" s="63">
        <f>+D42-D43</f>
        <v>0</v>
      </c>
      <c r="E44" s="64">
        <f t="shared" si="4"/>
        <v>17010339</v>
      </c>
      <c r="F44" s="65">
        <f t="shared" si="4"/>
        <v>35290661</v>
      </c>
      <c r="G44" s="65">
        <f t="shared" si="4"/>
        <v>5476278</v>
      </c>
      <c r="H44" s="65">
        <f t="shared" si="4"/>
        <v>-2271035</v>
      </c>
      <c r="I44" s="65">
        <f t="shared" si="4"/>
        <v>5085503</v>
      </c>
      <c r="J44" s="65">
        <f t="shared" si="4"/>
        <v>8290746</v>
      </c>
      <c r="K44" s="65">
        <f t="shared" si="4"/>
        <v>1714284</v>
      </c>
      <c r="L44" s="65">
        <f t="shared" si="4"/>
        <v>15875639</v>
      </c>
      <c r="M44" s="65">
        <f t="shared" si="4"/>
        <v>32892425</v>
      </c>
      <c r="N44" s="65">
        <f t="shared" si="4"/>
        <v>50482348</v>
      </c>
      <c r="O44" s="65">
        <f t="shared" si="4"/>
        <v>-6703609</v>
      </c>
      <c r="P44" s="65">
        <f t="shared" si="4"/>
        <v>-11414513</v>
      </c>
      <c r="Q44" s="65">
        <f t="shared" si="4"/>
        <v>4844528</v>
      </c>
      <c r="R44" s="65">
        <f t="shared" si="4"/>
        <v>-13273594</v>
      </c>
      <c r="S44" s="65">
        <f t="shared" si="4"/>
        <v>1050657</v>
      </c>
      <c r="T44" s="65">
        <f t="shared" si="4"/>
        <v>-783033</v>
      </c>
      <c r="U44" s="65">
        <f t="shared" si="4"/>
        <v>-853055</v>
      </c>
      <c r="V44" s="65">
        <f t="shared" si="4"/>
        <v>-585431</v>
      </c>
      <c r="W44" s="65">
        <f t="shared" si="4"/>
        <v>44914069</v>
      </c>
      <c r="X44" s="65">
        <f t="shared" si="4"/>
        <v>17010348</v>
      </c>
      <c r="Y44" s="65">
        <f t="shared" si="4"/>
        <v>27903721</v>
      </c>
      <c r="Z44" s="66">
        <f>+IF(X44&lt;&gt;0,+(Y44/X44)*100,0)</f>
        <v>164.03968337390864</v>
      </c>
      <c r="AA44" s="63">
        <f>+AA42-AA43</f>
        <v>35290661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16090565</v>
      </c>
      <c r="D46" s="55">
        <f>SUM(D44:D45)</f>
        <v>0</v>
      </c>
      <c r="E46" s="56">
        <f t="shared" si="5"/>
        <v>17010339</v>
      </c>
      <c r="F46" s="57">
        <f t="shared" si="5"/>
        <v>35290661</v>
      </c>
      <c r="G46" s="57">
        <f t="shared" si="5"/>
        <v>5476278</v>
      </c>
      <c r="H46" s="57">
        <f t="shared" si="5"/>
        <v>-2271035</v>
      </c>
      <c r="I46" s="57">
        <f t="shared" si="5"/>
        <v>5085503</v>
      </c>
      <c r="J46" s="57">
        <f t="shared" si="5"/>
        <v>8290746</v>
      </c>
      <c r="K46" s="57">
        <f t="shared" si="5"/>
        <v>1714284</v>
      </c>
      <c r="L46" s="57">
        <f t="shared" si="5"/>
        <v>15875639</v>
      </c>
      <c r="M46" s="57">
        <f t="shared" si="5"/>
        <v>32892425</v>
      </c>
      <c r="N46" s="57">
        <f t="shared" si="5"/>
        <v>50482348</v>
      </c>
      <c r="O46" s="57">
        <f t="shared" si="5"/>
        <v>-6703609</v>
      </c>
      <c r="P46" s="57">
        <f t="shared" si="5"/>
        <v>-11414513</v>
      </c>
      <c r="Q46" s="57">
        <f t="shared" si="5"/>
        <v>4844528</v>
      </c>
      <c r="R46" s="57">
        <f t="shared" si="5"/>
        <v>-13273594</v>
      </c>
      <c r="S46" s="57">
        <f t="shared" si="5"/>
        <v>1050657</v>
      </c>
      <c r="T46" s="57">
        <f t="shared" si="5"/>
        <v>-783033</v>
      </c>
      <c r="U46" s="57">
        <f t="shared" si="5"/>
        <v>-853055</v>
      </c>
      <c r="V46" s="57">
        <f t="shared" si="5"/>
        <v>-585431</v>
      </c>
      <c r="W46" s="57">
        <f t="shared" si="5"/>
        <v>44914069</v>
      </c>
      <c r="X46" s="57">
        <f t="shared" si="5"/>
        <v>17010348</v>
      </c>
      <c r="Y46" s="57">
        <f t="shared" si="5"/>
        <v>27903721</v>
      </c>
      <c r="Z46" s="58">
        <f>+IF(X46&lt;&gt;0,+(Y46/X46)*100,0)</f>
        <v>164.03968337390864</v>
      </c>
      <c r="AA46" s="55">
        <f>SUM(AA44:AA45)</f>
        <v>35290661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16090565</v>
      </c>
      <c r="D48" s="71">
        <f>SUM(D46:D47)</f>
        <v>0</v>
      </c>
      <c r="E48" s="72">
        <f t="shared" si="6"/>
        <v>17010339</v>
      </c>
      <c r="F48" s="73">
        <f t="shared" si="6"/>
        <v>35290661</v>
      </c>
      <c r="G48" s="73">
        <f t="shared" si="6"/>
        <v>5476278</v>
      </c>
      <c r="H48" s="74">
        <f t="shared" si="6"/>
        <v>-2271035</v>
      </c>
      <c r="I48" s="74">
        <f t="shared" si="6"/>
        <v>5085503</v>
      </c>
      <c r="J48" s="74">
        <f t="shared" si="6"/>
        <v>8290746</v>
      </c>
      <c r="K48" s="74">
        <f t="shared" si="6"/>
        <v>1714284</v>
      </c>
      <c r="L48" s="74">
        <f t="shared" si="6"/>
        <v>15875639</v>
      </c>
      <c r="M48" s="73">
        <f t="shared" si="6"/>
        <v>32892425</v>
      </c>
      <c r="N48" s="73">
        <f t="shared" si="6"/>
        <v>50482348</v>
      </c>
      <c r="O48" s="74">
        <f t="shared" si="6"/>
        <v>-6703609</v>
      </c>
      <c r="P48" s="74">
        <f t="shared" si="6"/>
        <v>-11414513</v>
      </c>
      <c r="Q48" s="74">
        <f t="shared" si="6"/>
        <v>4844528</v>
      </c>
      <c r="R48" s="74">
        <f t="shared" si="6"/>
        <v>-13273594</v>
      </c>
      <c r="S48" s="74">
        <f t="shared" si="6"/>
        <v>1050657</v>
      </c>
      <c r="T48" s="73">
        <f t="shared" si="6"/>
        <v>-783033</v>
      </c>
      <c r="U48" s="73">
        <f t="shared" si="6"/>
        <v>-853055</v>
      </c>
      <c r="V48" s="74">
        <f t="shared" si="6"/>
        <v>-585431</v>
      </c>
      <c r="W48" s="74">
        <f t="shared" si="6"/>
        <v>44914069</v>
      </c>
      <c r="X48" s="74">
        <f t="shared" si="6"/>
        <v>17010348</v>
      </c>
      <c r="Y48" s="74">
        <f t="shared" si="6"/>
        <v>27903721</v>
      </c>
      <c r="Z48" s="75">
        <f>+IF(X48&lt;&gt;0,+(Y48/X48)*100,0)</f>
        <v>164.03968337390864</v>
      </c>
      <c r="AA48" s="76">
        <f>SUM(AA46:AA47)</f>
        <v>35290661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141923436</v>
      </c>
      <c r="D5" s="6">
        <v>0</v>
      </c>
      <c r="E5" s="7">
        <v>154380485</v>
      </c>
      <c r="F5" s="8">
        <v>147673794</v>
      </c>
      <c r="G5" s="8">
        <v>14249609</v>
      </c>
      <c r="H5" s="8">
        <v>42367802</v>
      </c>
      <c r="I5" s="8">
        <v>9134503</v>
      </c>
      <c r="J5" s="8">
        <v>65751914</v>
      </c>
      <c r="K5" s="8">
        <v>10804502</v>
      </c>
      <c r="L5" s="8">
        <v>8104343</v>
      </c>
      <c r="M5" s="8">
        <v>10262035</v>
      </c>
      <c r="N5" s="8">
        <v>29170880</v>
      </c>
      <c r="O5" s="8">
        <v>9841248</v>
      </c>
      <c r="P5" s="8">
        <v>8157991</v>
      </c>
      <c r="Q5" s="8">
        <v>9631779</v>
      </c>
      <c r="R5" s="8">
        <v>27631018</v>
      </c>
      <c r="S5" s="8">
        <v>9759648</v>
      </c>
      <c r="T5" s="8">
        <v>9548964</v>
      </c>
      <c r="U5" s="8">
        <v>8893460</v>
      </c>
      <c r="V5" s="8">
        <v>28202072</v>
      </c>
      <c r="W5" s="8">
        <v>150755884</v>
      </c>
      <c r="X5" s="8">
        <v>154380485</v>
      </c>
      <c r="Y5" s="8">
        <v>-3624601</v>
      </c>
      <c r="Z5" s="2">
        <v>-2.35</v>
      </c>
      <c r="AA5" s="6">
        <v>147673794</v>
      </c>
    </row>
    <row r="6" spans="1:27" ht="13.5">
      <c r="A6" s="23" t="s">
        <v>33</v>
      </c>
      <c r="B6" s="24"/>
      <c r="C6" s="6">
        <v>6301642</v>
      </c>
      <c r="D6" s="6">
        <v>0</v>
      </c>
      <c r="E6" s="7">
        <v>5500000</v>
      </c>
      <c r="F6" s="8">
        <v>3500000</v>
      </c>
      <c r="G6" s="8">
        <v>241493</v>
      </c>
      <c r="H6" s="8">
        <v>114458</v>
      </c>
      <c r="I6" s="8">
        <v>250245</v>
      </c>
      <c r="J6" s="8">
        <v>606196</v>
      </c>
      <c r="K6" s="8">
        <v>403169</v>
      </c>
      <c r="L6" s="8">
        <v>204284</v>
      </c>
      <c r="M6" s="8">
        <v>154390</v>
      </c>
      <c r="N6" s="8">
        <v>761843</v>
      </c>
      <c r="O6" s="8">
        <v>244989</v>
      </c>
      <c r="P6" s="8">
        <v>217949</v>
      </c>
      <c r="Q6" s="8">
        <v>239902</v>
      </c>
      <c r="R6" s="8">
        <v>702840</v>
      </c>
      <c r="S6" s="8">
        <v>234207</v>
      </c>
      <c r="T6" s="8">
        <v>228729</v>
      </c>
      <c r="U6" s="8">
        <v>325745</v>
      </c>
      <c r="V6" s="8">
        <v>788681</v>
      </c>
      <c r="W6" s="8">
        <v>2859560</v>
      </c>
      <c r="X6" s="8">
        <v>5500000</v>
      </c>
      <c r="Y6" s="8">
        <v>-2640440</v>
      </c>
      <c r="Z6" s="2">
        <v>-48.01</v>
      </c>
      <c r="AA6" s="6">
        <v>3500000</v>
      </c>
    </row>
    <row r="7" spans="1:27" ht="13.5">
      <c r="A7" s="25" t="s">
        <v>34</v>
      </c>
      <c r="B7" s="24"/>
      <c r="C7" s="6">
        <v>246713132</v>
      </c>
      <c r="D7" s="6">
        <v>0</v>
      </c>
      <c r="E7" s="7">
        <v>264375343</v>
      </c>
      <c r="F7" s="8">
        <v>279637177</v>
      </c>
      <c r="G7" s="8">
        <v>22297445</v>
      </c>
      <c r="H7" s="8">
        <v>23018257</v>
      </c>
      <c r="I7" s="8">
        <v>22558484</v>
      </c>
      <c r="J7" s="8">
        <v>67874186</v>
      </c>
      <c r="K7" s="8">
        <v>23329979</v>
      </c>
      <c r="L7" s="8">
        <v>19793023</v>
      </c>
      <c r="M7" s="8">
        <v>32941507</v>
      </c>
      <c r="N7" s="8">
        <v>76064509</v>
      </c>
      <c r="O7" s="8">
        <v>8012088</v>
      </c>
      <c r="P7" s="8">
        <v>21679477</v>
      </c>
      <c r="Q7" s="8">
        <v>13275893</v>
      </c>
      <c r="R7" s="8">
        <v>42967458</v>
      </c>
      <c r="S7" s="8">
        <v>21117430</v>
      </c>
      <c r="T7" s="8">
        <v>20898939</v>
      </c>
      <c r="U7" s="8">
        <v>7611994</v>
      </c>
      <c r="V7" s="8">
        <v>49628363</v>
      </c>
      <c r="W7" s="8">
        <v>236534516</v>
      </c>
      <c r="X7" s="8">
        <v>264375343</v>
      </c>
      <c r="Y7" s="8">
        <v>-27840827</v>
      </c>
      <c r="Z7" s="2">
        <v>-10.53</v>
      </c>
      <c r="AA7" s="6">
        <v>279637177</v>
      </c>
    </row>
    <row r="8" spans="1:27" ht="13.5">
      <c r="A8" s="25" t="s">
        <v>35</v>
      </c>
      <c r="B8" s="24"/>
      <c r="C8" s="6">
        <v>102535616</v>
      </c>
      <c r="D8" s="6">
        <v>0</v>
      </c>
      <c r="E8" s="7">
        <v>97000000</v>
      </c>
      <c r="F8" s="8">
        <v>100716506</v>
      </c>
      <c r="G8" s="8">
        <v>8661449</v>
      </c>
      <c r="H8" s="8">
        <v>8335399</v>
      </c>
      <c r="I8" s="8">
        <v>8332509</v>
      </c>
      <c r="J8" s="8">
        <v>25329357</v>
      </c>
      <c r="K8" s="8">
        <v>7847093</v>
      </c>
      <c r="L8" s="8">
        <v>8959602</v>
      </c>
      <c r="M8" s="8">
        <v>8556223</v>
      </c>
      <c r="N8" s="8">
        <v>25362918</v>
      </c>
      <c r="O8" s="8">
        <v>10132520</v>
      </c>
      <c r="P8" s="8">
        <v>11328156</v>
      </c>
      <c r="Q8" s="8">
        <v>11260813</v>
      </c>
      <c r="R8" s="8">
        <v>32721489</v>
      </c>
      <c r="S8" s="8">
        <v>10414354</v>
      </c>
      <c r="T8" s="8">
        <v>9016670</v>
      </c>
      <c r="U8" s="8">
        <v>-3229490</v>
      </c>
      <c r="V8" s="8">
        <v>16201534</v>
      </c>
      <c r="W8" s="8">
        <v>99615298</v>
      </c>
      <c r="X8" s="8">
        <v>97000000</v>
      </c>
      <c r="Y8" s="8">
        <v>2615298</v>
      </c>
      <c r="Z8" s="2">
        <v>2.7</v>
      </c>
      <c r="AA8" s="6">
        <v>100716506</v>
      </c>
    </row>
    <row r="9" spans="1:27" ht="13.5">
      <c r="A9" s="25" t="s">
        <v>36</v>
      </c>
      <c r="B9" s="24"/>
      <c r="C9" s="6">
        <v>36950688</v>
      </c>
      <c r="D9" s="6">
        <v>0</v>
      </c>
      <c r="E9" s="7">
        <v>46465000</v>
      </c>
      <c r="F9" s="8">
        <v>43815632</v>
      </c>
      <c r="G9" s="8">
        <v>3602065</v>
      </c>
      <c r="H9" s="8">
        <v>7529808</v>
      </c>
      <c r="I9" s="8">
        <v>2019161</v>
      </c>
      <c r="J9" s="8">
        <v>13151034</v>
      </c>
      <c r="K9" s="8">
        <v>3023104</v>
      </c>
      <c r="L9" s="8">
        <v>3577106</v>
      </c>
      <c r="M9" s="8">
        <v>-10061140</v>
      </c>
      <c r="N9" s="8">
        <v>-3460930</v>
      </c>
      <c r="O9" s="8">
        <v>15716735</v>
      </c>
      <c r="P9" s="8">
        <v>2667856</v>
      </c>
      <c r="Q9" s="8">
        <v>6970105</v>
      </c>
      <c r="R9" s="8">
        <v>25354696</v>
      </c>
      <c r="S9" s="8">
        <v>2924221</v>
      </c>
      <c r="T9" s="8">
        <v>3139472</v>
      </c>
      <c r="U9" s="8">
        <v>3840609</v>
      </c>
      <c r="V9" s="8">
        <v>9904302</v>
      </c>
      <c r="W9" s="8">
        <v>44949102</v>
      </c>
      <c r="X9" s="8">
        <v>46465000</v>
      </c>
      <c r="Y9" s="8">
        <v>-1515898</v>
      </c>
      <c r="Z9" s="2">
        <v>-3.26</v>
      </c>
      <c r="AA9" s="6">
        <v>43815632</v>
      </c>
    </row>
    <row r="10" spans="1:27" ht="13.5">
      <c r="A10" s="25" t="s">
        <v>37</v>
      </c>
      <c r="B10" s="24"/>
      <c r="C10" s="6">
        <v>36157150</v>
      </c>
      <c r="D10" s="6">
        <v>0</v>
      </c>
      <c r="E10" s="7">
        <v>42552265</v>
      </c>
      <c r="F10" s="26">
        <v>41269071</v>
      </c>
      <c r="G10" s="26">
        <v>3264781</v>
      </c>
      <c r="H10" s="26">
        <v>3915869</v>
      </c>
      <c r="I10" s="26">
        <v>3253453</v>
      </c>
      <c r="J10" s="26">
        <v>10434103</v>
      </c>
      <c r="K10" s="26">
        <v>3269201</v>
      </c>
      <c r="L10" s="26">
        <v>3261245</v>
      </c>
      <c r="M10" s="26">
        <v>3305976</v>
      </c>
      <c r="N10" s="26">
        <v>9836422</v>
      </c>
      <c r="O10" s="26">
        <v>3407100</v>
      </c>
      <c r="P10" s="26">
        <v>3286410</v>
      </c>
      <c r="Q10" s="26">
        <v>3707420</v>
      </c>
      <c r="R10" s="26">
        <v>10400930</v>
      </c>
      <c r="S10" s="26">
        <v>3453252</v>
      </c>
      <c r="T10" s="26">
        <v>3290491</v>
      </c>
      <c r="U10" s="26">
        <v>3497570</v>
      </c>
      <c r="V10" s="26">
        <v>10241313</v>
      </c>
      <c r="W10" s="26">
        <v>40912768</v>
      </c>
      <c r="X10" s="26">
        <v>42552265</v>
      </c>
      <c r="Y10" s="26">
        <v>-1639497</v>
      </c>
      <c r="Z10" s="27">
        <v>-3.85</v>
      </c>
      <c r="AA10" s="28">
        <v>41269071</v>
      </c>
    </row>
    <row r="11" spans="1:27" ht="13.5">
      <c r="A11" s="25" t="s">
        <v>38</v>
      </c>
      <c r="B11" s="29"/>
      <c r="C11" s="6">
        <v>-7995412</v>
      </c>
      <c r="D11" s="6">
        <v>0</v>
      </c>
      <c r="E11" s="7">
        <v>0</v>
      </c>
      <c r="F11" s="8">
        <v>-9847287</v>
      </c>
      <c r="G11" s="8">
        <v>0</v>
      </c>
      <c r="H11" s="8">
        <v>0</v>
      </c>
      <c r="I11" s="8">
        <v>0</v>
      </c>
      <c r="J11" s="8">
        <v>0</v>
      </c>
      <c r="K11" s="8">
        <v>-743483</v>
      </c>
      <c r="L11" s="8">
        <v>-855790</v>
      </c>
      <c r="M11" s="8">
        <v>1599115</v>
      </c>
      <c r="N11" s="8">
        <v>-158</v>
      </c>
      <c r="O11" s="8">
        <v>-849169</v>
      </c>
      <c r="P11" s="8">
        <v>-777957</v>
      </c>
      <c r="Q11" s="8">
        <v>1627284</v>
      </c>
      <c r="R11" s="8">
        <v>158</v>
      </c>
      <c r="S11" s="8">
        <v>-964409</v>
      </c>
      <c r="T11" s="8">
        <v>-940091</v>
      </c>
      <c r="U11" s="8">
        <v>1904500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-9847287</v>
      </c>
    </row>
    <row r="12" spans="1:27" ht="13.5">
      <c r="A12" s="25" t="s">
        <v>39</v>
      </c>
      <c r="B12" s="29"/>
      <c r="C12" s="6">
        <v>11664969</v>
      </c>
      <c r="D12" s="6">
        <v>0</v>
      </c>
      <c r="E12" s="7">
        <v>11472309</v>
      </c>
      <c r="F12" s="8">
        <v>12549547</v>
      </c>
      <c r="G12" s="8">
        <v>697997</v>
      </c>
      <c r="H12" s="8">
        <v>969495</v>
      </c>
      <c r="I12" s="8">
        <v>1189748</v>
      </c>
      <c r="J12" s="8">
        <v>2857240</v>
      </c>
      <c r="K12" s="8">
        <v>1181351</v>
      </c>
      <c r="L12" s="8">
        <v>1552215</v>
      </c>
      <c r="M12" s="8">
        <v>1130610</v>
      </c>
      <c r="N12" s="8">
        <v>3864176</v>
      </c>
      <c r="O12" s="8">
        <v>1299595</v>
      </c>
      <c r="P12" s="8">
        <v>1082937</v>
      </c>
      <c r="Q12" s="8">
        <v>1085765</v>
      </c>
      <c r="R12" s="8">
        <v>3468297</v>
      </c>
      <c r="S12" s="8">
        <v>1012206</v>
      </c>
      <c r="T12" s="8">
        <v>821391</v>
      </c>
      <c r="U12" s="8">
        <v>651955</v>
      </c>
      <c r="V12" s="8">
        <v>2485552</v>
      </c>
      <c r="W12" s="8">
        <v>12675265</v>
      </c>
      <c r="X12" s="8">
        <v>11472309</v>
      </c>
      <c r="Y12" s="8">
        <v>1202956</v>
      </c>
      <c r="Z12" s="2">
        <v>10.49</v>
      </c>
      <c r="AA12" s="6">
        <v>12549547</v>
      </c>
    </row>
    <row r="13" spans="1:27" ht="13.5">
      <c r="A13" s="23" t="s">
        <v>40</v>
      </c>
      <c r="B13" s="29"/>
      <c r="C13" s="6">
        <v>24503565</v>
      </c>
      <c r="D13" s="6">
        <v>0</v>
      </c>
      <c r="E13" s="7">
        <v>20500000</v>
      </c>
      <c r="F13" s="8">
        <v>25300000</v>
      </c>
      <c r="G13" s="8">
        <v>1901838</v>
      </c>
      <c r="H13" s="8">
        <v>2215965</v>
      </c>
      <c r="I13" s="8">
        <v>2251940</v>
      </c>
      <c r="J13" s="8">
        <v>6369743</v>
      </c>
      <c r="K13" s="8">
        <v>2487393</v>
      </c>
      <c r="L13" s="8">
        <v>2288567</v>
      </c>
      <c r="M13" s="8">
        <v>2381918</v>
      </c>
      <c r="N13" s="8">
        <v>7157878</v>
      </c>
      <c r="O13" s="8">
        <v>2420408</v>
      </c>
      <c r="P13" s="8">
        <v>2363326</v>
      </c>
      <c r="Q13" s="8">
        <v>2498608</v>
      </c>
      <c r="R13" s="8">
        <v>7282342</v>
      </c>
      <c r="S13" s="8">
        <v>2520568</v>
      </c>
      <c r="T13" s="8">
        <v>2572056</v>
      </c>
      <c r="U13" s="8">
        <v>2460028</v>
      </c>
      <c r="V13" s="8">
        <v>7552652</v>
      </c>
      <c r="W13" s="8">
        <v>28362615</v>
      </c>
      <c r="X13" s="8">
        <v>20500000</v>
      </c>
      <c r="Y13" s="8">
        <v>7862615</v>
      </c>
      <c r="Z13" s="2">
        <v>38.35</v>
      </c>
      <c r="AA13" s="6">
        <v>25300000</v>
      </c>
    </row>
    <row r="14" spans="1:27" ht="13.5">
      <c r="A14" s="23" t="s">
        <v>41</v>
      </c>
      <c r="B14" s="29"/>
      <c r="C14" s="6">
        <v>2381413</v>
      </c>
      <c r="D14" s="6">
        <v>0</v>
      </c>
      <c r="E14" s="7">
        <v>2462575</v>
      </c>
      <c r="F14" s="8">
        <v>6678250</v>
      </c>
      <c r="G14" s="8">
        <v>345830</v>
      </c>
      <c r="H14" s="8">
        <v>486252</v>
      </c>
      <c r="I14" s="8">
        <v>566838</v>
      </c>
      <c r="J14" s="8">
        <v>1398920</v>
      </c>
      <c r="K14" s="8">
        <v>552937</v>
      </c>
      <c r="L14" s="8">
        <v>548253</v>
      </c>
      <c r="M14" s="8">
        <v>452832</v>
      </c>
      <c r="N14" s="8">
        <v>1554022</v>
      </c>
      <c r="O14" s="8">
        <v>548330</v>
      </c>
      <c r="P14" s="8">
        <v>132167</v>
      </c>
      <c r="Q14" s="8">
        <v>544760</v>
      </c>
      <c r="R14" s="8">
        <v>1225257</v>
      </c>
      <c r="S14" s="8">
        <v>549013</v>
      </c>
      <c r="T14" s="8">
        <v>626747</v>
      </c>
      <c r="U14" s="8">
        <v>642639</v>
      </c>
      <c r="V14" s="8">
        <v>1818399</v>
      </c>
      <c r="W14" s="8">
        <v>5996598</v>
      </c>
      <c r="X14" s="8">
        <v>2462575</v>
      </c>
      <c r="Y14" s="8">
        <v>3534023</v>
      </c>
      <c r="Z14" s="2">
        <v>143.51</v>
      </c>
      <c r="AA14" s="6">
        <v>6678250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1999737</v>
      </c>
      <c r="D16" s="6">
        <v>0</v>
      </c>
      <c r="E16" s="7">
        <v>3020820</v>
      </c>
      <c r="F16" s="8">
        <v>3032820</v>
      </c>
      <c r="G16" s="8">
        <v>191390</v>
      </c>
      <c r="H16" s="8">
        <v>126617</v>
      </c>
      <c r="I16" s="8">
        <v>171618</v>
      </c>
      <c r="J16" s="8">
        <v>489625</v>
      </c>
      <c r="K16" s="8">
        <v>175276</v>
      </c>
      <c r="L16" s="8">
        <v>221021</v>
      </c>
      <c r="M16" s="8">
        <v>213902</v>
      </c>
      <c r="N16" s="8">
        <v>610199</v>
      </c>
      <c r="O16" s="8">
        <v>155439</v>
      </c>
      <c r="P16" s="8">
        <v>160413</v>
      </c>
      <c r="Q16" s="8">
        <v>224638</v>
      </c>
      <c r="R16" s="8">
        <v>540490</v>
      </c>
      <c r="S16" s="8">
        <v>194384</v>
      </c>
      <c r="T16" s="8">
        <v>146290</v>
      </c>
      <c r="U16" s="8">
        <v>205085</v>
      </c>
      <c r="V16" s="8">
        <v>545759</v>
      </c>
      <c r="W16" s="8">
        <v>2186073</v>
      </c>
      <c r="X16" s="8">
        <v>3020820</v>
      </c>
      <c r="Y16" s="8">
        <v>-834747</v>
      </c>
      <c r="Z16" s="2">
        <v>-27.63</v>
      </c>
      <c r="AA16" s="6">
        <v>3032820</v>
      </c>
    </row>
    <row r="17" spans="1:27" ht="13.5">
      <c r="A17" s="23" t="s">
        <v>44</v>
      </c>
      <c r="B17" s="29"/>
      <c r="C17" s="6">
        <v>1315475</v>
      </c>
      <c r="D17" s="6">
        <v>0</v>
      </c>
      <c r="E17" s="7">
        <v>1334760</v>
      </c>
      <c r="F17" s="8">
        <v>1323250</v>
      </c>
      <c r="G17" s="8">
        <v>79495</v>
      </c>
      <c r="H17" s="8">
        <v>93101</v>
      </c>
      <c r="I17" s="8">
        <v>103250</v>
      </c>
      <c r="J17" s="8">
        <v>275846</v>
      </c>
      <c r="K17" s="8">
        <v>120992</v>
      </c>
      <c r="L17" s="8">
        <v>77242</v>
      </c>
      <c r="M17" s="8">
        <v>137045</v>
      </c>
      <c r="N17" s="8">
        <v>335279</v>
      </c>
      <c r="O17" s="8">
        <v>87406</v>
      </c>
      <c r="P17" s="8">
        <v>129428</v>
      </c>
      <c r="Q17" s="8">
        <v>82080</v>
      </c>
      <c r="R17" s="8">
        <v>298914</v>
      </c>
      <c r="S17" s="8">
        <v>110455</v>
      </c>
      <c r="T17" s="8">
        <v>116988</v>
      </c>
      <c r="U17" s="8">
        <v>151957</v>
      </c>
      <c r="V17" s="8">
        <v>379400</v>
      </c>
      <c r="W17" s="8">
        <v>1289439</v>
      </c>
      <c r="X17" s="8">
        <v>1334760</v>
      </c>
      <c r="Y17" s="8">
        <v>-45321</v>
      </c>
      <c r="Z17" s="2">
        <v>-3.4</v>
      </c>
      <c r="AA17" s="6">
        <v>1323250</v>
      </c>
    </row>
    <row r="18" spans="1:27" ht="13.5">
      <c r="A18" s="25" t="s">
        <v>45</v>
      </c>
      <c r="B18" s="24"/>
      <c r="C18" s="6">
        <v>3404297</v>
      </c>
      <c r="D18" s="6">
        <v>0</v>
      </c>
      <c r="E18" s="7">
        <v>3055570</v>
      </c>
      <c r="F18" s="8">
        <v>3505570</v>
      </c>
      <c r="G18" s="8">
        <v>282465</v>
      </c>
      <c r="H18" s="8">
        <v>269349</v>
      </c>
      <c r="I18" s="8">
        <v>310071</v>
      </c>
      <c r="J18" s="8">
        <v>861885</v>
      </c>
      <c r="K18" s="8">
        <v>345393</v>
      </c>
      <c r="L18" s="8">
        <v>337171</v>
      </c>
      <c r="M18" s="8">
        <v>356159</v>
      </c>
      <c r="N18" s="8">
        <v>1038723</v>
      </c>
      <c r="O18" s="8">
        <v>311301</v>
      </c>
      <c r="P18" s="8">
        <v>306468</v>
      </c>
      <c r="Q18" s="8">
        <v>382227</v>
      </c>
      <c r="R18" s="8">
        <v>999996</v>
      </c>
      <c r="S18" s="8">
        <v>362217</v>
      </c>
      <c r="T18" s="8">
        <v>307781</v>
      </c>
      <c r="U18" s="8">
        <v>439952</v>
      </c>
      <c r="V18" s="8">
        <v>1109950</v>
      </c>
      <c r="W18" s="8">
        <v>4010554</v>
      </c>
      <c r="X18" s="8">
        <v>3055570</v>
      </c>
      <c r="Y18" s="8">
        <v>954984</v>
      </c>
      <c r="Z18" s="2">
        <v>31.25</v>
      </c>
      <c r="AA18" s="6">
        <v>3505570</v>
      </c>
    </row>
    <row r="19" spans="1:27" ht="13.5">
      <c r="A19" s="23" t="s">
        <v>46</v>
      </c>
      <c r="B19" s="29"/>
      <c r="C19" s="6">
        <v>46901740</v>
      </c>
      <c r="D19" s="6">
        <v>0</v>
      </c>
      <c r="E19" s="7">
        <v>76453450</v>
      </c>
      <c r="F19" s="8">
        <v>69159566</v>
      </c>
      <c r="G19" s="8">
        <v>18367167</v>
      </c>
      <c r="H19" s="8">
        <v>3179</v>
      </c>
      <c r="I19" s="8">
        <v>0</v>
      </c>
      <c r="J19" s="8">
        <v>18370346</v>
      </c>
      <c r="K19" s="8">
        <v>859393</v>
      </c>
      <c r="L19" s="8">
        <v>889507</v>
      </c>
      <c r="M19" s="8">
        <v>16901173</v>
      </c>
      <c r="N19" s="8">
        <v>18650073</v>
      </c>
      <c r="O19" s="8">
        <v>988603</v>
      </c>
      <c r="P19" s="8">
        <v>354994</v>
      </c>
      <c r="Q19" s="8">
        <v>13328414</v>
      </c>
      <c r="R19" s="8">
        <v>14672011</v>
      </c>
      <c r="S19" s="8">
        <v>1091963</v>
      </c>
      <c r="T19" s="8">
        <v>589945</v>
      </c>
      <c r="U19" s="8">
        <v>1030660</v>
      </c>
      <c r="V19" s="8">
        <v>2712568</v>
      </c>
      <c r="W19" s="8">
        <v>54404998</v>
      </c>
      <c r="X19" s="8">
        <v>76453450</v>
      </c>
      <c r="Y19" s="8">
        <v>-22048452</v>
      </c>
      <c r="Z19" s="2">
        <v>-28.84</v>
      </c>
      <c r="AA19" s="6">
        <v>69159566</v>
      </c>
    </row>
    <row r="20" spans="1:27" ht="13.5">
      <c r="A20" s="23" t="s">
        <v>47</v>
      </c>
      <c r="B20" s="29"/>
      <c r="C20" s="6">
        <v>13620870</v>
      </c>
      <c r="D20" s="6">
        <v>0</v>
      </c>
      <c r="E20" s="7">
        <v>13182348</v>
      </c>
      <c r="F20" s="26">
        <v>11813861</v>
      </c>
      <c r="G20" s="26">
        <v>691774</v>
      </c>
      <c r="H20" s="26">
        <v>2778753</v>
      </c>
      <c r="I20" s="26">
        <v>736713</v>
      </c>
      <c r="J20" s="26">
        <v>4207240</v>
      </c>
      <c r="K20" s="26">
        <v>1379616</v>
      </c>
      <c r="L20" s="26">
        <v>1836540</v>
      </c>
      <c r="M20" s="26">
        <v>1321611</v>
      </c>
      <c r="N20" s="26">
        <v>4537767</v>
      </c>
      <c r="O20" s="26">
        <v>1114489</v>
      </c>
      <c r="P20" s="26">
        <v>1880943</v>
      </c>
      <c r="Q20" s="26">
        <v>2443635</v>
      </c>
      <c r="R20" s="26">
        <v>5439067</v>
      </c>
      <c r="S20" s="26">
        <v>1980628</v>
      </c>
      <c r="T20" s="26">
        <v>2054719</v>
      </c>
      <c r="U20" s="26">
        <v>2415147</v>
      </c>
      <c r="V20" s="26">
        <v>6450494</v>
      </c>
      <c r="W20" s="26">
        <v>20634568</v>
      </c>
      <c r="X20" s="26">
        <v>13182348</v>
      </c>
      <c r="Y20" s="26">
        <v>7452220</v>
      </c>
      <c r="Z20" s="27">
        <v>56.53</v>
      </c>
      <c r="AA20" s="28">
        <v>11813861</v>
      </c>
    </row>
    <row r="21" spans="1:27" ht="13.5">
      <c r="A21" s="23" t="s">
        <v>48</v>
      </c>
      <c r="B21" s="29"/>
      <c r="C21" s="6">
        <v>205689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2200</v>
      </c>
      <c r="R21" s="8">
        <v>2200</v>
      </c>
      <c r="S21" s="8">
        <v>0</v>
      </c>
      <c r="T21" s="8">
        <v>0</v>
      </c>
      <c r="U21" s="8">
        <v>0</v>
      </c>
      <c r="V21" s="8">
        <v>0</v>
      </c>
      <c r="W21" s="30">
        <v>2200</v>
      </c>
      <c r="X21" s="8"/>
      <c r="Y21" s="8">
        <v>2200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668584007</v>
      </c>
      <c r="D22" s="33">
        <f>SUM(D5:D21)</f>
        <v>0</v>
      </c>
      <c r="E22" s="34">
        <f t="shared" si="0"/>
        <v>741754925</v>
      </c>
      <c r="F22" s="35">
        <f t="shared" si="0"/>
        <v>740127757</v>
      </c>
      <c r="G22" s="35">
        <f t="shared" si="0"/>
        <v>74874798</v>
      </c>
      <c r="H22" s="35">
        <f t="shared" si="0"/>
        <v>92224304</v>
      </c>
      <c r="I22" s="35">
        <f t="shared" si="0"/>
        <v>50878533</v>
      </c>
      <c r="J22" s="35">
        <f t="shared" si="0"/>
        <v>217977635</v>
      </c>
      <c r="K22" s="35">
        <f t="shared" si="0"/>
        <v>55035916</v>
      </c>
      <c r="L22" s="35">
        <f t="shared" si="0"/>
        <v>50794329</v>
      </c>
      <c r="M22" s="35">
        <f t="shared" si="0"/>
        <v>69653356</v>
      </c>
      <c r="N22" s="35">
        <f t="shared" si="0"/>
        <v>175483601</v>
      </c>
      <c r="O22" s="35">
        <f t="shared" si="0"/>
        <v>53431082</v>
      </c>
      <c r="P22" s="35">
        <f t="shared" si="0"/>
        <v>52970558</v>
      </c>
      <c r="Q22" s="35">
        <f t="shared" si="0"/>
        <v>67305523</v>
      </c>
      <c r="R22" s="35">
        <f t="shared" si="0"/>
        <v>173707163</v>
      </c>
      <c r="S22" s="35">
        <f t="shared" si="0"/>
        <v>54760137</v>
      </c>
      <c r="T22" s="35">
        <f t="shared" si="0"/>
        <v>52419091</v>
      </c>
      <c r="U22" s="35">
        <f t="shared" si="0"/>
        <v>30841811</v>
      </c>
      <c r="V22" s="35">
        <f t="shared" si="0"/>
        <v>138021039</v>
      </c>
      <c r="W22" s="35">
        <f t="shared" si="0"/>
        <v>705189438</v>
      </c>
      <c r="X22" s="35">
        <f t="shared" si="0"/>
        <v>741754925</v>
      </c>
      <c r="Y22" s="35">
        <f t="shared" si="0"/>
        <v>-36565487</v>
      </c>
      <c r="Z22" s="36">
        <f>+IF(X22&lt;&gt;0,+(Y22/X22)*100,0)</f>
        <v>-4.92959140109518</v>
      </c>
      <c r="AA22" s="33">
        <f>SUM(AA5:AA21)</f>
        <v>740127757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217131765</v>
      </c>
      <c r="D25" s="6">
        <v>0</v>
      </c>
      <c r="E25" s="7">
        <v>238637774</v>
      </c>
      <c r="F25" s="8">
        <v>248437172</v>
      </c>
      <c r="G25" s="8">
        <v>17670241</v>
      </c>
      <c r="H25" s="8">
        <v>11671636</v>
      </c>
      <c r="I25" s="8">
        <v>24517328</v>
      </c>
      <c r="J25" s="8">
        <v>53859205</v>
      </c>
      <c r="K25" s="8">
        <v>18459471</v>
      </c>
      <c r="L25" s="8">
        <v>23392679</v>
      </c>
      <c r="M25" s="8">
        <v>18348570</v>
      </c>
      <c r="N25" s="8">
        <v>60200720</v>
      </c>
      <c r="O25" s="8">
        <v>20407261</v>
      </c>
      <c r="P25" s="8">
        <v>19502571</v>
      </c>
      <c r="Q25" s="8">
        <v>19936451</v>
      </c>
      <c r="R25" s="8">
        <v>59846283</v>
      </c>
      <c r="S25" s="8">
        <v>18239243</v>
      </c>
      <c r="T25" s="8">
        <v>18786156</v>
      </c>
      <c r="U25" s="8">
        <v>22316767</v>
      </c>
      <c r="V25" s="8">
        <v>59342166</v>
      </c>
      <c r="W25" s="8">
        <v>233248374</v>
      </c>
      <c r="X25" s="8">
        <v>238638273</v>
      </c>
      <c r="Y25" s="8">
        <v>-5389899</v>
      </c>
      <c r="Z25" s="2">
        <v>-2.26</v>
      </c>
      <c r="AA25" s="6">
        <v>248437172</v>
      </c>
    </row>
    <row r="26" spans="1:27" ht="13.5">
      <c r="A26" s="25" t="s">
        <v>52</v>
      </c>
      <c r="B26" s="24"/>
      <c r="C26" s="6">
        <v>8291873</v>
      </c>
      <c r="D26" s="6">
        <v>0</v>
      </c>
      <c r="E26" s="7">
        <v>8985910</v>
      </c>
      <c r="F26" s="8">
        <v>8985910</v>
      </c>
      <c r="G26" s="8">
        <v>680599</v>
      </c>
      <c r="H26" s="8">
        <v>689524</v>
      </c>
      <c r="I26" s="8">
        <v>693829</v>
      </c>
      <c r="J26" s="8">
        <v>2063952</v>
      </c>
      <c r="K26" s="8">
        <v>710873</v>
      </c>
      <c r="L26" s="8">
        <v>654557</v>
      </c>
      <c r="M26" s="8">
        <v>680722</v>
      </c>
      <c r="N26" s="8">
        <v>2046152</v>
      </c>
      <c r="O26" s="8">
        <v>680598</v>
      </c>
      <c r="P26" s="8">
        <v>681444</v>
      </c>
      <c r="Q26" s="8">
        <v>678530</v>
      </c>
      <c r="R26" s="8">
        <v>2040572</v>
      </c>
      <c r="S26" s="8">
        <v>1056345</v>
      </c>
      <c r="T26" s="8">
        <v>717245</v>
      </c>
      <c r="U26" s="8">
        <v>717630</v>
      </c>
      <c r="V26" s="8">
        <v>2491220</v>
      </c>
      <c r="W26" s="8">
        <v>8641896</v>
      </c>
      <c r="X26" s="8">
        <v>8985910</v>
      </c>
      <c r="Y26" s="8">
        <v>-344014</v>
      </c>
      <c r="Z26" s="2">
        <v>-3.83</v>
      </c>
      <c r="AA26" s="6">
        <v>8985910</v>
      </c>
    </row>
    <row r="27" spans="1:27" ht="13.5">
      <c r="A27" s="25" t="s">
        <v>53</v>
      </c>
      <c r="B27" s="24"/>
      <c r="C27" s="6">
        <v>13084331</v>
      </c>
      <c r="D27" s="6">
        <v>0</v>
      </c>
      <c r="E27" s="7">
        <v>20446867</v>
      </c>
      <c r="F27" s="8">
        <v>20446867</v>
      </c>
      <c r="G27" s="8">
        <v>0</v>
      </c>
      <c r="H27" s="8">
        <v>3407811</v>
      </c>
      <c r="I27" s="8">
        <v>0</v>
      </c>
      <c r="J27" s="8">
        <v>3407811</v>
      </c>
      <c r="K27" s="8">
        <v>2728610</v>
      </c>
      <c r="L27" s="8">
        <v>0</v>
      </c>
      <c r="M27" s="8">
        <v>0</v>
      </c>
      <c r="N27" s="8">
        <v>2728610</v>
      </c>
      <c r="O27" s="8">
        <v>4691885</v>
      </c>
      <c r="P27" s="8">
        <v>1856067</v>
      </c>
      <c r="Q27" s="8">
        <v>1886973</v>
      </c>
      <c r="R27" s="8">
        <v>8434925</v>
      </c>
      <c r="S27" s="8">
        <v>0</v>
      </c>
      <c r="T27" s="8">
        <v>3773945</v>
      </c>
      <c r="U27" s="8">
        <v>7026822</v>
      </c>
      <c r="V27" s="8">
        <v>10800767</v>
      </c>
      <c r="W27" s="8">
        <v>25372113</v>
      </c>
      <c r="X27" s="8">
        <v>20446867</v>
      </c>
      <c r="Y27" s="8">
        <v>4925246</v>
      </c>
      <c r="Z27" s="2">
        <v>24.09</v>
      </c>
      <c r="AA27" s="6">
        <v>20446867</v>
      </c>
    </row>
    <row r="28" spans="1:27" ht="13.5">
      <c r="A28" s="25" t="s">
        <v>54</v>
      </c>
      <c r="B28" s="24"/>
      <c r="C28" s="6">
        <v>89849507</v>
      </c>
      <c r="D28" s="6">
        <v>0</v>
      </c>
      <c r="E28" s="7">
        <v>121649834</v>
      </c>
      <c r="F28" s="8">
        <v>121504834</v>
      </c>
      <c r="G28" s="8">
        <v>0</v>
      </c>
      <c r="H28" s="8">
        <v>0</v>
      </c>
      <c r="I28" s="8">
        <v>0</v>
      </c>
      <c r="J28" s="8">
        <v>0</v>
      </c>
      <c r="K28" s="8">
        <v>29972118</v>
      </c>
      <c r="L28" s="8">
        <v>7541795</v>
      </c>
      <c r="M28" s="8">
        <v>7669393</v>
      </c>
      <c r="N28" s="8">
        <v>45183306</v>
      </c>
      <c r="O28" s="8">
        <v>7661555</v>
      </c>
      <c r="P28" s="8">
        <v>7303894</v>
      </c>
      <c r="Q28" s="8">
        <v>8781049</v>
      </c>
      <c r="R28" s="8">
        <v>23746498</v>
      </c>
      <c r="S28" s="8">
        <v>7716803</v>
      </c>
      <c r="T28" s="8">
        <v>8019866</v>
      </c>
      <c r="U28" s="8">
        <v>7778070</v>
      </c>
      <c r="V28" s="8">
        <v>23514739</v>
      </c>
      <c r="W28" s="8">
        <v>92444543</v>
      </c>
      <c r="X28" s="8">
        <v>121649834</v>
      </c>
      <c r="Y28" s="8">
        <v>-29205291</v>
      </c>
      <c r="Z28" s="2">
        <v>-24.01</v>
      </c>
      <c r="AA28" s="6">
        <v>121504834</v>
      </c>
    </row>
    <row r="29" spans="1:27" ht="13.5">
      <c r="A29" s="25" t="s">
        <v>55</v>
      </c>
      <c r="B29" s="24"/>
      <c r="C29" s="6">
        <v>13907299</v>
      </c>
      <c r="D29" s="6">
        <v>0</v>
      </c>
      <c r="E29" s="7">
        <v>10283698</v>
      </c>
      <c r="F29" s="8">
        <v>16661157</v>
      </c>
      <c r="G29" s="8">
        <v>0</v>
      </c>
      <c r="H29" s="8">
        <v>1678987</v>
      </c>
      <c r="I29" s="8">
        <v>841741</v>
      </c>
      <c r="J29" s="8">
        <v>2520728</v>
      </c>
      <c r="K29" s="8">
        <v>839493</v>
      </c>
      <c r="L29" s="8">
        <v>564899</v>
      </c>
      <c r="M29" s="8">
        <v>3934189</v>
      </c>
      <c r="N29" s="8">
        <v>5338581</v>
      </c>
      <c r="O29" s="8">
        <v>-2489337</v>
      </c>
      <c r="P29" s="8">
        <v>856566</v>
      </c>
      <c r="Q29" s="8">
        <v>6556540</v>
      </c>
      <c r="R29" s="8">
        <v>4923769</v>
      </c>
      <c r="S29" s="8">
        <v>1277700</v>
      </c>
      <c r="T29" s="8">
        <v>1278948</v>
      </c>
      <c r="U29" s="8">
        <v>123304</v>
      </c>
      <c r="V29" s="8">
        <v>2679952</v>
      </c>
      <c r="W29" s="8">
        <v>15463030</v>
      </c>
      <c r="X29" s="8">
        <v>10283698</v>
      </c>
      <c r="Y29" s="8">
        <v>5179332</v>
      </c>
      <c r="Z29" s="2">
        <v>50.36</v>
      </c>
      <c r="AA29" s="6">
        <v>16661157</v>
      </c>
    </row>
    <row r="30" spans="1:27" ht="13.5">
      <c r="A30" s="25" t="s">
        <v>56</v>
      </c>
      <c r="B30" s="24"/>
      <c r="C30" s="6">
        <v>222878318</v>
      </c>
      <c r="D30" s="6">
        <v>0</v>
      </c>
      <c r="E30" s="7">
        <v>247302000</v>
      </c>
      <c r="F30" s="8">
        <v>243802000</v>
      </c>
      <c r="G30" s="8">
        <v>0</v>
      </c>
      <c r="H30" s="8">
        <v>24782473</v>
      </c>
      <c r="I30" s="8">
        <v>25939115</v>
      </c>
      <c r="J30" s="8">
        <v>50721588</v>
      </c>
      <c r="K30" s="8">
        <v>20114164</v>
      </c>
      <c r="L30" s="8">
        <v>17552846</v>
      </c>
      <c r="M30" s="8">
        <v>17320178</v>
      </c>
      <c r="N30" s="8">
        <v>54987188</v>
      </c>
      <c r="O30" s="8">
        <v>18030017</v>
      </c>
      <c r="P30" s="8">
        <v>14933739</v>
      </c>
      <c r="Q30" s="8">
        <v>16628160</v>
      </c>
      <c r="R30" s="8">
        <v>49591916</v>
      </c>
      <c r="S30" s="8">
        <v>18761447</v>
      </c>
      <c r="T30" s="8">
        <v>18032780</v>
      </c>
      <c r="U30" s="8">
        <v>17822136</v>
      </c>
      <c r="V30" s="8">
        <v>54616363</v>
      </c>
      <c r="W30" s="8">
        <v>209917055</v>
      </c>
      <c r="X30" s="8">
        <v>247302000</v>
      </c>
      <c r="Y30" s="8">
        <v>-37384945</v>
      </c>
      <c r="Z30" s="2">
        <v>-15.12</v>
      </c>
      <c r="AA30" s="6">
        <v>243802000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2132015</v>
      </c>
      <c r="D33" s="6">
        <v>0</v>
      </c>
      <c r="E33" s="7">
        <v>2109640</v>
      </c>
      <c r="F33" s="8">
        <v>2109640</v>
      </c>
      <c r="G33" s="8">
        <v>0</v>
      </c>
      <c r="H33" s="8">
        <v>703213</v>
      </c>
      <c r="I33" s="8">
        <v>0</v>
      </c>
      <c r="J33" s="8">
        <v>703213</v>
      </c>
      <c r="K33" s="8">
        <v>0</v>
      </c>
      <c r="L33" s="8">
        <v>0</v>
      </c>
      <c r="M33" s="8">
        <v>0</v>
      </c>
      <c r="N33" s="8">
        <v>0</v>
      </c>
      <c r="O33" s="8">
        <v>703213</v>
      </c>
      <c r="P33" s="8">
        <v>0</v>
      </c>
      <c r="Q33" s="8">
        <v>0</v>
      </c>
      <c r="R33" s="8">
        <v>703213</v>
      </c>
      <c r="S33" s="8">
        <v>703213</v>
      </c>
      <c r="T33" s="8">
        <v>0</v>
      </c>
      <c r="U33" s="8">
        <v>0</v>
      </c>
      <c r="V33" s="8">
        <v>703213</v>
      </c>
      <c r="W33" s="8">
        <v>2109639</v>
      </c>
      <c r="X33" s="8">
        <v>2109640</v>
      </c>
      <c r="Y33" s="8">
        <v>-1</v>
      </c>
      <c r="Z33" s="2">
        <v>0</v>
      </c>
      <c r="AA33" s="6">
        <v>2109640</v>
      </c>
    </row>
    <row r="34" spans="1:27" ht="13.5">
      <c r="A34" s="25" t="s">
        <v>60</v>
      </c>
      <c r="B34" s="24"/>
      <c r="C34" s="6">
        <v>107932082</v>
      </c>
      <c r="D34" s="6">
        <v>0</v>
      </c>
      <c r="E34" s="7">
        <v>180165633</v>
      </c>
      <c r="F34" s="8">
        <v>157271583</v>
      </c>
      <c r="G34" s="8">
        <v>2156880</v>
      </c>
      <c r="H34" s="8">
        <v>14108638</v>
      </c>
      <c r="I34" s="8">
        <v>6306922</v>
      </c>
      <c r="J34" s="8">
        <v>22572440</v>
      </c>
      <c r="K34" s="8">
        <v>9430794</v>
      </c>
      <c r="L34" s="8">
        <v>10591670</v>
      </c>
      <c r="M34" s="8">
        <v>11445593</v>
      </c>
      <c r="N34" s="8">
        <v>31468057</v>
      </c>
      <c r="O34" s="8">
        <v>5890928</v>
      </c>
      <c r="P34" s="8">
        <v>9725621</v>
      </c>
      <c r="Q34" s="8">
        <v>5520930</v>
      </c>
      <c r="R34" s="8">
        <v>21137479</v>
      </c>
      <c r="S34" s="8">
        <v>5780142</v>
      </c>
      <c r="T34" s="8">
        <v>9787606</v>
      </c>
      <c r="U34" s="8">
        <v>18935258</v>
      </c>
      <c r="V34" s="8">
        <v>34503006</v>
      </c>
      <c r="W34" s="8">
        <v>109680982</v>
      </c>
      <c r="X34" s="8">
        <v>180164637</v>
      </c>
      <c r="Y34" s="8">
        <v>-70483655</v>
      </c>
      <c r="Z34" s="2">
        <v>-39.12</v>
      </c>
      <c r="AA34" s="6">
        <v>157271583</v>
      </c>
    </row>
    <row r="35" spans="1:27" ht="13.5">
      <c r="A35" s="23" t="s">
        <v>61</v>
      </c>
      <c r="B35" s="29"/>
      <c r="C35" s="6">
        <v>226718</v>
      </c>
      <c r="D35" s="6">
        <v>0</v>
      </c>
      <c r="E35" s="7">
        <v>0</v>
      </c>
      <c r="F35" s="8">
        <v>300380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300380</v>
      </c>
      <c r="M35" s="8">
        <v>0</v>
      </c>
      <c r="N35" s="8">
        <v>300380</v>
      </c>
      <c r="O35" s="8">
        <v>0</v>
      </c>
      <c r="P35" s="8">
        <v>3871</v>
      </c>
      <c r="Q35" s="8">
        <v>4611</v>
      </c>
      <c r="R35" s="8">
        <v>8482</v>
      </c>
      <c r="S35" s="8">
        <v>232808</v>
      </c>
      <c r="T35" s="8">
        <v>167444</v>
      </c>
      <c r="U35" s="8">
        <v>-93529</v>
      </c>
      <c r="V35" s="8">
        <v>306723</v>
      </c>
      <c r="W35" s="8">
        <v>615585</v>
      </c>
      <c r="X35" s="8"/>
      <c r="Y35" s="8">
        <v>615585</v>
      </c>
      <c r="Z35" s="2">
        <v>0</v>
      </c>
      <c r="AA35" s="6">
        <v>300380</v>
      </c>
    </row>
    <row r="36" spans="1:27" ht="12.75">
      <c r="A36" s="40" t="s">
        <v>62</v>
      </c>
      <c r="B36" s="32"/>
      <c r="C36" s="33">
        <f aca="true" t="shared" si="1" ref="C36:Y36">SUM(C25:C35)</f>
        <v>675433908</v>
      </c>
      <c r="D36" s="33">
        <f>SUM(D25:D35)</f>
        <v>0</v>
      </c>
      <c r="E36" s="34">
        <f t="shared" si="1"/>
        <v>829581356</v>
      </c>
      <c r="F36" s="35">
        <f t="shared" si="1"/>
        <v>819519543</v>
      </c>
      <c r="G36" s="35">
        <f t="shared" si="1"/>
        <v>20507720</v>
      </c>
      <c r="H36" s="35">
        <f t="shared" si="1"/>
        <v>57042282</v>
      </c>
      <c r="I36" s="35">
        <f t="shared" si="1"/>
        <v>58298935</v>
      </c>
      <c r="J36" s="35">
        <f t="shared" si="1"/>
        <v>135848937</v>
      </c>
      <c r="K36" s="35">
        <f t="shared" si="1"/>
        <v>82255523</v>
      </c>
      <c r="L36" s="35">
        <f t="shared" si="1"/>
        <v>60598826</v>
      </c>
      <c r="M36" s="35">
        <f t="shared" si="1"/>
        <v>59398645</v>
      </c>
      <c r="N36" s="35">
        <f t="shared" si="1"/>
        <v>202252994</v>
      </c>
      <c r="O36" s="35">
        <f t="shared" si="1"/>
        <v>55576120</v>
      </c>
      <c r="P36" s="35">
        <f t="shared" si="1"/>
        <v>54863773</v>
      </c>
      <c r="Q36" s="35">
        <f t="shared" si="1"/>
        <v>59993244</v>
      </c>
      <c r="R36" s="35">
        <f t="shared" si="1"/>
        <v>170433137</v>
      </c>
      <c r="S36" s="35">
        <f t="shared" si="1"/>
        <v>53767701</v>
      </c>
      <c r="T36" s="35">
        <f t="shared" si="1"/>
        <v>60563990</v>
      </c>
      <c r="U36" s="35">
        <f t="shared" si="1"/>
        <v>74626458</v>
      </c>
      <c r="V36" s="35">
        <f t="shared" si="1"/>
        <v>188958149</v>
      </c>
      <c r="W36" s="35">
        <f t="shared" si="1"/>
        <v>697493217</v>
      </c>
      <c r="X36" s="35">
        <f t="shared" si="1"/>
        <v>829580859</v>
      </c>
      <c r="Y36" s="35">
        <f t="shared" si="1"/>
        <v>-132087642</v>
      </c>
      <c r="Z36" s="36">
        <f>+IF(X36&lt;&gt;0,+(Y36/X36)*100,0)</f>
        <v>-15.922214280500896</v>
      </c>
      <c r="AA36" s="33">
        <f>SUM(AA25:AA35)</f>
        <v>819519543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-6849901</v>
      </c>
      <c r="D38" s="46">
        <f>+D22-D36</f>
        <v>0</v>
      </c>
      <c r="E38" s="47">
        <f t="shared" si="2"/>
        <v>-87826431</v>
      </c>
      <c r="F38" s="48">
        <f t="shared" si="2"/>
        <v>-79391786</v>
      </c>
      <c r="G38" s="48">
        <f t="shared" si="2"/>
        <v>54367078</v>
      </c>
      <c r="H38" s="48">
        <f t="shared" si="2"/>
        <v>35182022</v>
      </c>
      <c r="I38" s="48">
        <f t="shared" si="2"/>
        <v>-7420402</v>
      </c>
      <c r="J38" s="48">
        <f t="shared" si="2"/>
        <v>82128698</v>
      </c>
      <c r="K38" s="48">
        <f t="shared" si="2"/>
        <v>-27219607</v>
      </c>
      <c r="L38" s="48">
        <f t="shared" si="2"/>
        <v>-9804497</v>
      </c>
      <c r="M38" s="48">
        <f t="shared" si="2"/>
        <v>10254711</v>
      </c>
      <c r="N38" s="48">
        <f t="shared" si="2"/>
        <v>-26769393</v>
      </c>
      <c r="O38" s="48">
        <f t="shared" si="2"/>
        <v>-2145038</v>
      </c>
      <c r="P38" s="48">
        <f t="shared" si="2"/>
        <v>-1893215</v>
      </c>
      <c r="Q38" s="48">
        <f t="shared" si="2"/>
        <v>7312279</v>
      </c>
      <c r="R38" s="48">
        <f t="shared" si="2"/>
        <v>3274026</v>
      </c>
      <c r="S38" s="48">
        <f t="shared" si="2"/>
        <v>992436</v>
      </c>
      <c r="T38" s="48">
        <f t="shared" si="2"/>
        <v>-8144899</v>
      </c>
      <c r="U38" s="48">
        <f t="shared" si="2"/>
        <v>-43784647</v>
      </c>
      <c r="V38" s="48">
        <f t="shared" si="2"/>
        <v>-50937110</v>
      </c>
      <c r="W38" s="48">
        <f t="shared" si="2"/>
        <v>7696221</v>
      </c>
      <c r="X38" s="48">
        <f>IF(F22=F36,0,X22-X36)</f>
        <v>-87825934</v>
      </c>
      <c r="Y38" s="48">
        <f t="shared" si="2"/>
        <v>95522155</v>
      </c>
      <c r="Z38" s="49">
        <f>+IF(X38&lt;&gt;0,+(Y38/X38)*100,0)</f>
        <v>-108.76303917246129</v>
      </c>
      <c r="AA38" s="46">
        <f>+AA22-AA36</f>
        <v>-79391786</v>
      </c>
    </row>
    <row r="39" spans="1:27" ht="13.5">
      <c r="A39" s="23" t="s">
        <v>64</v>
      </c>
      <c r="B39" s="29"/>
      <c r="C39" s="6">
        <v>43935370</v>
      </c>
      <c r="D39" s="6">
        <v>0</v>
      </c>
      <c r="E39" s="7">
        <v>46019550</v>
      </c>
      <c r="F39" s="8">
        <v>45130751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46019550</v>
      </c>
      <c r="Y39" s="8">
        <v>-46019550</v>
      </c>
      <c r="Z39" s="2">
        <v>-100</v>
      </c>
      <c r="AA39" s="6">
        <v>45130751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-557669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36527800</v>
      </c>
      <c r="D42" s="55">
        <f>SUM(D38:D41)</f>
        <v>0</v>
      </c>
      <c r="E42" s="56">
        <f t="shared" si="3"/>
        <v>-41806881</v>
      </c>
      <c r="F42" s="57">
        <f t="shared" si="3"/>
        <v>-34261035</v>
      </c>
      <c r="G42" s="57">
        <f t="shared" si="3"/>
        <v>54367078</v>
      </c>
      <c r="H42" s="57">
        <f t="shared" si="3"/>
        <v>35182022</v>
      </c>
      <c r="I42" s="57">
        <f t="shared" si="3"/>
        <v>-7420402</v>
      </c>
      <c r="J42" s="57">
        <f t="shared" si="3"/>
        <v>82128698</v>
      </c>
      <c r="K42" s="57">
        <f t="shared" si="3"/>
        <v>-27219607</v>
      </c>
      <c r="L42" s="57">
        <f t="shared" si="3"/>
        <v>-9804497</v>
      </c>
      <c r="M42" s="57">
        <f t="shared" si="3"/>
        <v>10254711</v>
      </c>
      <c r="N42" s="57">
        <f t="shared" si="3"/>
        <v>-26769393</v>
      </c>
      <c r="O42" s="57">
        <f t="shared" si="3"/>
        <v>-2145038</v>
      </c>
      <c r="P42" s="57">
        <f t="shared" si="3"/>
        <v>-1893215</v>
      </c>
      <c r="Q42" s="57">
        <f t="shared" si="3"/>
        <v>7312279</v>
      </c>
      <c r="R42" s="57">
        <f t="shared" si="3"/>
        <v>3274026</v>
      </c>
      <c r="S42" s="57">
        <f t="shared" si="3"/>
        <v>992436</v>
      </c>
      <c r="T42" s="57">
        <f t="shared" si="3"/>
        <v>-8144899</v>
      </c>
      <c r="U42" s="57">
        <f t="shared" si="3"/>
        <v>-43784647</v>
      </c>
      <c r="V42" s="57">
        <f t="shared" si="3"/>
        <v>-50937110</v>
      </c>
      <c r="W42" s="57">
        <f t="shared" si="3"/>
        <v>7696221</v>
      </c>
      <c r="X42" s="57">
        <f t="shared" si="3"/>
        <v>-41806384</v>
      </c>
      <c r="Y42" s="57">
        <f t="shared" si="3"/>
        <v>49502605</v>
      </c>
      <c r="Z42" s="58">
        <f>+IF(X42&lt;&gt;0,+(Y42/X42)*100,0)</f>
        <v>-118.40920037475615</v>
      </c>
      <c r="AA42" s="55">
        <f>SUM(AA38:AA41)</f>
        <v>-34261035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36527800</v>
      </c>
      <c r="D44" s="63">
        <f>+D42-D43</f>
        <v>0</v>
      </c>
      <c r="E44" s="64">
        <f t="shared" si="4"/>
        <v>-41806881</v>
      </c>
      <c r="F44" s="65">
        <f t="shared" si="4"/>
        <v>-34261035</v>
      </c>
      <c r="G44" s="65">
        <f t="shared" si="4"/>
        <v>54367078</v>
      </c>
      <c r="H44" s="65">
        <f t="shared" si="4"/>
        <v>35182022</v>
      </c>
      <c r="I44" s="65">
        <f t="shared" si="4"/>
        <v>-7420402</v>
      </c>
      <c r="J44" s="65">
        <f t="shared" si="4"/>
        <v>82128698</v>
      </c>
      <c r="K44" s="65">
        <f t="shared" si="4"/>
        <v>-27219607</v>
      </c>
      <c r="L44" s="65">
        <f t="shared" si="4"/>
        <v>-9804497</v>
      </c>
      <c r="M44" s="65">
        <f t="shared" si="4"/>
        <v>10254711</v>
      </c>
      <c r="N44" s="65">
        <f t="shared" si="4"/>
        <v>-26769393</v>
      </c>
      <c r="O44" s="65">
        <f t="shared" si="4"/>
        <v>-2145038</v>
      </c>
      <c r="P44" s="65">
        <f t="shared" si="4"/>
        <v>-1893215</v>
      </c>
      <c r="Q44" s="65">
        <f t="shared" si="4"/>
        <v>7312279</v>
      </c>
      <c r="R44" s="65">
        <f t="shared" si="4"/>
        <v>3274026</v>
      </c>
      <c r="S44" s="65">
        <f t="shared" si="4"/>
        <v>992436</v>
      </c>
      <c r="T44" s="65">
        <f t="shared" si="4"/>
        <v>-8144899</v>
      </c>
      <c r="U44" s="65">
        <f t="shared" si="4"/>
        <v>-43784647</v>
      </c>
      <c r="V44" s="65">
        <f t="shared" si="4"/>
        <v>-50937110</v>
      </c>
      <c r="W44" s="65">
        <f t="shared" si="4"/>
        <v>7696221</v>
      </c>
      <c r="X44" s="65">
        <f t="shared" si="4"/>
        <v>-41806384</v>
      </c>
      <c r="Y44" s="65">
        <f t="shared" si="4"/>
        <v>49502605</v>
      </c>
      <c r="Z44" s="66">
        <f>+IF(X44&lt;&gt;0,+(Y44/X44)*100,0)</f>
        <v>-118.40920037475615</v>
      </c>
      <c r="AA44" s="63">
        <f>+AA42-AA43</f>
        <v>-34261035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36527800</v>
      </c>
      <c r="D46" s="55">
        <f>SUM(D44:D45)</f>
        <v>0</v>
      </c>
      <c r="E46" s="56">
        <f t="shared" si="5"/>
        <v>-41806881</v>
      </c>
      <c r="F46" s="57">
        <f t="shared" si="5"/>
        <v>-34261035</v>
      </c>
      <c r="G46" s="57">
        <f t="shared" si="5"/>
        <v>54367078</v>
      </c>
      <c r="H46" s="57">
        <f t="shared" si="5"/>
        <v>35182022</v>
      </c>
      <c r="I46" s="57">
        <f t="shared" si="5"/>
        <v>-7420402</v>
      </c>
      <c r="J46" s="57">
        <f t="shared" si="5"/>
        <v>82128698</v>
      </c>
      <c r="K46" s="57">
        <f t="shared" si="5"/>
        <v>-27219607</v>
      </c>
      <c r="L46" s="57">
        <f t="shared" si="5"/>
        <v>-9804497</v>
      </c>
      <c r="M46" s="57">
        <f t="shared" si="5"/>
        <v>10254711</v>
      </c>
      <c r="N46" s="57">
        <f t="shared" si="5"/>
        <v>-26769393</v>
      </c>
      <c r="O46" s="57">
        <f t="shared" si="5"/>
        <v>-2145038</v>
      </c>
      <c r="P46" s="57">
        <f t="shared" si="5"/>
        <v>-1893215</v>
      </c>
      <c r="Q46" s="57">
        <f t="shared" si="5"/>
        <v>7312279</v>
      </c>
      <c r="R46" s="57">
        <f t="shared" si="5"/>
        <v>3274026</v>
      </c>
      <c r="S46" s="57">
        <f t="shared" si="5"/>
        <v>992436</v>
      </c>
      <c r="T46" s="57">
        <f t="shared" si="5"/>
        <v>-8144899</v>
      </c>
      <c r="U46" s="57">
        <f t="shared" si="5"/>
        <v>-43784647</v>
      </c>
      <c r="V46" s="57">
        <f t="shared" si="5"/>
        <v>-50937110</v>
      </c>
      <c r="W46" s="57">
        <f t="shared" si="5"/>
        <v>7696221</v>
      </c>
      <c r="X46" s="57">
        <f t="shared" si="5"/>
        <v>-41806384</v>
      </c>
      <c r="Y46" s="57">
        <f t="shared" si="5"/>
        <v>49502605</v>
      </c>
      <c r="Z46" s="58">
        <f>+IF(X46&lt;&gt;0,+(Y46/X46)*100,0)</f>
        <v>-118.40920037475615</v>
      </c>
      <c r="AA46" s="55">
        <f>SUM(AA44:AA45)</f>
        <v>-34261035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36527800</v>
      </c>
      <c r="D48" s="71">
        <f>SUM(D46:D47)</f>
        <v>0</v>
      </c>
      <c r="E48" s="72">
        <f t="shared" si="6"/>
        <v>-41806881</v>
      </c>
      <c r="F48" s="73">
        <f t="shared" si="6"/>
        <v>-34261035</v>
      </c>
      <c r="G48" s="73">
        <f t="shared" si="6"/>
        <v>54367078</v>
      </c>
      <c r="H48" s="74">
        <f t="shared" si="6"/>
        <v>35182022</v>
      </c>
      <c r="I48" s="74">
        <f t="shared" si="6"/>
        <v>-7420402</v>
      </c>
      <c r="J48" s="74">
        <f t="shared" si="6"/>
        <v>82128698</v>
      </c>
      <c r="K48" s="74">
        <f t="shared" si="6"/>
        <v>-27219607</v>
      </c>
      <c r="L48" s="74">
        <f t="shared" si="6"/>
        <v>-9804497</v>
      </c>
      <c r="M48" s="73">
        <f t="shared" si="6"/>
        <v>10254711</v>
      </c>
      <c r="N48" s="73">
        <f t="shared" si="6"/>
        <v>-26769393</v>
      </c>
      <c r="O48" s="74">
        <f t="shared" si="6"/>
        <v>-2145038</v>
      </c>
      <c r="P48" s="74">
        <f t="shared" si="6"/>
        <v>-1893215</v>
      </c>
      <c r="Q48" s="74">
        <f t="shared" si="6"/>
        <v>7312279</v>
      </c>
      <c r="R48" s="74">
        <f t="shared" si="6"/>
        <v>3274026</v>
      </c>
      <c r="S48" s="74">
        <f t="shared" si="6"/>
        <v>992436</v>
      </c>
      <c r="T48" s="73">
        <f t="shared" si="6"/>
        <v>-8144899</v>
      </c>
      <c r="U48" s="73">
        <f t="shared" si="6"/>
        <v>-43784647</v>
      </c>
      <c r="V48" s="74">
        <f t="shared" si="6"/>
        <v>-50937110</v>
      </c>
      <c r="W48" s="74">
        <f t="shared" si="6"/>
        <v>7696221</v>
      </c>
      <c r="X48" s="74">
        <f t="shared" si="6"/>
        <v>-41806384</v>
      </c>
      <c r="Y48" s="74">
        <f t="shared" si="6"/>
        <v>49502605</v>
      </c>
      <c r="Z48" s="75">
        <f>+IF(X48&lt;&gt;0,+(Y48/X48)*100,0)</f>
        <v>-118.40920037475615</v>
      </c>
      <c r="AA48" s="76">
        <f>SUM(AA46:AA47)</f>
        <v>-34261035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191781478</v>
      </c>
      <c r="D5" s="6">
        <v>0</v>
      </c>
      <c r="E5" s="7">
        <v>250197143</v>
      </c>
      <c r="F5" s="8">
        <v>250197143</v>
      </c>
      <c r="G5" s="8">
        <v>249560998</v>
      </c>
      <c r="H5" s="8">
        <v>-333154</v>
      </c>
      <c r="I5" s="8">
        <v>-116242</v>
      </c>
      <c r="J5" s="8">
        <v>249111602</v>
      </c>
      <c r="K5" s="8">
        <v>-114535</v>
      </c>
      <c r="L5" s="8">
        <v>-78831</v>
      </c>
      <c r="M5" s="8">
        <v>1556366</v>
      </c>
      <c r="N5" s="8">
        <v>1363000</v>
      </c>
      <c r="O5" s="8">
        <v>-864751</v>
      </c>
      <c r="P5" s="8">
        <v>-169305</v>
      </c>
      <c r="Q5" s="8">
        <v>-681861</v>
      </c>
      <c r="R5" s="8">
        <v>-1715917</v>
      </c>
      <c r="S5" s="8">
        <v>68483</v>
      </c>
      <c r="T5" s="8">
        <v>-403987</v>
      </c>
      <c r="U5" s="8">
        <v>-353439</v>
      </c>
      <c r="V5" s="8">
        <v>-688943</v>
      </c>
      <c r="W5" s="8">
        <v>248069742</v>
      </c>
      <c r="X5" s="8">
        <v>250197143</v>
      </c>
      <c r="Y5" s="8">
        <v>-2127401</v>
      </c>
      <c r="Z5" s="2">
        <v>-0.85</v>
      </c>
      <c r="AA5" s="6">
        <v>250197143</v>
      </c>
    </row>
    <row r="6" spans="1:27" ht="13.5">
      <c r="A6" s="23" t="s">
        <v>33</v>
      </c>
      <c r="B6" s="24"/>
      <c r="C6" s="6">
        <v>2364887</v>
      </c>
      <c r="D6" s="6">
        <v>0</v>
      </c>
      <c r="E6" s="7">
        <v>4282430</v>
      </c>
      <c r="F6" s="8">
        <v>4282430</v>
      </c>
      <c r="G6" s="8">
        <v>391697</v>
      </c>
      <c r="H6" s="8">
        <v>221114</v>
      </c>
      <c r="I6" s="8">
        <v>217343</v>
      </c>
      <c r="J6" s="8">
        <v>830154</v>
      </c>
      <c r="K6" s="8">
        <v>275607</v>
      </c>
      <c r="L6" s="8">
        <v>265593</v>
      </c>
      <c r="M6" s="8">
        <v>251043</v>
      </c>
      <c r="N6" s="8">
        <v>792243</v>
      </c>
      <c r="O6" s="8">
        <v>255892</v>
      </c>
      <c r="P6" s="8">
        <v>239625</v>
      </c>
      <c r="Q6" s="8">
        <v>214995</v>
      </c>
      <c r="R6" s="8">
        <v>710512</v>
      </c>
      <c r="S6" s="8">
        <v>234963</v>
      </c>
      <c r="T6" s="8">
        <v>235358</v>
      </c>
      <c r="U6" s="8">
        <v>220968</v>
      </c>
      <c r="V6" s="8">
        <v>691289</v>
      </c>
      <c r="W6" s="8">
        <v>3024198</v>
      </c>
      <c r="X6" s="8">
        <v>4282430</v>
      </c>
      <c r="Y6" s="8">
        <v>-1258232</v>
      </c>
      <c r="Z6" s="2">
        <v>-29.38</v>
      </c>
      <c r="AA6" s="6">
        <v>4282430</v>
      </c>
    </row>
    <row r="7" spans="1:27" ht="13.5">
      <c r="A7" s="25" t="s">
        <v>34</v>
      </c>
      <c r="B7" s="24"/>
      <c r="C7" s="6">
        <v>404678107</v>
      </c>
      <c r="D7" s="6">
        <v>0</v>
      </c>
      <c r="E7" s="7">
        <v>416315160</v>
      </c>
      <c r="F7" s="8">
        <v>411315160</v>
      </c>
      <c r="G7" s="8">
        <v>36436766</v>
      </c>
      <c r="H7" s="8">
        <v>26957530</v>
      </c>
      <c r="I7" s="8">
        <v>40681283</v>
      </c>
      <c r="J7" s="8">
        <v>104075579</v>
      </c>
      <c r="K7" s="8">
        <v>35735310</v>
      </c>
      <c r="L7" s="8">
        <v>34106947</v>
      </c>
      <c r="M7" s="8">
        <v>31783250</v>
      </c>
      <c r="N7" s="8">
        <v>101625507</v>
      </c>
      <c r="O7" s="8">
        <v>28325028</v>
      </c>
      <c r="P7" s="8">
        <v>42104535</v>
      </c>
      <c r="Q7" s="8">
        <v>36274947</v>
      </c>
      <c r="R7" s="8">
        <v>106704510</v>
      </c>
      <c r="S7" s="8">
        <v>33026015</v>
      </c>
      <c r="T7" s="8">
        <v>34580149</v>
      </c>
      <c r="U7" s="8">
        <v>35636023</v>
      </c>
      <c r="V7" s="8">
        <v>103242187</v>
      </c>
      <c r="W7" s="8">
        <v>415647783</v>
      </c>
      <c r="X7" s="8">
        <v>416315160</v>
      </c>
      <c r="Y7" s="8">
        <v>-667377</v>
      </c>
      <c r="Z7" s="2">
        <v>-0.16</v>
      </c>
      <c r="AA7" s="6">
        <v>411315160</v>
      </c>
    </row>
    <row r="8" spans="1:27" ht="13.5">
      <c r="A8" s="25" t="s">
        <v>35</v>
      </c>
      <c r="B8" s="24"/>
      <c r="C8" s="6">
        <v>99067144</v>
      </c>
      <c r="D8" s="6">
        <v>0</v>
      </c>
      <c r="E8" s="7">
        <v>103804990</v>
      </c>
      <c r="F8" s="8">
        <v>100804990</v>
      </c>
      <c r="G8" s="8">
        <v>7614700</v>
      </c>
      <c r="H8" s="8">
        <v>3300355</v>
      </c>
      <c r="I8" s="8">
        <v>7232790</v>
      </c>
      <c r="J8" s="8">
        <v>18147845</v>
      </c>
      <c r="K8" s="8">
        <v>7522383</v>
      </c>
      <c r="L8" s="8">
        <v>7914513</v>
      </c>
      <c r="M8" s="8">
        <v>9777168</v>
      </c>
      <c r="N8" s="8">
        <v>25214064</v>
      </c>
      <c r="O8" s="8">
        <v>10837549</v>
      </c>
      <c r="P8" s="8">
        <v>12717882</v>
      </c>
      <c r="Q8" s="8">
        <v>13507449</v>
      </c>
      <c r="R8" s="8">
        <v>37062880</v>
      </c>
      <c r="S8" s="8">
        <v>13388250</v>
      </c>
      <c r="T8" s="8">
        <v>12420834</v>
      </c>
      <c r="U8" s="8">
        <v>11196234</v>
      </c>
      <c r="V8" s="8">
        <v>37005318</v>
      </c>
      <c r="W8" s="8">
        <v>117430107</v>
      </c>
      <c r="X8" s="8">
        <v>103804990</v>
      </c>
      <c r="Y8" s="8">
        <v>13625117</v>
      </c>
      <c r="Z8" s="2">
        <v>13.13</v>
      </c>
      <c r="AA8" s="6">
        <v>100804990</v>
      </c>
    </row>
    <row r="9" spans="1:27" ht="13.5">
      <c r="A9" s="25" t="s">
        <v>36</v>
      </c>
      <c r="B9" s="24"/>
      <c r="C9" s="6">
        <v>56808957</v>
      </c>
      <c r="D9" s="6">
        <v>0</v>
      </c>
      <c r="E9" s="7">
        <v>57825818</v>
      </c>
      <c r="F9" s="8">
        <v>60825818</v>
      </c>
      <c r="G9" s="8">
        <v>46077897</v>
      </c>
      <c r="H9" s="8">
        <v>1525148</v>
      </c>
      <c r="I9" s="8">
        <v>1261042</v>
      </c>
      <c r="J9" s="8">
        <v>48864087</v>
      </c>
      <c r="K9" s="8">
        <v>1470820</v>
      </c>
      <c r="L9" s="8">
        <v>586741</v>
      </c>
      <c r="M9" s="8">
        <v>975106</v>
      </c>
      <c r="N9" s="8">
        <v>3032667</v>
      </c>
      <c r="O9" s="8">
        <v>920859</v>
      </c>
      <c r="P9" s="8">
        <v>1737749</v>
      </c>
      <c r="Q9" s="8">
        <v>2134318</v>
      </c>
      <c r="R9" s="8">
        <v>4792926</v>
      </c>
      <c r="S9" s="8">
        <v>579464</v>
      </c>
      <c r="T9" s="8">
        <v>721935</v>
      </c>
      <c r="U9" s="8">
        <v>1852758</v>
      </c>
      <c r="V9" s="8">
        <v>3154157</v>
      </c>
      <c r="W9" s="8">
        <v>59843837</v>
      </c>
      <c r="X9" s="8">
        <v>57825818</v>
      </c>
      <c r="Y9" s="8">
        <v>2018019</v>
      </c>
      <c r="Z9" s="2">
        <v>3.49</v>
      </c>
      <c r="AA9" s="6">
        <v>60825818</v>
      </c>
    </row>
    <row r="10" spans="1:27" ht="13.5">
      <c r="A10" s="25" t="s">
        <v>37</v>
      </c>
      <c r="B10" s="24"/>
      <c r="C10" s="6">
        <v>34429739</v>
      </c>
      <c r="D10" s="6">
        <v>0</v>
      </c>
      <c r="E10" s="7">
        <v>34521949</v>
      </c>
      <c r="F10" s="26">
        <v>34521949</v>
      </c>
      <c r="G10" s="26">
        <v>35854101</v>
      </c>
      <c r="H10" s="26">
        <v>-161852</v>
      </c>
      <c r="I10" s="26">
        <v>-72165</v>
      </c>
      <c r="J10" s="26">
        <v>35620084</v>
      </c>
      <c r="K10" s="26">
        <v>-52579</v>
      </c>
      <c r="L10" s="26">
        <v>-946938</v>
      </c>
      <c r="M10" s="26">
        <v>-365789</v>
      </c>
      <c r="N10" s="26">
        <v>-1365306</v>
      </c>
      <c r="O10" s="26">
        <v>6079</v>
      </c>
      <c r="P10" s="26">
        <v>-58206</v>
      </c>
      <c r="Q10" s="26">
        <v>-28091</v>
      </c>
      <c r="R10" s="26">
        <v>-80218</v>
      </c>
      <c r="S10" s="26">
        <v>-263717</v>
      </c>
      <c r="T10" s="26">
        <v>-671179</v>
      </c>
      <c r="U10" s="26">
        <v>-21511</v>
      </c>
      <c r="V10" s="26">
        <v>-956407</v>
      </c>
      <c r="W10" s="26">
        <v>33218153</v>
      </c>
      <c r="X10" s="26">
        <v>34521949</v>
      </c>
      <c r="Y10" s="26">
        <v>-1303796</v>
      </c>
      <c r="Z10" s="27">
        <v>-3.78</v>
      </c>
      <c r="AA10" s="28">
        <v>34521949</v>
      </c>
    </row>
    <row r="11" spans="1:27" ht="13.5">
      <c r="A11" s="25" t="s">
        <v>38</v>
      </c>
      <c r="B11" s="29"/>
      <c r="C11" s="6">
        <v>26402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14965526</v>
      </c>
      <c r="D12" s="6">
        <v>0</v>
      </c>
      <c r="E12" s="7">
        <v>15829220</v>
      </c>
      <c r="F12" s="8">
        <v>15829220</v>
      </c>
      <c r="G12" s="8">
        <v>1094425</v>
      </c>
      <c r="H12" s="8">
        <v>1274527</v>
      </c>
      <c r="I12" s="8">
        <v>1122325</v>
      </c>
      <c r="J12" s="8">
        <v>3491277</v>
      </c>
      <c r="K12" s="8">
        <v>1129625</v>
      </c>
      <c r="L12" s="8">
        <v>1069654</v>
      </c>
      <c r="M12" s="8">
        <v>1161088</v>
      </c>
      <c r="N12" s="8">
        <v>3360367</v>
      </c>
      <c r="O12" s="8">
        <v>1163482</v>
      </c>
      <c r="P12" s="8">
        <v>1123328</v>
      </c>
      <c r="Q12" s="8">
        <v>3523875</v>
      </c>
      <c r="R12" s="8">
        <v>5810685</v>
      </c>
      <c r="S12" s="8">
        <v>1121697</v>
      </c>
      <c r="T12" s="8">
        <v>1136208</v>
      </c>
      <c r="U12" s="8">
        <v>1001635</v>
      </c>
      <c r="V12" s="8">
        <v>3259540</v>
      </c>
      <c r="W12" s="8">
        <v>15921869</v>
      </c>
      <c r="X12" s="8">
        <v>15829220</v>
      </c>
      <c r="Y12" s="8">
        <v>92649</v>
      </c>
      <c r="Z12" s="2">
        <v>0.59</v>
      </c>
      <c r="AA12" s="6">
        <v>15829220</v>
      </c>
    </row>
    <row r="13" spans="1:27" ht="13.5">
      <c r="A13" s="23" t="s">
        <v>40</v>
      </c>
      <c r="B13" s="29"/>
      <c r="C13" s="6">
        <v>30921497</v>
      </c>
      <c r="D13" s="6">
        <v>0</v>
      </c>
      <c r="E13" s="7">
        <v>24856018</v>
      </c>
      <c r="F13" s="8">
        <v>31056018</v>
      </c>
      <c r="G13" s="8">
        <v>208208</v>
      </c>
      <c r="H13" s="8">
        <v>2907137</v>
      </c>
      <c r="I13" s="8">
        <v>2905843</v>
      </c>
      <c r="J13" s="8">
        <v>6021188</v>
      </c>
      <c r="K13" s="8">
        <v>3031972</v>
      </c>
      <c r="L13" s="8">
        <v>3243144</v>
      </c>
      <c r="M13" s="8">
        <v>3298843</v>
      </c>
      <c r="N13" s="8">
        <v>9573959</v>
      </c>
      <c r="O13" s="8">
        <v>3330254</v>
      </c>
      <c r="P13" s="8">
        <v>3489950</v>
      </c>
      <c r="Q13" s="8">
        <v>215086</v>
      </c>
      <c r="R13" s="8">
        <v>7035290</v>
      </c>
      <c r="S13" s="8">
        <v>3725034</v>
      </c>
      <c r="T13" s="8">
        <v>3853529</v>
      </c>
      <c r="U13" s="8">
        <v>3605662</v>
      </c>
      <c r="V13" s="8">
        <v>11184225</v>
      </c>
      <c r="W13" s="8">
        <v>33814662</v>
      </c>
      <c r="X13" s="8">
        <v>24856018</v>
      </c>
      <c r="Y13" s="8">
        <v>8958644</v>
      </c>
      <c r="Z13" s="2">
        <v>36.04</v>
      </c>
      <c r="AA13" s="6">
        <v>31056018</v>
      </c>
    </row>
    <row r="14" spans="1:27" ht="13.5">
      <c r="A14" s="23" t="s">
        <v>41</v>
      </c>
      <c r="B14" s="29"/>
      <c r="C14" s="6">
        <v>4783030</v>
      </c>
      <c r="D14" s="6">
        <v>0</v>
      </c>
      <c r="E14" s="7">
        <v>2747560</v>
      </c>
      <c r="F14" s="8">
        <v>2747560</v>
      </c>
      <c r="G14" s="8">
        <v>285082</v>
      </c>
      <c r="H14" s="8">
        <v>480323</v>
      </c>
      <c r="I14" s="8">
        <v>477243</v>
      </c>
      <c r="J14" s="8">
        <v>1242648</v>
      </c>
      <c r="K14" s="8">
        <v>496776</v>
      </c>
      <c r="L14" s="8">
        <v>468644</v>
      </c>
      <c r="M14" s="8">
        <v>520824</v>
      </c>
      <c r="N14" s="8">
        <v>1486244</v>
      </c>
      <c r="O14" s="8">
        <v>543082</v>
      </c>
      <c r="P14" s="8">
        <v>538024</v>
      </c>
      <c r="Q14" s="8">
        <v>561104</v>
      </c>
      <c r="R14" s="8">
        <v>1642210</v>
      </c>
      <c r="S14" s="8">
        <v>571657</v>
      </c>
      <c r="T14" s="8">
        <v>589804</v>
      </c>
      <c r="U14" s="8">
        <v>561226</v>
      </c>
      <c r="V14" s="8">
        <v>1722687</v>
      </c>
      <c r="W14" s="8">
        <v>6093789</v>
      </c>
      <c r="X14" s="8">
        <v>2747560</v>
      </c>
      <c r="Y14" s="8">
        <v>3346229</v>
      </c>
      <c r="Z14" s="2">
        <v>121.79</v>
      </c>
      <c r="AA14" s="6">
        <v>2747560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82633002</v>
      </c>
      <c r="D16" s="6">
        <v>0</v>
      </c>
      <c r="E16" s="7">
        <v>22455280</v>
      </c>
      <c r="F16" s="8">
        <v>68389115</v>
      </c>
      <c r="G16" s="8">
        <v>1576663</v>
      </c>
      <c r="H16" s="8">
        <v>1451787</v>
      </c>
      <c r="I16" s="8">
        <v>1787677</v>
      </c>
      <c r="J16" s="8">
        <v>4816127</v>
      </c>
      <c r="K16" s="8">
        <v>1487170</v>
      </c>
      <c r="L16" s="8">
        <v>1006725</v>
      </c>
      <c r="M16" s="8">
        <v>2186239</v>
      </c>
      <c r="N16" s="8">
        <v>4680134</v>
      </c>
      <c r="O16" s="8">
        <v>2058919</v>
      </c>
      <c r="P16" s="8">
        <v>1232474</v>
      </c>
      <c r="Q16" s="8">
        <v>1416046</v>
      </c>
      <c r="R16" s="8">
        <v>4707439</v>
      </c>
      <c r="S16" s="8">
        <v>1581133</v>
      </c>
      <c r="T16" s="8">
        <v>1319952</v>
      </c>
      <c r="U16" s="8">
        <v>1627971</v>
      </c>
      <c r="V16" s="8">
        <v>4529056</v>
      </c>
      <c r="W16" s="8">
        <v>18732756</v>
      </c>
      <c r="X16" s="8">
        <v>22455280</v>
      </c>
      <c r="Y16" s="8">
        <v>-3722524</v>
      </c>
      <c r="Z16" s="2">
        <v>-16.58</v>
      </c>
      <c r="AA16" s="6">
        <v>68389115</v>
      </c>
    </row>
    <row r="17" spans="1:27" ht="13.5">
      <c r="A17" s="23" t="s">
        <v>44</v>
      </c>
      <c r="B17" s="29"/>
      <c r="C17" s="6">
        <v>5900900</v>
      </c>
      <c r="D17" s="6">
        <v>0</v>
      </c>
      <c r="E17" s="7">
        <v>6104893</v>
      </c>
      <c r="F17" s="8">
        <v>6104893</v>
      </c>
      <c r="G17" s="8">
        <v>651589</v>
      </c>
      <c r="H17" s="8">
        <v>429206</v>
      </c>
      <c r="I17" s="8">
        <v>701113</v>
      </c>
      <c r="J17" s="8">
        <v>1781908</v>
      </c>
      <c r="K17" s="8">
        <v>543851</v>
      </c>
      <c r="L17" s="8">
        <v>466386</v>
      </c>
      <c r="M17" s="8">
        <v>716212</v>
      </c>
      <c r="N17" s="8">
        <v>1726449</v>
      </c>
      <c r="O17" s="8">
        <v>719372</v>
      </c>
      <c r="P17" s="8">
        <v>638144</v>
      </c>
      <c r="Q17" s="8">
        <v>574009</v>
      </c>
      <c r="R17" s="8">
        <v>1931525</v>
      </c>
      <c r="S17" s="8">
        <v>612384</v>
      </c>
      <c r="T17" s="8">
        <v>513298</v>
      </c>
      <c r="U17" s="8">
        <v>564774</v>
      </c>
      <c r="V17" s="8">
        <v>1690456</v>
      </c>
      <c r="W17" s="8">
        <v>7130338</v>
      </c>
      <c r="X17" s="8">
        <v>6104893</v>
      </c>
      <c r="Y17" s="8">
        <v>1025445</v>
      </c>
      <c r="Z17" s="2">
        <v>16.8</v>
      </c>
      <c r="AA17" s="6">
        <v>6104893</v>
      </c>
    </row>
    <row r="18" spans="1:27" ht="13.5">
      <c r="A18" s="25" t="s">
        <v>45</v>
      </c>
      <c r="B18" s="24"/>
      <c r="C18" s="6">
        <v>1844011</v>
      </c>
      <c r="D18" s="6">
        <v>0</v>
      </c>
      <c r="E18" s="7">
        <v>1550000</v>
      </c>
      <c r="F18" s="8">
        <v>1550000</v>
      </c>
      <c r="G18" s="8">
        <v>174811</v>
      </c>
      <c r="H18" s="8">
        <v>93544</v>
      </c>
      <c r="I18" s="8">
        <v>217741</v>
      </c>
      <c r="J18" s="8">
        <v>486096</v>
      </c>
      <c r="K18" s="8">
        <v>173827</v>
      </c>
      <c r="L18" s="8">
        <v>113915</v>
      </c>
      <c r="M18" s="8">
        <v>204963</v>
      </c>
      <c r="N18" s="8">
        <v>492705</v>
      </c>
      <c r="O18" s="8">
        <v>187960</v>
      </c>
      <c r="P18" s="8">
        <v>188960</v>
      </c>
      <c r="Q18" s="8">
        <v>168590</v>
      </c>
      <c r="R18" s="8">
        <v>545510</v>
      </c>
      <c r="S18" s="8">
        <v>148173</v>
      </c>
      <c r="T18" s="8">
        <v>167671</v>
      </c>
      <c r="U18" s="8">
        <v>178279</v>
      </c>
      <c r="V18" s="8">
        <v>494123</v>
      </c>
      <c r="W18" s="8">
        <v>2018434</v>
      </c>
      <c r="X18" s="8">
        <v>1550000</v>
      </c>
      <c r="Y18" s="8">
        <v>468434</v>
      </c>
      <c r="Z18" s="2">
        <v>30.22</v>
      </c>
      <c r="AA18" s="6">
        <v>1550000</v>
      </c>
    </row>
    <row r="19" spans="1:27" ht="13.5">
      <c r="A19" s="23" t="s">
        <v>46</v>
      </c>
      <c r="B19" s="29"/>
      <c r="C19" s="6">
        <v>88524778</v>
      </c>
      <c r="D19" s="6">
        <v>0</v>
      </c>
      <c r="E19" s="7">
        <v>92112230</v>
      </c>
      <c r="F19" s="8">
        <v>97086875</v>
      </c>
      <c r="G19" s="8">
        <v>28609751</v>
      </c>
      <c r="H19" s="8">
        <v>1353859</v>
      </c>
      <c r="I19" s="8">
        <v>618000</v>
      </c>
      <c r="J19" s="8">
        <v>30581610</v>
      </c>
      <c r="K19" s="8">
        <v>1610333</v>
      </c>
      <c r="L19" s="8">
        <v>463000</v>
      </c>
      <c r="M19" s="8">
        <v>21869000</v>
      </c>
      <c r="N19" s="8">
        <v>23942333</v>
      </c>
      <c r="O19" s="8">
        <v>38</v>
      </c>
      <c r="P19" s="8">
        <v>2073355</v>
      </c>
      <c r="Q19" s="8">
        <v>17820464</v>
      </c>
      <c r="R19" s="8">
        <v>19893857</v>
      </c>
      <c r="S19" s="8">
        <v>0</v>
      </c>
      <c r="T19" s="8">
        <v>772</v>
      </c>
      <c r="U19" s="8">
        <v>10498</v>
      </c>
      <c r="V19" s="8">
        <v>11270</v>
      </c>
      <c r="W19" s="8">
        <v>74429070</v>
      </c>
      <c r="X19" s="8">
        <v>92112230</v>
      </c>
      <c r="Y19" s="8">
        <v>-17683160</v>
      </c>
      <c r="Z19" s="2">
        <v>-19.2</v>
      </c>
      <c r="AA19" s="6">
        <v>97086875</v>
      </c>
    </row>
    <row r="20" spans="1:27" ht="13.5">
      <c r="A20" s="23" t="s">
        <v>47</v>
      </c>
      <c r="B20" s="29"/>
      <c r="C20" s="6">
        <v>80132153</v>
      </c>
      <c r="D20" s="6">
        <v>0</v>
      </c>
      <c r="E20" s="7">
        <v>24395150</v>
      </c>
      <c r="F20" s="26">
        <v>26895150</v>
      </c>
      <c r="G20" s="26">
        <v>1819389</v>
      </c>
      <c r="H20" s="26">
        <v>1103012</v>
      </c>
      <c r="I20" s="26">
        <v>1668001</v>
      </c>
      <c r="J20" s="26">
        <v>4590402</v>
      </c>
      <c r="K20" s="26">
        <v>1284927</v>
      </c>
      <c r="L20" s="26">
        <v>1676445</v>
      </c>
      <c r="M20" s="26">
        <v>1455312</v>
      </c>
      <c r="N20" s="26">
        <v>4416684</v>
      </c>
      <c r="O20" s="26">
        <v>1407835</v>
      </c>
      <c r="P20" s="26">
        <v>919136</v>
      </c>
      <c r="Q20" s="26">
        <v>1074720</v>
      </c>
      <c r="R20" s="26">
        <v>3401691</v>
      </c>
      <c r="S20" s="26">
        <v>1600980</v>
      </c>
      <c r="T20" s="26">
        <v>1564448</v>
      </c>
      <c r="U20" s="26">
        <v>3377586</v>
      </c>
      <c r="V20" s="26">
        <v>6543014</v>
      </c>
      <c r="W20" s="26">
        <v>18951791</v>
      </c>
      <c r="X20" s="26">
        <v>24395150</v>
      </c>
      <c r="Y20" s="26">
        <v>-5443359</v>
      </c>
      <c r="Z20" s="27">
        <v>-22.31</v>
      </c>
      <c r="AA20" s="28">
        <v>26895150</v>
      </c>
    </row>
    <row r="21" spans="1:27" ht="13.5">
      <c r="A21" s="23" t="s">
        <v>48</v>
      </c>
      <c r="B21" s="29"/>
      <c r="C21" s="6">
        <v>179041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1099040652</v>
      </c>
      <c r="D22" s="33">
        <f>SUM(D5:D21)</f>
        <v>0</v>
      </c>
      <c r="E22" s="34">
        <f t="shared" si="0"/>
        <v>1056997841</v>
      </c>
      <c r="F22" s="35">
        <f t="shared" si="0"/>
        <v>1111606321</v>
      </c>
      <c r="G22" s="35">
        <f t="shared" si="0"/>
        <v>410356077</v>
      </c>
      <c r="H22" s="35">
        <f t="shared" si="0"/>
        <v>40602536</v>
      </c>
      <c r="I22" s="35">
        <f t="shared" si="0"/>
        <v>58701994</v>
      </c>
      <c r="J22" s="35">
        <f t="shared" si="0"/>
        <v>509660607</v>
      </c>
      <c r="K22" s="35">
        <f t="shared" si="0"/>
        <v>54595487</v>
      </c>
      <c r="L22" s="35">
        <f t="shared" si="0"/>
        <v>50355938</v>
      </c>
      <c r="M22" s="35">
        <f t="shared" si="0"/>
        <v>75389625</v>
      </c>
      <c r="N22" s="35">
        <f t="shared" si="0"/>
        <v>180341050</v>
      </c>
      <c r="O22" s="35">
        <f t="shared" si="0"/>
        <v>48891598</v>
      </c>
      <c r="P22" s="35">
        <f t="shared" si="0"/>
        <v>66775651</v>
      </c>
      <c r="Q22" s="35">
        <f t="shared" si="0"/>
        <v>76775651</v>
      </c>
      <c r="R22" s="35">
        <f t="shared" si="0"/>
        <v>192442900</v>
      </c>
      <c r="S22" s="35">
        <f t="shared" si="0"/>
        <v>56394516</v>
      </c>
      <c r="T22" s="35">
        <f t="shared" si="0"/>
        <v>56028792</v>
      </c>
      <c r="U22" s="35">
        <f t="shared" si="0"/>
        <v>59458664</v>
      </c>
      <c r="V22" s="35">
        <f t="shared" si="0"/>
        <v>171881972</v>
      </c>
      <c r="W22" s="35">
        <f t="shared" si="0"/>
        <v>1054326529</v>
      </c>
      <c r="X22" s="35">
        <f t="shared" si="0"/>
        <v>1056997841</v>
      </c>
      <c r="Y22" s="35">
        <f t="shared" si="0"/>
        <v>-2671312</v>
      </c>
      <c r="Z22" s="36">
        <f>+IF(X22&lt;&gt;0,+(Y22/X22)*100,0)</f>
        <v>-0.2527263440266573</v>
      </c>
      <c r="AA22" s="33">
        <f>SUM(AA5:AA21)</f>
        <v>1111606321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271495093</v>
      </c>
      <c r="D25" s="6">
        <v>0</v>
      </c>
      <c r="E25" s="7">
        <v>324832045</v>
      </c>
      <c r="F25" s="8">
        <v>324832045</v>
      </c>
      <c r="G25" s="8">
        <v>25307072</v>
      </c>
      <c r="H25" s="8">
        <v>18516493</v>
      </c>
      <c r="I25" s="8">
        <v>25635564</v>
      </c>
      <c r="J25" s="8">
        <v>69459129</v>
      </c>
      <c r="K25" s="8">
        <v>23672524</v>
      </c>
      <c r="L25" s="8">
        <v>35470044</v>
      </c>
      <c r="M25" s="8">
        <v>24062915</v>
      </c>
      <c r="N25" s="8">
        <v>83205483</v>
      </c>
      <c r="O25" s="8">
        <v>23528115</v>
      </c>
      <c r="P25" s="8">
        <v>23662168</v>
      </c>
      <c r="Q25" s="8">
        <v>23488051</v>
      </c>
      <c r="R25" s="8">
        <v>70678334</v>
      </c>
      <c r="S25" s="8">
        <v>23804503</v>
      </c>
      <c r="T25" s="8">
        <v>24043735</v>
      </c>
      <c r="U25" s="8">
        <v>25503927</v>
      </c>
      <c r="V25" s="8">
        <v>73352165</v>
      </c>
      <c r="W25" s="8">
        <v>296695111</v>
      </c>
      <c r="X25" s="8">
        <v>324832045</v>
      </c>
      <c r="Y25" s="8">
        <v>-28136934</v>
      </c>
      <c r="Z25" s="2">
        <v>-8.66</v>
      </c>
      <c r="AA25" s="6">
        <v>324832045</v>
      </c>
    </row>
    <row r="26" spans="1:27" ht="13.5">
      <c r="A26" s="25" t="s">
        <v>52</v>
      </c>
      <c r="B26" s="24"/>
      <c r="C26" s="6">
        <v>13817294</v>
      </c>
      <c r="D26" s="6">
        <v>0</v>
      </c>
      <c r="E26" s="7">
        <v>14870787</v>
      </c>
      <c r="F26" s="8">
        <v>15038644</v>
      </c>
      <c r="G26" s="8">
        <v>1095876</v>
      </c>
      <c r="H26" s="8">
        <v>1057559</v>
      </c>
      <c r="I26" s="8">
        <v>1105752</v>
      </c>
      <c r="J26" s="8">
        <v>3259187</v>
      </c>
      <c r="K26" s="8">
        <v>1094443</v>
      </c>
      <c r="L26" s="8">
        <v>1093103</v>
      </c>
      <c r="M26" s="8">
        <v>1093104</v>
      </c>
      <c r="N26" s="8">
        <v>3280650</v>
      </c>
      <c r="O26" s="8">
        <v>1092576</v>
      </c>
      <c r="P26" s="8">
        <v>1093849</v>
      </c>
      <c r="Q26" s="8">
        <v>1093923</v>
      </c>
      <c r="R26" s="8">
        <v>3280348</v>
      </c>
      <c r="S26" s="8">
        <v>1727768</v>
      </c>
      <c r="T26" s="8">
        <v>1157879</v>
      </c>
      <c r="U26" s="8">
        <v>1157870</v>
      </c>
      <c r="V26" s="8">
        <v>4043517</v>
      </c>
      <c r="W26" s="8">
        <v>13863702</v>
      </c>
      <c r="X26" s="8">
        <v>14870787</v>
      </c>
      <c r="Y26" s="8">
        <v>-1007085</v>
      </c>
      <c r="Z26" s="2">
        <v>-6.77</v>
      </c>
      <c r="AA26" s="6">
        <v>15038644</v>
      </c>
    </row>
    <row r="27" spans="1:27" ht="13.5">
      <c r="A27" s="25" t="s">
        <v>53</v>
      </c>
      <c r="B27" s="24"/>
      <c r="C27" s="6">
        <v>79584776</v>
      </c>
      <c r="D27" s="6">
        <v>0</v>
      </c>
      <c r="E27" s="7">
        <v>14707360</v>
      </c>
      <c r="F27" s="8">
        <v>20774799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14707360</v>
      </c>
      <c r="Y27" s="8">
        <v>-14707360</v>
      </c>
      <c r="Z27" s="2">
        <v>-100</v>
      </c>
      <c r="AA27" s="6">
        <v>20774799</v>
      </c>
    </row>
    <row r="28" spans="1:27" ht="13.5">
      <c r="A28" s="25" t="s">
        <v>54</v>
      </c>
      <c r="B28" s="24"/>
      <c r="C28" s="6">
        <v>128493537</v>
      </c>
      <c r="D28" s="6">
        <v>0</v>
      </c>
      <c r="E28" s="7">
        <v>146163320</v>
      </c>
      <c r="F28" s="8">
        <v>146163320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71728960</v>
      </c>
      <c r="N28" s="8">
        <v>71728960</v>
      </c>
      <c r="O28" s="8">
        <v>11702467</v>
      </c>
      <c r="P28" s="8">
        <v>10555138</v>
      </c>
      <c r="Q28" s="8">
        <v>11669811</v>
      </c>
      <c r="R28" s="8">
        <v>33927416</v>
      </c>
      <c r="S28" s="8">
        <v>11250251</v>
      </c>
      <c r="T28" s="8">
        <v>11834524</v>
      </c>
      <c r="U28" s="8">
        <v>12574941</v>
      </c>
      <c r="V28" s="8">
        <v>35659716</v>
      </c>
      <c r="W28" s="8">
        <v>141316092</v>
      </c>
      <c r="X28" s="8">
        <v>146163320</v>
      </c>
      <c r="Y28" s="8">
        <v>-4847228</v>
      </c>
      <c r="Z28" s="2">
        <v>-3.32</v>
      </c>
      <c r="AA28" s="6">
        <v>146163320</v>
      </c>
    </row>
    <row r="29" spans="1:27" ht="13.5">
      <c r="A29" s="25" t="s">
        <v>55</v>
      </c>
      <c r="B29" s="24"/>
      <c r="C29" s="6">
        <v>11342543</v>
      </c>
      <c r="D29" s="6">
        <v>0</v>
      </c>
      <c r="E29" s="7">
        <v>23270726</v>
      </c>
      <c r="F29" s="8">
        <v>17670726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6076092</v>
      </c>
      <c r="N29" s="8">
        <v>6076092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7332920</v>
      </c>
      <c r="V29" s="8">
        <v>7332920</v>
      </c>
      <c r="W29" s="8">
        <v>13409012</v>
      </c>
      <c r="X29" s="8">
        <v>23270726</v>
      </c>
      <c r="Y29" s="8">
        <v>-9861714</v>
      </c>
      <c r="Z29" s="2">
        <v>-42.38</v>
      </c>
      <c r="AA29" s="6">
        <v>17670726</v>
      </c>
    </row>
    <row r="30" spans="1:27" ht="13.5">
      <c r="A30" s="25" t="s">
        <v>56</v>
      </c>
      <c r="B30" s="24"/>
      <c r="C30" s="6">
        <v>269097416</v>
      </c>
      <c r="D30" s="6">
        <v>0</v>
      </c>
      <c r="E30" s="7">
        <v>294007940</v>
      </c>
      <c r="F30" s="8">
        <v>294007940</v>
      </c>
      <c r="G30" s="8">
        <v>0</v>
      </c>
      <c r="H30" s="8">
        <v>34904322</v>
      </c>
      <c r="I30" s="8">
        <v>35037030</v>
      </c>
      <c r="J30" s="8">
        <v>69941352</v>
      </c>
      <c r="K30" s="8">
        <v>20761784</v>
      </c>
      <c r="L30" s="8">
        <v>22017753</v>
      </c>
      <c r="M30" s="8">
        <v>19457674</v>
      </c>
      <c r="N30" s="8">
        <v>62237211</v>
      </c>
      <c r="O30" s="8">
        <v>16987737</v>
      </c>
      <c r="P30" s="8">
        <v>24883141</v>
      </c>
      <c r="Q30" s="8">
        <v>19752661</v>
      </c>
      <c r="R30" s="8">
        <v>61623539</v>
      </c>
      <c r="S30" s="8">
        <v>17947003</v>
      </c>
      <c r="T30" s="8">
        <v>19010103</v>
      </c>
      <c r="U30" s="8">
        <v>23290677</v>
      </c>
      <c r="V30" s="8">
        <v>60247783</v>
      </c>
      <c r="W30" s="8">
        <v>254049885</v>
      </c>
      <c r="X30" s="8">
        <v>294007940</v>
      </c>
      <c r="Y30" s="8">
        <v>-39958055</v>
      </c>
      <c r="Z30" s="2">
        <v>-13.59</v>
      </c>
      <c r="AA30" s="6">
        <v>294007940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9224064</v>
      </c>
      <c r="D32" s="6">
        <v>0</v>
      </c>
      <c r="E32" s="7">
        <v>14251295</v>
      </c>
      <c r="F32" s="8">
        <v>12386295</v>
      </c>
      <c r="G32" s="8">
        <v>429866</v>
      </c>
      <c r="H32" s="8">
        <v>435901</v>
      </c>
      <c r="I32" s="8">
        <v>563546</v>
      </c>
      <c r="J32" s="8">
        <v>1429313</v>
      </c>
      <c r="K32" s="8">
        <v>568151</v>
      </c>
      <c r="L32" s="8">
        <v>574377</v>
      </c>
      <c r="M32" s="8">
        <v>627686</v>
      </c>
      <c r="N32" s="8">
        <v>1770214</v>
      </c>
      <c r="O32" s="8">
        <v>972685</v>
      </c>
      <c r="P32" s="8">
        <v>1741483</v>
      </c>
      <c r="Q32" s="8">
        <v>1137956</v>
      </c>
      <c r="R32" s="8">
        <v>3852124</v>
      </c>
      <c r="S32" s="8">
        <v>750348</v>
      </c>
      <c r="T32" s="8">
        <v>921819</v>
      </c>
      <c r="U32" s="8">
        <v>510895</v>
      </c>
      <c r="V32" s="8">
        <v>2183062</v>
      </c>
      <c r="W32" s="8">
        <v>9234713</v>
      </c>
      <c r="X32" s="8">
        <v>14251295</v>
      </c>
      <c r="Y32" s="8">
        <v>-5016582</v>
      </c>
      <c r="Z32" s="2">
        <v>-35.2</v>
      </c>
      <c r="AA32" s="6">
        <v>12386295</v>
      </c>
    </row>
    <row r="33" spans="1:27" ht="13.5">
      <c r="A33" s="25" t="s">
        <v>59</v>
      </c>
      <c r="B33" s="24"/>
      <c r="C33" s="6">
        <v>5734650</v>
      </c>
      <c r="D33" s="6">
        <v>0</v>
      </c>
      <c r="E33" s="7">
        <v>6778550</v>
      </c>
      <c r="F33" s="8">
        <v>6778550</v>
      </c>
      <c r="G33" s="8">
        <v>18488</v>
      </c>
      <c r="H33" s="8">
        <v>71997</v>
      </c>
      <c r="I33" s="8">
        <v>80530</v>
      </c>
      <c r="J33" s="8">
        <v>171015</v>
      </c>
      <c r="K33" s="8">
        <v>3516262</v>
      </c>
      <c r="L33" s="8">
        <v>99225</v>
      </c>
      <c r="M33" s="8">
        <v>2210085</v>
      </c>
      <c r="N33" s="8">
        <v>5825572</v>
      </c>
      <c r="O33" s="8">
        <v>42691</v>
      </c>
      <c r="P33" s="8">
        <v>85761</v>
      </c>
      <c r="Q33" s="8">
        <v>56736</v>
      </c>
      <c r="R33" s="8">
        <v>185188</v>
      </c>
      <c r="S33" s="8">
        <v>48577</v>
      </c>
      <c r="T33" s="8">
        <v>42534</v>
      </c>
      <c r="U33" s="8">
        <v>46211</v>
      </c>
      <c r="V33" s="8">
        <v>137322</v>
      </c>
      <c r="W33" s="8">
        <v>6319097</v>
      </c>
      <c r="X33" s="8">
        <v>6778550</v>
      </c>
      <c r="Y33" s="8">
        <v>-459453</v>
      </c>
      <c r="Z33" s="2">
        <v>-6.78</v>
      </c>
      <c r="AA33" s="6">
        <v>6778550</v>
      </c>
    </row>
    <row r="34" spans="1:27" ht="13.5">
      <c r="A34" s="25" t="s">
        <v>60</v>
      </c>
      <c r="B34" s="24"/>
      <c r="C34" s="6">
        <v>218599692</v>
      </c>
      <c r="D34" s="6">
        <v>0</v>
      </c>
      <c r="E34" s="7">
        <v>282329705</v>
      </c>
      <c r="F34" s="8">
        <v>322186527</v>
      </c>
      <c r="G34" s="8">
        <v>4944157</v>
      </c>
      <c r="H34" s="8">
        <v>12388004</v>
      </c>
      <c r="I34" s="8">
        <v>15101583</v>
      </c>
      <c r="J34" s="8">
        <v>32433744</v>
      </c>
      <c r="K34" s="8">
        <v>16525275</v>
      </c>
      <c r="L34" s="8">
        <v>17023996</v>
      </c>
      <c r="M34" s="8">
        <v>19002261</v>
      </c>
      <c r="N34" s="8">
        <v>52551532</v>
      </c>
      <c r="O34" s="8">
        <v>19353024</v>
      </c>
      <c r="P34" s="8">
        <v>15642417</v>
      </c>
      <c r="Q34" s="8">
        <v>19117511</v>
      </c>
      <c r="R34" s="8">
        <v>54112952</v>
      </c>
      <c r="S34" s="8">
        <v>18390072</v>
      </c>
      <c r="T34" s="8">
        <v>22027829</v>
      </c>
      <c r="U34" s="8">
        <v>28437270</v>
      </c>
      <c r="V34" s="8">
        <v>68855171</v>
      </c>
      <c r="W34" s="8">
        <v>207953399</v>
      </c>
      <c r="X34" s="8">
        <v>282329705</v>
      </c>
      <c r="Y34" s="8">
        <v>-74376306</v>
      </c>
      <c r="Z34" s="2">
        <v>-26.34</v>
      </c>
      <c r="AA34" s="6">
        <v>322186527</v>
      </c>
    </row>
    <row r="35" spans="1:27" ht="13.5">
      <c r="A35" s="23" t="s">
        <v>61</v>
      </c>
      <c r="B35" s="29"/>
      <c r="C35" s="6">
        <v>276060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1007665125</v>
      </c>
      <c r="D36" s="33">
        <f>SUM(D25:D35)</f>
        <v>0</v>
      </c>
      <c r="E36" s="34">
        <f t="shared" si="1"/>
        <v>1121211728</v>
      </c>
      <c r="F36" s="35">
        <f t="shared" si="1"/>
        <v>1159838846</v>
      </c>
      <c r="G36" s="35">
        <f t="shared" si="1"/>
        <v>31795459</v>
      </c>
      <c r="H36" s="35">
        <f t="shared" si="1"/>
        <v>67374276</v>
      </c>
      <c r="I36" s="35">
        <f t="shared" si="1"/>
        <v>77524005</v>
      </c>
      <c r="J36" s="35">
        <f t="shared" si="1"/>
        <v>176693740</v>
      </c>
      <c r="K36" s="35">
        <f t="shared" si="1"/>
        <v>66138439</v>
      </c>
      <c r="L36" s="35">
        <f t="shared" si="1"/>
        <v>76278498</v>
      </c>
      <c r="M36" s="35">
        <f t="shared" si="1"/>
        <v>144258777</v>
      </c>
      <c r="N36" s="35">
        <f t="shared" si="1"/>
        <v>286675714</v>
      </c>
      <c r="O36" s="35">
        <f t="shared" si="1"/>
        <v>73679295</v>
      </c>
      <c r="P36" s="35">
        <f t="shared" si="1"/>
        <v>77663957</v>
      </c>
      <c r="Q36" s="35">
        <f t="shared" si="1"/>
        <v>76316649</v>
      </c>
      <c r="R36" s="35">
        <f t="shared" si="1"/>
        <v>227659901</v>
      </c>
      <c r="S36" s="35">
        <f t="shared" si="1"/>
        <v>73918522</v>
      </c>
      <c r="T36" s="35">
        <f t="shared" si="1"/>
        <v>79038423</v>
      </c>
      <c r="U36" s="35">
        <f t="shared" si="1"/>
        <v>98854711</v>
      </c>
      <c r="V36" s="35">
        <f t="shared" si="1"/>
        <v>251811656</v>
      </c>
      <c r="W36" s="35">
        <f t="shared" si="1"/>
        <v>942841011</v>
      </c>
      <c r="X36" s="35">
        <f t="shared" si="1"/>
        <v>1121211728</v>
      </c>
      <c r="Y36" s="35">
        <f t="shared" si="1"/>
        <v>-178370717</v>
      </c>
      <c r="Z36" s="36">
        <f>+IF(X36&lt;&gt;0,+(Y36/X36)*100,0)</f>
        <v>-15.908745203564264</v>
      </c>
      <c r="AA36" s="33">
        <f>SUM(AA25:AA35)</f>
        <v>1159838846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91375527</v>
      </c>
      <c r="D38" s="46">
        <f>+D22-D36</f>
        <v>0</v>
      </c>
      <c r="E38" s="47">
        <f t="shared" si="2"/>
        <v>-64213887</v>
      </c>
      <c r="F38" s="48">
        <f t="shared" si="2"/>
        <v>-48232525</v>
      </c>
      <c r="G38" s="48">
        <f t="shared" si="2"/>
        <v>378560618</v>
      </c>
      <c r="H38" s="48">
        <f t="shared" si="2"/>
        <v>-26771740</v>
      </c>
      <c r="I38" s="48">
        <f t="shared" si="2"/>
        <v>-18822011</v>
      </c>
      <c r="J38" s="48">
        <f t="shared" si="2"/>
        <v>332966867</v>
      </c>
      <c r="K38" s="48">
        <f t="shared" si="2"/>
        <v>-11542952</v>
      </c>
      <c r="L38" s="48">
        <f t="shared" si="2"/>
        <v>-25922560</v>
      </c>
      <c r="M38" s="48">
        <f t="shared" si="2"/>
        <v>-68869152</v>
      </c>
      <c r="N38" s="48">
        <f t="shared" si="2"/>
        <v>-106334664</v>
      </c>
      <c r="O38" s="48">
        <f t="shared" si="2"/>
        <v>-24787697</v>
      </c>
      <c r="P38" s="48">
        <f t="shared" si="2"/>
        <v>-10888306</v>
      </c>
      <c r="Q38" s="48">
        <f t="shared" si="2"/>
        <v>459002</v>
      </c>
      <c r="R38" s="48">
        <f t="shared" si="2"/>
        <v>-35217001</v>
      </c>
      <c r="S38" s="48">
        <f t="shared" si="2"/>
        <v>-17524006</v>
      </c>
      <c r="T38" s="48">
        <f t="shared" si="2"/>
        <v>-23009631</v>
      </c>
      <c r="U38" s="48">
        <f t="shared" si="2"/>
        <v>-39396047</v>
      </c>
      <c r="V38" s="48">
        <f t="shared" si="2"/>
        <v>-79929684</v>
      </c>
      <c r="W38" s="48">
        <f t="shared" si="2"/>
        <v>111485518</v>
      </c>
      <c r="X38" s="48">
        <f>IF(F22=F36,0,X22-X36)</f>
        <v>-64213887</v>
      </c>
      <c r="Y38" s="48">
        <f t="shared" si="2"/>
        <v>175699405</v>
      </c>
      <c r="Z38" s="49">
        <f>+IF(X38&lt;&gt;0,+(Y38/X38)*100,0)</f>
        <v>-273.6159002491159</v>
      </c>
      <c r="AA38" s="46">
        <f>+AA22-AA36</f>
        <v>-48232525</v>
      </c>
    </row>
    <row r="39" spans="1:27" ht="13.5">
      <c r="A39" s="23" t="s">
        <v>64</v>
      </c>
      <c r="B39" s="29"/>
      <c r="C39" s="6">
        <v>60928779</v>
      </c>
      <c r="D39" s="6">
        <v>0</v>
      </c>
      <c r="E39" s="7">
        <v>73993987</v>
      </c>
      <c r="F39" s="8">
        <v>68042881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35</v>
      </c>
      <c r="U39" s="8">
        <v>-35</v>
      </c>
      <c r="V39" s="8">
        <v>0</v>
      </c>
      <c r="W39" s="8">
        <v>0</v>
      </c>
      <c r="X39" s="8">
        <v>73993987</v>
      </c>
      <c r="Y39" s="8">
        <v>-73993987</v>
      </c>
      <c r="Z39" s="2">
        <v>-100</v>
      </c>
      <c r="AA39" s="6">
        <v>68042881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152304306</v>
      </c>
      <c r="D42" s="55">
        <f>SUM(D38:D41)</f>
        <v>0</v>
      </c>
      <c r="E42" s="56">
        <f t="shared" si="3"/>
        <v>9780100</v>
      </c>
      <c r="F42" s="57">
        <f t="shared" si="3"/>
        <v>19810356</v>
      </c>
      <c r="G42" s="57">
        <f t="shared" si="3"/>
        <v>378560618</v>
      </c>
      <c r="H42" s="57">
        <f t="shared" si="3"/>
        <v>-26771740</v>
      </c>
      <c r="I42" s="57">
        <f t="shared" si="3"/>
        <v>-18822011</v>
      </c>
      <c r="J42" s="57">
        <f t="shared" si="3"/>
        <v>332966867</v>
      </c>
      <c r="K42" s="57">
        <f t="shared" si="3"/>
        <v>-11542952</v>
      </c>
      <c r="L42" s="57">
        <f t="shared" si="3"/>
        <v>-25922560</v>
      </c>
      <c r="M42" s="57">
        <f t="shared" si="3"/>
        <v>-68869152</v>
      </c>
      <c r="N42" s="57">
        <f t="shared" si="3"/>
        <v>-106334664</v>
      </c>
      <c r="O42" s="57">
        <f t="shared" si="3"/>
        <v>-24787697</v>
      </c>
      <c r="P42" s="57">
        <f t="shared" si="3"/>
        <v>-10888306</v>
      </c>
      <c r="Q42" s="57">
        <f t="shared" si="3"/>
        <v>459002</v>
      </c>
      <c r="R42" s="57">
        <f t="shared" si="3"/>
        <v>-35217001</v>
      </c>
      <c r="S42" s="57">
        <f t="shared" si="3"/>
        <v>-17524006</v>
      </c>
      <c r="T42" s="57">
        <f t="shared" si="3"/>
        <v>-23009596</v>
      </c>
      <c r="U42" s="57">
        <f t="shared" si="3"/>
        <v>-39396082</v>
      </c>
      <c r="V42" s="57">
        <f t="shared" si="3"/>
        <v>-79929684</v>
      </c>
      <c r="W42" s="57">
        <f t="shared" si="3"/>
        <v>111485518</v>
      </c>
      <c r="X42" s="57">
        <f t="shared" si="3"/>
        <v>9780100</v>
      </c>
      <c r="Y42" s="57">
        <f t="shared" si="3"/>
        <v>101705418</v>
      </c>
      <c r="Z42" s="58">
        <f>+IF(X42&lt;&gt;0,+(Y42/X42)*100,0)</f>
        <v>1039.9220662365415</v>
      </c>
      <c r="AA42" s="55">
        <f>SUM(AA38:AA41)</f>
        <v>19810356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152304306</v>
      </c>
      <c r="D44" s="63">
        <f>+D42-D43</f>
        <v>0</v>
      </c>
      <c r="E44" s="64">
        <f t="shared" si="4"/>
        <v>9780100</v>
      </c>
      <c r="F44" s="65">
        <f t="shared" si="4"/>
        <v>19810356</v>
      </c>
      <c r="G44" s="65">
        <f t="shared" si="4"/>
        <v>378560618</v>
      </c>
      <c r="H44" s="65">
        <f t="shared" si="4"/>
        <v>-26771740</v>
      </c>
      <c r="I44" s="65">
        <f t="shared" si="4"/>
        <v>-18822011</v>
      </c>
      <c r="J44" s="65">
        <f t="shared" si="4"/>
        <v>332966867</v>
      </c>
      <c r="K44" s="65">
        <f t="shared" si="4"/>
        <v>-11542952</v>
      </c>
      <c r="L44" s="65">
        <f t="shared" si="4"/>
        <v>-25922560</v>
      </c>
      <c r="M44" s="65">
        <f t="shared" si="4"/>
        <v>-68869152</v>
      </c>
      <c r="N44" s="65">
        <f t="shared" si="4"/>
        <v>-106334664</v>
      </c>
      <c r="O44" s="65">
        <f t="shared" si="4"/>
        <v>-24787697</v>
      </c>
      <c r="P44" s="65">
        <f t="shared" si="4"/>
        <v>-10888306</v>
      </c>
      <c r="Q44" s="65">
        <f t="shared" si="4"/>
        <v>459002</v>
      </c>
      <c r="R44" s="65">
        <f t="shared" si="4"/>
        <v>-35217001</v>
      </c>
      <c r="S44" s="65">
        <f t="shared" si="4"/>
        <v>-17524006</v>
      </c>
      <c r="T44" s="65">
        <f t="shared" si="4"/>
        <v>-23009596</v>
      </c>
      <c r="U44" s="65">
        <f t="shared" si="4"/>
        <v>-39396082</v>
      </c>
      <c r="V44" s="65">
        <f t="shared" si="4"/>
        <v>-79929684</v>
      </c>
      <c r="W44" s="65">
        <f t="shared" si="4"/>
        <v>111485518</v>
      </c>
      <c r="X44" s="65">
        <f t="shared" si="4"/>
        <v>9780100</v>
      </c>
      <c r="Y44" s="65">
        <f t="shared" si="4"/>
        <v>101705418</v>
      </c>
      <c r="Z44" s="66">
        <f>+IF(X44&lt;&gt;0,+(Y44/X44)*100,0)</f>
        <v>1039.9220662365415</v>
      </c>
      <c r="AA44" s="63">
        <f>+AA42-AA43</f>
        <v>19810356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-33483580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-33483580</v>
      </c>
    </row>
    <row r="46" spans="1:27" ht="13.5">
      <c r="A46" s="62" t="s">
        <v>71</v>
      </c>
      <c r="B46" s="29"/>
      <c r="C46" s="55">
        <f aca="true" t="shared" si="5" ref="C46:Y46">SUM(C44:C45)</f>
        <v>152304306</v>
      </c>
      <c r="D46" s="55">
        <f>SUM(D44:D45)</f>
        <v>0</v>
      </c>
      <c r="E46" s="56">
        <f t="shared" si="5"/>
        <v>9780100</v>
      </c>
      <c r="F46" s="57">
        <f t="shared" si="5"/>
        <v>-13673224</v>
      </c>
      <c r="G46" s="57">
        <f t="shared" si="5"/>
        <v>378560618</v>
      </c>
      <c r="H46" s="57">
        <f t="shared" si="5"/>
        <v>-26771740</v>
      </c>
      <c r="I46" s="57">
        <f t="shared" si="5"/>
        <v>-18822011</v>
      </c>
      <c r="J46" s="57">
        <f t="shared" si="5"/>
        <v>332966867</v>
      </c>
      <c r="K46" s="57">
        <f t="shared" si="5"/>
        <v>-11542952</v>
      </c>
      <c r="L46" s="57">
        <f t="shared" si="5"/>
        <v>-25922560</v>
      </c>
      <c r="M46" s="57">
        <f t="shared" si="5"/>
        <v>-68869152</v>
      </c>
      <c r="N46" s="57">
        <f t="shared" si="5"/>
        <v>-106334664</v>
      </c>
      <c r="O46" s="57">
        <f t="shared" si="5"/>
        <v>-24787697</v>
      </c>
      <c r="P46" s="57">
        <f t="shared" si="5"/>
        <v>-10888306</v>
      </c>
      <c r="Q46" s="57">
        <f t="shared" si="5"/>
        <v>459002</v>
      </c>
      <c r="R46" s="57">
        <f t="shared" si="5"/>
        <v>-35217001</v>
      </c>
      <c r="S46" s="57">
        <f t="shared" si="5"/>
        <v>-17524006</v>
      </c>
      <c r="T46" s="57">
        <f t="shared" si="5"/>
        <v>-23009596</v>
      </c>
      <c r="U46" s="57">
        <f t="shared" si="5"/>
        <v>-39396082</v>
      </c>
      <c r="V46" s="57">
        <f t="shared" si="5"/>
        <v>-79929684</v>
      </c>
      <c r="W46" s="57">
        <f t="shared" si="5"/>
        <v>111485518</v>
      </c>
      <c r="X46" s="57">
        <f t="shared" si="5"/>
        <v>9780100</v>
      </c>
      <c r="Y46" s="57">
        <f t="shared" si="5"/>
        <v>101705418</v>
      </c>
      <c r="Z46" s="58">
        <f>+IF(X46&lt;&gt;0,+(Y46/X46)*100,0)</f>
        <v>1039.9220662365415</v>
      </c>
      <c r="AA46" s="55">
        <f>SUM(AA44:AA45)</f>
        <v>-13673224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152304306</v>
      </c>
      <c r="D48" s="71">
        <f>SUM(D46:D47)</f>
        <v>0</v>
      </c>
      <c r="E48" s="72">
        <f t="shared" si="6"/>
        <v>9780100</v>
      </c>
      <c r="F48" s="73">
        <f t="shared" si="6"/>
        <v>-13673224</v>
      </c>
      <c r="G48" s="73">
        <f t="shared" si="6"/>
        <v>378560618</v>
      </c>
      <c r="H48" s="74">
        <f t="shared" si="6"/>
        <v>-26771740</v>
      </c>
      <c r="I48" s="74">
        <f t="shared" si="6"/>
        <v>-18822011</v>
      </c>
      <c r="J48" s="74">
        <f t="shared" si="6"/>
        <v>332966867</v>
      </c>
      <c r="K48" s="74">
        <f t="shared" si="6"/>
        <v>-11542952</v>
      </c>
      <c r="L48" s="74">
        <f t="shared" si="6"/>
        <v>-25922560</v>
      </c>
      <c r="M48" s="73">
        <f t="shared" si="6"/>
        <v>-68869152</v>
      </c>
      <c r="N48" s="73">
        <f t="shared" si="6"/>
        <v>-106334664</v>
      </c>
      <c r="O48" s="74">
        <f t="shared" si="6"/>
        <v>-24787697</v>
      </c>
      <c r="P48" s="74">
        <f t="shared" si="6"/>
        <v>-10888306</v>
      </c>
      <c r="Q48" s="74">
        <f t="shared" si="6"/>
        <v>459002</v>
      </c>
      <c r="R48" s="74">
        <f t="shared" si="6"/>
        <v>-35217001</v>
      </c>
      <c r="S48" s="74">
        <f t="shared" si="6"/>
        <v>-17524006</v>
      </c>
      <c r="T48" s="73">
        <f t="shared" si="6"/>
        <v>-23009596</v>
      </c>
      <c r="U48" s="73">
        <f t="shared" si="6"/>
        <v>-39396082</v>
      </c>
      <c r="V48" s="74">
        <f t="shared" si="6"/>
        <v>-79929684</v>
      </c>
      <c r="W48" s="74">
        <f t="shared" si="6"/>
        <v>111485518</v>
      </c>
      <c r="X48" s="74">
        <f t="shared" si="6"/>
        <v>9780100</v>
      </c>
      <c r="Y48" s="74">
        <f t="shared" si="6"/>
        <v>101705418</v>
      </c>
      <c r="Z48" s="75">
        <f>+IF(X48&lt;&gt;0,+(Y48/X48)*100,0)</f>
        <v>1039.9220662365415</v>
      </c>
      <c r="AA48" s="76">
        <f>SUM(AA46:AA47)</f>
        <v>-13673224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70536912</v>
      </c>
      <c r="D5" s="6">
        <v>0</v>
      </c>
      <c r="E5" s="7">
        <v>75587172</v>
      </c>
      <c r="F5" s="8">
        <v>73859686</v>
      </c>
      <c r="G5" s="8">
        <v>13442167</v>
      </c>
      <c r="H5" s="8">
        <v>7630351</v>
      </c>
      <c r="I5" s="8">
        <v>4815876</v>
      </c>
      <c r="J5" s="8">
        <v>25888394</v>
      </c>
      <c r="K5" s="8">
        <v>5431693</v>
      </c>
      <c r="L5" s="8">
        <v>5220571</v>
      </c>
      <c r="M5" s="8">
        <v>5278248</v>
      </c>
      <c r="N5" s="8">
        <v>15930512</v>
      </c>
      <c r="O5" s="8">
        <v>6510847</v>
      </c>
      <c r="P5" s="8">
        <v>5235722</v>
      </c>
      <c r="Q5" s="8">
        <v>5048133</v>
      </c>
      <c r="R5" s="8">
        <v>16794702</v>
      </c>
      <c r="S5" s="8">
        <v>4969126</v>
      </c>
      <c r="T5" s="8">
        <v>4920716</v>
      </c>
      <c r="U5" s="8">
        <v>4815659</v>
      </c>
      <c r="V5" s="8">
        <v>14705501</v>
      </c>
      <c r="W5" s="8">
        <v>73319109</v>
      </c>
      <c r="X5" s="8">
        <v>75587168</v>
      </c>
      <c r="Y5" s="8">
        <v>-2268059</v>
      </c>
      <c r="Z5" s="2">
        <v>-3</v>
      </c>
      <c r="AA5" s="6">
        <v>73859686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173458143</v>
      </c>
      <c r="D7" s="6">
        <v>0</v>
      </c>
      <c r="E7" s="7">
        <v>189052652</v>
      </c>
      <c r="F7" s="8">
        <v>188275877</v>
      </c>
      <c r="G7" s="8">
        <v>16258172</v>
      </c>
      <c r="H7" s="8">
        <v>16808195</v>
      </c>
      <c r="I7" s="8">
        <v>15649262</v>
      </c>
      <c r="J7" s="8">
        <v>48715629</v>
      </c>
      <c r="K7" s="8">
        <v>14568921</v>
      </c>
      <c r="L7" s="8">
        <v>14963928</v>
      </c>
      <c r="M7" s="8">
        <v>15269108</v>
      </c>
      <c r="N7" s="8">
        <v>44801957</v>
      </c>
      <c r="O7" s="8">
        <v>15995141</v>
      </c>
      <c r="P7" s="8">
        <v>14703515</v>
      </c>
      <c r="Q7" s="8">
        <v>15250055</v>
      </c>
      <c r="R7" s="8">
        <v>45948711</v>
      </c>
      <c r="S7" s="8">
        <v>15481207</v>
      </c>
      <c r="T7" s="8">
        <v>15530427</v>
      </c>
      <c r="U7" s="8">
        <v>17475751</v>
      </c>
      <c r="V7" s="8">
        <v>48487385</v>
      </c>
      <c r="W7" s="8">
        <v>187953682</v>
      </c>
      <c r="X7" s="8">
        <v>189052648</v>
      </c>
      <c r="Y7" s="8">
        <v>-1098966</v>
      </c>
      <c r="Z7" s="2">
        <v>-0.58</v>
      </c>
      <c r="AA7" s="6">
        <v>188275877</v>
      </c>
    </row>
    <row r="8" spans="1:27" ht="13.5">
      <c r="A8" s="25" t="s">
        <v>35</v>
      </c>
      <c r="B8" s="24"/>
      <c r="C8" s="6">
        <v>32613084</v>
      </c>
      <c r="D8" s="6">
        <v>0</v>
      </c>
      <c r="E8" s="7">
        <v>34803101</v>
      </c>
      <c r="F8" s="8">
        <v>33787854</v>
      </c>
      <c r="G8" s="8">
        <v>2260440</v>
      </c>
      <c r="H8" s="8">
        <v>2108037</v>
      </c>
      <c r="I8" s="8">
        <v>2064802</v>
      </c>
      <c r="J8" s="8">
        <v>6433279</v>
      </c>
      <c r="K8" s="8">
        <v>2610874</v>
      </c>
      <c r="L8" s="8">
        <v>3348411</v>
      </c>
      <c r="M8" s="8">
        <v>3660333</v>
      </c>
      <c r="N8" s="8">
        <v>9619618</v>
      </c>
      <c r="O8" s="8">
        <v>4866274</v>
      </c>
      <c r="P8" s="8">
        <v>3840367</v>
      </c>
      <c r="Q8" s="8">
        <v>3907920</v>
      </c>
      <c r="R8" s="8">
        <v>12614561</v>
      </c>
      <c r="S8" s="8">
        <v>3576690</v>
      </c>
      <c r="T8" s="8">
        <v>3145722</v>
      </c>
      <c r="U8" s="8">
        <v>2584639</v>
      </c>
      <c r="V8" s="8">
        <v>9307051</v>
      </c>
      <c r="W8" s="8">
        <v>37974509</v>
      </c>
      <c r="X8" s="8">
        <v>34803100</v>
      </c>
      <c r="Y8" s="8">
        <v>3171409</v>
      </c>
      <c r="Z8" s="2">
        <v>9.11</v>
      </c>
      <c r="AA8" s="6">
        <v>33787854</v>
      </c>
    </row>
    <row r="9" spans="1:27" ht="13.5">
      <c r="A9" s="25" t="s">
        <v>36</v>
      </c>
      <c r="B9" s="24"/>
      <c r="C9" s="6">
        <v>25373072</v>
      </c>
      <c r="D9" s="6">
        <v>0</v>
      </c>
      <c r="E9" s="7">
        <v>26836785</v>
      </c>
      <c r="F9" s="8">
        <v>21176502</v>
      </c>
      <c r="G9" s="8">
        <v>2791143</v>
      </c>
      <c r="H9" s="8">
        <v>1827799</v>
      </c>
      <c r="I9" s="8">
        <v>1890347</v>
      </c>
      <c r="J9" s="8">
        <v>6509289</v>
      </c>
      <c r="K9" s="8">
        <v>1934739</v>
      </c>
      <c r="L9" s="8">
        <v>1922050</v>
      </c>
      <c r="M9" s="8">
        <v>2014630</v>
      </c>
      <c r="N9" s="8">
        <v>5871419</v>
      </c>
      <c r="O9" s="8">
        <v>2045051</v>
      </c>
      <c r="P9" s="8">
        <v>1911433</v>
      </c>
      <c r="Q9" s="8">
        <v>1924661</v>
      </c>
      <c r="R9" s="8">
        <v>5881145</v>
      </c>
      <c r="S9" s="8">
        <v>1974568</v>
      </c>
      <c r="T9" s="8">
        <v>1917195</v>
      </c>
      <c r="U9" s="8">
        <v>1936232</v>
      </c>
      <c r="V9" s="8">
        <v>5827995</v>
      </c>
      <c r="W9" s="8">
        <v>24089848</v>
      </c>
      <c r="X9" s="8">
        <v>26836788</v>
      </c>
      <c r="Y9" s="8">
        <v>-2746940</v>
      </c>
      <c r="Z9" s="2">
        <v>-10.24</v>
      </c>
      <c r="AA9" s="6">
        <v>21176502</v>
      </c>
    </row>
    <row r="10" spans="1:27" ht="13.5">
      <c r="A10" s="25" t="s">
        <v>37</v>
      </c>
      <c r="B10" s="24"/>
      <c r="C10" s="6">
        <v>19536465</v>
      </c>
      <c r="D10" s="6">
        <v>0</v>
      </c>
      <c r="E10" s="7">
        <v>20209922</v>
      </c>
      <c r="F10" s="26">
        <v>16591863</v>
      </c>
      <c r="G10" s="26">
        <v>2283507</v>
      </c>
      <c r="H10" s="26">
        <v>1392441</v>
      </c>
      <c r="I10" s="26">
        <v>1370335</v>
      </c>
      <c r="J10" s="26">
        <v>5046283</v>
      </c>
      <c r="K10" s="26">
        <v>1414456</v>
      </c>
      <c r="L10" s="26">
        <v>1427521</v>
      </c>
      <c r="M10" s="26">
        <v>1467125</v>
      </c>
      <c r="N10" s="26">
        <v>4309102</v>
      </c>
      <c r="O10" s="26">
        <v>1553727</v>
      </c>
      <c r="P10" s="26">
        <v>1444149</v>
      </c>
      <c r="Q10" s="26">
        <v>1435385</v>
      </c>
      <c r="R10" s="26">
        <v>4433261</v>
      </c>
      <c r="S10" s="26">
        <v>1437434</v>
      </c>
      <c r="T10" s="26">
        <v>1427271</v>
      </c>
      <c r="U10" s="26">
        <v>1392317</v>
      </c>
      <c r="V10" s="26">
        <v>4257022</v>
      </c>
      <c r="W10" s="26">
        <v>18045668</v>
      </c>
      <c r="X10" s="26">
        <v>20209920</v>
      </c>
      <c r="Y10" s="26">
        <v>-2164252</v>
      </c>
      <c r="Z10" s="27">
        <v>-10.71</v>
      </c>
      <c r="AA10" s="28">
        <v>16591863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3239177</v>
      </c>
      <c r="D12" s="6">
        <v>0</v>
      </c>
      <c r="E12" s="7">
        <v>3251636</v>
      </c>
      <c r="F12" s="8">
        <v>3251636</v>
      </c>
      <c r="G12" s="8">
        <v>204889</v>
      </c>
      <c r="H12" s="8">
        <v>168950</v>
      </c>
      <c r="I12" s="8">
        <v>290489</v>
      </c>
      <c r="J12" s="8">
        <v>664328</v>
      </c>
      <c r="K12" s="8">
        <v>732452</v>
      </c>
      <c r="L12" s="8">
        <v>351225</v>
      </c>
      <c r="M12" s="8">
        <v>194949</v>
      </c>
      <c r="N12" s="8">
        <v>1278626</v>
      </c>
      <c r="O12" s="8">
        <v>317418</v>
      </c>
      <c r="P12" s="8">
        <v>284589</v>
      </c>
      <c r="Q12" s="8">
        <v>404346</v>
      </c>
      <c r="R12" s="8">
        <v>1006353</v>
      </c>
      <c r="S12" s="8">
        <v>242510</v>
      </c>
      <c r="T12" s="8">
        <v>115912</v>
      </c>
      <c r="U12" s="8">
        <v>105592</v>
      </c>
      <c r="V12" s="8">
        <v>464014</v>
      </c>
      <c r="W12" s="8">
        <v>3413321</v>
      </c>
      <c r="X12" s="8">
        <v>3251640</v>
      </c>
      <c r="Y12" s="8">
        <v>161681</v>
      </c>
      <c r="Z12" s="2">
        <v>4.97</v>
      </c>
      <c r="AA12" s="6">
        <v>3251636</v>
      </c>
    </row>
    <row r="13" spans="1:27" ht="13.5">
      <c r="A13" s="23" t="s">
        <v>40</v>
      </c>
      <c r="B13" s="29"/>
      <c r="C13" s="6">
        <v>12933876</v>
      </c>
      <c r="D13" s="6">
        <v>0</v>
      </c>
      <c r="E13" s="7">
        <v>9894295</v>
      </c>
      <c r="F13" s="8">
        <v>9894295</v>
      </c>
      <c r="G13" s="8">
        <v>41019</v>
      </c>
      <c r="H13" s="8">
        <v>20599</v>
      </c>
      <c r="I13" s="8">
        <v>19207</v>
      </c>
      <c r="J13" s="8">
        <v>80825</v>
      </c>
      <c r="K13" s="8">
        <v>14468</v>
      </c>
      <c r="L13" s="8">
        <v>15536</v>
      </c>
      <c r="M13" s="8">
        <v>23618</v>
      </c>
      <c r="N13" s="8">
        <v>53622</v>
      </c>
      <c r="O13" s="8">
        <v>3957546</v>
      </c>
      <c r="P13" s="8">
        <v>17880</v>
      </c>
      <c r="Q13" s="8">
        <v>-4</v>
      </c>
      <c r="R13" s="8">
        <v>3975422</v>
      </c>
      <c r="S13" s="8">
        <v>29344</v>
      </c>
      <c r="T13" s="8">
        <v>-2</v>
      </c>
      <c r="U13" s="8">
        <v>12203238</v>
      </c>
      <c r="V13" s="8">
        <v>12232580</v>
      </c>
      <c r="W13" s="8">
        <v>16342449</v>
      </c>
      <c r="X13" s="8">
        <v>9894300</v>
      </c>
      <c r="Y13" s="8">
        <v>6448149</v>
      </c>
      <c r="Z13" s="2">
        <v>65.17</v>
      </c>
      <c r="AA13" s="6">
        <v>9894295</v>
      </c>
    </row>
    <row r="14" spans="1:27" ht="13.5">
      <c r="A14" s="23" t="s">
        <v>41</v>
      </c>
      <c r="B14" s="29"/>
      <c r="C14" s="6">
        <v>1813429</v>
      </c>
      <c r="D14" s="6">
        <v>0</v>
      </c>
      <c r="E14" s="7">
        <v>1339763</v>
      </c>
      <c r="F14" s="8">
        <v>1339763</v>
      </c>
      <c r="G14" s="8">
        <v>149507</v>
      </c>
      <c r="H14" s="8">
        <v>145096</v>
      </c>
      <c r="I14" s="8">
        <v>143808</v>
      </c>
      <c r="J14" s="8">
        <v>438411</v>
      </c>
      <c r="K14" s="8">
        <v>186039</v>
      </c>
      <c r="L14" s="8">
        <v>147501</v>
      </c>
      <c r="M14" s="8">
        <v>129997</v>
      </c>
      <c r="N14" s="8">
        <v>463537</v>
      </c>
      <c r="O14" s="8">
        <v>144311</v>
      </c>
      <c r="P14" s="8">
        <v>134974</v>
      </c>
      <c r="Q14" s="8">
        <v>125404</v>
      </c>
      <c r="R14" s="8">
        <v>404689</v>
      </c>
      <c r="S14" s="8">
        <v>128362</v>
      </c>
      <c r="T14" s="8">
        <v>145908</v>
      </c>
      <c r="U14" s="8">
        <v>111989</v>
      </c>
      <c r="V14" s="8">
        <v>386259</v>
      </c>
      <c r="W14" s="8">
        <v>1692896</v>
      </c>
      <c r="X14" s="8">
        <v>1339764</v>
      </c>
      <c r="Y14" s="8">
        <v>353132</v>
      </c>
      <c r="Z14" s="2">
        <v>26.36</v>
      </c>
      <c r="AA14" s="6">
        <v>1339763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23734391</v>
      </c>
      <c r="D16" s="6">
        <v>0</v>
      </c>
      <c r="E16" s="7">
        <v>4040515</v>
      </c>
      <c r="F16" s="8">
        <v>25140515</v>
      </c>
      <c r="G16" s="8">
        <v>615615</v>
      </c>
      <c r="H16" s="8">
        <v>428297</v>
      </c>
      <c r="I16" s="8">
        <v>457629</v>
      </c>
      <c r="J16" s="8">
        <v>1501541</v>
      </c>
      <c r="K16" s="8">
        <v>916755</v>
      </c>
      <c r="L16" s="8">
        <v>522703</v>
      </c>
      <c r="M16" s="8">
        <v>597284</v>
      </c>
      <c r="N16" s="8">
        <v>2036742</v>
      </c>
      <c r="O16" s="8">
        <v>570259</v>
      </c>
      <c r="P16" s="8">
        <v>639730</v>
      </c>
      <c r="Q16" s="8">
        <v>557794</v>
      </c>
      <c r="R16" s="8">
        <v>1767783</v>
      </c>
      <c r="S16" s="8">
        <v>460765</v>
      </c>
      <c r="T16" s="8">
        <v>517054</v>
      </c>
      <c r="U16" s="8">
        <v>396700</v>
      </c>
      <c r="V16" s="8">
        <v>1374519</v>
      </c>
      <c r="W16" s="8">
        <v>6680585</v>
      </c>
      <c r="X16" s="8">
        <v>4040520</v>
      </c>
      <c r="Y16" s="8">
        <v>2640065</v>
      </c>
      <c r="Z16" s="2">
        <v>65.34</v>
      </c>
      <c r="AA16" s="6">
        <v>25140515</v>
      </c>
    </row>
    <row r="17" spans="1:27" ht="13.5">
      <c r="A17" s="23" t="s">
        <v>44</v>
      </c>
      <c r="B17" s="29"/>
      <c r="C17" s="6">
        <v>3488091</v>
      </c>
      <c r="D17" s="6">
        <v>0</v>
      </c>
      <c r="E17" s="7">
        <v>3157256</v>
      </c>
      <c r="F17" s="8">
        <v>3157256</v>
      </c>
      <c r="G17" s="8">
        <v>368239</v>
      </c>
      <c r="H17" s="8">
        <v>347530</v>
      </c>
      <c r="I17" s="8">
        <v>325358</v>
      </c>
      <c r="J17" s="8">
        <v>1041127</v>
      </c>
      <c r="K17" s="8">
        <v>330610</v>
      </c>
      <c r="L17" s="8">
        <v>284001</v>
      </c>
      <c r="M17" s="8">
        <v>277918</v>
      </c>
      <c r="N17" s="8">
        <v>892529</v>
      </c>
      <c r="O17" s="8">
        <v>307779</v>
      </c>
      <c r="P17" s="8">
        <v>284849</v>
      </c>
      <c r="Q17" s="8">
        <v>313596</v>
      </c>
      <c r="R17" s="8">
        <v>906224</v>
      </c>
      <c r="S17" s="8">
        <v>274119</v>
      </c>
      <c r="T17" s="8">
        <v>265060</v>
      </c>
      <c r="U17" s="8">
        <v>294434</v>
      </c>
      <c r="V17" s="8">
        <v>833613</v>
      </c>
      <c r="W17" s="8">
        <v>3673493</v>
      </c>
      <c r="X17" s="8">
        <v>3157260</v>
      </c>
      <c r="Y17" s="8">
        <v>516233</v>
      </c>
      <c r="Z17" s="2">
        <v>16.35</v>
      </c>
      <c r="AA17" s="6">
        <v>3157256</v>
      </c>
    </row>
    <row r="18" spans="1:27" ht="13.5">
      <c r="A18" s="25" t="s">
        <v>45</v>
      </c>
      <c r="B18" s="24"/>
      <c r="C18" s="6">
        <v>2725004</v>
      </c>
      <c r="D18" s="6">
        <v>0</v>
      </c>
      <c r="E18" s="7">
        <v>2665832</v>
      </c>
      <c r="F18" s="8">
        <v>2665832</v>
      </c>
      <c r="G18" s="8">
        <v>285939</v>
      </c>
      <c r="H18" s="8">
        <v>264761</v>
      </c>
      <c r="I18" s="8">
        <v>286387</v>
      </c>
      <c r="J18" s="8">
        <v>837087</v>
      </c>
      <c r="K18" s="8">
        <v>283008</v>
      </c>
      <c r="L18" s="8">
        <v>217700</v>
      </c>
      <c r="M18" s="8">
        <v>255465</v>
      </c>
      <c r="N18" s="8">
        <v>756173</v>
      </c>
      <c r="O18" s="8">
        <v>265219</v>
      </c>
      <c r="P18" s="8">
        <v>259673</v>
      </c>
      <c r="Q18" s="8">
        <v>254916</v>
      </c>
      <c r="R18" s="8">
        <v>779808</v>
      </c>
      <c r="S18" s="8">
        <v>220847</v>
      </c>
      <c r="T18" s="8">
        <v>216223</v>
      </c>
      <c r="U18" s="8">
        <v>294411</v>
      </c>
      <c r="V18" s="8">
        <v>731481</v>
      </c>
      <c r="W18" s="8">
        <v>3104549</v>
      </c>
      <c r="X18" s="8">
        <v>2665836</v>
      </c>
      <c r="Y18" s="8">
        <v>438713</v>
      </c>
      <c r="Z18" s="2">
        <v>16.46</v>
      </c>
      <c r="AA18" s="6">
        <v>2665832</v>
      </c>
    </row>
    <row r="19" spans="1:27" ht="13.5">
      <c r="A19" s="23" t="s">
        <v>46</v>
      </c>
      <c r="B19" s="29"/>
      <c r="C19" s="6">
        <v>67090545</v>
      </c>
      <c r="D19" s="6">
        <v>0</v>
      </c>
      <c r="E19" s="7">
        <v>53426906</v>
      </c>
      <c r="F19" s="8">
        <v>89722618</v>
      </c>
      <c r="G19" s="8">
        <v>17058000</v>
      </c>
      <c r="H19" s="8">
        <v>0</v>
      </c>
      <c r="I19" s="8">
        <v>0</v>
      </c>
      <c r="J19" s="8">
        <v>17058000</v>
      </c>
      <c r="K19" s="8">
        <v>0</v>
      </c>
      <c r="L19" s="8">
        <v>14364000</v>
      </c>
      <c r="M19" s="8">
        <v>0</v>
      </c>
      <c r="N19" s="8">
        <v>14364000</v>
      </c>
      <c r="O19" s="8">
        <v>0</v>
      </c>
      <c r="P19" s="8">
        <v>0</v>
      </c>
      <c r="Q19" s="8">
        <v>11671000</v>
      </c>
      <c r="R19" s="8">
        <v>11671000</v>
      </c>
      <c r="S19" s="8">
        <v>0</v>
      </c>
      <c r="T19" s="8">
        <v>0</v>
      </c>
      <c r="U19" s="8">
        <v>0</v>
      </c>
      <c r="V19" s="8">
        <v>0</v>
      </c>
      <c r="W19" s="8">
        <v>43093000</v>
      </c>
      <c r="X19" s="8">
        <v>53426904</v>
      </c>
      <c r="Y19" s="8">
        <v>-10333904</v>
      </c>
      <c r="Z19" s="2">
        <v>-19.34</v>
      </c>
      <c r="AA19" s="6">
        <v>89722618</v>
      </c>
    </row>
    <row r="20" spans="1:27" ht="13.5">
      <c r="A20" s="23" t="s">
        <v>47</v>
      </c>
      <c r="B20" s="29"/>
      <c r="C20" s="6">
        <v>18716678</v>
      </c>
      <c r="D20" s="6">
        <v>0</v>
      </c>
      <c r="E20" s="7">
        <v>11669896</v>
      </c>
      <c r="F20" s="26">
        <v>11809897</v>
      </c>
      <c r="G20" s="26">
        <v>668925</v>
      </c>
      <c r="H20" s="26">
        <v>1525458</v>
      </c>
      <c r="I20" s="26">
        <v>1170279</v>
      </c>
      <c r="J20" s="26">
        <v>3364662</v>
      </c>
      <c r="K20" s="26">
        <v>1843316</v>
      </c>
      <c r="L20" s="26">
        <v>1563901</v>
      </c>
      <c r="M20" s="26">
        <v>1242617</v>
      </c>
      <c r="N20" s="26">
        <v>4649834</v>
      </c>
      <c r="O20" s="26">
        <v>1326325</v>
      </c>
      <c r="P20" s="26">
        <v>1183882</v>
      </c>
      <c r="Q20" s="26">
        <v>1576944</v>
      </c>
      <c r="R20" s="26">
        <v>4087151</v>
      </c>
      <c r="S20" s="26">
        <v>1341869</v>
      </c>
      <c r="T20" s="26">
        <v>1324099</v>
      </c>
      <c r="U20" s="26">
        <v>2377923</v>
      </c>
      <c r="V20" s="26">
        <v>5043891</v>
      </c>
      <c r="W20" s="26">
        <v>17145538</v>
      </c>
      <c r="X20" s="26">
        <v>11669892</v>
      </c>
      <c r="Y20" s="26">
        <v>5475646</v>
      </c>
      <c r="Z20" s="27">
        <v>46.92</v>
      </c>
      <c r="AA20" s="28">
        <v>11809897</v>
      </c>
    </row>
    <row r="21" spans="1:27" ht="13.5">
      <c r="A21" s="23" t="s">
        <v>48</v>
      </c>
      <c r="B21" s="29"/>
      <c r="C21" s="6">
        <v>586195</v>
      </c>
      <c r="D21" s="6">
        <v>0</v>
      </c>
      <c r="E21" s="7">
        <v>200000</v>
      </c>
      <c r="F21" s="8">
        <v>200000</v>
      </c>
      <c r="G21" s="8">
        <v>0</v>
      </c>
      <c r="H21" s="8">
        <v>0</v>
      </c>
      <c r="I21" s="30">
        <v>18020</v>
      </c>
      <c r="J21" s="8">
        <v>18020</v>
      </c>
      <c r="K21" s="8">
        <v>2136295</v>
      </c>
      <c r="L21" s="8">
        <v>0</v>
      </c>
      <c r="M21" s="8">
        <v>1145746</v>
      </c>
      <c r="N21" s="8">
        <v>3282041</v>
      </c>
      <c r="O21" s="8">
        <v>0</v>
      </c>
      <c r="P21" s="30">
        <v>100</v>
      </c>
      <c r="Q21" s="8">
        <v>2113176</v>
      </c>
      <c r="R21" s="8">
        <v>2113276</v>
      </c>
      <c r="S21" s="8">
        <v>168570</v>
      </c>
      <c r="T21" s="8">
        <v>0</v>
      </c>
      <c r="U21" s="8">
        <v>665006</v>
      </c>
      <c r="V21" s="8">
        <v>833576</v>
      </c>
      <c r="W21" s="30">
        <v>6246913</v>
      </c>
      <c r="X21" s="8">
        <v>200000</v>
      </c>
      <c r="Y21" s="8">
        <v>6046913</v>
      </c>
      <c r="Z21" s="2">
        <v>3023.46</v>
      </c>
      <c r="AA21" s="6">
        <v>200000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455845062</v>
      </c>
      <c r="D22" s="33">
        <f>SUM(D5:D21)</f>
        <v>0</v>
      </c>
      <c r="E22" s="34">
        <f t="shared" si="0"/>
        <v>436135731</v>
      </c>
      <c r="F22" s="35">
        <f t="shared" si="0"/>
        <v>480873594</v>
      </c>
      <c r="G22" s="35">
        <f t="shared" si="0"/>
        <v>56427562</v>
      </c>
      <c r="H22" s="35">
        <f t="shared" si="0"/>
        <v>32667514</v>
      </c>
      <c r="I22" s="35">
        <f t="shared" si="0"/>
        <v>28501799</v>
      </c>
      <c r="J22" s="35">
        <f t="shared" si="0"/>
        <v>117596875</v>
      </c>
      <c r="K22" s="35">
        <f t="shared" si="0"/>
        <v>32403626</v>
      </c>
      <c r="L22" s="35">
        <f t="shared" si="0"/>
        <v>44349048</v>
      </c>
      <c r="M22" s="35">
        <f t="shared" si="0"/>
        <v>31557038</v>
      </c>
      <c r="N22" s="35">
        <f t="shared" si="0"/>
        <v>108309712</v>
      </c>
      <c r="O22" s="35">
        <f t="shared" si="0"/>
        <v>37859897</v>
      </c>
      <c r="P22" s="35">
        <f t="shared" si="0"/>
        <v>29940863</v>
      </c>
      <c r="Q22" s="35">
        <f t="shared" si="0"/>
        <v>44583326</v>
      </c>
      <c r="R22" s="35">
        <f t="shared" si="0"/>
        <v>112384086</v>
      </c>
      <c r="S22" s="35">
        <f t="shared" si="0"/>
        <v>30305411</v>
      </c>
      <c r="T22" s="35">
        <f t="shared" si="0"/>
        <v>29525585</v>
      </c>
      <c r="U22" s="35">
        <f t="shared" si="0"/>
        <v>44653891</v>
      </c>
      <c r="V22" s="35">
        <f t="shared" si="0"/>
        <v>104484887</v>
      </c>
      <c r="W22" s="35">
        <f t="shared" si="0"/>
        <v>442775560</v>
      </c>
      <c r="X22" s="35">
        <f t="shared" si="0"/>
        <v>436135740</v>
      </c>
      <c r="Y22" s="35">
        <f t="shared" si="0"/>
        <v>6639820</v>
      </c>
      <c r="Z22" s="36">
        <f>+IF(X22&lt;&gt;0,+(Y22/X22)*100,0)</f>
        <v>1.5224205198133955</v>
      </c>
      <c r="AA22" s="33">
        <f>SUM(AA5:AA21)</f>
        <v>480873594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128760380</v>
      </c>
      <c r="D25" s="6">
        <v>0</v>
      </c>
      <c r="E25" s="7">
        <v>141198654</v>
      </c>
      <c r="F25" s="8">
        <v>145292617</v>
      </c>
      <c r="G25" s="8">
        <v>8934296</v>
      </c>
      <c r="H25" s="8">
        <v>9842399</v>
      </c>
      <c r="I25" s="8">
        <v>9957332</v>
      </c>
      <c r="J25" s="8">
        <v>28734027</v>
      </c>
      <c r="K25" s="8">
        <v>10141172</v>
      </c>
      <c r="L25" s="8">
        <v>15451046</v>
      </c>
      <c r="M25" s="8">
        <v>10234103</v>
      </c>
      <c r="N25" s="8">
        <v>35826321</v>
      </c>
      <c r="O25" s="8">
        <v>10317054</v>
      </c>
      <c r="P25" s="8">
        <v>10290821</v>
      </c>
      <c r="Q25" s="8">
        <v>9989591</v>
      </c>
      <c r="R25" s="8">
        <v>30597466</v>
      </c>
      <c r="S25" s="8">
        <v>10118188</v>
      </c>
      <c r="T25" s="8">
        <v>10916959</v>
      </c>
      <c r="U25" s="8">
        <v>10105349</v>
      </c>
      <c r="V25" s="8">
        <v>31140496</v>
      </c>
      <c r="W25" s="8">
        <v>126298310</v>
      </c>
      <c r="X25" s="8">
        <v>140164126</v>
      </c>
      <c r="Y25" s="8">
        <v>-13865816</v>
      </c>
      <c r="Z25" s="2">
        <v>-9.89</v>
      </c>
      <c r="AA25" s="6">
        <v>145292617</v>
      </c>
    </row>
    <row r="26" spans="1:27" ht="13.5">
      <c r="A26" s="25" t="s">
        <v>52</v>
      </c>
      <c r="B26" s="24"/>
      <c r="C26" s="6">
        <v>7702905</v>
      </c>
      <c r="D26" s="6">
        <v>0</v>
      </c>
      <c r="E26" s="7">
        <v>7254040</v>
      </c>
      <c r="F26" s="8">
        <v>8450130</v>
      </c>
      <c r="G26" s="8">
        <v>627691</v>
      </c>
      <c r="H26" s="8">
        <v>627691</v>
      </c>
      <c r="I26" s="8">
        <v>658875</v>
      </c>
      <c r="J26" s="8">
        <v>1914257</v>
      </c>
      <c r="K26" s="8">
        <v>647025</v>
      </c>
      <c r="L26" s="8">
        <v>647025</v>
      </c>
      <c r="M26" s="8">
        <v>647025</v>
      </c>
      <c r="N26" s="8">
        <v>1941075</v>
      </c>
      <c r="O26" s="8">
        <v>647025</v>
      </c>
      <c r="P26" s="8">
        <v>647025</v>
      </c>
      <c r="Q26" s="8">
        <v>647025</v>
      </c>
      <c r="R26" s="8">
        <v>1941075</v>
      </c>
      <c r="S26" s="8">
        <v>1010371</v>
      </c>
      <c r="T26" s="8">
        <v>683446</v>
      </c>
      <c r="U26" s="8">
        <v>683446</v>
      </c>
      <c r="V26" s="8">
        <v>2377263</v>
      </c>
      <c r="W26" s="8">
        <v>8173670</v>
      </c>
      <c r="X26" s="8">
        <v>8287662</v>
      </c>
      <c r="Y26" s="8">
        <v>-113992</v>
      </c>
      <c r="Z26" s="2">
        <v>-1.38</v>
      </c>
      <c r="AA26" s="6">
        <v>8450130</v>
      </c>
    </row>
    <row r="27" spans="1:27" ht="13.5">
      <c r="A27" s="25" t="s">
        <v>53</v>
      </c>
      <c r="B27" s="24"/>
      <c r="C27" s="6">
        <v>18912918</v>
      </c>
      <c r="D27" s="6">
        <v>0</v>
      </c>
      <c r="E27" s="7">
        <v>12112650</v>
      </c>
      <c r="F27" s="8">
        <v>28162650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12112650</v>
      </c>
      <c r="Y27" s="8">
        <v>-12112650</v>
      </c>
      <c r="Z27" s="2">
        <v>-100</v>
      </c>
      <c r="AA27" s="6">
        <v>28162650</v>
      </c>
    </row>
    <row r="28" spans="1:27" ht="13.5">
      <c r="A28" s="25" t="s">
        <v>54</v>
      </c>
      <c r="B28" s="24"/>
      <c r="C28" s="6">
        <v>69923153</v>
      </c>
      <c r="D28" s="6">
        <v>0</v>
      </c>
      <c r="E28" s="7">
        <v>76644995</v>
      </c>
      <c r="F28" s="8">
        <v>76644995</v>
      </c>
      <c r="G28" s="8">
        <v>6233841</v>
      </c>
      <c r="H28" s="8">
        <v>12467680</v>
      </c>
      <c r="I28" s="8">
        <v>6233841</v>
      </c>
      <c r="J28" s="8">
        <v>24935362</v>
      </c>
      <c r="K28" s="8">
        <v>0</v>
      </c>
      <c r="L28" s="8">
        <v>6233841</v>
      </c>
      <c r="M28" s="8">
        <v>6233841</v>
      </c>
      <c r="N28" s="8">
        <v>12467682</v>
      </c>
      <c r="O28" s="8">
        <v>6233841</v>
      </c>
      <c r="P28" s="8">
        <v>6233841</v>
      </c>
      <c r="Q28" s="8">
        <v>6233841</v>
      </c>
      <c r="R28" s="8">
        <v>18701523</v>
      </c>
      <c r="S28" s="8">
        <v>12467680</v>
      </c>
      <c r="T28" s="8">
        <v>0</v>
      </c>
      <c r="U28" s="8">
        <v>6233844</v>
      </c>
      <c r="V28" s="8">
        <v>18701524</v>
      </c>
      <c r="W28" s="8">
        <v>74806091</v>
      </c>
      <c r="X28" s="8">
        <v>76644996</v>
      </c>
      <c r="Y28" s="8">
        <v>-1838905</v>
      </c>
      <c r="Z28" s="2">
        <v>-2.4</v>
      </c>
      <c r="AA28" s="6">
        <v>76644995</v>
      </c>
    </row>
    <row r="29" spans="1:27" ht="13.5">
      <c r="A29" s="25" t="s">
        <v>55</v>
      </c>
      <c r="B29" s="24"/>
      <c r="C29" s="6">
        <v>15107406</v>
      </c>
      <c r="D29" s="6">
        <v>0</v>
      </c>
      <c r="E29" s="7">
        <v>14643982</v>
      </c>
      <c r="F29" s="8">
        <v>14643982</v>
      </c>
      <c r="G29" s="8">
        <v>0</v>
      </c>
      <c r="H29" s="8">
        <v>2932</v>
      </c>
      <c r="I29" s="8">
        <v>2855</v>
      </c>
      <c r="J29" s="8">
        <v>5787</v>
      </c>
      <c r="K29" s="8">
        <v>2778</v>
      </c>
      <c r="L29" s="8">
        <v>2699</v>
      </c>
      <c r="M29" s="8">
        <v>7414838</v>
      </c>
      <c r="N29" s="8">
        <v>7420315</v>
      </c>
      <c r="O29" s="8">
        <v>2540</v>
      </c>
      <c r="P29" s="8">
        <v>2459</v>
      </c>
      <c r="Q29" s="8">
        <v>2419</v>
      </c>
      <c r="R29" s="8">
        <v>7418</v>
      </c>
      <c r="S29" s="8">
        <v>2377</v>
      </c>
      <c r="T29" s="8">
        <v>2041</v>
      </c>
      <c r="U29" s="8">
        <v>7206392</v>
      </c>
      <c r="V29" s="8">
        <v>7210810</v>
      </c>
      <c r="W29" s="8">
        <v>14644330</v>
      </c>
      <c r="X29" s="8">
        <v>14643978</v>
      </c>
      <c r="Y29" s="8">
        <v>352</v>
      </c>
      <c r="Z29" s="2">
        <v>0</v>
      </c>
      <c r="AA29" s="6">
        <v>14643982</v>
      </c>
    </row>
    <row r="30" spans="1:27" ht="13.5">
      <c r="A30" s="25" t="s">
        <v>56</v>
      </c>
      <c r="B30" s="24"/>
      <c r="C30" s="6">
        <v>145166216</v>
      </c>
      <c r="D30" s="6">
        <v>0</v>
      </c>
      <c r="E30" s="7">
        <v>161610432</v>
      </c>
      <c r="F30" s="8">
        <v>161610432</v>
      </c>
      <c r="G30" s="8">
        <v>2957162</v>
      </c>
      <c r="H30" s="8">
        <v>18730159</v>
      </c>
      <c r="I30" s="8">
        <v>14300015</v>
      </c>
      <c r="J30" s="8">
        <v>35987336</v>
      </c>
      <c r="K30" s="8">
        <v>13682409</v>
      </c>
      <c r="L30" s="8">
        <v>9630799</v>
      </c>
      <c r="M30" s="8">
        <v>13906144</v>
      </c>
      <c r="N30" s="8">
        <v>37219352</v>
      </c>
      <c r="O30" s="8">
        <v>10219580</v>
      </c>
      <c r="P30" s="8">
        <v>12417864</v>
      </c>
      <c r="Q30" s="8">
        <v>12093552</v>
      </c>
      <c r="R30" s="8">
        <v>34730996</v>
      </c>
      <c r="S30" s="8">
        <v>12575837</v>
      </c>
      <c r="T30" s="8">
        <v>14225218</v>
      </c>
      <c r="U30" s="8">
        <v>12807262</v>
      </c>
      <c r="V30" s="8">
        <v>39608317</v>
      </c>
      <c r="W30" s="8">
        <v>147546001</v>
      </c>
      <c r="X30" s="8">
        <v>161610434</v>
      </c>
      <c r="Y30" s="8">
        <v>-14064433</v>
      </c>
      <c r="Z30" s="2">
        <v>-8.7</v>
      </c>
      <c r="AA30" s="6">
        <v>161610432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3352499</v>
      </c>
      <c r="D32" s="6">
        <v>0</v>
      </c>
      <c r="E32" s="7">
        <v>4025935</v>
      </c>
      <c r="F32" s="8">
        <v>3697646</v>
      </c>
      <c r="G32" s="8">
        <v>247843</v>
      </c>
      <c r="H32" s="8">
        <v>237334</v>
      </c>
      <c r="I32" s="8">
        <v>279540</v>
      </c>
      <c r="J32" s="8">
        <v>764717</v>
      </c>
      <c r="K32" s="8">
        <v>339107</v>
      </c>
      <c r="L32" s="8">
        <v>298916</v>
      </c>
      <c r="M32" s="8">
        <v>308554</v>
      </c>
      <c r="N32" s="8">
        <v>946577</v>
      </c>
      <c r="O32" s="8">
        <v>343750</v>
      </c>
      <c r="P32" s="8">
        <v>284393</v>
      </c>
      <c r="Q32" s="8">
        <v>288524</v>
      </c>
      <c r="R32" s="8">
        <v>916667</v>
      </c>
      <c r="S32" s="8">
        <v>329923</v>
      </c>
      <c r="T32" s="8">
        <v>253774</v>
      </c>
      <c r="U32" s="8">
        <v>278394</v>
      </c>
      <c r="V32" s="8">
        <v>862091</v>
      </c>
      <c r="W32" s="8">
        <v>3490052</v>
      </c>
      <c r="X32" s="8">
        <v>4025940</v>
      </c>
      <c r="Y32" s="8">
        <v>-535888</v>
      </c>
      <c r="Z32" s="2">
        <v>-13.31</v>
      </c>
      <c r="AA32" s="6">
        <v>3697646</v>
      </c>
    </row>
    <row r="33" spans="1:27" ht="13.5">
      <c r="A33" s="25" t="s">
        <v>59</v>
      </c>
      <c r="B33" s="24"/>
      <c r="C33" s="6">
        <v>1974647</v>
      </c>
      <c r="D33" s="6">
        <v>0</v>
      </c>
      <c r="E33" s="7">
        <v>2083420</v>
      </c>
      <c r="F33" s="8">
        <v>2083420</v>
      </c>
      <c r="G33" s="8">
        <v>72103</v>
      </c>
      <c r="H33" s="8">
        <v>283384</v>
      </c>
      <c r="I33" s="8">
        <v>20948</v>
      </c>
      <c r="J33" s="8">
        <v>376435</v>
      </c>
      <c r="K33" s="8">
        <v>822675</v>
      </c>
      <c r="L33" s="8">
        <v>63760</v>
      </c>
      <c r="M33" s="8">
        <v>193899</v>
      </c>
      <c r="N33" s="8">
        <v>1080334</v>
      </c>
      <c r="O33" s="8">
        <v>5222</v>
      </c>
      <c r="P33" s="8">
        <v>19565</v>
      </c>
      <c r="Q33" s="8">
        <v>65351</v>
      </c>
      <c r="R33" s="8">
        <v>90138</v>
      </c>
      <c r="S33" s="8">
        <v>176580</v>
      </c>
      <c r="T33" s="8">
        <v>121967</v>
      </c>
      <c r="U33" s="8">
        <v>151683</v>
      </c>
      <c r="V33" s="8">
        <v>450230</v>
      </c>
      <c r="W33" s="8">
        <v>1997137</v>
      </c>
      <c r="X33" s="8">
        <v>2083416</v>
      </c>
      <c r="Y33" s="8">
        <v>-86279</v>
      </c>
      <c r="Z33" s="2">
        <v>-4.14</v>
      </c>
      <c r="AA33" s="6">
        <v>2083420</v>
      </c>
    </row>
    <row r="34" spans="1:27" ht="13.5">
      <c r="A34" s="25" t="s">
        <v>60</v>
      </c>
      <c r="B34" s="24"/>
      <c r="C34" s="6">
        <v>78834988</v>
      </c>
      <c r="D34" s="6">
        <v>0</v>
      </c>
      <c r="E34" s="7">
        <v>74513385</v>
      </c>
      <c r="F34" s="8">
        <v>103705821</v>
      </c>
      <c r="G34" s="8">
        <v>2650319</v>
      </c>
      <c r="H34" s="8">
        <v>5019785</v>
      </c>
      <c r="I34" s="8">
        <v>4282137</v>
      </c>
      <c r="J34" s="8">
        <v>11952241</v>
      </c>
      <c r="K34" s="8">
        <v>8174340</v>
      </c>
      <c r="L34" s="8">
        <v>6896482</v>
      </c>
      <c r="M34" s="8">
        <v>10719332</v>
      </c>
      <c r="N34" s="8">
        <v>25790154</v>
      </c>
      <c r="O34" s="8">
        <v>4726635</v>
      </c>
      <c r="P34" s="8">
        <v>4084174</v>
      </c>
      <c r="Q34" s="8">
        <v>4661116</v>
      </c>
      <c r="R34" s="8">
        <v>13471925</v>
      </c>
      <c r="S34" s="8">
        <v>5780124</v>
      </c>
      <c r="T34" s="8">
        <v>4680710</v>
      </c>
      <c r="U34" s="8">
        <v>7924389</v>
      </c>
      <c r="V34" s="8">
        <v>18385223</v>
      </c>
      <c r="W34" s="8">
        <v>69599543</v>
      </c>
      <c r="X34" s="8">
        <v>74514300</v>
      </c>
      <c r="Y34" s="8">
        <v>-4914757</v>
      </c>
      <c r="Z34" s="2">
        <v>-6.6</v>
      </c>
      <c r="AA34" s="6">
        <v>103705821</v>
      </c>
    </row>
    <row r="35" spans="1:27" ht="13.5">
      <c r="A35" s="23" t="s">
        <v>61</v>
      </c>
      <c r="B35" s="29"/>
      <c r="C35" s="6">
        <v>9122078</v>
      </c>
      <c r="D35" s="6">
        <v>0</v>
      </c>
      <c r="E35" s="7">
        <v>2144153</v>
      </c>
      <c r="F35" s="8">
        <v>2144153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2144153</v>
      </c>
      <c r="Y35" s="8">
        <v>-2144153</v>
      </c>
      <c r="Z35" s="2">
        <v>-100</v>
      </c>
      <c r="AA35" s="6">
        <v>2144153</v>
      </c>
    </row>
    <row r="36" spans="1:27" ht="12.75">
      <c r="A36" s="40" t="s">
        <v>62</v>
      </c>
      <c r="B36" s="32"/>
      <c r="C36" s="33">
        <f aca="true" t="shared" si="1" ref="C36:Y36">SUM(C25:C35)</f>
        <v>478857190</v>
      </c>
      <c r="D36" s="33">
        <f>SUM(D25:D35)</f>
        <v>0</v>
      </c>
      <c r="E36" s="34">
        <f t="shared" si="1"/>
        <v>496231646</v>
      </c>
      <c r="F36" s="35">
        <f t="shared" si="1"/>
        <v>546435846</v>
      </c>
      <c r="G36" s="35">
        <f t="shared" si="1"/>
        <v>21723255</v>
      </c>
      <c r="H36" s="35">
        <f t="shared" si="1"/>
        <v>47211364</v>
      </c>
      <c r="I36" s="35">
        <f t="shared" si="1"/>
        <v>35735543</v>
      </c>
      <c r="J36" s="35">
        <f t="shared" si="1"/>
        <v>104670162</v>
      </c>
      <c r="K36" s="35">
        <f t="shared" si="1"/>
        <v>33809506</v>
      </c>
      <c r="L36" s="35">
        <f t="shared" si="1"/>
        <v>39224568</v>
      </c>
      <c r="M36" s="35">
        <f t="shared" si="1"/>
        <v>49657736</v>
      </c>
      <c r="N36" s="35">
        <f t="shared" si="1"/>
        <v>122691810</v>
      </c>
      <c r="O36" s="35">
        <f t="shared" si="1"/>
        <v>32495647</v>
      </c>
      <c r="P36" s="35">
        <f t="shared" si="1"/>
        <v>33980142</v>
      </c>
      <c r="Q36" s="35">
        <f t="shared" si="1"/>
        <v>33981419</v>
      </c>
      <c r="R36" s="35">
        <f t="shared" si="1"/>
        <v>100457208</v>
      </c>
      <c r="S36" s="35">
        <f t="shared" si="1"/>
        <v>42461080</v>
      </c>
      <c r="T36" s="35">
        <f t="shared" si="1"/>
        <v>30884115</v>
      </c>
      <c r="U36" s="35">
        <f t="shared" si="1"/>
        <v>45390759</v>
      </c>
      <c r="V36" s="35">
        <f t="shared" si="1"/>
        <v>118735954</v>
      </c>
      <c r="W36" s="35">
        <f t="shared" si="1"/>
        <v>446555134</v>
      </c>
      <c r="X36" s="35">
        <f t="shared" si="1"/>
        <v>496231655</v>
      </c>
      <c r="Y36" s="35">
        <f t="shared" si="1"/>
        <v>-49676521</v>
      </c>
      <c r="Z36" s="36">
        <f>+IF(X36&lt;&gt;0,+(Y36/X36)*100,0)</f>
        <v>-10.010752135512194</v>
      </c>
      <c r="AA36" s="33">
        <f>SUM(AA25:AA35)</f>
        <v>546435846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-23012128</v>
      </c>
      <c r="D38" s="46">
        <f>+D22-D36</f>
        <v>0</v>
      </c>
      <c r="E38" s="47">
        <f t="shared" si="2"/>
        <v>-60095915</v>
      </c>
      <c r="F38" s="48">
        <f t="shared" si="2"/>
        <v>-65562252</v>
      </c>
      <c r="G38" s="48">
        <f t="shared" si="2"/>
        <v>34704307</v>
      </c>
      <c r="H38" s="48">
        <f t="shared" si="2"/>
        <v>-14543850</v>
      </c>
      <c r="I38" s="48">
        <f t="shared" si="2"/>
        <v>-7233744</v>
      </c>
      <c r="J38" s="48">
        <f t="shared" si="2"/>
        <v>12926713</v>
      </c>
      <c r="K38" s="48">
        <f t="shared" si="2"/>
        <v>-1405880</v>
      </c>
      <c r="L38" s="48">
        <f t="shared" si="2"/>
        <v>5124480</v>
      </c>
      <c r="M38" s="48">
        <f t="shared" si="2"/>
        <v>-18100698</v>
      </c>
      <c r="N38" s="48">
        <f t="shared" si="2"/>
        <v>-14382098</v>
      </c>
      <c r="O38" s="48">
        <f t="shared" si="2"/>
        <v>5364250</v>
      </c>
      <c r="P38" s="48">
        <f t="shared" si="2"/>
        <v>-4039279</v>
      </c>
      <c r="Q38" s="48">
        <f t="shared" si="2"/>
        <v>10601907</v>
      </c>
      <c r="R38" s="48">
        <f t="shared" si="2"/>
        <v>11926878</v>
      </c>
      <c r="S38" s="48">
        <f t="shared" si="2"/>
        <v>-12155669</v>
      </c>
      <c r="T38" s="48">
        <f t="shared" si="2"/>
        <v>-1358530</v>
      </c>
      <c r="U38" s="48">
        <f t="shared" si="2"/>
        <v>-736868</v>
      </c>
      <c r="V38" s="48">
        <f t="shared" si="2"/>
        <v>-14251067</v>
      </c>
      <c r="W38" s="48">
        <f t="shared" si="2"/>
        <v>-3779574</v>
      </c>
      <c r="X38" s="48">
        <f>IF(F22=F36,0,X22-X36)</f>
        <v>-60095915</v>
      </c>
      <c r="Y38" s="48">
        <f t="shared" si="2"/>
        <v>56316341</v>
      </c>
      <c r="Z38" s="49">
        <f>+IF(X38&lt;&gt;0,+(Y38/X38)*100,0)</f>
        <v>-93.71076386805993</v>
      </c>
      <c r="AA38" s="46">
        <f>+AA22-AA36</f>
        <v>-65562252</v>
      </c>
    </row>
    <row r="39" spans="1:27" ht="13.5">
      <c r="A39" s="23" t="s">
        <v>64</v>
      </c>
      <c r="B39" s="29"/>
      <c r="C39" s="6">
        <v>41255862</v>
      </c>
      <c r="D39" s="6">
        <v>0</v>
      </c>
      <c r="E39" s="7">
        <v>29166400</v>
      </c>
      <c r="F39" s="8">
        <v>50019548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27666400</v>
      </c>
      <c r="Y39" s="8">
        <v>-27666400</v>
      </c>
      <c r="Z39" s="2">
        <v>-100</v>
      </c>
      <c r="AA39" s="6">
        <v>50019548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1500000</v>
      </c>
      <c r="Y40" s="26">
        <v>-1500000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-2000000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16243734</v>
      </c>
      <c r="D42" s="55">
        <f>SUM(D38:D41)</f>
        <v>0</v>
      </c>
      <c r="E42" s="56">
        <f t="shared" si="3"/>
        <v>-30929515</v>
      </c>
      <c r="F42" s="57">
        <f t="shared" si="3"/>
        <v>-15542704</v>
      </c>
      <c r="G42" s="57">
        <f t="shared" si="3"/>
        <v>34704307</v>
      </c>
      <c r="H42" s="57">
        <f t="shared" si="3"/>
        <v>-14543850</v>
      </c>
      <c r="I42" s="57">
        <f t="shared" si="3"/>
        <v>-7233744</v>
      </c>
      <c r="J42" s="57">
        <f t="shared" si="3"/>
        <v>12926713</v>
      </c>
      <c r="K42" s="57">
        <f t="shared" si="3"/>
        <v>-1405880</v>
      </c>
      <c r="L42" s="57">
        <f t="shared" si="3"/>
        <v>5124480</v>
      </c>
      <c r="M42" s="57">
        <f t="shared" si="3"/>
        <v>-18100698</v>
      </c>
      <c r="N42" s="57">
        <f t="shared" si="3"/>
        <v>-14382098</v>
      </c>
      <c r="O42" s="57">
        <f t="shared" si="3"/>
        <v>5364250</v>
      </c>
      <c r="P42" s="57">
        <f t="shared" si="3"/>
        <v>-4039279</v>
      </c>
      <c r="Q42" s="57">
        <f t="shared" si="3"/>
        <v>10601907</v>
      </c>
      <c r="R42" s="57">
        <f t="shared" si="3"/>
        <v>11926878</v>
      </c>
      <c r="S42" s="57">
        <f t="shared" si="3"/>
        <v>-12155669</v>
      </c>
      <c r="T42" s="57">
        <f t="shared" si="3"/>
        <v>-1358530</v>
      </c>
      <c r="U42" s="57">
        <f t="shared" si="3"/>
        <v>-736868</v>
      </c>
      <c r="V42" s="57">
        <f t="shared" si="3"/>
        <v>-14251067</v>
      </c>
      <c r="W42" s="57">
        <f t="shared" si="3"/>
        <v>-3779574</v>
      </c>
      <c r="X42" s="57">
        <f t="shared" si="3"/>
        <v>-30929515</v>
      </c>
      <c r="Y42" s="57">
        <f t="shared" si="3"/>
        <v>27149941</v>
      </c>
      <c r="Z42" s="58">
        <f>+IF(X42&lt;&gt;0,+(Y42/X42)*100,0)</f>
        <v>-87.78004116779717</v>
      </c>
      <c r="AA42" s="55">
        <f>SUM(AA38:AA41)</f>
        <v>-15542704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16243734</v>
      </c>
      <c r="D44" s="63">
        <f>+D42-D43</f>
        <v>0</v>
      </c>
      <c r="E44" s="64">
        <f t="shared" si="4"/>
        <v>-30929515</v>
      </c>
      <c r="F44" s="65">
        <f t="shared" si="4"/>
        <v>-15542704</v>
      </c>
      <c r="G44" s="65">
        <f t="shared" si="4"/>
        <v>34704307</v>
      </c>
      <c r="H44" s="65">
        <f t="shared" si="4"/>
        <v>-14543850</v>
      </c>
      <c r="I44" s="65">
        <f t="shared" si="4"/>
        <v>-7233744</v>
      </c>
      <c r="J44" s="65">
        <f t="shared" si="4"/>
        <v>12926713</v>
      </c>
      <c r="K44" s="65">
        <f t="shared" si="4"/>
        <v>-1405880</v>
      </c>
      <c r="L44" s="65">
        <f t="shared" si="4"/>
        <v>5124480</v>
      </c>
      <c r="M44" s="65">
        <f t="shared" si="4"/>
        <v>-18100698</v>
      </c>
      <c r="N44" s="65">
        <f t="shared" si="4"/>
        <v>-14382098</v>
      </c>
      <c r="O44" s="65">
        <f t="shared" si="4"/>
        <v>5364250</v>
      </c>
      <c r="P44" s="65">
        <f t="shared" si="4"/>
        <v>-4039279</v>
      </c>
      <c r="Q44" s="65">
        <f t="shared" si="4"/>
        <v>10601907</v>
      </c>
      <c r="R44" s="65">
        <f t="shared" si="4"/>
        <v>11926878</v>
      </c>
      <c r="S44" s="65">
        <f t="shared" si="4"/>
        <v>-12155669</v>
      </c>
      <c r="T44" s="65">
        <f t="shared" si="4"/>
        <v>-1358530</v>
      </c>
      <c r="U44" s="65">
        <f t="shared" si="4"/>
        <v>-736868</v>
      </c>
      <c r="V44" s="65">
        <f t="shared" si="4"/>
        <v>-14251067</v>
      </c>
      <c r="W44" s="65">
        <f t="shared" si="4"/>
        <v>-3779574</v>
      </c>
      <c r="X44" s="65">
        <f t="shared" si="4"/>
        <v>-30929515</v>
      </c>
      <c r="Y44" s="65">
        <f t="shared" si="4"/>
        <v>27149941</v>
      </c>
      <c r="Z44" s="66">
        <f>+IF(X44&lt;&gt;0,+(Y44/X44)*100,0)</f>
        <v>-87.78004116779717</v>
      </c>
      <c r="AA44" s="63">
        <f>+AA42-AA43</f>
        <v>-15542704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16243734</v>
      </c>
      <c r="D46" s="55">
        <f>SUM(D44:D45)</f>
        <v>0</v>
      </c>
      <c r="E46" s="56">
        <f t="shared" si="5"/>
        <v>-30929515</v>
      </c>
      <c r="F46" s="57">
        <f t="shared" si="5"/>
        <v>-15542704</v>
      </c>
      <c r="G46" s="57">
        <f t="shared" si="5"/>
        <v>34704307</v>
      </c>
      <c r="H46" s="57">
        <f t="shared" si="5"/>
        <v>-14543850</v>
      </c>
      <c r="I46" s="57">
        <f t="shared" si="5"/>
        <v>-7233744</v>
      </c>
      <c r="J46" s="57">
        <f t="shared" si="5"/>
        <v>12926713</v>
      </c>
      <c r="K46" s="57">
        <f t="shared" si="5"/>
        <v>-1405880</v>
      </c>
      <c r="L46" s="57">
        <f t="shared" si="5"/>
        <v>5124480</v>
      </c>
      <c r="M46" s="57">
        <f t="shared" si="5"/>
        <v>-18100698</v>
      </c>
      <c r="N46" s="57">
        <f t="shared" si="5"/>
        <v>-14382098</v>
      </c>
      <c r="O46" s="57">
        <f t="shared" si="5"/>
        <v>5364250</v>
      </c>
      <c r="P46" s="57">
        <f t="shared" si="5"/>
        <v>-4039279</v>
      </c>
      <c r="Q46" s="57">
        <f t="shared" si="5"/>
        <v>10601907</v>
      </c>
      <c r="R46" s="57">
        <f t="shared" si="5"/>
        <v>11926878</v>
      </c>
      <c r="S46" s="57">
        <f t="shared" si="5"/>
        <v>-12155669</v>
      </c>
      <c r="T46" s="57">
        <f t="shared" si="5"/>
        <v>-1358530</v>
      </c>
      <c r="U46" s="57">
        <f t="shared" si="5"/>
        <v>-736868</v>
      </c>
      <c r="V46" s="57">
        <f t="shared" si="5"/>
        <v>-14251067</v>
      </c>
      <c r="W46" s="57">
        <f t="shared" si="5"/>
        <v>-3779574</v>
      </c>
      <c r="X46" s="57">
        <f t="shared" si="5"/>
        <v>-30929515</v>
      </c>
      <c r="Y46" s="57">
        <f t="shared" si="5"/>
        <v>27149941</v>
      </c>
      <c r="Z46" s="58">
        <f>+IF(X46&lt;&gt;0,+(Y46/X46)*100,0)</f>
        <v>-87.78004116779717</v>
      </c>
      <c r="AA46" s="55">
        <f>SUM(AA44:AA45)</f>
        <v>-15542704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16243734</v>
      </c>
      <c r="D48" s="71">
        <f>SUM(D46:D47)</f>
        <v>0</v>
      </c>
      <c r="E48" s="72">
        <f t="shared" si="6"/>
        <v>-30929515</v>
      </c>
      <c r="F48" s="73">
        <f t="shared" si="6"/>
        <v>-15542704</v>
      </c>
      <c r="G48" s="73">
        <f t="shared" si="6"/>
        <v>34704307</v>
      </c>
      <c r="H48" s="74">
        <f t="shared" si="6"/>
        <v>-14543850</v>
      </c>
      <c r="I48" s="74">
        <f t="shared" si="6"/>
        <v>-7233744</v>
      </c>
      <c r="J48" s="74">
        <f t="shared" si="6"/>
        <v>12926713</v>
      </c>
      <c r="K48" s="74">
        <f t="shared" si="6"/>
        <v>-1405880</v>
      </c>
      <c r="L48" s="74">
        <f t="shared" si="6"/>
        <v>5124480</v>
      </c>
      <c r="M48" s="73">
        <f t="shared" si="6"/>
        <v>-18100698</v>
      </c>
      <c r="N48" s="73">
        <f t="shared" si="6"/>
        <v>-14382098</v>
      </c>
      <c r="O48" s="74">
        <f t="shared" si="6"/>
        <v>5364250</v>
      </c>
      <c r="P48" s="74">
        <f t="shared" si="6"/>
        <v>-4039279</v>
      </c>
      <c r="Q48" s="74">
        <f t="shared" si="6"/>
        <v>10601907</v>
      </c>
      <c r="R48" s="74">
        <f t="shared" si="6"/>
        <v>11926878</v>
      </c>
      <c r="S48" s="74">
        <f t="shared" si="6"/>
        <v>-12155669</v>
      </c>
      <c r="T48" s="73">
        <f t="shared" si="6"/>
        <v>-1358530</v>
      </c>
      <c r="U48" s="73">
        <f t="shared" si="6"/>
        <v>-736868</v>
      </c>
      <c r="V48" s="74">
        <f t="shared" si="6"/>
        <v>-14251067</v>
      </c>
      <c r="W48" s="74">
        <f t="shared" si="6"/>
        <v>-3779574</v>
      </c>
      <c r="X48" s="74">
        <f t="shared" si="6"/>
        <v>-30929515</v>
      </c>
      <c r="Y48" s="74">
        <f t="shared" si="6"/>
        <v>27149941</v>
      </c>
      <c r="Z48" s="75">
        <f>+IF(X48&lt;&gt;0,+(Y48/X48)*100,0)</f>
        <v>-87.78004116779717</v>
      </c>
      <c r="AA48" s="76">
        <f>SUM(AA46:AA47)</f>
        <v>-15542704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25223225</v>
      </c>
      <c r="D5" s="6">
        <v>0</v>
      </c>
      <c r="E5" s="7">
        <v>30262450</v>
      </c>
      <c r="F5" s="8">
        <v>30262450</v>
      </c>
      <c r="G5" s="8">
        <v>27306747</v>
      </c>
      <c r="H5" s="8">
        <v>-50928</v>
      </c>
      <c r="I5" s="8">
        <v>-142365</v>
      </c>
      <c r="J5" s="8">
        <v>27113454</v>
      </c>
      <c r="K5" s="8">
        <v>-356268</v>
      </c>
      <c r="L5" s="8">
        <v>-43416</v>
      </c>
      <c r="M5" s="8">
        <v>-206523</v>
      </c>
      <c r="N5" s="8">
        <v>-606207</v>
      </c>
      <c r="O5" s="8">
        <v>-60210</v>
      </c>
      <c r="P5" s="8">
        <v>-20783</v>
      </c>
      <c r="Q5" s="8">
        <v>-79811</v>
      </c>
      <c r="R5" s="8">
        <v>-160804</v>
      </c>
      <c r="S5" s="8">
        <v>-53105</v>
      </c>
      <c r="T5" s="8">
        <v>51838</v>
      </c>
      <c r="U5" s="8">
        <v>-184971</v>
      </c>
      <c r="V5" s="8">
        <v>-186238</v>
      </c>
      <c r="W5" s="8">
        <v>26160205</v>
      </c>
      <c r="X5" s="8">
        <v>30262449</v>
      </c>
      <c r="Y5" s="8">
        <v>-4102244</v>
      </c>
      <c r="Z5" s="2">
        <v>-13.56</v>
      </c>
      <c r="AA5" s="6">
        <v>30262450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50550105</v>
      </c>
      <c r="D7" s="6">
        <v>0</v>
      </c>
      <c r="E7" s="7">
        <v>63423000</v>
      </c>
      <c r="F7" s="8">
        <v>57620969</v>
      </c>
      <c r="G7" s="8">
        <v>5510585</v>
      </c>
      <c r="H7" s="8">
        <v>4464393</v>
      </c>
      <c r="I7" s="8">
        <v>4295590</v>
      </c>
      <c r="J7" s="8">
        <v>14270568</v>
      </c>
      <c r="K7" s="8">
        <v>3737030</v>
      </c>
      <c r="L7" s="8">
        <v>3886420</v>
      </c>
      <c r="M7" s="8">
        <v>4844955</v>
      </c>
      <c r="N7" s="8">
        <v>12468405</v>
      </c>
      <c r="O7" s="8">
        <v>4564472</v>
      </c>
      <c r="P7" s="8">
        <v>3624643</v>
      </c>
      <c r="Q7" s="8">
        <v>4434946</v>
      </c>
      <c r="R7" s="8">
        <v>12624061</v>
      </c>
      <c r="S7" s="8">
        <v>4642193</v>
      </c>
      <c r="T7" s="8">
        <v>3882579</v>
      </c>
      <c r="U7" s="8">
        <v>8252762</v>
      </c>
      <c r="V7" s="8">
        <v>16777534</v>
      </c>
      <c r="W7" s="8">
        <v>56140568</v>
      </c>
      <c r="X7" s="8">
        <v>63423001</v>
      </c>
      <c r="Y7" s="8">
        <v>-7282433</v>
      </c>
      <c r="Z7" s="2">
        <v>-11.48</v>
      </c>
      <c r="AA7" s="6">
        <v>57620969</v>
      </c>
    </row>
    <row r="8" spans="1:27" ht="13.5">
      <c r="A8" s="25" t="s">
        <v>35</v>
      </c>
      <c r="B8" s="24"/>
      <c r="C8" s="6">
        <v>9364241</v>
      </c>
      <c r="D8" s="6">
        <v>0</v>
      </c>
      <c r="E8" s="7">
        <v>10985000</v>
      </c>
      <c r="F8" s="8">
        <v>10152303</v>
      </c>
      <c r="G8" s="8">
        <v>1169496</v>
      </c>
      <c r="H8" s="8">
        <v>568621</v>
      </c>
      <c r="I8" s="8">
        <v>850614</v>
      </c>
      <c r="J8" s="8">
        <v>2588731</v>
      </c>
      <c r="K8" s="8">
        <v>900387</v>
      </c>
      <c r="L8" s="8">
        <v>663175</v>
      </c>
      <c r="M8" s="8">
        <v>906551</v>
      </c>
      <c r="N8" s="8">
        <v>2470113</v>
      </c>
      <c r="O8" s="8">
        <v>1066518</v>
      </c>
      <c r="P8" s="8">
        <v>921462</v>
      </c>
      <c r="Q8" s="8">
        <v>1035297</v>
      </c>
      <c r="R8" s="8">
        <v>3023277</v>
      </c>
      <c r="S8" s="8">
        <v>947776</v>
      </c>
      <c r="T8" s="8">
        <v>723120</v>
      </c>
      <c r="U8" s="8">
        <v>1214320</v>
      </c>
      <c r="V8" s="8">
        <v>2885216</v>
      </c>
      <c r="W8" s="8">
        <v>10967337</v>
      </c>
      <c r="X8" s="8">
        <v>10985006</v>
      </c>
      <c r="Y8" s="8">
        <v>-17669</v>
      </c>
      <c r="Z8" s="2">
        <v>-0.16</v>
      </c>
      <c r="AA8" s="6">
        <v>10152303</v>
      </c>
    </row>
    <row r="9" spans="1:27" ht="13.5">
      <c r="A9" s="25" t="s">
        <v>36</v>
      </c>
      <c r="B9" s="24"/>
      <c r="C9" s="6">
        <v>11209951</v>
      </c>
      <c r="D9" s="6">
        <v>0</v>
      </c>
      <c r="E9" s="7">
        <v>13811600</v>
      </c>
      <c r="F9" s="8">
        <v>12821198</v>
      </c>
      <c r="G9" s="8">
        <v>1398209</v>
      </c>
      <c r="H9" s="8">
        <v>994850</v>
      </c>
      <c r="I9" s="8">
        <v>833816</v>
      </c>
      <c r="J9" s="8">
        <v>3226875</v>
      </c>
      <c r="K9" s="8">
        <v>1057481</v>
      </c>
      <c r="L9" s="8">
        <v>811981</v>
      </c>
      <c r="M9" s="8">
        <v>1060554</v>
      </c>
      <c r="N9" s="8">
        <v>2930016</v>
      </c>
      <c r="O9" s="8">
        <v>1083188</v>
      </c>
      <c r="P9" s="8">
        <v>826682</v>
      </c>
      <c r="Q9" s="8">
        <v>984526</v>
      </c>
      <c r="R9" s="8">
        <v>2894396</v>
      </c>
      <c r="S9" s="8">
        <v>1052245</v>
      </c>
      <c r="T9" s="8">
        <v>913594</v>
      </c>
      <c r="U9" s="8">
        <v>1134111</v>
      </c>
      <c r="V9" s="8">
        <v>3099950</v>
      </c>
      <c r="W9" s="8">
        <v>12151237</v>
      </c>
      <c r="X9" s="8">
        <v>13811597</v>
      </c>
      <c r="Y9" s="8">
        <v>-1660360</v>
      </c>
      <c r="Z9" s="2">
        <v>-12.02</v>
      </c>
      <c r="AA9" s="6">
        <v>12821198</v>
      </c>
    </row>
    <row r="10" spans="1:27" ht="13.5">
      <c r="A10" s="25" t="s">
        <v>37</v>
      </c>
      <c r="B10" s="24"/>
      <c r="C10" s="6">
        <v>6135124</v>
      </c>
      <c r="D10" s="6">
        <v>0</v>
      </c>
      <c r="E10" s="7">
        <v>7621000</v>
      </c>
      <c r="F10" s="26">
        <v>7617449</v>
      </c>
      <c r="G10" s="26">
        <v>952460</v>
      </c>
      <c r="H10" s="26">
        <v>631973</v>
      </c>
      <c r="I10" s="26">
        <v>488316</v>
      </c>
      <c r="J10" s="26">
        <v>2072749</v>
      </c>
      <c r="K10" s="26">
        <v>651226</v>
      </c>
      <c r="L10" s="26">
        <v>510987</v>
      </c>
      <c r="M10" s="26">
        <v>673723</v>
      </c>
      <c r="N10" s="26">
        <v>1835936</v>
      </c>
      <c r="O10" s="26">
        <v>673482</v>
      </c>
      <c r="P10" s="26">
        <v>519573</v>
      </c>
      <c r="Q10" s="26">
        <v>612376</v>
      </c>
      <c r="R10" s="26">
        <v>1805431</v>
      </c>
      <c r="S10" s="26">
        <v>666436</v>
      </c>
      <c r="T10" s="26">
        <v>562264</v>
      </c>
      <c r="U10" s="26">
        <v>722969</v>
      </c>
      <c r="V10" s="26">
        <v>1951669</v>
      </c>
      <c r="W10" s="26">
        <v>7665785</v>
      </c>
      <c r="X10" s="26">
        <v>7620997</v>
      </c>
      <c r="Y10" s="26">
        <v>44788</v>
      </c>
      <c r="Z10" s="27">
        <v>0.59</v>
      </c>
      <c r="AA10" s="28">
        <v>7617449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10000</v>
      </c>
      <c r="F11" s="8">
        <v>20000</v>
      </c>
      <c r="G11" s="8">
        <v>702</v>
      </c>
      <c r="H11" s="8">
        <v>92</v>
      </c>
      <c r="I11" s="8">
        <v>0</v>
      </c>
      <c r="J11" s="8">
        <v>794</v>
      </c>
      <c r="K11" s="8">
        <v>1701</v>
      </c>
      <c r="L11" s="8">
        <v>966</v>
      </c>
      <c r="M11" s="8">
        <v>2793</v>
      </c>
      <c r="N11" s="8">
        <v>5460</v>
      </c>
      <c r="O11" s="8">
        <v>3209</v>
      </c>
      <c r="P11" s="8">
        <v>7079</v>
      </c>
      <c r="Q11" s="8">
        <v>735</v>
      </c>
      <c r="R11" s="8">
        <v>11023</v>
      </c>
      <c r="S11" s="8">
        <v>6321</v>
      </c>
      <c r="T11" s="8">
        <v>-3476</v>
      </c>
      <c r="U11" s="8">
        <v>105</v>
      </c>
      <c r="V11" s="8">
        <v>2950</v>
      </c>
      <c r="W11" s="8">
        <v>20227</v>
      </c>
      <c r="X11" s="8">
        <v>10000</v>
      </c>
      <c r="Y11" s="8">
        <v>10227</v>
      </c>
      <c r="Z11" s="2">
        <v>102.27</v>
      </c>
      <c r="AA11" s="6">
        <v>20000</v>
      </c>
    </row>
    <row r="12" spans="1:27" ht="13.5">
      <c r="A12" s="25" t="s">
        <v>39</v>
      </c>
      <c r="B12" s="29"/>
      <c r="C12" s="6">
        <v>1214689</v>
      </c>
      <c r="D12" s="6">
        <v>0</v>
      </c>
      <c r="E12" s="7">
        <v>911500</v>
      </c>
      <c r="F12" s="8">
        <v>1039370</v>
      </c>
      <c r="G12" s="8">
        <v>97839</v>
      </c>
      <c r="H12" s="8">
        <v>30426</v>
      </c>
      <c r="I12" s="8">
        <v>172052</v>
      </c>
      <c r="J12" s="8">
        <v>300317</v>
      </c>
      <c r="K12" s="8">
        <v>109107</v>
      </c>
      <c r="L12" s="8">
        <v>90223</v>
      </c>
      <c r="M12" s="8">
        <v>123446</v>
      </c>
      <c r="N12" s="8">
        <v>322776</v>
      </c>
      <c r="O12" s="8">
        <v>113112</v>
      </c>
      <c r="P12" s="8">
        <v>78348</v>
      </c>
      <c r="Q12" s="8">
        <v>116417</v>
      </c>
      <c r="R12" s="8">
        <v>307877</v>
      </c>
      <c r="S12" s="8">
        <v>91399</v>
      </c>
      <c r="T12" s="8">
        <v>75943</v>
      </c>
      <c r="U12" s="8">
        <v>98710</v>
      </c>
      <c r="V12" s="8">
        <v>266052</v>
      </c>
      <c r="W12" s="8">
        <v>1197022</v>
      </c>
      <c r="X12" s="8">
        <v>911501</v>
      </c>
      <c r="Y12" s="8">
        <v>285521</v>
      </c>
      <c r="Z12" s="2">
        <v>31.32</v>
      </c>
      <c r="AA12" s="6">
        <v>1039370</v>
      </c>
    </row>
    <row r="13" spans="1:27" ht="13.5">
      <c r="A13" s="23" t="s">
        <v>40</v>
      </c>
      <c r="B13" s="29"/>
      <c r="C13" s="6">
        <v>661663</v>
      </c>
      <c r="D13" s="6">
        <v>0</v>
      </c>
      <c r="E13" s="7">
        <v>450000</v>
      </c>
      <c r="F13" s="8">
        <v>850000</v>
      </c>
      <c r="G13" s="8">
        <v>60477</v>
      </c>
      <c r="H13" s="8">
        <v>85486</v>
      </c>
      <c r="I13" s="8">
        <v>54672</v>
      </c>
      <c r="J13" s="8">
        <v>200635</v>
      </c>
      <c r="K13" s="8">
        <v>66129</v>
      </c>
      <c r="L13" s="8">
        <v>72080</v>
      </c>
      <c r="M13" s="8">
        <v>90166</v>
      </c>
      <c r="N13" s="8">
        <v>228375</v>
      </c>
      <c r="O13" s="8">
        <v>77996</v>
      </c>
      <c r="P13" s="8">
        <v>76929</v>
      </c>
      <c r="Q13" s="8">
        <v>126737</v>
      </c>
      <c r="R13" s="8">
        <v>281662</v>
      </c>
      <c r="S13" s="8">
        <v>152577</v>
      </c>
      <c r="T13" s="8">
        <v>114147</v>
      </c>
      <c r="U13" s="8">
        <v>563015</v>
      </c>
      <c r="V13" s="8">
        <v>829739</v>
      </c>
      <c r="W13" s="8">
        <v>1540411</v>
      </c>
      <c r="X13" s="8">
        <v>450000</v>
      </c>
      <c r="Y13" s="8">
        <v>1090411</v>
      </c>
      <c r="Z13" s="2">
        <v>242.31</v>
      </c>
      <c r="AA13" s="6">
        <v>850000</v>
      </c>
    </row>
    <row r="14" spans="1:27" ht="13.5">
      <c r="A14" s="23" t="s">
        <v>41</v>
      </c>
      <c r="B14" s="29"/>
      <c r="C14" s="6">
        <v>635918</v>
      </c>
      <c r="D14" s="6">
        <v>0</v>
      </c>
      <c r="E14" s="7">
        <v>1300000</v>
      </c>
      <c r="F14" s="8">
        <v>1100000</v>
      </c>
      <c r="G14" s="8">
        <v>-53177</v>
      </c>
      <c r="H14" s="8">
        <v>34594</v>
      </c>
      <c r="I14" s="8">
        <v>37875</v>
      </c>
      <c r="J14" s="8">
        <v>19292</v>
      </c>
      <c r="K14" s="8">
        <v>41281</v>
      </c>
      <c r="L14" s="8">
        <v>49842</v>
      </c>
      <c r="M14" s="8">
        <v>5854</v>
      </c>
      <c r="N14" s="8">
        <v>96977</v>
      </c>
      <c r="O14" s="8">
        <v>138689</v>
      </c>
      <c r="P14" s="8">
        <v>181698</v>
      </c>
      <c r="Q14" s="8">
        <v>168354</v>
      </c>
      <c r="R14" s="8">
        <v>488741</v>
      </c>
      <c r="S14" s="8">
        <v>189221</v>
      </c>
      <c r="T14" s="8">
        <v>168010</v>
      </c>
      <c r="U14" s="8">
        <v>-26270</v>
      </c>
      <c r="V14" s="8">
        <v>330961</v>
      </c>
      <c r="W14" s="8">
        <v>935971</v>
      </c>
      <c r="X14" s="8">
        <v>1300000</v>
      </c>
      <c r="Y14" s="8">
        <v>-364029</v>
      </c>
      <c r="Z14" s="2">
        <v>-28</v>
      </c>
      <c r="AA14" s="6">
        <v>1100000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15303083</v>
      </c>
      <c r="D16" s="6">
        <v>0</v>
      </c>
      <c r="E16" s="7">
        <v>3269000</v>
      </c>
      <c r="F16" s="8">
        <v>19864000</v>
      </c>
      <c r="G16" s="8">
        <v>413755</v>
      </c>
      <c r="H16" s="8">
        <v>447598</v>
      </c>
      <c r="I16" s="8">
        <v>433186</v>
      </c>
      <c r="J16" s="8">
        <v>1294539</v>
      </c>
      <c r="K16" s="8">
        <v>421461</v>
      </c>
      <c r="L16" s="8">
        <v>470420</v>
      </c>
      <c r="M16" s="8">
        <v>485501</v>
      </c>
      <c r="N16" s="8">
        <v>1377382</v>
      </c>
      <c r="O16" s="8">
        <v>439633</v>
      </c>
      <c r="P16" s="8">
        <v>529216</v>
      </c>
      <c r="Q16" s="8">
        <v>547787</v>
      </c>
      <c r="R16" s="8">
        <v>1516636</v>
      </c>
      <c r="S16" s="8">
        <v>406061</v>
      </c>
      <c r="T16" s="8">
        <v>445429</v>
      </c>
      <c r="U16" s="8">
        <v>439255</v>
      </c>
      <c r="V16" s="8">
        <v>1290745</v>
      </c>
      <c r="W16" s="8">
        <v>5479302</v>
      </c>
      <c r="X16" s="8">
        <v>3269003</v>
      </c>
      <c r="Y16" s="8">
        <v>2210299</v>
      </c>
      <c r="Z16" s="2">
        <v>67.61</v>
      </c>
      <c r="AA16" s="6">
        <v>19864000</v>
      </c>
    </row>
    <row r="17" spans="1:27" ht="13.5">
      <c r="A17" s="23" t="s">
        <v>44</v>
      </c>
      <c r="B17" s="29"/>
      <c r="C17" s="6">
        <v>1341966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1148440</v>
      </c>
      <c r="D18" s="6">
        <v>0</v>
      </c>
      <c r="E18" s="7">
        <v>2185000</v>
      </c>
      <c r="F18" s="8">
        <v>2581900</v>
      </c>
      <c r="G18" s="8">
        <v>229043</v>
      </c>
      <c r="H18" s="8">
        <v>246213</v>
      </c>
      <c r="I18" s="8">
        <v>339558</v>
      </c>
      <c r="J18" s="8">
        <v>814814</v>
      </c>
      <c r="K18" s="8">
        <v>240636</v>
      </c>
      <c r="L18" s="8">
        <v>229382</v>
      </c>
      <c r="M18" s="8">
        <v>331028</v>
      </c>
      <c r="N18" s="8">
        <v>801046</v>
      </c>
      <c r="O18" s="8">
        <v>178415</v>
      </c>
      <c r="P18" s="8">
        <v>122986</v>
      </c>
      <c r="Q18" s="8">
        <v>-96321</v>
      </c>
      <c r="R18" s="8">
        <v>205080</v>
      </c>
      <c r="S18" s="8">
        <v>177115</v>
      </c>
      <c r="T18" s="8">
        <v>137251</v>
      </c>
      <c r="U18" s="8">
        <v>94042</v>
      </c>
      <c r="V18" s="8">
        <v>408408</v>
      </c>
      <c r="W18" s="8">
        <v>2229348</v>
      </c>
      <c r="X18" s="8">
        <v>2185006</v>
      </c>
      <c r="Y18" s="8">
        <v>44342</v>
      </c>
      <c r="Z18" s="2">
        <v>2.03</v>
      </c>
      <c r="AA18" s="6">
        <v>2581900</v>
      </c>
    </row>
    <row r="19" spans="1:27" ht="13.5">
      <c r="A19" s="23" t="s">
        <v>46</v>
      </c>
      <c r="B19" s="29"/>
      <c r="C19" s="6">
        <v>47832180</v>
      </c>
      <c r="D19" s="6">
        <v>0</v>
      </c>
      <c r="E19" s="7">
        <v>49964079</v>
      </c>
      <c r="F19" s="8">
        <v>61638045</v>
      </c>
      <c r="G19" s="8">
        <v>8603000</v>
      </c>
      <c r="H19" s="8">
        <v>681988</v>
      </c>
      <c r="I19" s="8">
        <v>1241771</v>
      </c>
      <c r="J19" s="8">
        <v>10526759</v>
      </c>
      <c r="K19" s="8">
        <v>7015548</v>
      </c>
      <c r="L19" s="8">
        <v>14504646</v>
      </c>
      <c r="M19" s="8">
        <v>5933593</v>
      </c>
      <c r="N19" s="8">
        <v>27453787</v>
      </c>
      <c r="O19" s="8">
        <v>893314</v>
      </c>
      <c r="P19" s="8">
        <v>610645</v>
      </c>
      <c r="Q19" s="8">
        <v>6382167</v>
      </c>
      <c r="R19" s="8">
        <v>7886126</v>
      </c>
      <c r="S19" s="8">
        <v>9807625</v>
      </c>
      <c r="T19" s="8">
        <v>800155</v>
      </c>
      <c r="U19" s="8">
        <v>0</v>
      </c>
      <c r="V19" s="8">
        <v>10607780</v>
      </c>
      <c r="W19" s="8">
        <v>56474452</v>
      </c>
      <c r="X19" s="8">
        <v>49964078</v>
      </c>
      <c r="Y19" s="8">
        <v>6510374</v>
      </c>
      <c r="Z19" s="2">
        <v>13.03</v>
      </c>
      <c r="AA19" s="6">
        <v>61638045</v>
      </c>
    </row>
    <row r="20" spans="1:27" ht="13.5">
      <c r="A20" s="23" t="s">
        <v>47</v>
      </c>
      <c r="B20" s="29"/>
      <c r="C20" s="6">
        <v>21506145</v>
      </c>
      <c r="D20" s="6">
        <v>0</v>
      </c>
      <c r="E20" s="7">
        <v>1023700</v>
      </c>
      <c r="F20" s="26">
        <v>1141100</v>
      </c>
      <c r="G20" s="26">
        <v>129644</v>
      </c>
      <c r="H20" s="26">
        <v>89256</v>
      </c>
      <c r="I20" s="26">
        <v>119300</v>
      </c>
      <c r="J20" s="26">
        <v>338200</v>
      </c>
      <c r="K20" s="26">
        <v>108374</v>
      </c>
      <c r="L20" s="26">
        <v>110257</v>
      </c>
      <c r="M20" s="26">
        <v>103753</v>
      </c>
      <c r="N20" s="26">
        <v>322384</v>
      </c>
      <c r="O20" s="26">
        <v>90079</v>
      </c>
      <c r="P20" s="26">
        <v>128386</v>
      </c>
      <c r="Q20" s="26">
        <v>126572</v>
      </c>
      <c r="R20" s="26">
        <v>345037</v>
      </c>
      <c r="S20" s="26">
        <v>139549</v>
      </c>
      <c r="T20" s="26">
        <v>327344</v>
      </c>
      <c r="U20" s="26">
        <v>156771</v>
      </c>
      <c r="V20" s="26">
        <v>623664</v>
      </c>
      <c r="W20" s="26">
        <v>1629285</v>
      </c>
      <c r="X20" s="26">
        <v>1023698</v>
      </c>
      <c r="Y20" s="26">
        <v>605587</v>
      </c>
      <c r="Z20" s="27">
        <v>59.16</v>
      </c>
      <c r="AA20" s="28">
        <v>1141100</v>
      </c>
    </row>
    <row r="21" spans="1:27" ht="13.5">
      <c r="A21" s="23" t="s">
        <v>48</v>
      </c>
      <c r="B21" s="29"/>
      <c r="C21" s="6">
        <v>20000</v>
      </c>
      <c r="D21" s="6">
        <v>0</v>
      </c>
      <c r="E21" s="7">
        <v>0</v>
      </c>
      <c r="F21" s="8">
        <v>1104500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756000</v>
      </c>
      <c r="N21" s="8">
        <v>756000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423081</v>
      </c>
      <c r="U21" s="8">
        <v>0</v>
      </c>
      <c r="V21" s="8">
        <v>423081</v>
      </c>
      <c r="W21" s="30">
        <v>1179081</v>
      </c>
      <c r="X21" s="8"/>
      <c r="Y21" s="8">
        <v>1179081</v>
      </c>
      <c r="Z21" s="2">
        <v>0</v>
      </c>
      <c r="AA21" s="6">
        <v>1104500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192146730</v>
      </c>
      <c r="D22" s="33">
        <f>SUM(D5:D21)</f>
        <v>0</v>
      </c>
      <c r="E22" s="34">
        <f t="shared" si="0"/>
        <v>185216329</v>
      </c>
      <c r="F22" s="35">
        <f t="shared" si="0"/>
        <v>207813284</v>
      </c>
      <c r="G22" s="35">
        <f t="shared" si="0"/>
        <v>45818780</v>
      </c>
      <c r="H22" s="35">
        <f t="shared" si="0"/>
        <v>8224562</v>
      </c>
      <c r="I22" s="35">
        <f t="shared" si="0"/>
        <v>8724385</v>
      </c>
      <c r="J22" s="35">
        <f t="shared" si="0"/>
        <v>62767727</v>
      </c>
      <c r="K22" s="35">
        <f t="shared" si="0"/>
        <v>13994093</v>
      </c>
      <c r="L22" s="35">
        <f t="shared" si="0"/>
        <v>21356963</v>
      </c>
      <c r="M22" s="35">
        <f t="shared" si="0"/>
        <v>15111394</v>
      </c>
      <c r="N22" s="35">
        <f t="shared" si="0"/>
        <v>50462450</v>
      </c>
      <c r="O22" s="35">
        <f t="shared" si="0"/>
        <v>9261897</v>
      </c>
      <c r="P22" s="35">
        <f t="shared" si="0"/>
        <v>7606864</v>
      </c>
      <c r="Q22" s="35">
        <f t="shared" si="0"/>
        <v>14359782</v>
      </c>
      <c r="R22" s="35">
        <f t="shared" si="0"/>
        <v>31228543</v>
      </c>
      <c r="S22" s="35">
        <f t="shared" si="0"/>
        <v>18225413</v>
      </c>
      <c r="T22" s="35">
        <f t="shared" si="0"/>
        <v>8621279</v>
      </c>
      <c r="U22" s="35">
        <f t="shared" si="0"/>
        <v>12464819</v>
      </c>
      <c r="V22" s="35">
        <f t="shared" si="0"/>
        <v>39311511</v>
      </c>
      <c r="W22" s="35">
        <f t="shared" si="0"/>
        <v>183770231</v>
      </c>
      <c r="X22" s="35">
        <f t="shared" si="0"/>
        <v>185216336</v>
      </c>
      <c r="Y22" s="35">
        <f t="shared" si="0"/>
        <v>-1446105</v>
      </c>
      <c r="Z22" s="36">
        <f>+IF(X22&lt;&gt;0,+(Y22/X22)*100,0)</f>
        <v>-0.7807653640227502</v>
      </c>
      <c r="AA22" s="33">
        <f>SUM(AA5:AA21)</f>
        <v>207813284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55776356</v>
      </c>
      <c r="D25" s="6">
        <v>0</v>
      </c>
      <c r="E25" s="7">
        <v>66828118</v>
      </c>
      <c r="F25" s="8">
        <v>63848911</v>
      </c>
      <c r="G25" s="8">
        <v>4413402</v>
      </c>
      <c r="H25" s="8">
        <v>4552369</v>
      </c>
      <c r="I25" s="8">
        <v>4529261</v>
      </c>
      <c r="J25" s="8">
        <v>13495032</v>
      </c>
      <c r="K25" s="8">
        <v>4642232</v>
      </c>
      <c r="L25" s="8">
        <v>4523748</v>
      </c>
      <c r="M25" s="8">
        <v>6140280</v>
      </c>
      <c r="N25" s="8">
        <v>15306260</v>
      </c>
      <c r="O25" s="8">
        <v>4499524</v>
      </c>
      <c r="P25" s="8">
        <v>4654141</v>
      </c>
      <c r="Q25" s="8">
        <v>4396175</v>
      </c>
      <c r="R25" s="8">
        <v>13549840</v>
      </c>
      <c r="S25" s="8">
        <v>4443216</v>
      </c>
      <c r="T25" s="8">
        <v>4505509</v>
      </c>
      <c r="U25" s="8">
        <v>4549012</v>
      </c>
      <c r="V25" s="8">
        <v>13497737</v>
      </c>
      <c r="W25" s="8">
        <v>55848869</v>
      </c>
      <c r="X25" s="8">
        <v>66828115</v>
      </c>
      <c r="Y25" s="8">
        <v>-10979246</v>
      </c>
      <c r="Z25" s="2">
        <v>-16.43</v>
      </c>
      <c r="AA25" s="6">
        <v>63848911</v>
      </c>
    </row>
    <row r="26" spans="1:27" ht="13.5">
      <c r="A26" s="25" t="s">
        <v>52</v>
      </c>
      <c r="B26" s="24"/>
      <c r="C26" s="6">
        <v>3298424</v>
      </c>
      <c r="D26" s="6">
        <v>0</v>
      </c>
      <c r="E26" s="7">
        <v>3526000</v>
      </c>
      <c r="F26" s="8">
        <v>3526000</v>
      </c>
      <c r="G26" s="8">
        <v>274869</v>
      </c>
      <c r="H26" s="8">
        <v>274869</v>
      </c>
      <c r="I26" s="8">
        <v>274869</v>
      </c>
      <c r="J26" s="8">
        <v>824607</v>
      </c>
      <c r="K26" s="8">
        <v>265342</v>
      </c>
      <c r="L26" s="8">
        <v>255523</v>
      </c>
      <c r="M26" s="8">
        <v>255523</v>
      </c>
      <c r="N26" s="8">
        <v>776388</v>
      </c>
      <c r="O26" s="8">
        <v>261280</v>
      </c>
      <c r="P26" s="8">
        <v>256963</v>
      </c>
      <c r="Q26" s="8">
        <v>277702</v>
      </c>
      <c r="R26" s="8">
        <v>795945</v>
      </c>
      <c r="S26" s="8">
        <v>275299</v>
      </c>
      <c r="T26" s="8">
        <v>275299</v>
      </c>
      <c r="U26" s="8">
        <v>452541</v>
      </c>
      <c r="V26" s="8">
        <v>1003139</v>
      </c>
      <c r="W26" s="8">
        <v>3400079</v>
      </c>
      <c r="X26" s="8">
        <v>3526002</v>
      </c>
      <c r="Y26" s="8">
        <v>-125923</v>
      </c>
      <c r="Z26" s="2">
        <v>-3.57</v>
      </c>
      <c r="AA26" s="6">
        <v>3526000</v>
      </c>
    </row>
    <row r="27" spans="1:27" ht="13.5">
      <c r="A27" s="25" t="s">
        <v>53</v>
      </c>
      <c r="B27" s="24"/>
      <c r="C27" s="6">
        <v>9011271</v>
      </c>
      <c r="D27" s="6">
        <v>0</v>
      </c>
      <c r="E27" s="7">
        <v>2765000</v>
      </c>
      <c r="F27" s="8">
        <v>17265000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2765006</v>
      </c>
      <c r="Y27" s="8">
        <v>-2765006</v>
      </c>
      <c r="Z27" s="2">
        <v>-100</v>
      </c>
      <c r="AA27" s="6">
        <v>17265000</v>
      </c>
    </row>
    <row r="28" spans="1:27" ht="13.5">
      <c r="A28" s="25" t="s">
        <v>54</v>
      </c>
      <c r="B28" s="24"/>
      <c r="C28" s="6">
        <v>24471231</v>
      </c>
      <c r="D28" s="6">
        <v>0</v>
      </c>
      <c r="E28" s="7">
        <v>8944000</v>
      </c>
      <c r="F28" s="8">
        <v>8874000</v>
      </c>
      <c r="G28" s="8">
        <v>0</v>
      </c>
      <c r="H28" s="8">
        <v>0</v>
      </c>
      <c r="I28" s="8">
        <v>2143500</v>
      </c>
      <c r="J28" s="8">
        <v>2143500</v>
      </c>
      <c r="K28" s="8">
        <v>0</v>
      </c>
      <c r="L28" s="8">
        <v>0</v>
      </c>
      <c r="M28" s="8">
        <v>2143500</v>
      </c>
      <c r="N28" s="8">
        <v>2143500</v>
      </c>
      <c r="O28" s="8">
        <v>0</v>
      </c>
      <c r="P28" s="8">
        <v>0</v>
      </c>
      <c r="Q28" s="8">
        <v>0</v>
      </c>
      <c r="R28" s="8">
        <v>0</v>
      </c>
      <c r="S28" s="8">
        <v>2858000</v>
      </c>
      <c r="T28" s="8">
        <v>0</v>
      </c>
      <c r="U28" s="8">
        <v>0</v>
      </c>
      <c r="V28" s="8">
        <v>2858000</v>
      </c>
      <c r="W28" s="8">
        <v>7145000</v>
      </c>
      <c r="X28" s="8">
        <v>8943998</v>
      </c>
      <c r="Y28" s="8">
        <v>-1798998</v>
      </c>
      <c r="Z28" s="2">
        <v>-20.11</v>
      </c>
      <c r="AA28" s="6">
        <v>8874000</v>
      </c>
    </row>
    <row r="29" spans="1:27" ht="13.5">
      <c r="A29" s="25" t="s">
        <v>55</v>
      </c>
      <c r="B29" s="24"/>
      <c r="C29" s="6">
        <v>6005681</v>
      </c>
      <c r="D29" s="6">
        <v>0</v>
      </c>
      <c r="E29" s="7">
        <v>6136074</v>
      </c>
      <c r="F29" s="8">
        <v>5662971</v>
      </c>
      <c r="G29" s="8">
        <v>0</v>
      </c>
      <c r="H29" s="8">
        <v>0</v>
      </c>
      <c r="I29" s="8">
        <v>1375911</v>
      </c>
      <c r="J29" s="8">
        <v>1375911</v>
      </c>
      <c r="K29" s="8">
        <v>0</v>
      </c>
      <c r="L29" s="8">
        <v>0</v>
      </c>
      <c r="M29" s="8">
        <v>535408</v>
      </c>
      <c r="N29" s="8">
        <v>535408</v>
      </c>
      <c r="O29" s="8">
        <v>0</v>
      </c>
      <c r="P29" s="8">
        <v>0</v>
      </c>
      <c r="Q29" s="8">
        <v>0</v>
      </c>
      <c r="R29" s="8">
        <v>0</v>
      </c>
      <c r="S29" s="8">
        <v>1353966</v>
      </c>
      <c r="T29" s="8">
        <v>0</v>
      </c>
      <c r="U29" s="8">
        <v>498873</v>
      </c>
      <c r="V29" s="8">
        <v>1852839</v>
      </c>
      <c r="W29" s="8">
        <v>3764158</v>
      </c>
      <c r="X29" s="8">
        <v>6136074</v>
      </c>
      <c r="Y29" s="8">
        <v>-2371916</v>
      </c>
      <c r="Z29" s="2">
        <v>-38.66</v>
      </c>
      <c r="AA29" s="6">
        <v>5662971</v>
      </c>
    </row>
    <row r="30" spans="1:27" ht="13.5">
      <c r="A30" s="25" t="s">
        <v>56</v>
      </c>
      <c r="B30" s="24"/>
      <c r="C30" s="6">
        <v>36750814</v>
      </c>
      <c r="D30" s="6">
        <v>0</v>
      </c>
      <c r="E30" s="7">
        <v>41847500</v>
      </c>
      <c r="F30" s="8">
        <v>41847500</v>
      </c>
      <c r="G30" s="8">
        <v>576890</v>
      </c>
      <c r="H30" s="8">
        <v>5032479</v>
      </c>
      <c r="I30" s="8">
        <v>4688068</v>
      </c>
      <c r="J30" s="8">
        <v>10297437</v>
      </c>
      <c r="K30" s="8">
        <v>2940622</v>
      </c>
      <c r="L30" s="8">
        <v>3125976</v>
      </c>
      <c r="M30" s="8">
        <v>2928292</v>
      </c>
      <c r="N30" s="8">
        <v>8994890</v>
      </c>
      <c r="O30" s="8">
        <v>2856365</v>
      </c>
      <c r="P30" s="8">
        <v>2981544</v>
      </c>
      <c r="Q30" s="8">
        <v>2663379</v>
      </c>
      <c r="R30" s="8">
        <v>8501288</v>
      </c>
      <c r="S30" s="8">
        <v>2971253</v>
      </c>
      <c r="T30" s="8">
        <v>2710817</v>
      </c>
      <c r="U30" s="8">
        <v>3103493</v>
      </c>
      <c r="V30" s="8">
        <v>8785563</v>
      </c>
      <c r="W30" s="8">
        <v>36579178</v>
      </c>
      <c r="X30" s="8">
        <v>41847503</v>
      </c>
      <c r="Y30" s="8">
        <v>-5268325</v>
      </c>
      <c r="Z30" s="2">
        <v>-12.59</v>
      </c>
      <c r="AA30" s="6">
        <v>41847500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1518825</v>
      </c>
      <c r="F31" s="8">
        <v>1461825</v>
      </c>
      <c r="G31" s="8">
        <v>5899</v>
      </c>
      <c r="H31" s="8">
        <v>9128</v>
      </c>
      <c r="I31" s="8">
        <v>96173</v>
      </c>
      <c r="J31" s="8">
        <v>111200</v>
      </c>
      <c r="K31" s="8">
        <v>50351</v>
      </c>
      <c r="L31" s="8">
        <v>40360</v>
      </c>
      <c r="M31" s="8">
        <v>52288</v>
      </c>
      <c r="N31" s="8">
        <v>142999</v>
      </c>
      <c r="O31" s="8">
        <v>185201</v>
      </c>
      <c r="P31" s="8">
        <v>40306</v>
      </c>
      <c r="Q31" s="8">
        <v>75329</v>
      </c>
      <c r="R31" s="8">
        <v>300836</v>
      </c>
      <c r="S31" s="8">
        <v>145945</v>
      </c>
      <c r="T31" s="8">
        <v>39585</v>
      </c>
      <c r="U31" s="8">
        <v>38198</v>
      </c>
      <c r="V31" s="8">
        <v>223728</v>
      </c>
      <c r="W31" s="8">
        <v>778763</v>
      </c>
      <c r="X31" s="8">
        <v>1518824</v>
      </c>
      <c r="Y31" s="8">
        <v>-740061</v>
      </c>
      <c r="Z31" s="2">
        <v>-48.73</v>
      </c>
      <c r="AA31" s="6">
        <v>1461825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176509</v>
      </c>
      <c r="I32" s="8">
        <v>0</v>
      </c>
      <c r="J32" s="8">
        <v>176509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-176509</v>
      </c>
      <c r="R32" s="8">
        <v>-176509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1494500</v>
      </c>
      <c r="D33" s="6">
        <v>0</v>
      </c>
      <c r="E33" s="7">
        <v>1690000</v>
      </c>
      <c r="F33" s="8">
        <v>1390000</v>
      </c>
      <c r="G33" s="8">
        <v>0</v>
      </c>
      <c r="H33" s="8">
        <v>90000</v>
      </c>
      <c r="I33" s="8">
        <v>90000</v>
      </c>
      <c r="J33" s="8">
        <v>180000</v>
      </c>
      <c r="K33" s="8">
        <v>172500</v>
      </c>
      <c r="L33" s="8">
        <v>90000</v>
      </c>
      <c r="M33" s="8">
        <v>180000</v>
      </c>
      <c r="N33" s="8">
        <v>442500</v>
      </c>
      <c r="O33" s="8">
        <v>82500</v>
      </c>
      <c r="P33" s="8">
        <v>90000</v>
      </c>
      <c r="Q33" s="8">
        <v>90000</v>
      </c>
      <c r="R33" s="8">
        <v>262500</v>
      </c>
      <c r="S33" s="8">
        <v>0</v>
      </c>
      <c r="T33" s="8">
        <v>172500</v>
      </c>
      <c r="U33" s="8">
        <v>160000</v>
      </c>
      <c r="V33" s="8">
        <v>332500</v>
      </c>
      <c r="W33" s="8">
        <v>1217500</v>
      </c>
      <c r="X33" s="8">
        <v>1690000</v>
      </c>
      <c r="Y33" s="8">
        <v>-472500</v>
      </c>
      <c r="Z33" s="2">
        <v>-27.96</v>
      </c>
      <c r="AA33" s="6">
        <v>1390000</v>
      </c>
    </row>
    <row r="34" spans="1:27" ht="13.5">
      <c r="A34" s="25" t="s">
        <v>60</v>
      </c>
      <c r="B34" s="24"/>
      <c r="C34" s="6">
        <v>58569553</v>
      </c>
      <c r="D34" s="6">
        <v>0</v>
      </c>
      <c r="E34" s="7">
        <v>62423742</v>
      </c>
      <c r="F34" s="8">
        <v>77313147</v>
      </c>
      <c r="G34" s="8">
        <v>1352234</v>
      </c>
      <c r="H34" s="8">
        <v>3012056</v>
      </c>
      <c r="I34" s="8">
        <v>5431655</v>
      </c>
      <c r="J34" s="8">
        <v>9795945</v>
      </c>
      <c r="K34" s="8">
        <v>7687964</v>
      </c>
      <c r="L34" s="8">
        <v>10732051</v>
      </c>
      <c r="M34" s="8">
        <v>7312854</v>
      </c>
      <c r="N34" s="8">
        <v>25732869</v>
      </c>
      <c r="O34" s="8">
        <v>2861911</v>
      </c>
      <c r="P34" s="8">
        <v>3209515</v>
      </c>
      <c r="Q34" s="8">
        <v>2654192</v>
      </c>
      <c r="R34" s="8">
        <v>8725618</v>
      </c>
      <c r="S34" s="8">
        <v>11329087</v>
      </c>
      <c r="T34" s="8">
        <v>2581805</v>
      </c>
      <c r="U34" s="8">
        <v>5907971</v>
      </c>
      <c r="V34" s="8">
        <v>19818863</v>
      </c>
      <c r="W34" s="8">
        <v>64073295</v>
      </c>
      <c r="X34" s="8">
        <v>62423745</v>
      </c>
      <c r="Y34" s="8">
        <v>1649550</v>
      </c>
      <c r="Z34" s="2">
        <v>2.64</v>
      </c>
      <c r="AA34" s="6">
        <v>77313147</v>
      </c>
    </row>
    <row r="35" spans="1:27" ht="13.5">
      <c r="A35" s="23" t="s">
        <v>61</v>
      </c>
      <c r="B35" s="29"/>
      <c r="C35" s="6">
        <v>175470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195553300</v>
      </c>
      <c r="D36" s="33">
        <f>SUM(D25:D35)</f>
        <v>0</v>
      </c>
      <c r="E36" s="34">
        <f t="shared" si="1"/>
        <v>195679259</v>
      </c>
      <c r="F36" s="35">
        <f t="shared" si="1"/>
        <v>221189354</v>
      </c>
      <c r="G36" s="35">
        <f t="shared" si="1"/>
        <v>6623294</v>
      </c>
      <c r="H36" s="35">
        <f t="shared" si="1"/>
        <v>13147410</v>
      </c>
      <c r="I36" s="35">
        <f t="shared" si="1"/>
        <v>18629437</v>
      </c>
      <c r="J36" s="35">
        <f t="shared" si="1"/>
        <v>38400141</v>
      </c>
      <c r="K36" s="35">
        <f t="shared" si="1"/>
        <v>15759011</v>
      </c>
      <c r="L36" s="35">
        <f t="shared" si="1"/>
        <v>18767658</v>
      </c>
      <c r="M36" s="35">
        <f t="shared" si="1"/>
        <v>19548145</v>
      </c>
      <c r="N36" s="35">
        <f t="shared" si="1"/>
        <v>54074814</v>
      </c>
      <c r="O36" s="35">
        <f t="shared" si="1"/>
        <v>10746781</v>
      </c>
      <c r="P36" s="35">
        <f t="shared" si="1"/>
        <v>11232469</v>
      </c>
      <c r="Q36" s="35">
        <f t="shared" si="1"/>
        <v>9980268</v>
      </c>
      <c r="R36" s="35">
        <f t="shared" si="1"/>
        <v>31959518</v>
      </c>
      <c r="S36" s="35">
        <f t="shared" si="1"/>
        <v>23376766</v>
      </c>
      <c r="T36" s="35">
        <f t="shared" si="1"/>
        <v>10285515</v>
      </c>
      <c r="U36" s="35">
        <f t="shared" si="1"/>
        <v>14710088</v>
      </c>
      <c r="V36" s="35">
        <f t="shared" si="1"/>
        <v>48372369</v>
      </c>
      <c r="W36" s="35">
        <f t="shared" si="1"/>
        <v>172806842</v>
      </c>
      <c r="X36" s="35">
        <f t="shared" si="1"/>
        <v>195679267</v>
      </c>
      <c r="Y36" s="35">
        <f t="shared" si="1"/>
        <v>-22872425</v>
      </c>
      <c r="Z36" s="36">
        <f>+IF(X36&lt;&gt;0,+(Y36/X36)*100,0)</f>
        <v>-11.68873194930764</v>
      </c>
      <c r="AA36" s="33">
        <f>SUM(AA25:AA35)</f>
        <v>221189354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-3406570</v>
      </c>
      <c r="D38" s="46">
        <f>+D22-D36</f>
        <v>0</v>
      </c>
      <c r="E38" s="47">
        <f t="shared" si="2"/>
        <v>-10462930</v>
      </c>
      <c r="F38" s="48">
        <f t="shared" si="2"/>
        <v>-13376070</v>
      </c>
      <c r="G38" s="48">
        <f t="shared" si="2"/>
        <v>39195486</v>
      </c>
      <c r="H38" s="48">
        <f t="shared" si="2"/>
        <v>-4922848</v>
      </c>
      <c r="I38" s="48">
        <f t="shared" si="2"/>
        <v>-9905052</v>
      </c>
      <c r="J38" s="48">
        <f t="shared" si="2"/>
        <v>24367586</v>
      </c>
      <c r="K38" s="48">
        <f t="shared" si="2"/>
        <v>-1764918</v>
      </c>
      <c r="L38" s="48">
        <f t="shared" si="2"/>
        <v>2589305</v>
      </c>
      <c r="M38" s="48">
        <f t="shared" si="2"/>
        <v>-4436751</v>
      </c>
      <c r="N38" s="48">
        <f t="shared" si="2"/>
        <v>-3612364</v>
      </c>
      <c r="O38" s="48">
        <f t="shared" si="2"/>
        <v>-1484884</v>
      </c>
      <c r="P38" s="48">
        <f t="shared" si="2"/>
        <v>-3625605</v>
      </c>
      <c r="Q38" s="48">
        <f t="shared" si="2"/>
        <v>4379514</v>
      </c>
      <c r="R38" s="48">
        <f t="shared" si="2"/>
        <v>-730975</v>
      </c>
      <c r="S38" s="48">
        <f t="shared" si="2"/>
        <v>-5151353</v>
      </c>
      <c r="T38" s="48">
        <f t="shared" si="2"/>
        <v>-1664236</v>
      </c>
      <c r="U38" s="48">
        <f t="shared" si="2"/>
        <v>-2245269</v>
      </c>
      <c r="V38" s="48">
        <f t="shared" si="2"/>
        <v>-9060858</v>
      </c>
      <c r="W38" s="48">
        <f t="shared" si="2"/>
        <v>10963389</v>
      </c>
      <c r="X38" s="48">
        <f>IF(F22=F36,0,X22-X36)</f>
        <v>-10462931</v>
      </c>
      <c r="Y38" s="48">
        <f t="shared" si="2"/>
        <v>21426320</v>
      </c>
      <c r="Z38" s="49">
        <f>+IF(X38&lt;&gt;0,+(Y38/X38)*100,0)</f>
        <v>-204.7831530189772</v>
      </c>
      <c r="AA38" s="46">
        <f>+AA22-AA36</f>
        <v>-13376070</v>
      </c>
    </row>
    <row r="39" spans="1:27" ht="13.5">
      <c r="A39" s="23" t="s">
        <v>64</v>
      </c>
      <c r="B39" s="29"/>
      <c r="C39" s="6">
        <v>18788889</v>
      </c>
      <c r="D39" s="6">
        <v>0</v>
      </c>
      <c r="E39" s="7">
        <v>11015921</v>
      </c>
      <c r="F39" s="8">
        <v>28275879</v>
      </c>
      <c r="G39" s="8">
        <v>0</v>
      </c>
      <c r="H39" s="8">
        <v>2560864</v>
      </c>
      <c r="I39" s="8">
        <v>2067432</v>
      </c>
      <c r="J39" s="8">
        <v>4628296</v>
      </c>
      <c r="K39" s="8">
        <v>4427133</v>
      </c>
      <c r="L39" s="8">
        <v>1444915</v>
      </c>
      <c r="M39" s="8">
        <v>2750297</v>
      </c>
      <c r="N39" s="8">
        <v>8622345</v>
      </c>
      <c r="O39" s="8">
        <v>-1486165</v>
      </c>
      <c r="P39" s="8">
        <v>281127</v>
      </c>
      <c r="Q39" s="8">
        <v>-133129</v>
      </c>
      <c r="R39" s="8">
        <v>-1338167</v>
      </c>
      <c r="S39" s="8">
        <v>1693990</v>
      </c>
      <c r="T39" s="8">
        <v>2017964</v>
      </c>
      <c r="U39" s="8">
        <v>0</v>
      </c>
      <c r="V39" s="8">
        <v>3711954</v>
      </c>
      <c r="W39" s="8">
        <v>15624428</v>
      </c>
      <c r="X39" s="8">
        <v>11015922</v>
      </c>
      <c r="Y39" s="8">
        <v>4608506</v>
      </c>
      <c r="Z39" s="2">
        <v>41.83</v>
      </c>
      <c r="AA39" s="6">
        <v>28275879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15382319</v>
      </c>
      <c r="D42" s="55">
        <f>SUM(D38:D41)</f>
        <v>0</v>
      </c>
      <c r="E42" s="56">
        <f t="shared" si="3"/>
        <v>552991</v>
      </c>
      <c r="F42" s="57">
        <f t="shared" si="3"/>
        <v>14899809</v>
      </c>
      <c r="G42" s="57">
        <f t="shared" si="3"/>
        <v>39195486</v>
      </c>
      <c r="H42" s="57">
        <f t="shared" si="3"/>
        <v>-2361984</v>
      </c>
      <c r="I42" s="57">
        <f t="shared" si="3"/>
        <v>-7837620</v>
      </c>
      <c r="J42" s="57">
        <f t="shared" si="3"/>
        <v>28995882</v>
      </c>
      <c r="K42" s="57">
        <f t="shared" si="3"/>
        <v>2662215</v>
      </c>
      <c r="L42" s="57">
        <f t="shared" si="3"/>
        <v>4034220</v>
      </c>
      <c r="M42" s="57">
        <f t="shared" si="3"/>
        <v>-1686454</v>
      </c>
      <c r="N42" s="57">
        <f t="shared" si="3"/>
        <v>5009981</v>
      </c>
      <c r="O42" s="57">
        <f t="shared" si="3"/>
        <v>-2971049</v>
      </c>
      <c r="P42" s="57">
        <f t="shared" si="3"/>
        <v>-3344478</v>
      </c>
      <c r="Q42" s="57">
        <f t="shared" si="3"/>
        <v>4246385</v>
      </c>
      <c r="R42" s="57">
        <f t="shared" si="3"/>
        <v>-2069142</v>
      </c>
      <c r="S42" s="57">
        <f t="shared" si="3"/>
        <v>-3457363</v>
      </c>
      <c r="T42" s="57">
        <f t="shared" si="3"/>
        <v>353728</v>
      </c>
      <c r="U42" s="57">
        <f t="shared" si="3"/>
        <v>-2245269</v>
      </c>
      <c r="V42" s="57">
        <f t="shared" si="3"/>
        <v>-5348904</v>
      </c>
      <c r="W42" s="57">
        <f t="shared" si="3"/>
        <v>26587817</v>
      </c>
      <c r="X42" s="57">
        <f t="shared" si="3"/>
        <v>552991</v>
      </c>
      <c r="Y42" s="57">
        <f t="shared" si="3"/>
        <v>26034826</v>
      </c>
      <c r="Z42" s="58">
        <f>+IF(X42&lt;&gt;0,+(Y42/X42)*100,0)</f>
        <v>4708.00175771396</v>
      </c>
      <c r="AA42" s="55">
        <f>SUM(AA38:AA41)</f>
        <v>14899809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15382319</v>
      </c>
      <c r="D44" s="63">
        <f>+D42-D43</f>
        <v>0</v>
      </c>
      <c r="E44" s="64">
        <f t="shared" si="4"/>
        <v>552991</v>
      </c>
      <c r="F44" s="65">
        <f t="shared" si="4"/>
        <v>14899809</v>
      </c>
      <c r="G44" s="65">
        <f t="shared" si="4"/>
        <v>39195486</v>
      </c>
      <c r="H44" s="65">
        <f t="shared" si="4"/>
        <v>-2361984</v>
      </c>
      <c r="I44" s="65">
        <f t="shared" si="4"/>
        <v>-7837620</v>
      </c>
      <c r="J44" s="65">
        <f t="shared" si="4"/>
        <v>28995882</v>
      </c>
      <c r="K44" s="65">
        <f t="shared" si="4"/>
        <v>2662215</v>
      </c>
      <c r="L44" s="65">
        <f t="shared" si="4"/>
        <v>4034220</v>
      </c>
      <c r="M44" s="65">
        <f t="shared" si="4"/>
        <v>-1686454</v>
      </c>
      <c r="N44" s="65">
        <f t="shared" si="4"/>
        <v>5009981</v>
      </c>
      <c r="O44" s="65">
        <f t="shared" si="4"/>
        <v>-2971049</v>
      </c>
      <c r="P44" s="65">
        <f t="shared" si="4"/>
        <v>-3344478</v>
      </c>
      <c r="Q44" s="65">
        <f t="shared" si="4"/>
        <v>4246385</v>
      </c>
      <c r="R44" s="65">
        <f t="shared" si="4"/>
        <v>-2069142</v>
      </c>
      <c r="S44" s="65">
        <f t="shared" si="4"/>
        <v>-3457363</v>
      </c>
      <c r="T44" s="65">
        <f t="shared" si="4"/>
        <v>353728</v>
      </c>
      <c r="U44" s="65">
        <f t="shared" si="4"/>
        <v>-2245269</v>
      </c>
      <c r="V44" s="65">
        <f t="shared" si="4"/>
        <v>-5348904</v>
      </c>
      <c r="W44" s="65">
        <f t="shared" si="4"/>
        <v>26587817</v>
      </c>
      <c r="X44" s="65">
        <f t="shared" si="4"/>
        <v>552991</v>
      </c>
      <c r="Y44" s="65">
        <f t="shared" si="4"/>
        <v>26034826</v>
      </c>
      <c r="Z44" s="66">
        <f>+IF(X44&lt;&gt;0,+(Y44/X44)*100,0)</f>
        <v>4708.00175771396</v>
      </c>
      <c r="AA44" s="63">
        <f>+AA42-AA43</f>
        <v>14899809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15382319</v>
      </c>
      <c r="D46" s="55">
        <f>SUM(D44:D45)</f>
        <v>0</v>
      </c>
      <c r="E46" s="56">
        <f t="shared" si="5"/>
        <v>552991</v>
      </c>
      <c r="F46" s="57">
        <f t="shared" si="5"/>
        <v>14899809</v>
      </c>
      <c r="G46" s="57">
        <f t="shared" si="5"/>
        <v>39195486</v>
      </c>
      <c r="H46" s="57">
        <f t="shared" si="5"/>
        <v>-2361984</v>
      </c>
      <c r="I46" s="57">
        <f t="shared" si="5"/>
        <v>-7837620</v>
      </c>
      <c r="J46" s="57">
        <f t="shared" si="5"/>
        <v>28995882</v>
      </c>
      <c r="K46" s="57">
        <f t="shared" si="5"/>
        <v>2662215</v>
      </c>
      <c r="L46" s="57">
        <f t="shared" si="5"/>
        <v>4034220</v>
      </c>
      <c r="M46" s="57">
        <f t="shared" si="5"/>
        <v>-1686454</v>
      </c>
      <c r="N46" s="57">
        <f t="shared" si="5"/>
        <v>5009981</v>
      </c>
      <c r="O46" s="57">
        <f t="shared" si="5"/>
        <v>-2971049</v>
      </c>
      <c r="P46" s="57">
        <f t="shared" si="5"/>
        <v>-3344478</v>
      </c>
      <c r="Q46" s="57">
        <f t="shared" si="5"/>
        <v>4246385</v>
      </c>
      <c r="R46" s="57">
        <f t="shared" si="5"/>
        <v>-2069142</v>
      </c>
      <c r="S46" s="57">
        <f t="shared" si="5"/>
        <v>-3457363</v>
      </c>
      <c r="T46" s="57">
        <f t="shared" si="5"/>
        <v>353728</v>
      </c>
      <c r="U46" s="57">
        <f t="shared" si="5"/>
        <v>-2245269</v>
      </c>
      <c r="V46" s="57">
        <f t="shared" si="5"/>
        <v>-5348904</v>
      </c>
      <c r="W46" s="57">
        <f t="shared" si="5"/>
        <v>26587817</v>
      </c>
      <c r="X46" s="57">
        <f t="shared" si="5"/>
        <v>552991</v>
      </c>
      <c r="Y46" s="57">
        <f t="shared" si="5"/>
        <v>26034826</v>
      </c>
      <c r="Z46" s="58">
        <f>+IF(X46&lt;&gt;0,+(Y46/X46)*100,0)</f>
        <v>4708.00175771396</v>
      </c>
      <c r="AA46" s="55">
        <f>SUM(AA44:AA45)</f>
        <v>14899809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15382319</v>
      </c>
      <c r="D48" s="71">
        <f>SUM(D46:D47)</f>
        <v>0</v>
      </c>
      <c r="E48" s="72">
        <f t="shared" si="6"/>
        <v>552991</v>
      </c>
      <c r="F48" s="73">
        <f t="shared" si="6"/>
        <v>14899809</v>
      </c>
      <c r="G48" s="73">
        <f t="shared" si="6"/>
        <v>39195486</v>
      </c>
      <c r="H48" s="74">
        <f t="shared" si="6"/>
        <v>-2361984</v>
      </c>
      <c r="I48" s="74">
        <f t="shared" si="6"/>
        <v>-7837620</v>
      </c>
      <c r="J48" s="74">
        <f t="shared" si="6"/>
        <v>28995882</v>
      </c>
      <c r="K48" s="74">
        <f t="shared" si="6"/>
        <v>2662215</v>
      </c>
      <c r="L48" s="74">
        <f t="shared" si="6"/>
        <v>4034220</v>
      </c>
      <c r="M48" s="73">
        <f t="shared" si="6"/>
        <v>-1686454</v>
      </c>
      <c r="N48" s="73">
        <f t="shared" si="6"/>
        <v>5009981</v>
      </c>
      <c r="O48" s="74">
        <f t="shared" si="6"/>
        <v>-2971049</v>
      </c>
      <c r="P48" s="74">
        <f t="shared" si="6"/>
        <v>-3344478</v>
      </c>
      <c r="Q48" s="74">
        <f t="shared" si="6"/>
        <v>4246385</v>
      </c>
      <c r="R48" s="74">
        <f t="shared" si="6"/>
        <v>-2069142</v>
      </c>
      <c r="S48" s="74">
        <f t="shared" si="6"/>
        <v>-3457363</v>
      </c>
      <c r="T48" s="73">
        <f t="shared" si="6"/>
        <v>353728</v>
      </c>
      <c r="U48" s="73">
        <f t="shared" si="6"/>
        <v>-2245269</v>
      </c>
      <c r="V48" s="74">
        <f t="shared" si="6"/>
        <v>-5348904</v>
      </c>
      <c r="W48" s="74">
        <f t="shared" si="6"/>
        <v>26587817</v>
      </c>
      <c r="X48" s="74">
        <f t="shared" si="6"/>
        <v>552991</v>
      </c>
      <c r="Y48" s="74">
        <f t="shared" si="6"/>
        <v>26034826</v>
      </c>
      <c r="Z48" s="75">
        <f>+IF(X48&lt;&gt;0,+(Y48/X48)*100,0)</f>
        <v>4708.00175771396</v>
      </c>
      <c r="AA48" s="76">
        <f>SUM(AA46:AA47)</f>
        <v>14899809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56244654</v>
      </c>
      <c r="D5" s="6">
        <v>0</v>
      </c>
      <c r="E5" s="7">
        <v>66084713</v>
      </c>
      <c r="F5" s="8">
        <v>66084713</v>
      </c>
      <c r="G5" s="8">
        <v>29926714</v>
      </c>
      <c r="H5" s="8">
        <v>2963606</v>
      </c>
      <c r="I5" s="8">
        <v>3015043</v>
      </c>
      <c r="J5" s="8">
        <v>35905363</v>
      </c>
      <c r="K5" s="8">
        <v>3299296</v>
      </c>
      <c r="L5" s="8">
        <v>3330629</v>
      </c>
      <c r="M5" s="8">
        <v>3194528</v>
      </c>
      <c r="N5" s="8">
        <v>9824453</v>
      </c>
      <c r="O5" s="8">
        <v>3343736</v>
      </c>
      <c r="P5" s="8">
        <v>3396742</v>
      </c>
      <c r="Q5" s="8">
        <v>3377082</v>
      </c>
      <c r="R5" s="8">
        <v>10117560</v>
      </c>
      <c r="S5" s="8">
        <v>3343988</v>
      </c>
      <c r="T5" s="8">
        <v>3359149</v>
      </c>
      <c r="U5" s="8">
        <v>3947075</v>
      </c>
      <c r="V5" s="8">
        <v>10650212</v>
      </c>
      <c r="W5" s="8">
        <v>66497588</v>
      </c>
      <c r="X5" s="8">
        <v>68909880</v>
      </c>
      <c r="Y5" s="8">
        <v>-2412292</v>
      </c>
      <c r="Z5" s="2">
        <v>-3.5</v>
      </c>
      <c r="AA5" s="6">
        <v>66084713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67163879</v>
      </c>
      <c r="D7" s="6">
        <v>0</v>
      </c>
      <c r="E7" s="7">
        <v>73418176</v>
      </c>
      <c r="F7" s="8">
        <v>72994004</v>
      </c>
      <c r="G7" s="8">
        <v>6990857</v>
      </c>
      <c r="H7" s="8">
        <v>6454800</v>
      </c>
      <c r="I7" s="8">
        <v>5963664</v>
      </c>
      <c r="J7" s="8">
        <v>19409321</v>
      </c>
      <c r="K7" s="8">
        <v>5640833</v>
      </c>
      <c r="L7" s="8">
        <v>5420946</v>
      </c>
      <c r="M7" s="8">
        <v>5258378</v>
      </c>
      <c r="N7" s="8">
        <v>16320157</v>
      </c>
      <c r="O7" s="8">
        <v>5969614</v>
      </c>
      <c r="P7" s="8">
        <v>5412060</v>
      </c>
      <c r="Q7" s="8">
        <v>5790082</v>
      </c>
      <c r="R7" s="8">
        <v>17171756</v>
      </c>
      <c r="S7" s="8">
        <v>5601123</v>
      </c>
      <c r="T7" s="8">
        <v>5424957</v>
      </c>
      <c r="U7" s="8">
        <v>8438388</v>
      </c>
      <c r="V7" s="8">
        <v>19464468</v>
      </c>
      <c r="W7" s="8">
        <v>72365702</v>
      </c>
      <c r="X7" s="8">
        <v>72910566</v>
      </c>
      <c r="Y7" s="8">
        <v>-544864</v>
      </c>
      <c r="Z7" s="2">
        <v>-0.75</v>
      </c>
      <c r="AA7" s="6">
        <v>72994004</v>
      </c>
    </row>
    <row r="8" spans="1:27" ht="13.5">
      <c r="A8" s="25" t="s">
        <v>35</v>
      </c>
      <c r="B8" s="24"/>
      <c r="C8" s="6">
        <v>37086939</v>
      </c>
      <c r="D8" s="6">
        <v>0</v>
      </c>
      <c r="E8" s="7">
        <v>40136274</v>
      </c>
      <c r="F8" s="8">
        <v>42708652</v>
      </c>
      <c r="G8" s="8">
        <v>3208559</v>
      </c>
      <c r="H8" s="8">
        <v>3495041</v>
      </c>
      <c r="I8" s="8">
        <v>3120491</v>
      </c>
      <c r="J8" s="8">
        <v>9824091</v>
      </c>
      <c r="K8" s="8">
        <v>3218832</v>
      </c>
      <c r="L8" s="8">
        <v>3299667</v>
      </c>
      <c r="M8" s="8">
        <v>3562044</v>
      </c>
      <c r="N8" s="8">
        <v>10080543</v>
      </c>
      <c r="O8" s="8">
        <v>4701488</v>
      </c>
      <c r="P8" s="8">
        <v>3988123</v>
      </c>
      <c r="Q8" s="8">
        <v>4173758</v>
      </c>
      <c r="R8" s="8">
        <v>12863369</v>
      </c>
      <c r="S8" s="8">
        <v>4361897</v>
      </c>
      <c r="T8" s="8">
        <v>3413978</v>
      </c>
      <c r="U8" s="8">
        <v>3485804</v>
      </c>
      <c r="V8" s="8">
        <v>11261679</v>
      </c>
      <c r="W8" s="8">
        <v>44029682</v>
      </c>
      <c r="X8" s="8">
        <v>40136275</v>
      </c>
      <c r="Y8" s="8">
        <v>3893407</v>
      </c>
      <c r="Z8" s="2">
        <v>9.7</v>
      </c>
      <c r="AA8" s="6">
        <v>42708652</v>
      </c>
    </row>
    <row r="9" spans="1:27" ht="13.5">
      <c r="A9" s="25" t="s">
        <v>36</v>
      </c>
      <c r="B9" s="24"/>
      <c r="C9" s="6">
        <v>19983180</v>
      </c>
      <c r="D9" s="6">
        <v>0</v>
      </c>
      <c r="E9" s="7">
        <v>20247835</v>
      </c>
      <c r="F9" s="8">
        <v>21256690</v>
      </c>
      <c r="G9" s="8">
        <v>1586735</v>
      </c>
      <c r="H9" s="8">
        <v>1569136</v>
      </c>
      <c r="I9" s="8">
        <v>1626197</v>
      </c>
      <c r="J9" s="8">
        <v>4782068</v>
      </c>
      <c r="K9" s="8">
        <v>1629505</v>
      </c>
      <c r="L9" s="8">
        <v>1631267</v>
      </c>
      <c r="M9" s="8">
        <v>1675788</v>
      </c>
      <c r="N9" s="8">
        <v>4936560</v>
      </c>
      <c r="O9" s="8">
        <v>1645761</v>
      </c>
      <c r="P9" s="8">
        <v>3686012</v>
      </c>
      <c r="Q9" s="8">
        <v>-31122</v>
      </c>
      <c r="R9" s="8">
        <v>5300651</v>
      </c>
      <c r="S9" s="8">
        <v>1911950</v>
      </c>
      <c r="T9" s="8">
        <v>1638242</v>
      </c>
      <c r="U9" s="8">
        <v>2107824</v>
      </c>
      <c r="V9" s="8">
        <v>5658016</v>
      </c>
      <c r="W9" s="8">
        <v>20677295</v>
      </c>
      <c r="X9" s="8">
        <v>20247835</v>
      </c>
      <c r="Y9" s="8">
        <v>429460</v>
      </c>
      <c r="Z9" s="2">
        <v>2.12</v>
      </c>
      <c r="AA9" s="6">
        <v>21256690</v>
      </c>
    </row>
    <row r="10" spans="1:27" ht="13.5">
      <c r="A10" s="25" t="s">
        <v>37</v>
      </c>
      <c r="B10" s="24"/>
      <c r="C10" s="6">
        <v>20722657</v>
      </c>
      <c r="D10" s="6">
        <v>0</v>
      </c>
      <c r="E10" s="7">
        <v>22795007</v>
      </c>
      <c r="F10" s="26">
        <v>22795007</v>
      </c>
      <c r="G10" s="26">
        <v>1818602</v>
      </c>
      <c r="H10" s="26">
        <v>1763489</v>
      </c>
      <c r="I10" s="26">
        <v>1825591</v>
      </c>
      <c r="J10" s="26">
        <v>5407682</v>
      </c>
      <c r="K10" s="26">
        <v>1813514</v>
      </c>
      <c r="L10" s="26">
        <v>1806774</v>
      </c>
      <c r="M10" s="26">
        <v>1833968</v>
      </c>
      <c r="N10" s="26">
        <v>5454256</v>
      </c>
      <c r="O10" s="26">
        <v>1816207</v>
      </c>
      <c r="P10" s="26">
        <v>1822416</v>
      </c>
      <c r="Q10" s="26">
        <v>1680164</v>
      </c>
      <c r="R10" s="26">
        <v>5318787</v>
      </c>
      <c r="S10" s="26">
        <v>1843328</v>
      </c>
      <c r="T10" s="26">
        <v>1855481</v>
      </c>
      <c r="U10" s="26">
        <v>1782899</v>
      </c>
      <c r="V10" s="26">
        <v>5481708</v>
      </c>
      <c r="W10" s="26">
        <v>21662433</v>
      </c>
      <c r="X10" s="26">
        <v>22795009</v>
      </c>
      <c r="Y10" s="26">
        <v>-1132576</v>
      </c>
      <c r="Z10" s="27">
        <v>-4.97</v>
      </c>
      <c r="AA10" s="28">
        <v>22795007</v>
      </c>
    </row>
    <row r="11" spans="1:27" ht="13.5">
      <c r="A11" s="25" t="s">
        <v>38</v>
      </c>
      <c r="B11" s="29"/>
      <c r="C11" s="6">
        <v>-2424891</v>
      </c>
      <c r="D11" s="6">
        <v>0</v>
      </c>
      <c r="E11" s="7">
        <v>-348608</v>
      </c>
      <c r="F11" s="8">
        <v>-3500264</v>
      </c>
      <c r="G11" s="8">
        <v>-229012</v>
      </c>
      <c r="H11" s="8">
        <v>-445986</v>
      </c>
      <c r="I11" s="8">
        <v>-191417</v>
      </c>
      <c r="J11" s="8">
        <v>-866415</v>
      </c>
      <c r="K11" s="8">
        <v>-239738</v>
      </c>
      <c r="L11" s="8">
        <v>-278142</v>
      </c>
      <c r="M11" s="8">
        <v>-265152</v>
      </c>
      <c r="N11" s="8">
        <v>-783032</v>
      </c>
      <c r="O11" s="8">
        <v>-275270</v>
      </c>
      <c r="P11" s="8">
        <v>-281737</v>
      </c>
      <c r="Q11" s="8">
        <v>-558678</v>
      </c>
      <c r="R11" s="8">
        <v>-1115685</v>
      </c>
      <c r="S11" s="8">
        <v>-261081</v>
      </c>
      <c r="T11" s="8">
        <v>-428234</v>
      </c>
      <c r="U11" s="8">
        <v>-1594556</v>
      </c>
      <c r="V11" s="8">
        <v>-2283871</v>
      </c>
      <c r="W11" s="8">
        <v>-5049003</v>
      </c>
      <c r="X11" s="8">
        <v>159000</v>
      </c>
      <c r="Y11" s="8">
        <v>-5208003</v>
      </c>
      <c r="Z11" s="2">
        <v>-3275.47</v>
      </c>
      <c r="AA11" s="6">
        <v>-3500264</v>
      </c>
    </row>
    <row r="12" spans="1:27" ht="13.5">
      <c r="A12" s="25" t="s">
        <v>39</v>
      </c>
      <c r="B12" s="29"/>
      <c r="C12" s="6">
        <v>1936232</v>
      </c>
      <c r="D12" s="6">
        <v>0</v>
      </c>
      <c r="E12" s="7">
        <v>1607230</v>
      </c>
      <c r="F12" s="8">
        <v>1766330</v>
      </c>
      <c r="G12" s="8">
        <v>101963</v>
      </c>
      <c r="H12" s="8">
        <v>109088</v>
      </c>
      <c r="I12" s="8">
        <v>139222</v>
      </c>
      <c r="J12" s="8">
        <v>350273</v>
      </c>
      <c r="K12" s="8">
        <v>93636</v>
      </c>
      <c r="L12" s="8">
        <v>93820</v>
      </c>
      <c r="M12" s="8">
        <v>293204</v>
      </c>
      <c r="N12" s="8">
        <v>480660</v>
      </c>
      <c r="O12" s="8">
        <v>90780</v>
      </c>
      <c r="P12" s="8">
        <v>68705</v>
      </c>
      <c r="Q12" s="8">
        <v>106570</v>
      </c>
      <c r="R12" s="8">
        <v>266055</v>
      </c>
      <c r="S12" s="8">
        <v>90791</v>
      </c>
      <c r="T12" s="8">
        <v>93478</v>
      </c>
      <c r="U12" s="8">
        <v>130462</v>
      </c>
      <c r="V12" s="8">
        <v>314731</v>
      </c>
      <c r="W12" s="8">
        <v>1411719</v>
      </c>
      <c r="X12" s="8">
        <v>1607229</v>
      </c>
      <c r="Y12" s="8">
        <v>-195510</v>
      </c>
      <c r="Z12" s="2">
        <v>-12.16</v>
      </c>
      <c r="AA12" s="6">
        <v>1766330</v>
      </c>
    </row>
    <row r="13" spans="1:27" ht="13.5">
      <c r="A13" s="23" t="s">
        <v>40</v>
      </c>
      <c r="B13" s="29"/>
      <c r="C13" s="6">
        <v>2903978</v>
      </c>
      <c r="D13" s="6">
        <v>0</v>
      </c>
      <c r="E13" s="7">
        <v>2482000</v>
      </c>
      <c r="F13" s="8">
        <v>3000000</v>
      </c>
      <c r="G13" s="8">
        <v>170366</v>
      </c>
      <c r="H13" s="8">
        <v>246698</v>
      </c>
      <c r="I13" s="8">
        <v>272209</v>
      </c>
      <c r="J13" s="8">
        <v>689273</v>
      </c>
      <c r="K13" s="8">
        <v>493567</v>
      </c>
      <c r="L13" s="8">
        <v>178208</v>
      </c>
      <c r="M13" s="8">
        <v>266606</v>
      </c>
      <c r="N13" s="8">
        <v>938381</v>
      </c>
      <c r="O13" s="8">
        <v>633612</v>
      </c>
      <c r="P13" s="8">
        <v>263988</v>
      </c>
      <c r="Q13" s="8">
        <v>248489</v>
      </c>
      <c r="R13" s="8">
        <v>1146089</v>
      </c>
      <c r="S13" s="8">
        <v>607393</v>
      </c>
      <c r="T13" s="8">
        <v>352245</v>
      </c>
      <c r="U13" s="8">
        <v>650055</v>
      </c>
      <c r="V13" s="8">
        <v>1609693</v>
      </c>
      <c r="W13" s="8">
        <v>4383436</v>
      </c>
      <c r="X13" s="8">
        <v>2482000</v>
      </c>
      <c r="Y13" s="8">
        <v>1901436</v>
      </c>
      <c r="Z13" s="2">
        <v>76.61</v>
      </c>
      <c r="AA13" s="6">
        <v>3000000</v>
      </c>
    </row>
    <row r="14" spans="1:27" ht="13.5">
      <c r="A14" s="23" t="s">
        <v>41</v>
      </c>
      <c r="B14" s="29"/>
      <c r="C14" s="6">
        <v>9267473</v>
      </c>
      <c r="D14" s="6">
        <v>0</v>
      </c>
      <c r="E14" s="7">
        <v>6480000</v>
      </c>
      <c r="F14" s="8">
        <v>6480000</v>
      </c>
      <c r="G14" s="8">
        <v>572003</v>
      </c>
      <c r="H14" s="8">
        <v>597220</v>
      </c>
      <c r="I14" s="8">
        <v>626970</v>
      </c>
      <c r="J14" s="8">
        <v>1796193</v>
      </c>
      <c r="K14" s="8">
        <v>556259</v>
      </c>
      <c r="L14" s="8">
        <v>584494</v>
      </c>
      <c r="M14" s="8">
        <v>621386</v>
      </c>
      <c r="N14" s="8">
        <v>1762139</v>
      </c>
      <c r="O14" s="8">
        <v>168328</v>
      </c>
      <c r="P14" s="8">
        <v>612708</v>
      </c>
      <c r="Q14" s="8">
        <v>570386</v>
      </c>
      <c r="R14" s="8">
        <v>1351422</v>
      </c>
      <c r="S14" s="8">
        <v>653611</v>
      </c>
      <c r="T14" s="8">
        <v>604908</v>
      </c>
      <c r="U14" s="8">
        <v>423861</v>
      </c>
      <c r="V14" s="8">
        <v>1682380</v>
      </c>
      <c r="W14" s="8">
        <v>6592134</v>
      </c>
      <c r="X14" s="8">
        <v>6480000</v>
      </c>
      <c r="Y14" s="8">
        <v>112134</v>
      </c>
      <c r="Z14" s="2">
        <v>1.73</v>
      </c>
      <c r="AA14" s="6">
        <v>6480000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29835407</v>
      </c>
      <c r="D16" s="6">
        <v>0</v>
      </c>
      <c r="E16" s="7">
        <v>14333920</v>
      </c>
      <c r="F16" s="8">
        <v>24284250</v>
      </c>
      <c r="G16" s="8">
        <v>636260</v>
      </c>
      <c r="H16" s="8">
        <v>609092</v>
      </c>
      <c r="I16" s="8">
        <v>591297</v>
      </c>
      <c r="J16" s="8">
        <v>1836649</v>
      </c>
      <c r="K16" s="8">
        <v>643650</v>
      </c>
      <c r="L16" s="8">
        <v>571010</v>
      </c>
      <c r="M16" s="8">
        <v>473746</v>
      </c>
      <c r="N16" s="8">
        <v>1688406</v>
      </c>
      <c r="O16" s="8">
        <v>637465</v>
      </c>
      <c r="P16" s="8">
        <v>556345</v>
      </c>
      <c r="Q16" s="8">
        <v>623622</v>
      </c>
      <c r="R16" s="8">
        <v>1817432</v>
      </c>
      <c r="S16" s="8">
        <v>384663</v>
      </c>
      <c r="T16" s="8">
        <v>619754</v>
      </c>
      <c r="U16" s="8">
        <v>760018</v>
      </c>
      <c r="V16" s="8">
        <v>1764435</v>
      </c>
      <c r="W16" s="8">
        <v>7106922</v>
      </c>
      <c r="X16" s="8">
        <v>14333921</v>
      </c>
      <c r="Y16" s="8">
        <v>-7226999</v>
      </c>
      <c r="Z16" s="2">
        <v>-50.42</v>
      </c>
      <c r="AA16" s="6">
        <v>24284250</v>
      </c>
    </row>
    <row r="17" spans="1:27" ht="13.5">
      <c r="A17" s="23" t="s">
        <v>44</v>
      </c>
      <c r="B17" s="29"/>
      <c r="C17" s="6">
        <v>2635096</v>
      </c>
      <c r="D17" s="6">
        <v>0</v>
      </c>
      <c r="E17" s="7">
        <v>2724200</v>
      </c>
      <c r="F17" s="8">
        <v>2468800</v>
      </c>
      <c r="G17" s="8">
        <v>261561</v>
      </c>
      <c r="H17" s="8">
        <v>153777</v>
      </c>
      <c r="I17" s="8">
        <v>177469</v>
      </c>
      <c r="J17" s="8">
        <v>592807</v>
      </c>
      <c r="K17" s="8">
        <v>263507</v>
      </c>
      <c r="L17" s="8">
        <v>198099</v>
      </c>
      <c r="M17" s="8">
        <v>164614</v>
      </c>
      <c r="N17" s="8">
        <v>626220</v>
      </c>
      <c r="O17" s="8">
        <v>249740</v>
      </c>
      <c r="P17" s="8">
        <v>310681</v>
      </c>
      <c r="Q17" s="8">
        <v>227207</v>
      </c>
      <c r="R17" s="8">
        <v>787628</v>
      </c>
      <c r="S17" s="8">
        <v>209142</v>
      </c>
      <c r="T17" s="8">
        <v>193885</v>
      </c>
      <c r="U17" s="8">
        <v>150897</v>
      </c>
      <c r="V17" s="8">
        <v>553924</v>
      </c>
      <c r="W17" s="8">
        <v>2560579</v>
      </c>
      <c r="X17" s="8">
        <v>2724200</v>
      </c>
      <c r="Y17" s="8">
        <v>-163621</v>
      </c>
      <c r="Z17" s="2">
        <v>-6.01</v>
      </c>
      <c r="AA17" s="6">
        <v>2468800</v>
      </c>
    </row>
    <row r="18" spans="1:27" ht="13.5">
      <c r="A18" s="25" t="s">
        <v>45</v>
      </c>
      <c r="B18" s="24"/>
      <c r="C18" s="6">
        <v>2189056</v>
      </c>
      <c r="D18" s="6">
        <v>0</v>
      </c>
      <c r="E18" s="7">
        <v>2332000</v>
      </c>
      <c r="F18" s="8">
        <v>2400000</v>
      </c>
      <c r="G18" s="8">
        <v>226290</v>
      </c>
      <c r="H18" s="8">
        <v>180763</v>
      </c>
      <c r="I18" s="8">
        <v>195796</v>
      </c>
      <c r="J18" s="8">
        <v>602849</v>
      </c>
      <c r="K18" s="8">
        <v>218911</v>
      </c>
      <c r="L18" s="8">
        <v>207186</v>
      </c>
      <c r="M18" s="8">
        <v>188744</v>
      </c>
      <c r="N18" s="8">
        <v>614841</v>
      </c>
      <c r="O18" s="8">
        <v>227687</v>
      </c>
      <c r="P18" s="8">
        <v>252329</v>
      </c>
      <c r="Q18" s="8">
        <v>216285</v>
      </c>
      <c r="R18" s="8">
        <v>696301</v>
      </c>
      <c r="S18" s="8">
        <v>164183</v>
      </c>
      <c r="T18" s="8">
        <v>130752</v>
      </c>
      <c r="U18" s="8">
        <v>226118</v>
      </c>
      <c r="V18" s="8">
        <v>521053</v>
      </c>
      <c r="W18" s="8">
        <v>2435044</v>
      </c>
      <c r="X18" s="8">
        <v>2332000</v>
      </c>
      <c r="Y18" s="8">
        <v>103044</v>
      </c>
      <c r="Z18" s="2">
        <v>4.42</v>
      </c>
      <c r="AA18" s="6">
        <v>2400000</v>
      </c>
    </row>
    <row r="19" spans="1:27" ht="13.5">
      <c r="A19" s="23" t="s">
        <v>46</v>
      </c>
      <c r="B19" s="29"/>
      <c r="C19" s="6">
        <v>106980504</v>
      </c>
      <c r="D19" s="6">
        <v>0</v>
      </c>
      <c r="E19" s="7">
        <v>103590312</v>
      </c>
      <c r="F19" s="8">
        <v>122944574</v>
      </c>
      <c r="G19" s="8">
        <v>25118328</v>
      </c>
      <c r="H19" s="8">
        <v>1824752</v>
      </c>
      <c r="I19" s="8">
        <v>2659845</v>
      </c>
      <c r="J19" s="8">
        <v>29602925</v>
      </c>
      <c r="K19" s="8">
        <v>13647292</v>
      </c>
      <c r="L19" s="8">
        <v>2347271</v>
      </c>
      <c r="M19" s="8">
        <v>27441110</v>
      </c>
      <c r="N19" s="8">
        <v>43435673</v>
      </c>
      <c r="O19" s="8">
        <v>709947</v>
      </c>
      <c r="P19" s="8">
        <v>10029309</v>
      </c>
      <c r="Q19" s="8">
        <v>24363912</v>
      </c>
      <c r="R19" s="8">
        <v>35103168</v>
      </c>
      <c r="S19" s="8">
        <v>1280041</v>
      </c>
      <c r="T19" s="8">
        <v>6647987</v>
      </c>
      <c r="U19" s="8">
        <v>4369630</v>
      </c>
      <c r="V19" s="8">
        <v>12297658</v>
      </c>
      <c r="W19" s="8">
        <v>120439424</v>
      </c>
      <c r="X19" s="8">
        <v>103590312</v>
      </c>
      <c r="Y19" s="8">
        <v>16849112</v>
      </c>
      <c r="Z19" s="2">
        <v>16.27</v>
      </c>
      <c r="AA19" s="6">
        <v>122944574</v>
      </c>
    </row>
    <row r="20" spans="1:27" ht="13.5">
      <c r="A20" s="23" t="s">
        <v>47</v>
      </c>
      <c r="B20" s="29"/>
      <c r="C20" s="6">
        <v>35488239</v>
      </c>
      <c r="D20" s="6">
        <v>0</v>
      </c>
      <c r="E20" s="7">
        <v>7788580</v>
      </c>
      <c r="F20" s="26">
        <v>7029680</v>
      </c>
      <c r="G20" s="26">
        <v>2105192</v>
      </c>
      <c r="H20" s="26">
        <v>1074602</v>
      </c>
      <c r="I20" s="26">
        <v>850979</v>
      </c>
      <c r="J20" s="26">
        <v>4030773</v>
      </c>
      <c r="K20" s="26">
        <v>833372</v>
      </c>
      <c r="L20" s="26">
        <v>541708</v>
      </c>
      <c r="M20" s="26">
        <v>503529</v>
      </c>
      <c r="N20" s="26">
        <v>1878609</v>
      </c>
      <c r="O20" s="26">
        <v>808877</v>
      </c>
      <c r="P20" s="26">
        <v>503575</v>
      </c>
      <c r="Q20" s="26">
        <v>3502126</v>
      </c>
      <c r="R20" s="26">
        <v>4814578</v>
      </c>
      <c r="S20" s="26">
        <v>712921</v>
      </c>
      <c r="T20" s="26">
        <v>384075</v>
      </c>
      <c r="U20" s="26">
        <v>1378784</v>
      </c>
      <c r="V20" s="26">
        <v>2475780</v>
      </c>
      <c r="W20" s="26">
        <v>13199740</v>
      </c>
      <c r="X20" s="26">
        <v>4963410</v>
      </c>
      <c r="Y20" s="26">
        <v>8236330</v>
      </c>
      <c r="Z20" s="27">
        <v>165.94</v>
      </c>
      <c r="AA20" s="28">
        <v>7029680</v>
      </c>
    </row>
    <row r="21" spans="1:27" ht="13.5">
      <c r="A21" s="23" t="s">
        <v>48</v>
      </c>
      <c r="B21" s="29"/>
      <c r="C21" s="6">
        <v>309787</v>
      </c>
      <c r="D21" s="6">
        <v>0</v>
      </c>
      <c r="E21" s="7">
        <v>235000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235000</v>
      </c>
      <c r="Y21" s="8">
        <v>-235000</v>
      </c>
      <c r="Z21" s="2">
        <v>-100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390322190</v>
      </c>
      <c r="D22" s="33">
        <f>SUM(D5:D21)</f>
        <v>0</v>
      </c>
      <c r="E22" s="34">
        <f t="shared" si="0"/>
        <v>363906639</v>
      </c>
      <c r="F22" s="35">
        <f t="shared" si="0"/>
        <v>392712436</v>
      </c>
      <c r="G22" s="35">
        <f t="shared" si="0"/>
        <v>72494418</v>
      </c>
      <c r="H22" s="35">
        <f t="shared" si="0"/>
        <v>20596078</v>
      </c>
      <c r="I22" s="35">
        <f t="shared" si="0"/>
        <v>20873356</v>
      </c>
      <c r="J22" s="35">
        <f t="shared" si="0"/>
        <v>113963852</v>
      </c>
      <c r="K22" s="35">
        <f t="shared" si="0"/>
        <v>32112436</v>
      </c>
      <c r="L22" s="35">
        <f t="shared" si="0"/>
        <v>19932937</v>
      </c>
      <c r="M22" s="35">
        <f t="shared" si="0"/>
        <v>45212493</v>
      </c>
      <c r="N22" s="35">
        <f t="shared" si="0"/>
        <v>97257866</v>
      </c>
      <c r="O22" s="35">
        <f t="shared" si="0"/>
        <v>20727972</v>
      </c>
      <c r="P22" s="35">
        <f t="shared" si="0"/>
        <v>30621256</v>
      </c>
      <c r="Q22" s="35">
        <f t="shared" si="0"/>
        <v>44289883</v>
      </c>
      <c r="R22" s="35">
        <f t="shared" si="0"/>
        <v>95639111</v>
      </c>
      <c r="S22" s="35">
        <f t="shared" si="0"/>
        <v>20903950</v>
      </c>
      <c r="T22" s="35">
        <f t="shared" si="0"/>
        <v>24290657</v>
      </c>
      <c r="U22" s="35">
        <f t="shared" si="0"/>
        <v>26257259</v>
      </c>
      <c r="V22" s="35">
        <f t="shared" si="0"/>
        <v>71451866</v>
      </c>
      <c r="W22" s="35">
        <f t="shared" si="0"/>
        <v>378312695</v>
      </c>
      <c r="X22" s="35">
        <f t="shared" si="0"/>
        <v>363906637</v>
      </c>
      <c r="Y22" s="35">
        <f t="shared" si="0"/>
        <v>14406058</v>
      </c>
      <c r="Z22" s="36">
        <f>+IF(X22&lt;&gt;0,+(Y22/X22)*100,0)</f>
        <v>3.958723621740375</v>
      </c>
      <c r="AA22" s="33">
        <f>SUM(AA5:AA21)</f>
        <v>392712436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124567549</v>
      </c>
      <c r="D25" s="6">
        <v>0</v>
      </c>
      <c r="E25" s="7">
        <v>139913997</v>
      </c>
      <c r="F25" s="8">
        <v>140980516</v>
      </c>
      <c r="G25" s="8">
        <v>10224206</v>
      </c>
      <c r="H25" s="8">
        <v>10562256</v>
      </c>
      <c r="I25" s="8">
        <v>10370121</v>
      </c>
      <c r="J25" s="8">
        <v>31156583</v>
      </c>
      <c r="K25" s="8">
        <v>10222167</v>
      </c>
      <c r="L25" s="8">
        <v>11682105</v>
      </c>
      <c r="M25" s="8">
        <v>10770356</v>
      </c>
      <c r="N25" s="8">
        <v>32674628</v>
      </c>
      <c r="O25" s="8">
        <v>10455343</v>
      </c>
      <c r="P25" s="8">
        <v>10316141</v>
      </c>
      <c r="Q25" s="8">
        <v>10254660</v>
      </c>
      <c r="R25" s="8">
        <v>31026144</v>
      </c>
      <c r="S25" s="8">
        <v>10345733</v>
      </c>
      <c r="T25" s="8">
        <v>11264347</v>
      </c>
      <c r="U25" s="8">
        <v>10616182</v>
      </c>
      <c r="V25" s="8">
        <v>32226262</v>
      </c>
      <c r="W25" s="8">
        <v>127083617</v>
      </c>
      <c r="X25" s="8">
        <v>139914000</v>
      </c>
      <c r="Y25" s="8">
        <v>-12830383</v>
      </c>
      <c r="Z25" s="2">
        <v>-9.17</v>
      </c>
      <c r="AA25" s="6">
        <v>140980516</v>
      </c>
    </row>
    <row r="26" spans="1:27" ht="13.5">
      <c r="A26" s="25" t="s">
        <v>52</v>
      </c>
      <c r="B26" s="24"/>
      <c r="C26" s="6">
        <v>8203131</v>
      </c>
      <c r="D26" s="6">
        <v>0</v>
      </c>
      <c r="E26" s="7">
        <v>9277131</v>
      </c>
      <c r="F26" s="8">
        <v>9277131</v>
      </c>
      <c r="G26" s="8">
        <v>684462</v>
      </c>
      <c r="H26" s="8">
        <v>684462</v>
      </c>
      <c r="I26" s="8">
        <v>684462</v>
      </c>
      <c r="J26" s="8">
        <v>2053386</v>
      </c>
      <c r="K26" s="8">
        <v>665266</v>
      </c>
      <c r="L26" s="8">
        <v>665266</v>
      </c>
      <c r="M26" s="8">
        <v>687619</v>
      </c>
      <c r="N26" s="8">
        <v>2018151</v>
      </c>
      <c r="O26" s="8">
        <v>684425</v>
      </c>
      <c r="P26" s="8">
        <v>681394</v>
      </c>
      <c r="Q26" s="8">
        <v>667410</v>
      </c>
      <c r="R26" s="8">
        <v>2033229</v>
      </c>
      <c r="S26" s="8">
        <v>1043971</v>
      </c>
      <c r="T26" s="8">
        <v>702815</v>
      </c>
      <c r="U26" s="8">
        <v>721709</v>
      </c>
      <c r="V26" s="8">
        <v>2468495</v>
      </c>
      <c r="W26" s="8">
        <v>8573261</v>
      </c>
      <c r="X26" s="8">
        <v>9277127</v>
      </c>
      <c r="Y26" s="8">
        <v>-703866</v>
      </c>
      <c r="Z26" s="2">
        <v>-7.59</v>
      </c>
      <c r="AA26" s="6">
        <v>9277131</v>
      </c>
    </row>
    <row r="27" spans="1:27" ht="13.5">
      <c r="A27" s="25" t="s">
        <v>53</v>
      </c>
      <c r="B27" s="24"/>
      <c r="C27" s="6">
        <v>47239932</v>
      </c>
      <c r="D27" s="6">
        <v>0</v>
      </c>
      <c r="E27" s="7">
        <v>23730000</v>
      </c>
      <c r="F27" s="8">
        <v>37552688</v>
      </c>
      <c r="G27" s="8">
        <v>1671674</v>
      </c>
      <c r="H27" s="8">
        <v>1671666</v>
      </c>
      <c r="I27" s="8">
        <v>2589169</v>
      </c>
      <c r="J27" s="8">
        <v>5932509</v>
      </c>
      <c r="K27" s="8">
        <v>1977499</v>
      </c>
      <c r="L27" s="8">
        <v>1977499</v>
      </c>
      <c r="M27" s="8">
        <v>1977499</v>
      </c>
      <c r="N27" s="8">
        <v>5932497</v>
      </c>
      <c r="O27" s="8">
        <v>1977499</v>
      </c>
      <c r="P27" s="8">
        <v>1977499</v>
      </c>
      <c r="Q27" s="8">
        <v>1977499</v>
      </c>
      <c r="R27" s="8">
        <v>5932497</v>
      </c>
      <c r="S27" s="8">
        <v>1977499</v>
      </c>
      <c r="T27" s="8">
        <v>1977499</v>
      </c>
      <c r="U27" s="8">
        <v>1977499</v>
      </c>
      <c r="V27" s="8">
        <v>5932497</v>
      </c>
      <c r="W27" s="8">
        <v>23730000</v>
      </c>
      <c r="X27" s="8">
        <v>23730000</v>
      </c>
      <c r="Y27" s="8">
        <v>0</v>
      </c>
      <c r="Z27" s="2">
        <v>0</v>
      </c>
      <c r="AA27" s="6">
        <v>37552688</v>
      </c>
    </row>
    <row r="28" spans="1:27" ht="13.5">
      <c r="A28" s="25" t="s">
        <v>54</v>
      </c>
      <c r="B28" s="24"/>
      <c r="C28" s="6">
        <v>32815617</v>
      </c>
      <c r="D28" s="6">
        <v>0</v>
      </c>
      <c r="E28" s="7">
        <v>23080869</v>
      </c>
      <c r="F28" s="8">
        <v>27080869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11713912</v>
      </c>
      <c r="Q28" s="8">
        <v>0</v>
      </c>
      <c r="R28" s="8">
        <v>11713912</v>
      </c>
      <c r="S28" s="8">
        <v>0</v>
      </c>
      <c r="T28" s="8">
        <v>4392720</v>
      </c>
      <c r="U28" s="8">
        <v>1464237</v>
      </c>
      <c r="V28" s="8">
        <v>5856957</v>
      </c>
      <c r="W28" s="8">
        <v>17570869</v>
      </c>
      <c r="X28" s="8">
        <v>23080872</v>
      </c>
      <c r="Y28" s="8">
        <v>-5510003</v>
      </c>
      <c r="Z28" s="2">
        <v>-23.87</v>
      </c>
      <c r="AA28" s="6">
        <v>27080869</v>
      </c>
    </row>
    <row r="29" spans="1:27" ht="13.5">
      <c r="A29" s="25" t="s">
        <v>55</v>
      </c>
      <c r="B29" s="24"/>
      <c r="C29" s="6">
        <v>12478081</v>
      </c>
      <c r="D29" s="6">
        <v>0</v>
      </c>
      <c r="E29" s="7">
        <v>13433196</v>
      </c>
      <c r="F29" s="8">
        <v>12732813</v>
      </c>
      <c r="G29" s="8">
        <v>169309</v>
      </c>
      <c r="H29" s="8">
        <v>0</v>
      </c>
      <c r="I29" s="8">
        <v>2348960</v>
      </c>
      <c r="J29" s="8">
        <v>2518269</v>
      </c>
      <c r="K29" s="8">
        <v>0</v>
      </c>
      <c r="L29" s="8">
        <v>0</v>
      </c>
      <c r="M29" s="8">
        <v>3553441</v>
      </c>
      <c r="N29" s="8">
        <v>3553441</v>
      </c>
      <c r="O29" s="8">
        <v>160497</v>
      </c>
      <c r="P29" s="8">
        <v>0</v>
      </c>
      <c r="Q29" s="8">
        <v>2284562</v>
      </c>
      <c r="R29" s="8">
        <v>2445059</v>
      </c>
      <c r="S29" s="8">
        <v>0</v>
      </c>
      <c r="T29" s="8">
        <v>0</v>
      </c>
      <c r="U29" s="8">
        <v>3403740</v>
      </c>
      <c r="V29" s="8">
        <v>3403740</v>
      </c>
      <c r="W29" s="8">
        <v>11920509</v>
      </c>
      <c r="X29" s="8">
        <v>13433196</v>
      </c>
      <c r="Y29" s="8">
        <v>-1512687</v>
      </c>
      <c r="Z29" s="2">
        <v>-11.26</v>
      </c>
      <c r="AA29" s="6">
        <v>12732813</v>
      </c>
    </row>
    <row r="30" spans="1:27" ht="13.5">
      <c r="A30" s="25" t="s">
        <v>56</v>
      </c>
      <c r="B30" s="24"/>
      <c r="C30" s="6">
        <v>50043145</v>
      </c>
      <c r="D30" s="6">
        <v>0</v>
      </c>
      <c r="E30" s="7">
        <v>54650699</v>
      </c>
      <c r="F30" s="8">
        <v>55091228</v>
      </c>
      <c r="G30" s="8">
        <v>516086</v>
      </c>
      <c r="H30" s="8">
        <v>6420931</v>
      </c>
      <c r="I30" s="8">
        <v>6086169</v>
      </c>
      <c r="J30" s="8">
        <v>13023186</v>
      </c>
      <c r="K30" s="8">
        <v>4047593</v>
      </c>
      <c r="L30" s="8">
        <v>3950384</v>
      </c>
      <c r="M30" s="8">
        <v>3802754</v>
      </c>
      <c r="N30" s="8">
        <v>11800731</v>
      </c>
      <c r="O30" s="8">
        <v>4285867</v>
      </c>
      <c r="P30" s="8">
        <v>3773499</v>
      </c>
      <c r="Q30" s="8">
        <v>4172415</v>
      </c>
      <c r="R30" s="8">
        <v>12231781</v>
      </c>
      <c r="S30" s="8">
        <v>3819840</v>
      </c>
      <c r="T30" s="8">
        <v>4672652</v>
      </c>
      <c r="U30" s="8">
        <v>3270112</v>
      </c>
      <c r="V30" s="8">
        <v>11762604</v>
      </c>
      <c r="W30" s="8">
        <v>48818302</v>
      </c>
      <c r="X30" s="8">
        <v>54650700</v>
      </c>
      <c r="Y30" s="8">
        <v>-5832398</v>
      </c>
      <c r="Z30" s="2">
        <v>-10.67</v>
      </c>
      <c r="AA30" s="6">
        <v>55091228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17749202</v>
      </c>
      <c r="D32" s="6">
        <v>0</v>
      </c>
      <c r="E32" s="7">
        <v>19672844</v>
      </c>
      <c r="F32" s="8">
        <v>18745851</v>
      </c>
      <c r="G32" s="8">
        <v>261892</v>
      </c>
      <c r="H32" s="8">
        <v>964888</v>
      </c>
      <c r="I32" s="8">
        <v>1409176</v>
      </c>
      <c r="J32" s="8">
        <v>2635956</v>
      </c>
      <c r="K32" s="8">
        <v>1144378</v>
      </c>
      <c r="L32" s="8">
        <v>1369661</v>
      </c>
      <c r="M32" s="8">
        <v>1422194</v>
      </c>
      <c r="N32" s="8">
        <v>3936233</v>
      </c>
      <c r="O32" s="8">
        <v>1247636</v>
      </c>
      <c r="P32" s="8">
        <v>1105023</v>
      </c>
      <c r="Q32" s="8">
        <v>1138876</v>
      </c>
      <c r="R32" s="8">
        <v>3491535</v>
      </c>
      <c r="S32" s="8">
        <v>854049</v>
      </c>
      <c r="T32" s="8">
        <v>993199</v>
      </c>
      <c r="U32" s="8">
        <v>3150114</v>
      </c>
      <c r="V32" s="8">
        <v>4997362</v>
      </c>
      <c r="W32" s="8">
        <v>15061086</v>
      </c>
      <c r="X32" s="8">
        <v>19672845</v>
      </c>
      <c r="Y32" s="8">
        <v>-4611759</v>
      </c>
      <c r="Z32" s="2">
        <v>-23.44</v>
      </c>
      <c r="AA32" s="6">
        <v>18745851</v>
      </c>
    </row>
    <row r="33" spans="1:27" ht="13.5">
      <c r="A33" s="25" t="s">
        <v>59</v>
      </c>
      <c r="B33" s="24"/>
      <c r="C33" s="6">
        <v>823890</v>
      </c>
      <c r="D33" s="6">
        <v>0</v>
      </c>
      <c r="E33" s="7">
        <v>1000000</v>
      </c>
      <c r="F33" s="8">
        <v>1000000</v>
      </c>
      <c r="G33" s="8">
        <v>87866</v>
      </c>
      <c r="H33" s="8">
        <v>96173</v>
      </c>
      <c r="I33" s="8">
        <v>100198</v>
      </c>
      <c r="J33" s="8">
        <v>284237</v>
      </c>
      <c r="K33" s="8">
        <v>108450</v>
      </c>
      <c r="L33" s="8">
        <v>123174</v>
      </c>
      <c r="M33" s="8">
        <v>127581</v>
      </c>
      <c r="N33" s="8">
        <v>359205</v>
      </c>
      <c r="O33" s="8">
        <v>131323</v>
      </c>
      <c r="P33" s="8">
        <v>130470</v>
      </c>
      <c r="Q33" s="8">
        <v>129777</v>
      </c>
      <c r="R33" s="8">
        <v>391570</v>
      </c>
      <c r="S33" s="8">
        <v>130845</v>
      </c>
      <c r="T33" s="8">
        <v>136112</v>
      </c>
      <c r="U33" s="8">
        <v>136731</v>
      </c>
      <c r="V33" s="8">
        <v>403688</v>
      </c>
      <c r="W33" s="8">
        <v>1438700</v>
      </c>
      <c r="X33" s="8">
        <v>1000000</v>
      </c>
      <c r="Y33" s="8">
        <v>438700</v>
      </c>
      <c r="Z33" s="2">
        <v>43.87</v>
      </c>
      <c r="AA33" s="6">
        <v>1000000</v>
      </c>
    </row>
    <row r="34" spans="1:27" ht="13.5">
      <c r="A34" s="25" t="s">
        <v>60</v>
      </c>
      <c r="B34" s="24"/>
      <c r="C34" s="6">
        <v>86372172</v>
      </c>
      <c r="D34" s="6">
        <v>0</v>
      </c>
      <c r="E34" s="7">
        <v>86832703</v>
      </c>
      <c r="F34" s="8">
        <v>108233305</v>
      </c>
      <c r="G34" s="8">
        <v>1317826</v>
      </c>
      <c r="H34" s="8">
        <v>5185909</v>
      </c>
      <c r="I34" s="8">
        <v>6199742</v>
      </c>
      <c r="J34" s="8">
        <v>12703477</v>
      </c>
      <c r="K34" s="8">
        <v>17409770</v>
      </c>
      <c r="L34" s="8">
        <v>7657544</v>
      </c>
      <c r="M34" s="8">
        <v>12010095</v>
      </c>
      <c r="N34" s="8">
        <v>37077409</v>
      </c>
      <c r="O34" s="8">
        <v>3510218</v>
      </c>
      <c r="P34" s="8">
        <v>12512333</v>
      </c>
      <c r="Q34" s="8">
        <v>10899959</v>
      </c>
      <c r="R34" s="8">
        <v>26922510</v>
      </c>
      <c r="S34" s="8">
        <v>3320721</v>
      </c>
      <c r="T34" s="8">
        <v>8216550</v>
      </c>
      <c r="U34" s="8">
        <v>8092471</v>
      </c>
      <c r="V34" s="8">
        <v>19629742</v>
      </c>
      <c r="W34" s="8">
        <v>96333138</v>
      </c>
      <c r="X34" s="8">
        <v>86832700</v>
      </c>
      <c r="Y34" s="8">
        <v>9500438</v>
      </c>
      <c r="Z34" s="2">
        <v>10.94</v>
      </c>
      <c r="AA34" s="6">
        <v>108233305</v>
      </c>
    </row>
    <row r="35" spans="1:27" ht="13.5">
      <c r="A35" s="23" t="s">
        <v>61</v>
      </c>
      <c r="B35" s="29"/>
      <c r="C35" s="6">
        <v>341301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380634020</v>
      </c>
      <c r="D36" s="33">
        <f>SUM(D25:D35)</f>
        <v>0</v>
      </c>
      <c r="E36" s="34">
        <f t="shared" si="1"/>
        <v>371591439</v>
      </c>
      <c r="F36" s="35">
        <f t="shared" si="1"/>
        <v>410694401</v>
      </c>
      <c r="G36" s="35">
        <f t="shared" si="1"/>
        <v>14933321</v>
      </c>
      <c r="H36" s="35">
        <f t="shared" si="1"/>
        <v>25586285</v>
      </c>
      <c r="I36" s="35">
        <f t="shared" si="1"/>
        <v>29787997</v>
      </c>
      <c r="J36" s="35">
        <f t="shared" si="1"/>
        <v>70307603</v>
      </c>
      <c r="K36" s="35">
        <f t="shared" si="1"/>
        <v>35575123</v>
      </c>
      <c r="L36" s="35">
        <f t="shared" si="1"/>
        <v>27425633</v>
      </c>
      <c r="M36" s="35">
        <f t="shared" si="1"/>
        <v>34351539</v>
      </c>
      <c r="N36" s="35">
        <f t="shared" si="1"/>
        <v>97352295</v>
      </c>
      <c r="O36" s="35">
        <f t="shared" si="1"/>
        <v>22452808</v>
      </c>
      <c r="P36" s="35">
        <f t="shared" si="1"/>
        <v>42210271</v>
      </c>
      <c r="Q36" s="35">
        <f t="shared" si="1"/>
        <v>31525158</v>
      </c>
      <c r="R36" s="35">
        <f t="shared" si="1"/>
        <v>96188237</v>
      </c>
      <c r="S36" s="35">
        <f t="shared" si="1"/>
        <v>21492658</v>
      </c>
      <c r="T36" s="35">
        <f t="shared" si="1"/>
        <v>32355894</v>
      </c>
      <c r="U36" s="35">
        <f t="shared" si="1"/>
        <v>32832795</v>
      </c>
      <c r="V36" s="35">
        <f t="shared" si="1"/>
        <v>86681347</v>
      </c>
      <c r="W36" s="35">
        <f t="shared" si="1"/>
        <v>350529482</v>
      </c>
      <c r="X36" s="35">
        <f t="shared" si="1"/>
        <v>371591440</v>
      </c>
      <c r="Y36" s="35">
        <f t="shared" si="1"/>
        <v>-21061958</v>
      </c>
      <c r="Z36" s="36">
        <f>+IF(X36&lt;&gt;0,+(Y36/X36)*100,0)</f>
        <v>-5.6680417611342175</v>
      </c>
      <c r="AA36" s="33">
        <f>SUM(AA25:AA35)</f>
        <v>410694401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9688170</v>
      </c>
      <c r="D38" s="46">
        <f>+D22-D36</f>
        <v>0</v>
      </c>
      <c r="E38" s="47">
        <f t="shared" si="2"/>
        <v>-7684800</v>
      </c>
      <c r="F38" s="48">
        <f t="shared" si="2"/>
        <v>-17981965</v>
      </c>
      <c r="G38" s="48">
        <f t="shared" si="2"/>
        <v>57561097</v>
      </c>
      <c r="H38" s="48">
        <f t="shared" si="2"/>
        <v>-4990207</v>
      </c>
      <c r="I38" s="48">
        <f t="shared" si="2"/>
        <v>-8914641</v>
      </c>
      <c r="J38" s="48">
        <f t="shared" si="2"/>
        <v>43656249</v>
      </c>
      <c r="K38" s="48">
        <f t="shared" si="2"/>
        <v>-3462687</v>
      </c>
      <c r="L38" s="48">
        <f t="shared" si="2"/>
        <v>-7492696</v>
      </c>
      <c r="M38" s="48">
        <f t="shared" si="2"/>
        <v>10860954</v>
      </c>
      <c r="N38" s="48">
        <f t="shared" si="2"/>
        <v>-94429</v>
      </c>
      <c r="O38" s="48">
        <f t="shared" si="2"/>
        <v>-1724836</v>
      </c>
      <c r="P38" s="48">
        <f t="shared" si="2"/>
        <v>-11589015</v>
      </c>
      <c r="Q38" s="48">
        <f t="shared" si="2"/>
        <v>12764725</v>
      </c>
      <c r="R38" s="48">
        <f t="shared" si="2"/>
        <v>-549126</v>
      </c>
      <c r="S38" s="48">
        <f t="shared" si="2"/>
        <v>-588708</v>
      </c>
      <c r="T38" s="48">
        <f t="shared" si="2"/>
        <v>-8065237</v>
      </c>
      <c r="U38" s="48">
        <f t="shared" si="2"/>
        <v>-6575536</v>
      </c>
      <c r="V38" s="48">
        <f t="shared" si="2"/>
        <v>-15229481</v>
      </c>
      <c r="W38" s="48">
        <f t="shared" si="2"/>
        <v>27783213</v>
      </c>
      <c r="X38" s="48">
        <f>IF(F22=F36,0,X22-X36)</f>
        <v>-7684803</v>
      </c>
      <c r="Y38" s="48">
        <f t="shared" si="2"/>
        <v>35468016</v>
      </c>
      <c r="Z38" s="49">
        <f>+IF(X38&lt;&gt;0,+(Y38/X38)*100,0)</f>
        <v>-461.5344856595543</v>
      </c>
      <c r="AA38" s="46">
        <f>+AA22-AA36</f>
        <v>-17981965</v>
      </c>
    </row>
    <row r="39" spans="1:27" ht="13.5">
      <c r="A39" s="23" t="s">
        <v>64</v>
      </c>
      <c r="B39" s="29"/>
      <c r="C39" s="6">
        <v>48930274</v>
      </c>
      <c r="D39" s="6">
        <v>0</v>
      </c>
      <c r="E39" s="7">
        <v>54670188</v>
      </c>
      <c r="F39" s="8">
        <v>61638138</v>
      </c>
      <c r="G39" s="8">
        <v>1050235</v>
      </c>
      <c r="H39" s="8">
        <v>3166088</v>
      </c>
      <c r="I39" s="8">
        <v>4320998</v>
      </c>
      <c r="J39" s="8">
        <v>8537321</v>
      </c>
      <c r="K39" s="8">
        <v>2934134</v>
      </c>
      <c r="L39" s="8">
        <v>1065519</v>
      </c>
      <c r="M39" s="8">
        <v>10725672</v>
      </c>
      <c r="N39" s="8">
        <v>14725325</v>
      </c>
      <c r="O39" s="8">
        <v>42944</v>
      </c>
      <c r="P39" s="8">
        <v>1587580</v>
      </c>
      <c r="Q39" s="8">
        <v>4502664</v>
      </c>
      <c r="R39" s="8">
        <v>6133188</v>
      </c>
      <c r="S39" s="8">
        <v>1926316</v>
      </c>
      <c r="T39" s="8">
        <v>3250418</v>
      </c>
      <c r="U39" s="8">
        <v>16908304</v>
      </c>
      <c r="V39" s="8">
        <v>22085038</v>
      </c>
      <c r="W39" s="8">
        <v>51480872</v>
      </c>
      <c r="X39" s="8">
        <v>54670189</v>
      </c>
      <c r="Y39" s="8">
        <v>-3189317</v>
      </c>
      <c r="Z39" s="2">
        <v>-5.83</v>
      </c>
      <c r="AA39" s="6">
        <v>61638138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58618444</v>
      </c>
      <c r="D42" s="55">
        <f>SUM(D38:D41)</f>
        <v>0</v>
      </c>
      <c r="E42" s="56">
        <f t="shared" si="3"/>
        <v>46985388</v>
      </c>
      <c r="F42" s="57">
        <f t="shared" si="3"/>
        <v>43656173</v>
      </c>
      <c r="G42" s="57">
        <f t="shared" si="3"/>
        <v>58611332</v>
      </c>
      <c r="H42" s="57">
        <f t="shared" si="3"/>
        <v>-1824119</v>
      </c>
      <c r="I42" s="57">
        <f t="shared" si="3"/>
        <v>-4593643</v>
      </c>
      <c r="J42" s="57">
        <f t="shared" si="3"/>
        <v>52193570</v>
      </c>
      <c r="K42" s="57">
        <f t="shared" si="3"/>
        <v>-528553</v>
      </c>
      <c r="L42" s="57">
        <f t="shared" si="3"/>
        <v>-6427177</v>
      </c>
      <c r="M42" s="57">
        <f t="shared" si="3"/>
        <v>21586626</v>
      </c>
      <c r="N42" s="57">
        <f t="shared" si="3"/>
        <v>14630896</v>
      </c>
      <c r="O42" s="57">
        <f t="shared" si="3"/>
        <v>-1681892</v>
      </c>
      <c r="P42" s="57">
        <f t="shared" si="3"/>
        <v>-10001435</v>
      </c>
      <c r="Q42" s="57">
        <f t="shared" si="3"/>
        <v>17267389</v>
      </c>
      <c r="R42" s="57">
        <f t="shared" si="3"/>
        <v>5584062</v>
      </c>
      <c r="S42" s="57">
        <f t="shared" si="3"/>
        <v>1337608</v>
      </c>
      <c r="T42" s="57">
        <f t="shared" si="3"/>
        <v>-4814819</v>
      </c>
      <c r="U42" s="57">
        <f t="shared" si="3"/>
        <v>10332768</v>
      </c>
      <c r="V42" s="57">
        <f t="shared" si="3"/>
        <v>6855557</v>
      </c>
      <c r="W42" s="57">
        <f t="shared" si="3"/>
        <v>79264085</v>
      </c>
      <c r="X42" s="57">
        <f t="shared" si="3"/>
        <v>46985386</v>
      </c>
      <c r="Y42" s="57">
        <f t="shared" si="3"/>
        <v>32278699</v>
      </c>
      <c r="Z42" s="58">
        <f>+IF(X42&lt;&gt;0,+(Y42/X42)*100,0)</f>
        <v>68.69944412077406</v>
      </c>
      <c r="AA42" s="55">
        <f>SUM(AA38:AA41)</f>
        <v>43656173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58618444</v>
      </c>
      <c r="D44" s="63">
        <f>+D42-D43</f>
        <v>0</v>
      </c>
      <c r="E44" s="64">
        <f t="shared" si="4"/>
        <v>46985388</v>
      </c>
      <c r="F44" s="65">
        <f t="shared" si="4"/>
        <v>43656173</v>
      </c>
      <c r="G44" s="65">
        <f t="shared" si="4"/>
        <v>58611332</v>
      </c>
      <c r="H44" s="65">
        <f t="shared" si="4"/>
        <v>-1824119</v>
      </c>
      <c r="I44" s="65">
        <f t="shared" si="4"/>
        <v>-4593643</v>
      </c>
      <c r="J44" s="65">
        <f t="shared" si="4"/>
        <v>52193570</v>
      </c>
      <c r="K44" s="65">
        <f t="shared" si="4"/>
        <v>-528553</v>
      </c>
      <c r="L44" s="65">
        <f t="shared" si="4"/>
        <v>-6427177</v>
      </c>
      <c r="M44" s="65">
        <f t="shared" si="4"/>
        <v>21586626</v>
      </c>
      <c r="N44" s="65">
        <f t="shared" si="4"/>
        <v>14630896</v>
      </c>
      <c r="O44" s="65">
        <f t="shared" si="4"/>
        <v>-1681892</v>
      </c>
      <c r="P44" s="65">
        <f t="shared" si="4"/>
        <v>-10001435</v>
      </c>
      <c r="Q44" s="65">
        <f t="shared" si="4"/>
        <v>17267389</v>
      </c>
      <c r="R44" s="65">
        <f t="shared" si="4"/>
        <v>5584062</v>
      </c>
      <c r="S44" s="65">
        <f t="shared" si="4"/>
        <v>1337608</v>
      </c>
      <c r="T44" s="65">
        <f t="shared" si="4"/>
        <v>-4814819</v>
      </c>
      <c r="U44" s="65">
        <f t="shared" si="4"/>
        <v>10332768</v>
      </c>
      <c r="V44" s="65">
        <f t="shared" si="4"/>
        <v>6855557</v>
      </c>
      <c r="W44" s="65">
        <f t="shared" si="4"/>
        <v>79264085</v>
      </c>
      <c r="X44" s="65">
        <f t="shared" si="4"/>
        <v>46985386</v>
      </c>
      <c r="Y44" s="65">
        <f t="shared" si="4"/>
        <v>32278699</v>
      </c>
      <c r="Z44" s="66">
        <f>+IF(X44&lt;&gt;0,+(Y44/X44)*100,0)</f>
        <v>68.69944412077406</v>
      </c>
      <c r="AA44" s="63">
        <f>+AA42-AA43</f>
        <v>43656173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58618444</v>
      </c>
      <c r="D46" s="55">
        <f>SUM(D44:D45)</f>
        <v>0</v>
      </c>
      <c r="E46" s="56">
        <f t="shared" si="5"/>
        <v>46985388</v>
      </c>
      <c r="F46" s="57">
        <f t="shared" si="5"/>
        <v>43656173</v>
      </c>
      <c r="G46" s="57">
        <f t="shared" si="5"/>
        <v>58611332</v>
      </c>
      <c r="H46" s="57">
        <f t="shared" si="5"/>
        <v>-1824119</v>
      </c>
      <c r="I46" s="57">
        <f t="shared" si="5"/>
        <v>-4593643</v>
      </c>
      <c r="J46" s="57">
        <f t="shared" si="5"/>
        <v>52193570</v>
      </c>
      <c r="K46" s="57">
        <f t="shared" si="5"/>
        <v>-528553</v>
      </c>
      <c r="L46" s="57">
        <f t="shared" si="5"/>
        <v>-6427177</v>
      </c>
      <c r="M46" s="57">
        <f t="shared" si="5"/>
        <v>21586626</v>
      </c>
      <c r="N46" s="57">
        <f t="shared" si="5"/>
        <v>14630896</v>
      </c>
      <c r="O46" s="57">
        <f t="shared" si="5"/>
        <v>-1681892</v>
      </c>
      <c r="P46" s="57">
        <f t="shared" si="5"/>
        <v>-10001435</v>
      </c>
      <c r="Q46" s="57">
        <f t="shared" si="5"/>
        <v>17267389</v>
      </c>
      <c r="R46" s="57">
        <f t="shared" si="5"/>
        <v>5584062</v>
      </c>
      <c r="S46" s="57">
        <f t="shared" si="5"/>
        <v>1337608</v>
      </c>
      <c r="T46" s="57">
        <f t="shared" si="5"/>
        <v>-4814819</v>
      </c>
      <c r="U46" s="57">
        <f t="shared" si="5"/>
        <v>10332768</v>
      </c>
      <c r="V46" s="57">
        <f t="shared" si="5"/>
        <v>6855557</v>
      </c>
      <c r="W46" s="57">
        <f t="shared" si="5"/>
        <v>79264085</v>
      </c>
      <c r="X46" s="57">
        <f t="shared" si="5"/>
        <v>46985386</v>
      </c>
      <c r="Y46" s="57">
        <f t="shared" si="5"/>
        <v>32278699</v>
      </c>
      <c r="Z46" s="58">
        <f>+IF(X46&lt;&gt;0,+(Y46/X46)*100,0)</f>
        <v>68.69944412077406</v>
      </c>
      <c r="AA46" s="55">
        <f>SUM(AA44:AA45)</f>
        <v>43656173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58618444</v>
      </c>
      <c r="D48" s="71">
        <f>SUM(D46:D47)</f>
        <v>0</v>
      </c>
      <c r="E48" s="72">
        <f t="shared" si="6"/>
        <v>46985388</v>
      </c>
      <c r="F48" s="73">
        <f t="shared" si="6"/>
        <v>43656173</v>
      </c>
      <c r="G48" s="73">
        <f t="shared" si="6"/>
        <v>58611332</v>
      </c>
      <c r="H48" s="74">
        <f t="shared" si="6"/>
        <v>-1824119</v>
      </c>
      <c r="I48" s="74">
        <f t="shared" si="6"/>
        <v>-4593643</v>
      </c>
      <c r="J48" s="74">
        <f t="shared" si="6"/>
        <v>52193570</v>
      </c>
      <c r="K48" s="74">
        <f t="shared" si="6"/>
        <v>-528553</v>
      </c>
      <c r="L48" s="74">
        <f t="shared" si="6"/>
        <v>-6427177</v>
      </c>
      <c r="M48" s="73">
        <f t="shared" si="6"/>
        <v>21586626</v>
      </c>
      <c r="N48" s="73">
        <f t="shared" si="6"/>
        <v>14630896</v>
      </c>
      <c r="O48" s="74">
        <f t="shared" si="6"/>
        <v>-1681892</v>
      </c>
      <c r="P48" s="74">
        <f t="shared" si="6"/>
        <v>-10001435</v>
      </c>
      <c r="Q48" s="74">
        <f t="shared" si="6"/>
        <v>17267389</v>
      </c>
      <c r="R48" s="74">
        <f t="shared" si="6"/>
        <v>5584062</v>
      </c>
      <c r="S48" s="74">
        <f t="shared" si="6"/>
        <v>1337608</v>
      </c>
      <c r="T48" s="73">
        <f t="shared" si="6"/>
        <v>-4814819</v>
      </c>
      <c r="U48" s="73">
        <f t="shared" si="6"/>
        <v>10332768</v>
      </c>
      <c r="V48" s="74">
        <f t="shared" si="6"/>
        <v>6855557</v>
      </c>
      <c r="W48" s="74">
        <f t="shared" si="6"/>
        <v>79264085</v>
      </c>
      <c r="X48" s="74">
        <f t="shared" si="6"/>
        <v>46985386</v>
      </c>
      <c r="Y48" s="74">
        <f t="shared" si="6"/>
        <v>32278699</v>
      </c>
      <c r="Z48" s="75">
        <f>+IF(X48&lt;&gt;0,+(Y48/X48)*100,0)</f>
        <v>68.69944412077406</v>
      </c>
      <c r="AA48" s="76">
        <f>SUM(AA46:AA47)</f>
        <v>43656173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45148417</v>
      </c>
      <c r="D5" s="6">
        <v>0</v>
      </c>
      <c r="E5" s="7">
        <v>51739555</v>
      </c>
      <c r="F5" s="8">
        <v>48030000</v>
      </c>
      <c r="G5" s="8">
        <v>13269792</v>
      </c>
      <c r="H5" s="8">
        <v>3191791</v>
      </c>
      <c r="I5" s="8">
        <v>3245408</v>
      </c>
      <c r="J5" s="8">
        <v>19706991</v>
      </c>
      <c r="K5" s="8">
        <v>3153346</v>
      </c>
      <c r="L5" s="8">
        <v>3259258</v>
      </c>
      <c r="M5" s="8">
        <v>3374128</v>
      </c>
      <c r="N5" s="8">
        <v>9786732</v>
      </c>
      <c r="O5" s="8">
        <v>3275411</v>
      </c>
      <c r="P5" s="8">
        <v>3273232</v>
      </c>
      <c r="Q5" s="8">
        <v>3260231</v>
      </c>
      <c r="R5" s="8">
        <v>9808874</v>
      </c>
      <c r="S5" s="8">
        <v>3271218</v>
      </c>
      <c r="T5" s="8">
        <v>3266300</v>
      </c>
      <c r="U5" s="8">
        <v>3289471</v>
      </c>
      <c r="V5" s="8">
        <v>9826989</v>
      </c>
      <c r="W5" s="8">
        <v>49129586</v>
      </c>
      <c r="X5" s="8">
        <v>51739552</v>
      </c>
      <c r="Y5" s="8">
        <v>-2609966</v>
      </c>
      <c r="Z5" s="2">
        <v>-5.04</v>
      </c>
      <c r="AA5" s="6">
        <v>48030000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70920005</v>
      </c>
      <c r="D7" s="6">
        <v>0</v>
      </c>
      <c r="E7" s="7">
        <v>80201400</v>
      </c>
      <c r="F7" s="8">
        <v>81591400</v>
      </c>
      <c r="G7" s="8">
        <v>6753541</v>
      </c>
      <c r="H7" s="8">
        <v>7424457</v>
      </c>
      <c r="I7" s="8">
        <v>6574830</v>
      </c>
      <c r="J7" s="8">
        <v>20752828</v>
      </c>
      <c r="K7" s="8">
        <v>5939436</v>
      </c>
      <c r="L7" s="8">
        <v>6026096</v>
      </c>
      <c r="M7" s="8">
        <v>6421847</v>
      </c>
      <c r="N7" s="8">
        <v>18387379</v>
      </c>
      <c r="O7" s="8">
        <v>6788634</v>
      </c>
      <c r="P7" s="8">
        <v>7386806</v>
      </c>
      <c r="Q7" s="8">
        <v>6965996</v>
      </c>
      <c r="R7" s="8">
        <v>21141436</v>
      </c>
      <c r="S7" s="8">
        <v>7439461</v>
      </c>
      <c r="T7" s="8">
        <v>6962199</v>
      </c>
      <c r="U7" s="8">
        <v>7493116</v>
      </c>
      <c r="V7" s="8">
        <v>21894776</v>
      </c>
      <c r="W7" s="8">
        <v>82176419</v>
      </c>
      <c r="X7" s="8">
        <v>76927400</v>
      </c>
      <c r="Y7" s="8">
        <v>5249019</v>
      </c>
      <c r="Z7" s="2">
        <v>6.82</v>
      </c>
      <c r="AA7" s="6">
        <v>81591400</v>
      </c>
    </row>
    <row r="8" spans="1:27" ht="13.5">
      <c r="A8" s="25" t="s">
        <v>35</v>
      </c>
      <c r="B8" s="24"/>
      <c r="C8" s="6">
        <v>19585731</v>
      </c>
      <c r="D8" s="6">
        <v>0</v>
      </c>
      <c r="E8" s="7">
        <v>19985846</v>
      </c>
      <c r="F8" s="8">
        <v>20348462</v>
      </c>
      <c r="G8" s="8">
        <v>1316423</v>
      </c>
      <c r="H8" s="8">
        <v>1346508</v>
      </c>
      <c r="I8" s="8">
        <v>1376914</v>
      </c>
      <c r="J8" s="8">
        <v>4039845</v>
      </c>
      <c r="K8" s="8">
        <v>2355152</v>
      </c>
      <c r="L8" s="8">
        <v>1195038</v>
      </c>
      <c r="M8" s="8">
        <v>1797134</v>
      </c>
      <c r="N8" s="8">
        <v>5347324</v>
      </c>
      <c r="O8" s="8">
        <v>3986249</v>
      </c>
      <c r="P8" s="8">
        <v>1397088</v>
      </c>
      <c r="Q8" s="8">
        <v>2576209</v>
      </c>
      <c r="R8" s="8">
        <v>7959546</v>
      </c>
      <c r="S8" s="8">
        <v>2426506</v>
      </c>
      <c r="T8" s="8">
        <v>2683700</v>
      </c>
      <c r="U8" s="8">
        <v>924110</v>
      </c>
      <c r="V8" s="8">
        <v>6034316</v>
      </c>
      <c r="W8" s="8">
        <v>23381031</v>
      </c>
      <c r="X8" s="8">
        <v>18624846</v>
      </c>
      <c r="Y8" s="8">
        <v>4756185</v>
      </c>
      <c r="Z8" s="2">
        <v>25.54</v>
      </c>
      <c r="AA8" s="6">
        <v>20348462</v>
      </c>
    </row>
    <row r="9" spans="1:27" ht="13.5">
      <c r="A9" s="25" t="s">
        <v>36</v>
      </c>
      <c r="B9" s="24"/>
      <c r="C9" s="6">
        <v>8427345</v>
      </c>
      <c r="D9" s="6">
        <v>0</v>
      </c>
      <c r="E9" s="7">
        <v>8718500</v>
      </c>
      <c r="F9" s="8">
        <v>9323000</v>
      </c>
      <c r="G9" s="8">
        <v>756665</v>
      </c>
      <c r="H9" s="8">
        <v>802273</v>
      </c>
      <c r="I9" s="8">
        <v>907345</v>
      </c>
      <c r="J9" s="8">
        <v>2466283</v>
      </c>
      <c r="K9" s="8">
        <v>701717</v>
      </c>
      <c r="L9" s="8">
        <v>793199</v>
      </c>
      <c r="M9" s="8">
        <v>790632</v>
      </c>
      <c r="N9" s="8">
        <v>2285548</v>
      </c>
      <c r="O9" s="8">
        <v>826922</v>
      </c>
      <c r="P9" s="8">
        <v>800279</v>
      </c>
      <c r="Q9" s="8">
        <v>932935</v>
      </c>
      <c r="R9" s="8">
        <v>2560136</v>
      </c>
      <c r="S9" s="8">
        <v>787203</v>
      </c>
      <c r="T9" s="8">
        <v>800271</v>
      </c>
      <c r="U9" s="8">
        <v>782495</v>
      </c>
      <c r="V9" s="8">
        <v>2369969</v>
      </c>
      <c r="W9" s="8">
        <v>9681936</v>
      </c>
      <c r="X9" s="8">
        <v>6571500</v>
      </c>
      <c r="Y9" s="8">
        <v>3110436</v>
      </c>
      <c r="Z9" s="2">
        <v>47.33</v>
      </c>
      <c r="AA9" s="6">
        <v>9323000</v>
      </c>
    </row>
    <row r="10" spans="1:27" ht="13.5">
      <c r="A10" s="25" t="s">
        <v>37</v>
      </c>
      <c r="B10" s="24"/>
      <c r="C10" s="6">
        <v>14078808</v>
      </c>
      <c r="D10" s="6">
        <v>0</v>
      </c>
      <c r="E10" s="7">
        <v>14619000</v>
      </c>
      <c r="F10" s="26">
        <v>15560000</v>
      </c>
      <c r="G10" s="26">
        <v>1263017</v>
      </c>
      <c r="H10" s="26">
        <v>1337813</v>
      </c>
      <c r="I10" s="26">
        <v>1346393</v>
      </c>
      <c r="J10" s="26">
        <v>3947223</v>
      </c>
      <c r="K10" s="26">
        <v>1173437</v>
      </c>
      <c r="L10" s="26">
        <v>1328018</v>
      </c>
      <c r="M10" s="26">
        <v>1325020</v>
      </c>
      <c r="N10" s="26">
        <v>3826475</v>
      </c>
      <c r="O10" s="26">
        <v>1321068</v>
      </c>
      <c r="P10" s="26">
        <v>1324342</v>
      </c>
      <c r="Q10" s="26">
        <v>1467356</v>
      </c>
      <c r="R10" s="26">
        <v>4112766</v>
      </c>
      <c r="S10" s="26">
        <v>1319578</v>
      </c>
      <c r="T10" s="26">
        <v>1311444</v>
      </c>
      <c r="U10" s="26">
        <v>1306072</v>
      </c>
      <c r="V10" s="26">
        <v>3937094</v>
      </c>
      <c r="W10" s="26">
        <v>15823558</v>
      </c>
      <c r="X10" s="26">
        <v>12001000</v>
      </c>
      <c r="Y10" s="26">
        <v>3822558</v>
      </c>
      <c r="Z10" s="27">
        <v>31.85</v>
      </c>
      <c r="AA10" s="28">
        <v>15560000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150000</v>
      </c>
      <c r="F11" s="8">
        <v>150000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9550000</v>
      </c>
      <c r="Y11" s="8">
        <v>-9550000</v>
      </c>
      <c r="Z11" s="2">
        <v>-100</v>
      </c>
      <c r="AA11" s="6">
        <v>150000</v>
      </c>
    </row>
    <row r="12" spans="1:27" ht="13.5">
      <c r="A12" s="25" t="s">
        <v>39</v>
      </c>
      <c r="B12" s="29"/>
      <c r="C12" s="6">
        <v>3199895</v>
      </c>
      <c r="D12" s="6">
        <v>0</v>
      </c>
      <c r="E12" s="7">
        <v>3207000</v>
      </c>
      <c r="F12" s="8">
        <v>3309000</v>
      </c>
      <c r="G12" s="8">
        <v>187379</v>
      </c>
      <c r="H12" s="8">
        <v>325982</v>
      </c>
      <c r="I12" s="8">
        <v>475284</v>
      </c>
      <c r="J12" s="8">
        <v>988645</v>
      </c>
      <c r="K12" s="8">
        <v>284110</v>
      </c>
      <c r="L12" s="8">
        <v>222090</v>
      </c>
      <c r="M12" s="8">
        <v>595961</v>
      </c>
      <c r="N12" s="8">
        <v>1102161</v>
      </c>
      <c r="O12" s="8">
        <v>279756</v>
      </c>
      <c r="P12" s="8">
        <v>191728</v>
      </c>
      <c r="Q12" s="8">
        <v>397168</v>
      </c>
      <c r="R12" s="8">
        <v>868652</v>
      </c>
      <c r="S12" s="8">
        <v>271331</v>
      </c>
      <c r="T12" s="8">
        <v>185160</v>
      </c>
      <c r="U12" s="8">
        <v>161437</v>
      </c>
      <c r="V12" s="8">
        <v>617928</v>
      </c>
      <c r="W12" s="8">
        <v>3577386</v>
      </c>
      <c r="X12" s="8">
        <v>3207000</v>
      </c>
      <c r="Y12" s="8">
        <v>370386</v>
      </c>
      <c r="Z12" s="2">
        <v>11.55</v>
      </c>
      <c r="AA12" s="6">
        <v>3309000</v>
      </c>
    </row>
    <row r="13" spans="1:27" ht="13.5">
      <c r="A13" s="23" t="s">
        <v>40</v>
      </c>
      <c r="B13" s="29"/>
      <c r="C13" s="6">
        <v>1285000</v>
      </c>
      <c r="D13" s="6">
        <v>0</v>
      </c>
      <c r="E13" s="7">
        <v>1000000</v>
      </c>
      <c r="F13" s="8">
        <v>2000000</v>
      </c>
      <c r="G13" s="8">
        <v>117772</v>
      </c>
      <c r="H13" s="8">
        <v>129691</v>
      </c>
      <c r="I13" s="8">
        <v>142294</v>
      </c>
      <c r="J13" s="8">
        <v>389757</v>
      </c>
      <c r="K13" s="8">
        <v>436149</v>
      </c>
      <c r="L13" s="8">
        <v>182101</v>
      </c>
      <c r="M13" s="8">
        <v>346013</v>
      </c>
      <c r="N13" s="8">
        <v>964263</v>
      </c>
      <c r="O13" s="8">
        <v>290166</v>
      </c>
      <c r="P13" s="8">
        <v>281415</v>
      </c>
      <c r="Q13" s="8">
        <v>307960</v>
      </c>
      <c r="R13" s="8">
        <v>879541</v>
      </c>
      <c r="S13" s="8">
        <v>351038</v>
      </c>
      <c r="T13" s="8">
        <v>336912</v>
      </c>
      <c r="U13" s="8">
        <v>311164</v>
      </c>
      <c r="V13" s="8">
        <v>999114</v>
      </c>
      <c r="W13" s="8">
        <v>3232675</v>
      </c>
      <c r="X13" s="8">
        <v>1000000</v>
      </c>
      <c r="Y13" s="8">
        <v>2232675</v>
      </c>
      <c r="Z13" s="2">
        <v>223.27</v>
      </c>
      <c r="AA13" s="6">
        <v>2000000</v>
      </c>
    </row>
    <row r="14" spans="1:27" ht="13.5">
      <c r="A14" s="23" t="s">
        <v>41</v>
      </c>
      <c r="B14" s="29"/>
      <c r="C14" s="6">
        <v>3247079</v>
      </c>
      <c r="D14" s="6">
        <v>0</v>
      </c>
      <c r="E14" s="7">
        <v>2889000</v>
      </c>
      <c r="F14" s="8">
        <v>2800000</v>
      </c>
      <c r="G14" s="8">
        <v>232522</v>
      </c>
      <c r="H14" s="8">
        <v>258462</v>
      </c>
      <c r="I14" s="8">
        <v>291796</v>
      </c>
      <c r="J14" s="8">
        <v>782780</v>
      </c>
      <c r="K14" s="8">
        <v>88149</v>
      </c>
      <c r="L14" s="8">
        <v>236161</v>
      </c>
      <c r="M14" s="8">
        <v>291139</v>
      </c>
      <c r="N14" s="8">
        <v>615449</v>
      </c>
      <c r="O14" s="8">
        <v>289601</v>
      </c>
      <c r="P14" s="8">
        <v>283778</v>
      </c>
      <c r="Q14" s="8">
        <v>465747</v>
      </c>
      <c r="R14" s="8">
        <v>1039126</v>
      </c>
      <c r="S14" s="8">
        <v>283144</v>
      </c>
      <c r="T14" s="8">
        <v>197464</v>
      </c>
      <c r="U14" s="8">
        <v>279506</v>
      </c>
      <c r="V14" s="8">
        <v>760114</v>
      </c>
      <c r="W14" s="8">
        <v>3197469</v>
      </c>
      <c r="X14" s="8">
        <v>2889000</v>
      </c>
      <c r="Y14" s="8">
        <v>308469</v>
      </c>
      <c r="Z14" s="2">
        <v>10.68</v>
      </c>
      <c r="AA14" s="6">
        <v>2800000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3387818</v>
      </c>
      <c r="D16" s="6">
        <v>0</v>
      </c>
      <c r="E16" s="7">
        <v>1005000</v>
      </c>
      <c r="F16" s="8">
        <v>3605000</v>
      </c>
      <c r="G16" s="8">
        <v>766</v>
      </c>
      <c r="H16" s="8">
        <v>142287</v>
      </c>
      <c r="I16" s="8">
        <v>73022</v>
      </c>
      <c r="J16" s="8">
        <v>216075</v>
      </c>
      <c r="K16" s="8">
        <v>78770</v>
      </c>
      <c r="L16" s="8">
        <v>115466</v>
      </c>
      <c r="M16" s="8">
        <v>1055</v>
      </c>
      <c r="N16" s="8">
        <v>195291</v>
      </c>
      <c r="O16" s="8">
        <v>234643</v>
      </c>
      <c r="P16" s="8">
        <v>2671</v>
      </c>
      <c r="Q16" s="8">
        <v>298836</v>
      </c>
      <c r="R16" s="8">
        <v>536150</v>
      </c>
      <c r="S16" s="8">
        <v>1736</v>
      </c>
      <c r="T16" s="8">
        <v>192831</v>
      </c>
      <c r="U16" s="8">
        <v>207195</v>
      </c>
      <c r="V16" s="8">
        <v>401762</v>
      </c>
      <c r="W16" s="8">
        <v>1349278</v>
      </c>
      <c r="X16" s="8">
        <v>1005000</v>
      </c>
      <c r="Y16" s="8">
        <v>344278</v>
      </c>
      <c r="Z16" s="2">
        <v>34.26</v>
      </c>
      <c r="AA16" s="6">
        <v>3605000</v>
      </c>
    </row>
    <row r="17" spans="1:27" ht="13.5">
      <c r="A17" s="23" t="s">
        <v>44</v>
      </c>
      <c r="B17" s="29"/>
      <c r="C17" s="6">
        <v>1907374</v>
      </c>
      <c r="D17" s="6">
        <v>0</v>
      </c>
      <c r="E17" s="7">
        <v>1300000</v>
      </c>
      <c r="F17" s="8">
        <v>1300000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1300000</v>
      </c>
      <c r="Y17" s="8">
        <v>-1300000</v>
      </c>
      <c r="Z17" s="2">
        <v>-100</v>
      </c>
      <c r="AA17" s="6">
        <v>1300000</v>
      </c>
    </row>
    <row r="18" spans="1:27" ht="13.5">
      <c r="A18" s="25" t="s">
        <v>45</v>
      </c>
      <c r="B18" s="24"/>
      <c r="C18" s="6">
        <v>1803158</v>
      </c>
      <c r="D18" s="6">
        <v>0</v>
      </c>
      <c r="E18" s="7">
        <v>1957780</v>
      </c>
      <c r="F18" s="8">
        <v>1957780</v>
      </c>
      <c r="G18" s="8">
        <v>141690</v>
      </c>
      <c r="H18" s="8">
        <v>155067</v>
      </c>
      <c r="I18" s="8">
        <v>208312</v>
      </c>
      <c r="J18" s="8">
        <v>505069</v>
      </c>
      <c r="K18" s="8">
        <v>173066</v>
      </c>
      <c r="L18" s="8">
        <v>139212</v>
      </c>
      <c r="M18" s="8">
        <v>198201</v>
      </c>
      <c r="N18" s="8">
        <v>510479</v>
      </c>
      <c r="O18" s="8">
        <v>146362</v>
      </c>
      <c r="P18" s="8">
        <v>178355</v>
      </c>
      <c r="Q18" s="8">
        <v>189509</v>
      </c>
      <c r="R18" s="8">
        <v>514226</v>
      </c>
      <c r="S18" s="8">
        <v>111461</v>
      </c>
      <c r="T18" s="8">
        <v>95157</v>
      </c>
      <c r="U18" s="8">
        <v>215292</v>
      </c>
      <c r="V18" s="8">
        <v>421910</v>
      </c>
      <c r="W18" s="8">
        <v>1951684</v>
      </c>
      <c r="X18" s="8">
        <v>1957780</v>
      </c>
      <c r="Y18" s="8">
        <v>-6096</v>
      </c>
      <c r="Z18" s="2">
        <v>-0.31</v>
      </c>
      <c r="AA18" s="6">
        <v>1957780</v>
      </c>
    </row>
    <row r="19" spans="1:27" ht="13.5">
      <c r="A19" s="23" t="s">
        <v>46</v>
      </c>
      <c r="B19" s="29"/>
      <c r="C19" s="6">
        <v>32866470</v>
      </c>
      <c r="D19" s="6">
        <v>0</v>
      </c>
      <c r="E19" s="7">
        <v>37007000</v>
      </c>
      <c r="F19" s="8">
        <v>39016539</v>
      </c>
      <c r="G19" s="8">
        <v>10881000</v>
      </c>
      <c r="H19" s="8">
        <v>459000</v>
      </c>
      <c r="I19" s="8">
        <v>0</v>
      </c>
      <c r="J19" s="8">
        <v>11340000</v>
      </c>
      <c r="K19" s="8">
        <v>1506270</v>
      </c>
      <c r="L19" s="8">
        <v>9507000</v>
      </c>
      <c r="M19" s="8">
        <v>0</v>
      </c>
      <c r="N19" s="8">
        <v>11013270</v>
      </c>
      <c r="O19" s="8">
        <v>0</v>
      </c>
      <c r="P19" s="8">
        <v>2147189</v>
      </c>
      <c r="Q19" s="8">
        <v>8604990</v>
      </c>
      <c r="R19" s="8">
        <v>10752179</v>
      </c>
      <c r="S19" s="8">
        <v>0</v>
      </c>
      <c r="T19" s="8">
        <v>568927</v>
      </c>
      <c r="U19" s="8">
        <v>1448200</v>
      </c>
      <c r="V19" s="8">
        <v>2017127</v>
      </c>
      <c r="W19" s="8">
        <v>35122576</v>
      </c>
      <c r="X19" s="8">
        <v>37007316</v>
      </c>
      <c r="Y19" s="8">
        <v>-1884740</v>
      </c>
      <c r="Z19" s="2">
        <v>-5.09</v>
      </c>
      <c r="AA19" s="6">
        <v>39016539</v>
      </c>
    </row>
    <row r="20" spans="1:27" ht="13.5">
      <c r="A20" s="23" t="s">
        <v>47</v>
      </c>
      <c r="B20" s="29"/>
      <c r="C20" s="6">
        <v>3687625</v>
      </c>
      <c r="D20" s="6">
        <v>0</v>
      </c>
      <c r="E20" s="7">
        <v>2538390</v>
      </c>
      <c r="F20" s="26">
        <v>3028390</v>
      </c>
      <c r="G20" s="26">
        <v>178397</v>
      </c>
      <c r="H20" s="26">
        <v>210761</v>
      </c>
      <c r="I20" s="26">
        <v>256989</v>
      </c>
      <c r="J20" s="26">
        <v>646147</v>
      </c>
      <c r="K20" s="26">
        <v>193455</v>
      </c>
      <c r="L20" s="26">
        <v>271046</v>
      </c>
      <c r="M20" s="26">
        <v>225144</v>
      </c>
      <c r="N20" s="26">
        <v>689645</v>
      </c>
      <c r="O20" s="26">
        <v>198304</v>
      </c>
      <c r="P20" s="26">
        <v>336349</v>
      </c>
      <c r="Q20" s="26">
        <v>368173</v>
      </c>
      <c r="R20" s="26">
        <v>902826</v>
      </c>
      <c r="S20" s="26">
        <v>165913</v>
      </c>
      <c r="T20" s="26">
        <v>290046</v>
      </c>
      <c r="U20" s="26">
        <v>428637</v>
      </c>
      <c r="V20" s="26">
        <v>884596</v>
      </c>
      <c r="W20" s="26">
        <v>3123214</v>
      </c>
      <c r="X20" s="26">
        <v>2538390</v>
      </c>
      <c r="Y20" s="26">
        <v>584824</v>
      </c>
      <c r="Z20" s="27">
        <v>23.04</v>
      </c>
      <c r="AA20" s="28">
        <v>3028390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209544725</v>
      </c>
      <c r="D22" s="33">
        <f>SUM(D5:D21)</f>
        <v>0</v>
      </c>
      <c r="E22" s="34">
        <f t="shared" si="0"/>
        <v>226318471</v>
      </c>
      <c r="F22" s="35">
        <f t="shared" si="0"/>
        <v>232019571</v>
      </c>
      <c r="G22" s="35">
        <f t="shared" si="0"/>
        <v>35098964</v>
      </c>
      <c r="H22" s="35">
        <f t="shared" si="0"/>
        <v>15784092</v>
      </c>
      <c r="I22" s="35">
        <f t="shared" si="0"/>
        <v>14898587</v>
      </c>
      <c r="J22" s="35">
        <f t="shared" si="0"/>
        <v>65781643</v>
      </c>
      <c r="K22" s="35">
        <f t="shared" si="0"/>
        <v>16083057</v>
      </c>
      <c r="L22" s="35">
        <f t="shared" si="0"/>
        <v>23274685</v>
      </c>
      <c r="M22" s="35">
        <f t="shared" si="0"/>
        <v>15366274</v>
      </c>
      <c r="N22" s="35">
        <f t="shared" si="0"/>
        <v>54724016</v>
      </c>
      <c r="O22" s="35">
        <f t="shared" si="0"/>
        <v>17637116</v>
      </c>
      <c r="P22" s="35">
        <f t="shared" si="0"/>
        <v>17603232</v>
      </c>
      <c r="Q22" s="35">
        <f t="shared" si="0"/>
        <v>25835110</v>
      </c>
      <c r="R22" s="35">
        <f t="shared" si="0"/>
        <v>61075458</v>
      </c>
      <c r="S22" s="35">
        <f t="shared" si="0"/>
        <v>16428589</v>
      </c>
      <c r="T22" s="35">
        <f t="shared" si="0"/>
        <v>16890411</v>
      </c>
      <c r="U22" s="35">
        <f t="shared" si="0"/>
        <v>16846695</v>
      </c>
      <c r="V22" s="35">
        <f t="shared" si="0"/>
        <v>50165695</v>
      </c>
      <c r="W22" s="35">
        <f t="shared" si="0"/>
        <v>231746812</v>
      </c>
      <c r="X22" s="35">
        <f t="shared" si="0"/>
        <v>226318784</v>
      </c>
      <c r="Y22" s="35">
        <f t="shared" si="0"/>
        <v>5428028</v>
      </c>
      <c r="Z22" s="36">
        <f>+IF(X22&lt;&gt;0,+(Y22/X22)*100,0)</f>
        <v>2.3983992420178435</v>
      </c>
      <c r="AA22" s="33">
        <f>SUM(AA5:AA21)</f>
        <v>232019571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77010324</v>
      </c>
      <c r="D25" s="6">
        <v>0</v>
      </c>
      <c r="E25" s="7">
        <v>89315510</v>
      </c>
      <c r="F25" s="8">
        <v>89441577</v>
      </c>
      <c r="G25" s="8">
        <v>6898897</v>
      </c>
      <c r="H25" s="8">
        <v>6293606</v>
      </c>
      <c r="I25" s="8">
        <v>6741715</v>
      </c>
      <c r="J25" s="8">
        <v>19934218</v>
      </c>
      <c r="K25" s="8">
        <v>6769780</v>
      </c>
      <c r="L25" s="8">
        <v>10437198</v>
      </c>
      <c r="M25" s="8">
        <v>6674725</v>
      </c>
      <c r="N25" s="8">
        <v>23881703</v>
      </c>
      <c r="O25" s="8">
        <v>6923627</v>
      </c>
      <c r="P25" s="8">
        <v>6856112</v>
      </c>
      <c r="Q25" s="8">
        <v>6651097</v>
      </c>
      <c r="R25" s="8">
        <v>20430836</v>
      </c>
      <c r="S25" s="8">
        <v>6703006</v>
      </c>
      <c r="T25" s="8">
        <v>6714328</v>
      </c>
      <c r="U25" s="8">
        <v>7484891</v>
      </c>
      <c r="V25" s="8">
        <v>20902225</v>
      </c>
      <c r="W25" s="8">
        <v>85148982</v>
      </c>
      <c r="X25" s="8">
        <v>89315510</v>
      </c>
      <c r="Y25" s="8">
        <v>-4166528</v>
      </c>
      <c r="Z25" s="2">
        <v>-4.66</v>
      </c>
      <c r="AA25" s="6">
        <v>89441577</v>
      </c>
    </row>
    <row r="26" spans="1:27" ht="13.5">
      <c r="A26" s="25" t="s">
        <v>52</v>
      </c>
      <c r="B26" s="24"/>
      <c r="C26" s="6">
        <v>4734966</v>
      </c>
      <c r="D26" s="6">
        <v>0</v>
      </c>
      <c r="E26" s="7">
        <v>4714000</v>
      </c>
      <c r="F26" s="8">
        <v>4914000</v>
      </c>
      <c r="G26" s="8">
        <v>398294</v>
      </c>
      <c r="H26" s="8">
        <v>393336</v>
      </c>
      <c r="I26" s="8">
        <v>390269</v>
      </c>
      <c r="J26" s="8">
        <v>1181899</v>
      </c>
      <c r="K26" s="8">
        <v>400776</v>
      </c>
      <c r="L26" s="8">
        <v>398430</v>
      </c>
      <c r="M26" s="8">
        <v>407126</v>
      </c>
      <c r="N26" s="8">
        <v>1206332</v>
      </c>
      <c r="O26" s="8">
        <v>389923</v>
      </c>
      <c r="P26" s="8">
        <v>396001</v>
      </c>
      <c r="Q26" s="8">
        <v>394755</v>
      </c>
      <c r="R26" s="8">
        <v>1180679</v>
      </c>
      <c r="S26" s="8">
        <v>592740</v>
      </c>
      <c r="T26" s="8">
        <v>388792</v>
      </c>
      <c r="U26" s="8">
        <v>409790</v>
      </c>
      <c r="V26" s="8">
        <v>1391322</v>
      </c>
      <c r="W26" s="8">
        <v>4960232</v>
      </c>
      <c r="X26" s="8">
        <v>4714000</v>
      </c>
      <c r="Y26" s="8">
        <v>246232</v>
      </c>
      <c r="Z26" s="2">
        <v>5.22</v>
      </c>
      <c r="AA26" s="6">
        <v>4914000</v>
      </c>
    </row>
    <row r="27" spans="1:27" ht="13.5">
      <c r="A27" s="25" t="s">
        <v>53</v>
      </c>
      <c r="B27" s="24"/>
      <c r="C27" s="6">
        <v>4484690</v>
      </c>
      <c r="D27" s="6">
        <v>0</v>
      </c>
      <c r="E27" s="7">
        <v>1902745</v>
      </c>
      <c r="F27" s="8">
        <v>5103398</v>
      </c>
      <c r="G27" s="8">
        <v>317124</v>
      </c>
      <c r="H27" s="8">
        <v>0</v>
      </c>
      <c r="I27" s="8">
        <v>158562</v>
      </c>
      <c r="J27" s="8">
        <v>475686</v>
      </c>
      <c r="K27" s="8">
        <v>158562</v>
      </c>
      <c r="L27" s="8">
        <v>158562</v>
      </c>
      <c r="M27" s="8">
        <v>158562</v>
      </c>
      <c r="N27" s="8">
        <v>475686</v>
      </c>
      <c r="O27" s="8">
        <v>158562</v>
      </c>
      <c r="P27" s="8">
        <v>2559052</v>
      </c>
      <c r="Q27" s="8">
        <v>425282</v>
      </c>
      <c r="R27" s="8">
        <v>3142896</v>
      </c>
      <c r="S27" s="8">
        <v>425282</v>
      </c>
      <c r="T27" s="8">
        <v>425282</v>
      </c>
      <c r="U27" s="8">
        <v>425282</v>
      </c>
      <c r="V27" s="8">
        <v>1275846</v>
      </c>
      <c r="W27" s="8">
        <v>5370114</v>
      </c>
      <c r="X27" s="8">
        <v>1902745</v>
      </c>
      <c r="Y27" s="8">
        <v>3467369</v>
      </c>
      <c r="Z27" s="2">
        <v>182.23</v>
      </c>
      <c r="AA27" s="6">
        <v>5103398</v>
      </c>
    </row>
    <row r="28" spans="1:27" ht="13.5">
      <c r="A28" s="25" t="s">
        <v>54</v>
      </c>
      <c r="B28" s="24"/>
      <c r="C28" s="6">
        <v>14935312</v>
      </c>
      <c r="D28" s="6">
        <v>0</v>
      </c>
      <c r="E28" s="7">
        <v>17460000</v>
      </c>
      <c r="F28" s="8">
        <v>15495038</v>
      </c>
      <c r="G28" s="8">
        <v>2910000</v>
      </c>
      <c r="H28" s="8">
        <v>0</v>
      </c>
      <c r="I28" s="8">
        <v>1455000</v>
      </c>
      <c r="J28" s="8">
        <v>4365000</v>
      </c>
      <c r="K28" s="8">
        <v>1455000</v>
      </c>
      <c r="L28" s="8">
        <v>1455000</v>
      </c>
      <c r="M28" s="8">
        <v>1455000</v>
      </c>
      <c r="N28" s="8">
        <v>4365000</v>
      </c>
      <c r="O28" s="8">
        <v>1455000</v>
      </c>
      <c r="P28" s="8">
        <v>-18721</v>
      </c>
      <c r="Q28" s="8">
        <v>1291255</v>
      </c>
      <c r="R28" s="8">
        <v>2727534</v>
      </c>
      <c r="S28" s="8">
        <v>1291255</v>
      </c>
      <c r="T28" s="8">
        <v>1291255</v>
      </c>
      <c r="U28" s="8">
        <v>1291255</v>
      </c>
      <c r="V28" s="8">
        <v>3873765</v>
      </c>
      <c r="W28" s="8">
        <v>15331299</v>
      </c>
      <c r="X28" s="8">
        <v>17460000</v>
      </c>
      <c r="Y28" s="8">
        <v>-2128701</v>
      </c>
      <c r="Z28" s="2">
        <v>-12.19</v>
      </c>
      <c r="AA28" s="6">
        <v>15495038</v>
      </c>
    </row>
    <row r="29" spans="1:27" ht="13.5">
      <c r="A29" s="25" t="s">
        <v>55</v>
      </c>
      <c r="B29" s="24"/>
      <c r="C29" s="6">
        <v>9589906</v>
      </c>
      <c r="D29" s="6">
        <v>0</v>
      </c>
      <c r="E29" s="7">
        <v>10189460</v>
      </c>
      <c r="F29" s="8">
        <v>10559082</v>
      </c>
      <c r="G29" s="8">
        <v>620743</v>
      </c>
      <c r="H29" s="8">
        <v>0</v>
      </c>
      <c r="I29" s="8">
        <v>376703</v>
      </c>
      <c r="J29" s="8">
        <v>997446</v>
      </c>
      <c r="K29" s="8">
        <v>310372</v>
      </c>
      <c r="L29" s="8">
        <v>310372</v>
      </c>
      <c r="M29" s="8">
        <v>3206047</v>
      </c>
      <c r="N29" s="8">
        <v>3826791</v>
      </c>
      <c r="O29" s="8">
        <v>324804</v>
      </c>
      <c r="P29" s="8">
        <v>1000924</v>
      </c>
      <c r="Q29" s="8">
        <v>442629</v>
      </c>
      <c r="R29" s="8">
        <v>1768357</v>
      </c>
      <c r="S29" s="8">
        <v>387099</v>
      </c>
      <c r="T29" s="8">
        <v>387099</v>
      </c>
      <c r="U29" s="8">
        <v>3571081</v>
      </c>
      <c r="V29" s="8">
        <v>4345279</v>
      </c>
      <c r="W29" s="8">
        <v>10937873</v>
      </c>
      <c r="X29" s="8">
        <v>10189460</v>
      </c>
      <c r="Y29" s="8">
        <v>748413</v>
      </c>
      <c r="Z29" s="2">
        <v>7.34</v>
      </c>
      <c r="AA29" s="6">
        <v>10559082</v>
      </c>
    </row>
    <row r="30" spans="1:27" ht="13.5">
      <c r="A30" s="25" t="s">
        <v>56</v>
      </c>
      <c r="B30" s="24"/>
      <c r="C30" s="6">
        <v>54464890</v>
      </c>
      <c r="D30" s="6">
        <v>0</v>
      </c>
      <c r="E30" s="7">
        <v>61025000</v>
      </c>
      <c r="F30" s="8">
        <v>62585000</v>
      </c>
      <c r="G30" s="8">
        <v>6664096</v>
      </c>
      <c r="H30" s="8">
        <v>728788</v>
      </c>
      <c r="I30" s="8">
        <v>12113657</v>
      </c>
      <c r="J30" s="8">
        <v>19506541</v>
      </c>
      <c r="K30" s="8">
        <v>532166</v>
      </c>
      <c r="L30" s="8">
        <v>4198461</v>
      </c>
      <c r="M30" s="8">
        <v>8165764</v>
      </c>
      <c r="N30" s="8">
        <v>12896391</v>
      </c>
      <c r="O30" s="8">
        <v>707415</v>
      </c>
      <c r="P30" s="8">
        <v>4604379</v>
      </c>
      <c r="Q30" s="8">
        <v>4871524</v>
      </c>
      <c r="R30" s="8">
        <v>10183318</v>
      </c>
      <c r="S30" s="8">
        <v>4723039</v>
      </c>
      <c r="T30" s="8">
        <v>4792564</v>
      </c>
      <c r="U30" s="8">
        <v>4511333</v>
      </c>
      <c r="V30" s="8">
        <v>14026936</v>
      </c>
      <c r="W30" s="8">
        <v>56613186</v>
      </c>
      <c r="X30" s="8">
        <v>61025000</v>
      </c>
      <c r="Y30" s="8">
        <v>-4411814</v>
      </c>
      <c r="Z30" s="2">
        <v>-7.23</v>
      </c>
      <c r="AA30" s="6">
        <v>62585000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7464732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2560962</v>
      </c>
      <c r="D33" s="6">
        <v>0</v>
      </c>
      <c r="E33" s="7">
        <v>3070000</v>
      </c>
      <c r="F33" s="8">
        <v>3170000</v>
      </c>
      <c r="G33" s="8">
        <v>383750</v>
      </c>
      <c r="H33" s="8">
        <v>27500</v>
      </c>
      <c r="I33" s="8">
        <v>428500</v>
      </c>
      <c r="J33" s="8">
        <v>839750</v>
      </c>
      <c r="K33" s="8">
        <v>8500</v>
      </c>
      <c r="L33" s="8">
        <v>377500</v>
      </c>
      <c r="M33" s="8">
        <v>28750</v>
      </c>
      <c r="N33" s="8">
        <v>414750</v>
      </c>
      <c r="O33" s="8">
        <v>12250</v>
      </c>
      <c r="P33" s="8">
        <v>358500</v>
      </c>
      <c r="Q33" s="8">
        <v>568500</v>
      </c>
      <c r="R33" s="8">
        <v>939250</v>
      </c>
      <c r="S33" s="8">
        <v>362750</v>
      </c>
      <c r="T33" s="8">
        <v>407500</v>
      </c>
      <c r="U33" s="8">
        <v>80500</v>
      </c>
      <c r="V33" s="8">
        <v>850750</v>
      </c>
      <c r="W33" s="8">
        <v>3044500</v>
      </c>
      <c r="X33" s="8">
        <v>3070000</v>
      </c>
      <c r="Y33" s="8">
        <v>-25500</v>
      </c>
      <c r="Z33" s="2">
        <v>-0.83</v>
      </c>
      <c r="AA33" s="6">
        <v>3170000</v>
      </c>
    </row>
    <row r="34" spans="1:27" ht="13.5">
      <c r="A34" s="25" t="s">
        <v>60</v>
      </c>
      <c r="B34" s="24"/>
      <c r="C34" s="6">
        <v>35342821</v>
      </c>
      <c r="D34" s="6">
        <v>0</v>
      </c>
      <c r="E34" s="7">
        <v>43879160</v>
      </c>
      <c r="F34" s="8">
        <v>45600534</v>
      </c>
      <c r="G34" s="8">
        <v>3464804</v>
      </c>
      <c r="H34" s="8">
        <v>2514571</v>
      </c>
      <c r="I34" s="8">
        <v>3275179</v>
      </c>
      <c r="J34" s="8">
        <v>9254554</v>
      </c>
      <c r="K34" s="8">
        <v>3421082</v>
      </c>
      <c r="L34" s="8">
        <v>3603341</v>
      </c>
      <c r="M34" s="8">
        <v>3463005</v>
      </c>
      <c r="N34" s="8">
        <v>10487428</v>
      </c>
      <c r="O34" s="8">
        <v>2408118</v>
      </c>
      <c r="P34" s="8">
        <v>3133513</v>
      </c>
      <c r="Q34" s="8">
        <v>3009292</v>
      </c>
      <c r="R34" s="8">
        <v>8550923</v>
      </c>
      <c r="S34" s="8">
        <v>2875015</v>
      </c>
      <c r="T34" s="8">
        <v>3688183</v>
      </c>
      <c r="U34" s="8">
        <v>6211003</v>
      </c>
      <c r="V34" s="8">
        <v>12774201</v>
      </c>
      <c r="W34" s="8">
        <v>41067106</v>
      </c>
      <c r="X34" s="8">
        <v>43879160</v>
      </c>
      <c r="Y34" s="8">
        <v>-2812054</v>
      </c>
      <c r="Z34" s="2">
        <v>-6.41</v>
      </c>
      <c r="AA34" s="6">
        <v>45600534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210588603</v>
      </c>
      <c r="D36" s="33">
        <f>SUM(D25:D35)</f>
        <v>0</v>
      </c>
      <c r="E36" s="34">
        <f t="shared" si="1"/>
        <v>231555875</v>
      </c>
      <c r="F36" s="35">
        <f t="shared" si="1"/>
        <v>236868629</v>
      </c>
      <c r="G36" s="35">
        <f t="shared" si="1"/>
        <v>21657708</v>
      </c>
      <c r="H36" s="35">
        <f t="shared" si="1"/>
        <v>9957801</v>
      </c>
      <c r="I36" s="35">
        <f t="shared" si="1"/>
        <v>24939585</v>
      </c>
      <c r="J36" s="35">
        <f t="shared" si="1"/>
        <v>56555094</v>
      </c>
      <c r="K36" s="35">
        <f t="shared" si="1"/>
        <v>13056238</v>
      </c>
      <c r="L36" s="35">
        <f t="shared" si="1"/>
        <v>20938864</v>
      </c>
      <c r="M36" s="35">
        <f t="shared" si="1"/>
        <v>23558979</v>
      </c>
      <c r="N36" s="35">
        <f t="shared" si="1"/>
        <v>57554081</v>
      </c>
      <c r="O36" s="35">
        <f t="shared" si="1"/>
        <v>12379699</v>
      </c>
      <c r="P36" s="35">
        <f t="shared" si="1"/>
        <v>18889760</v>
      </c>
      <c r="Q36" s="35">
        <f t="shared" si="1"/>
        <v>17654334</v>
      </c>
      <c r="R36" s="35">
        <f t="shared" si="1"/>
        <v>48923793</v>
      </c>
      <c r="S36" s="35">
        <f t="shared" si="1"/>
        <v>17360186</v>
      </c>
      <c r="T36" s="35">
        <f t="shared" si="1"/>
        <v>18095003</v>
      </c>
      <c r="U36" s="35">
        <f t="shared" si="1"/>
        <v>23985135</v>
      </c>
      <c r="V36" s="35">
        <f t="shared" si="1"/>
        <v>59440324</v>
      </c>
      <c r="W36" s="35">
        <f t="shared" si="1"/>
        <v>222473292</v>
      </c>
      <c r="X36" s="35">
        <f t="shared" si="1"/>
        <v>231555875</v>
      </c>
      <c r="Y36" s="35">
        <f t="shared" si="1"/>
        <v>-9082583</v>
      </c>
      <c r="Z36" s="36">
        <f>+IF(X36&lt;&gt;0,+(Y36/X36)*100,0)</f>
        <v>-3.9224152701804695</v>
      </c>
      <c r="AA36" s="33">
        <f>SUM(AA25:AA35)</f>
        <v>236868629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-1043878</v>
      </c>
      <c r="D38" s="46">
        <f>+D22-D36</f>
        <v>0</v>
      </c>
      <c r="E38" s="47">
        <f t="shared" si="2"/>
        <v>-5237404</v>
      </c>
      <c r="F38" s="48">
        <f t="shared" si="2"/>
        <v>-4849058</v>
      </c>
      <c r="G38" s="48">
        <f t="shared" si="2"/>
        <v>13441256</v>
      </c>
      <c r="H38" s="48">
        <f t="shared" si="2"/>
        <v>5826291</v>
      </c>
      <c r="I38" s="48">
        <f t="shared" si="2"/>
        <v>-10040998</v>
      </c>
      <c r="J38" s="48">
        <f t="shared" si="2"/>
        <v>9226549</v>
      </c>
      <c r="K38" s="48">
        <f t="shared" si="2"/>
        <v>3026819</v>
      </c>
      <c r="L38" s="48">
        <f t="shared" si="2"/>
        <v>2335821</v>
      </c>
      <c r="M38" s="48">
        <f t="shared" si="2"/>
        <v>-8192705</v>
      </c>
      <c r="N38" s="48">
        <f t="shared" si="2"/>
        <v>-2830065</v>
      </c>
      <c r="O38" s="48">
        <f t="shared" si="2"/>
        <v>5257417</v>
      </c>
      <c r="P38" s="48">
        <f t="shared" si="2"/>
        <v>-1286528</v>
      </c>
      <c r="Q38" s="48">
        <f t="shared" si="2"/>
        <v>8180776</v>
      </c>
      <c r="R38" s="48">
        <f t="shared" si="2"/>
        <v>12151665</v>
      </c>
      <c r="S38" s="48">
        <f t="shared" si="2"/>
        <v>-931597</v>
      </c>
      <c r="T38" s="48">
        <f t="shared" si="2"/>
        <v>-1204592</v>
      </c>
      <c r="U38" s="48">
        <f t="shared" si="2"/>
        <v>-7138440</v>
      </c>
      <c r="V38" s="48">
        <f t="shared" si="2"/>
        <v>-9274629</v>
      </c>
      <c r="W38" s="48">
        <f t="shared" si="2"/>
        <v>9273520</v>
      </c>
      <c r="X38" s="48">
        <f>IF(F22=F36,0,X22-X36)</f>
        <v>-5237091</v>
      </c>
      <c r="Y38" s="48">
        <f t="shared" si="2"/>
        <v>14510611</v>
      </c>
      <c r="Z38" s="49">
        <f>+IF(X38&lt;&gt;0,+(Y38/X38)*100,0)</f>
        <v>-277.07387555419604</v>
      </c>
      <c r="AA38" s="46">
        <f>+AA22-AA36</f>
        <v>-4849058</v>
      </c>
    </row>
    <row r="39" spans="1:27" ht="13.5">
      <c r="A39" s="23" t="s">
        <v>64</v>
      </c>
      <c r="B39" s="29"/>
      <c r="C39" s="6">
        <v>23308637</v>
      </c>
      <c r="D39" s="6">
        <v>0</v>
      </c>
      <c r="E39" s="7">
        <v>37606000</v>
      </c>
      <c r="F39" s="8">
        <v>20426787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1859634</v>
      </c>
      <c r="Q39" s="8">
        <v>3715901</v>
      </c>
      <c r="R39" s="8">
        <v>5575535</v>
      </c>
      <c r="S39" s="8">
        <v>0</v>
      </c>
      <c r="T39" s="8">
        <v>0</v>
      </c>
      <c r="U39" s="8">
        <v>3140532</v>
      </c>
      <c r="V39" s="8">
        <v>3140532</v>
      </c>
      <c r="W39" s="8">
        <v>8716067</v>
      </c>
      <c r="X39" s="8">
        <v>37605684</v>
      </c>
      <c r="Y39" s="8">
        <v>-28889617</v>
      </c>
      <c r="Z39" s="2">
        <v>-76.82</v>
      </c>
      <c r="AA39" s="6">
        <v>20426787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22264759</v>
      </c>
      <c r="D42" s="55">
        <f>SUM(D38:D41)</f>
        <v>0</v>
      </c>
      <c r="E42" s="56">
        <f t="shared" si="3"/>
        <v>32368596</v>
      </c>
      <c r="F42" s="57">
        <f t="shared" si="3"/>
        <v>15577729</v>
      </c>
      <c r="G42" s="57">
        <f t="shared" si="3"/>
        <v>13441256</v>
      </c>
      <c r="H42" s="57">
        <f t="shared" si="3"/>
        <v>5826291</v>
      </c>
      <c r="I42" s="57">
        <f t="shared" si="3"/>
        <v>-10040998</v>
      </c>
      <c r="J42" s="57">
        <f t="shared" si="3"/>
        <v>9226549</v>
      </c>
      <c r="K42" s="57">
        <f t="shared" si="3"/>
        <v>3026819</v>
      </c>
      <c r="L42" s="57">
        <f t="shared" si="3"/>
        <v>2335821</v>
      </c>
      <c r="M42" s="57">
        <f t="shared" si="3"/>
        <v>-8192705</v>
      </c>
      <c r="N42" s="57">
        <f t="shared" si="3"/>
        <v>-2830065</v>
      </c>
      <c r="O42" s="57">
        <f t="shared" si="3"/>
        <v>5257417</v>
      </c>
      <c r="P42" s="57">
        <f t="shared" si="3"/>
        <v>573106</v>
      </c>
      <c r="Q42" s="57">
        <f t="shared" si="3"/>
        <v>11896677</v>
      </c>
      <c r="R42" s="57">
        <f t="shared" si="3"/>
        <v>17727200</v>
      </c>
      <c r="S42" s="57">
        <f t="shared" si="3"/>
        <v>-931597</v>
      </c>
      <c r="T42" s="57">
        <f t="shared" si="3"/>
        <v>-1204592</v>
      </c>
      <c r="U42" s="57">
        <f t="shared" si="3"/>
        <v>-3997908</v>
      </c>
      <c r="V42" s="57">
        <f t="shared" si="3"/>
        <v>-6134097</v>
      </c>
      <c r="W42" s="57">
        <f t="shared" si="3"/>
        <v>17989587</v>
      </c>
      <c r="X42" s="57">
        <f t="shared" si="3"/>
        <v>32368593</v>
      </c>
      <c r="Y42" s="57">
        <f t="shared" si="3"/>
        <v>-14379006</v>
      </c>
      <c r="Z42" s="58">
        <f>+IF(X42&lt;&gt;0,+(Y42/X42)*100,0)</f>
        <v>-44.42270938375357</v>
      </c>
      <c r="AA42" s="55">
        <f>SUM(AA38:AA41)</f>
        <v>15577729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22264759</v>
      </c>
      <c r="D44" s="63">
        <f>+D42-D43</f>
        <v>0</v>
      </c>
      <c r="E44" s="64">
        <f t="shared" si="4"/>
        <v>32368596</v>
      </c>
      <c r="F44" s="65">
        <f t="shared" si="4"/>
        <v>15577729</v>
      </c>
      <c r="G44" s="65">
        <f t="shared" si="4"/>
        <v>13441256</v>
      </c>
      <c r="H44" s="65">
        <f t="shared" si="4"/>
        <v>5826291</v>
      </c>
      <c r="I44" s="65">
        <f t="shared" si="4"/>
        <v>-10040998</v>
      </c>
      <c r="J44" s="65">
        <f t="shared" si="4"/>
        <v>9226549</v>
      </c>
      <c r="K44" s="65">
        <f t="shared" si="4"/>
        <v>3026819</v>
      </c>
      <c r="L44" s="65">
        <f t="shared" si="4"/>
        <v>2335821</v>
      </c>
      <c r="M44" s="65">
        <f t="shared" si="4"/>
        <v>-8192705</v>
      </c>
      <c r="N44" s="65">
        <f t="shared" si="4"/>
        <v>-2830065</v>
      </c>
      <c r="O44" s="65">
        <f t="shared" si="4"/>
        <v>5257417</v>
      </c>
      <c r="P44" s="65">
        <f t="shared" si="4"/>
        <v>573106</v>
      </c>
      <c r="Q44" s="65">
        <f t="shared" si="4"/>
        <v>11896677</v>
      </c>
      <c r="R44" s="65">
        <f t="shared" si="4"/>
        <v>17727200</v>
      </c>
      <c r="S44" s="65">
        <f t="shared" si="4"/>
        <v>-931597</v>
      </c>
      <c r="T44" s="65">
        <f t="shared" si="4"/>
        <v>-1204592</v>
      </c>
      <c r="U44" s="65">
        <f t="shared" si="4"/>
        <v>-3997908</v>
      </c>
      <c r="V44" s="65">
        <f t="shared" si="4"/>
        <v>-6134097</v>
      </c>
      <c r="W44" s="65">
        <f t="shared" si="4"/>
        <v>17989587</v>
      </c>
      <c r="X44" s="65">
        <f t="shared" si="4"/>
        <v>32368593</v>
      </c>
      <c r="Y44" s="65">
        <f t="shared" si="4"/>
        <v>-14379006</v>
      </c>
      <c r="Z44" s="66">
        <f>+IF(X44&lt;&gt;0,+(Y44/X44)*100,0)</f>
        <v>-44.42270938375357</v>
      </c>
      <c r="AA44" s="63">
        <f>+AA42-AA43</f>
        <v>15577729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22264759</v>
      </c>
      <c r="D46" s="55">
        <f>SUM(D44:D45)</f>
        <v>0</v>
      </c>
      <c r="E46" s="56">
        <f t="shared" si="5"/>
        <v>32368596</v>
      </c>
      <c r="F46" s="57">
        <f t="shared" si="5"/>
        <v>15577729</v>
      </c>
      <c r="G46" s="57">
        <f t="shared" si="5"/>
        <v>13441256</v>
      </c>
      <c r="H46" s="57">
        <f t="shared" si="5"/>
        <v>5826291</v>
      </c>
      <c r="I46" s="57">
        <f t="shared" si="5"/>
        <v>-10040998</v>
      </c>
      <c r="J46" s="57">
        <f t="shared" si="5"/>
        <v>9226549</v>
      </c>
      <c r="K46" s="57">
        <f t="shared" si="5"/>
        <v>3026819</v>
      </c>
      <c r="L46" s="57">
        <f t="shared" si="5"/>
        <v>2335821</v>
      </c>
      <c r="M46" s="57">
        <f t="shared" si="5"/>
        <v>-8192705</v>
      </c>
      <c r="N46" s="57">
        <f t="shared" si="5"/>
        <v>-2830065</v>
      </c>
      <c r="O46" s="57">
        <f t="shared" si="5"/>
        <v>5257417</v>
      </c>
      <c r="P46" s="57">
        <f t="shared" si="5"/>
        <v>573106</v>
      </c>
      <c r="Q46" s="57">
        <f t="shared" si="5"/>
        <v>11896677</v>
      </c>
      <c r="R46" s="57">
        <f t="shared" si="5"/>
        <v>17727200</v>
      </c>
      <c r="S46" s="57">
        <f t="shared" si="5"/>
        <v>-931597</v>
      </c>
      <c r="T46" s="57">
        <f t="shared" si="5"/>
        <v>-1204592</v>
      </c>
      <c r="U46" s="57">
        <f t="shared" si="5"/>
        <v>-3997908</v>
      </c>
      <c r="V46" s="57">
        <f t="shared" si="5"/>
        <v>-6134097</v>
      </c>
      <c r="W46" s="57">
        <f t="shared" si="5"/>
        <v>17989587</v>
      </c>
      <c r="X46" s="57">
        <f t="shared" si="5"/>
        <v>32368593</v>
      </c>
      <c r="Y46" s="57">
        <f t="shared" si="5"/>
        <v>-14379006</v>
      </c>
      <c r="Z46" s="58">
        <f>+IF(X46&lt;&gt;0,+(Y46/X46)*100,0)</f>
        <v>-44.42270938375357</v>
      </c>
      <c r="AA46" s="55">
        <f>SUM(AA44:AA45)</f>
        <v>15577729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22264759</v>
      </c>
      <c r="D48" s="71">
        <f>SUM(D46:D47)</f>
        <v>0</v>
      </c>
      <c r="E48" s="72">
        <f t="shared" si="6"/>
        <v>32368596</v>
      </c>
      <c r="F48" s="73">
        <f t="shared" si="6"/>
        <v>15577729</v>
      </c>
      <c r="G48" s="73">
        <f t="shared" si="6"/>
        <v>13441256</v>
      </c>
      <c r="H48" s="74">
        <f t="shared" si="6"/>
        <v>5826291</v>
      </c>
      <c r="I48" s="74">
        <f t="shared" si="6"/>
        <v>-10040998</v>
      </c>
      <c r="J48" s="74">
        <f t="shared" si="6"/>
        <v>9226549</v>
      </c>
      <c r="K48" s="74">
        <f t="shared" si="6"/>
        <v>3026819</v>
      </c>
      <c r="L48" s="74">
        <f t="shared" si="6"/>
        <v>2335821</v>
      </c>
      <c r="M48" s="73">
        <f t="shared" si="6"/>
        <v>-8192705</v>
      </c>
      <c r="N48" s="73">
        <f t="shared" si="6"/>
        <v>-2830065</v>
      </c>
      <c r="O48" s="74">
        <f t="shared" si="6"/>
        <v>5257417</v>
      </c>
      <c r="P48" s="74">
        <f t="shared" si="6"/>
        <v>573106</v>
      </c>
      <c r="Q48" s="74">
        <f t="shared" si="6"/>
        <v>11896677</v>
      </c>
      <c r="R48" s="74">
        <f t="shared" si="6"/>
        <v>17727200</v>
      </c>
      <c r="S48" s="74">
        <f t="shared" si="6"/>
        <v>-931597</v>
      </c>
      <c r="T48" s="73">
        <f t="shared" si="6"/>
        <v>-1204592</v>
      </c>
      <c r="U48" s="73">
        <f t="shared" si="6"/>
        <v>-3997908</v>
      </c>
      <c r="V48" s="74">
        <f t="shared" si="6"/>
        <v>-6134097</v>
      </c>
      <c r="W48" s="74">
        <f t="shared" si="6"/>
        <v>17989587</v>
      </c>
      <c r="X48" s="74">
        <f t="shared" si="6"/>
        <v>32368593</v>
      </c>
      <c r="Y48" s="74">
        <f t="shared" si="6"/>
        <v>-14379006</v>
      </c>
      <c r="Z48" s="75">
        <f>+IF(X48&lt;&gt;0,+(Y48/X48)*100,0)</f>
        <v>-44.42270938375357</v>
      </c>
      <c r="AA48" s="76">
        <f>SUM(AA46:AA47)</f>
        <v>15577729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91865710</v>
      </c>
      <c r="D8" s="6">
        <v>0</v>
      </c>
      <c r="E8" s="7">
        <v>104278750</v>
      </c>
      <c r="F8" s="8">
        <v>97378880</v>
      </c>
      <c r="G8" s="8">
        <v>4213607</v>
      </c>
      <c r="H8" s="8">
        <v>7264705</v>
      </c>
      <c r="I8" s="8">
        <v>6897031</v>
      </c>
      <c r="J8" s="8">
        <v>18375343</v>
      </c>
      <c r="K8" s="8">
        <v>8075390</v>
      </c>
      <c r="L8" s="8">
        <v>9046895</v>
      </c>
      <c r="M8" s="8">
        <v>6089508</v>
      </c>
      <c r="N8" s="8">
        <v>23211793</v>
      </c>
      <c r="O8" s="8">
        <v>10620037</v>
      </c>
      <c r="P8" s="8">
        <v>3179168</v>
      </c>
      <c r="Q8" s="8">
        <v>10802478</v>
      </c>
      <c r="R8" s="8">
        <v>24601683</v>
      </c>
      <c r="S8" s="8">
        <v>10817848</v>
      </c>
      <c r="T8" s="8">
        <v>11671429</v>
      </c>
      <c r="U8" s="8">
        <v>8460912</v>
      </c>
      <c r="V8" s="8">
        <v>30950189</v>
      </c>
      <c r="W8" s="8">
        <v>97139008</v>
      </c>
      <c r="X8" s="8">
        <v>104278750</v>
      </c>
      <c r="Y8" s="8">
        <v>-7139742</v>
      </c>
      <c r="Z8" s="2">
        <v>-6.85</v>
      </c>
      <c r="AA8" s="6">
        <v>97378880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764639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5173674</v>
      </c>
      <c r="D12" s="6">
        <v>0</v>
      </c>
      <c r="E12" s="7">
        <v>3044200</v>
      </c>
      <c r="F12" s="8">
        <v>3044200</v>
      </c>
      <c r="G12" s="8">
        <v>276803</v>
      </c>
      <c r="H12" s="8">
        <v>496195</v>
      </c>
      <c r="I12" s="8">
        <v>507961</v>
      </c>
      <c r="J12" s="8">
        <v>1280959</v>
      </c>
      <c r="K12" s="8">
        <v>530578</v>
      </c>
      <c r="L12" s="8">
        <v>780418</v>
      </c>
      <c r="M12" s="8">
        <v>400692</v>
      </c>
      <c r="N12" s="8">
        <v>1711688</v>
      </c>
      <c r="O12" s="8">
        <v>533689</v>
      </c>
      <c r="P12" s="8">
        <v>-482136</v>
      </c>
      <c r="Q12" s="8">
        <v>0</v>
      </c>
      <c r="R12" s="8">
        <v>51553</v>
      </c>
      <c r="S12" s="8">
        <v>0</v>
      </c>
      <c r="T12" s="8">
        <v>0</v>
      </c>
      <c r="U12" s="8">
        <v>0</v>
      </c>
      <c r="V12" s="8">
        <v>0</v>
      </c>
      <c r="W12" s="8">
        <v>3044200</v>
      </c>
      <c r="X12" s="8">
        <v>3044200</v>
      </c>
      <c r="Y12" s="8">
        <v>0</v>
      </c>
      <c r="Z12" s="2">
        <v>0</v>
      </c>
      <c r="AA12" s="6">
        <v>3044200</v>
      </c>
    </row>
    <row r="13" spans="1:27" ht="13.5">
      <c r="A13" s="23" t="s">
        <v>40</v>
      </c>
      <c r="B13" s="29"/>
      <c r="C13" s="6">
        <v>10024930</v>
      </c>
      <c r="D13" s="6">
        <v>0</v>
      </c>
      <c r="E13" s="7">
        <v>8250000</v>
      </c>
      <c r="F13" s="8">
        <v>8250000</v>
      </c>
      <c r="G13" s="8">
        <v>22399</v>
      </c>
      <c r="H13" s="8">
        <v>52535</v>
      </c>
      <c r="I13" s="8">
        <v>0</v>
      </c>
      <c r="J13" s="8">
        <v>74934</v>
      </c>
      <c r="K13" s="8">
        <v>375860</v>
      </c>
      <c r="L13" s="8">
        <v>155532</v>
      </c>
      <c r="M13" s="8">
        <v>148757</v>
      </c>
      <c r="N13" s="8">
        <v>680149</v>
      </c>
      <c r="O13" s="8">
        <v>1217872</v>
      </c>
      <c r="P13" s="8">
        <v>650510</v>
      </c>
      <c r="Q13" s="8">
        <v>579670</v>
      </c>
      <c r="R13" s="8">
        <v>2448052</v>
      </c>
      <c r="S13" s="8">
        <v>2098043</v>
      </c>
      <c r="T13" s="8">
        <v>206392</v>
      </c>
      <c r="U13" s="8">
        <v>7001649</v>
      </c>
      <c r="V13" s="8">
        <v>9306084</v>
      </c>
      <c r="W13" s="8">
        <v>12509219</v>
      </c>
      <c r="X13" s="8">
        <v>8250000</v>
      </c>
      <c r="Y13" s="8">
        <v>4259219</v>
      </c>
      <c r="Z13" s="2">
        <v>51.63</v>
      </c>
      <c r="AA13" s="6">
        <v>8250000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53400</v>
      </c>
      <c r="F14" s="8">
        <v>53400</v>
      </c>
      <c r="G14" s="8">
        <v>1623</v>
      </c>
      <c r="H14" s="8">
        <v>2661</v>
      </c>
      <c r="I14" s="8">
        <v>3234</v>
      </c>
      <c r="J14" s="8">
        <v>7518</v>
      </c>
      <c r="K14" s="8">
        <v>618</v>
      </c>
      <c r="L14" s="8">
        <v>1991</v>
      </c>
      <c r="M14" s="8">
        <v>5627</v>
      </c>
      <c r="N14" s="8">
        <v>8236</v>
      </c>
      <c r="O14" s="8">
        <v>3330</v>
      </c>
      <c r="P14" s="8">
        <v>2956</v>
      </c>
      <c r="Q14" s="8">
        <v>3474</v>
      </c>
      <c r="R14" s="8">
        <v>9760</v>
      </c>
      <c r="S14" s="8">
        <v>3255</v>
      </c>
      <c r="T14" s="8">
        <v>4137</v>
      </c>
      <c r="U14" s="8">
        <v>2722</v>
      </c>
      <c r="V14" s="8">
        <v>10114</v>
      </c>
      <c r="W14" s="8">
        <v>35628</v>
      </c>
      <c r="X14" s="8">
        <v>53400</v>
      </c>
      <c r="Y14" s="8">
        <v>-17772</v>
      </c>
      <c r="Z14" s="2">
        <v>-33.28</v>
      </c>
      <c r="AA14" s="6">
        <v>53400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74750</v>
      </c>
      <c r="D17" s="6">
        <v>0</v>
      </c>
      <c r="E17" s="7">
        <v>59200</v>
      </c>
      <c r="F17" s="8">
        <v>59200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59200</v>
      </c>
      <c r="Y17" s="8">
        <v>-59200</v>
      </c>
      <c r="Z17" s="2">
        <v>-100</v>
      </c>
      <c r="AA17" s="6">
        <v>59200</v>
      </c>
    </row>
    <row r="18" spans="1:27" ht="13.5">
      <c r="A18" s="25" t="s">
        <v>45</v>
      </c>
      <c r="B18" s="24"/>
      <c r="C18" s="6">
        <v>91895674</v>
      </c>
      <c r="D18" s="6">
        <v>0</v>
      </c>
      <c r="E18" s="7">
        <v>75094000</v>
      </c>
      <c r="F18" s="8">
        <v>104424000</v>
      </c>
      <c r="G18" s="8">
        <v>10449879</v>
      </c>
      <c r="H18" s="8">
        <v>7563000</v>
      </c>
      <c r="I18" s="8">
        <v>12000000</v>
      </c>
      <c r="J18" s="8">
        <v>30012879</v>
      </c>
      <c r="K18" s="8">
        <v>6022573</v>
      </c>
      <c r="L18" s="8">
        <v>11338404</v>
      </c>
      <c r="M18" s="8">
        <v>12000000</v>
      </c>
      <c r="N18" s="8">
        <v>29360977</v>
      </c>
      <c r="O18" s="8">
        <v>23000000</v>
      </c>
      <c r="P18" s="8">
        <v>0</v>
      </c>
      <c r="Q18" s="8">
        <v>2026984</v>
      </c>
      <c r="R18" s="8">
        <v>25026984</v>
      </c>
      <c r="S18" s="8">
        <v>22386000</v>
      </c>
      <c r="T18" s="8">
        <v>15750</v>
      </c>
      <c r="U18" s="8">
        <v>22355161</v>
      </c>
      <c r="V18" s="8">
        <v>44756911</v>
      </c>
      <c r="W18" s="8">
        <v>129157751</v>
      </c>
      <c r="X18" s="8">
        <v>75094000</v>
      </c>
      <c r="Y18" s="8">
        <v>54063751</v>
      </c>
      <c r="Z18" s="2">
        <v>71.99</v>
      </c>
      <c r="AA18" s="6">
        <v>104424000</v>
      </c>
    </row>
    <row r="19" spans="1:27" ht="13.5">
      <c r="A19" s="23" t="s">
        <v>46</v>
      </c>
      <c r="B19" s="29"/>
      <c r="C19" s="6">
        <v>77567471</v>
      </c>
      <c r="D19" s="6">
        <v>0</v>
      </c>
      <c r="E19" s="7">
        <v>81632000</v>
      </c>
      <c r="F19" s="8">
        <v>80646840</v>
      </c>
      <c r="G19" s="8">
        <v>30422375</v>
      </c>
      <c r="H19" s="8">
        <v>48212</v>
      </c>
      <c r="I19" s="8">
        <v>186247</v>
      </c>
      <c r="J19" s="8">
        <v>30656834</v>
      </c>
      <c r="K19" s="8">
        <v>0</v>
      </c>
      <c r="L19" s="8">
        <v>55582</v>
      </c>
      <c r="M19" s="8">
        <v>25332124</v>
      </c>
      <c r="N19" s="8">
        <v>25387706</v>
      </c>
      <c r="O19" s="8">
        <v>24721</v>
      </c>
      <c r="P19" s="8">
        <v>0</v>
      </c>
      <c r="Q19" s="8">
        <v>20712698</v>
      </c>
      <c r="R19" s="8">
        <v>20737419</v>
      </c>
      <c r="S19" s="8">
        <v>50002</v>
      </c>
      <c r="T19" s="8">
        <v>43470</v>
      </c>
      <c r="U19" s="8">
        <v>6512701</v>
      </c>
      <c r="V19" s="8">
        <v>6606173</v>
      </c>
      <c r="W19" s="8">
        <v>83388132</v>
      </c>
      <c r="X19" s="8">
        <v>81632001</v>
      </c>
      <c r="Y19" s="8">
        <v>1756131</v>
      </c>
      <c r="Z19" s="2">
        <v>2.15</v>
      </c>
      <c r="AA19" s="6">
        <v>80646840</v>
      </c>
    </row>
    <row r="20" spans="1:27" ht="13.5">
      <c r="A20" s="23" t="s">
        <v>47</v>
      </c>
      <c r="B20" s="29"/>
      <c r="C20" s="6">
        <v>21510993</v>
      </c>
      <c r="D20" s="6">
        <v>0</v>
      </c>
      <c r="E20" s="7">
        <v>9862520</v>
      </c>
      <c r="F20" s="26">
        <v>20180270</v>
      </c>
      <c r="G20" s="26">
        <v>340682</v>
      </c>
      <c r="H20" s="26">
        <v>590757</v>
      </c>
      <c r="I20" s="26">
        <v>554377</v>
      </c>
      <c r="J20" s="26">
        <v>1485816</v>
      </c>
      <c r="K20" s="26">
        <v>3945248</v>
      </c>
      <c r="L20" s="26">
        <v>-4026746</v>
      </c>
      <c r="M20" s="26">
        <v>992271</v>
      </c>
      <c r="N20" s="26">
        <v>910773</v>
      </c>
      <c r="O20" s="26">
        <v>925344</v>
      </c>
      <c r="P20" s="26">
        <v>2045415</v>
      </c>
      <c r="Q20" s="26">
        <v>849489</v>
      </c>
      <c r="R20" s="26">
        <v>3820248</v>
      </c>
      <c r="S20" s="26">
        <v>1336641</v>
      </c>
      <c r="T20" s="26">
        <v>1109087</v>
      </c>
      <c r="U20" s="26">
        <v>8434709</v>
      </c>
      <c r="V20" s="26">
        <v>10880437</v>
      </c>
      <c r="W20" s="26">
        <v>17097274</v>
      </c>
      <c r="X20" s="26">
        <v>9862520</v>
      </c>
      <c r="Y20" s="26">
        <v>7234754</v>
      </c>
      <c r="Z20" s="27">
        <v>73.36</v>
      </c>
      <c r="AA20" s="28">
        <v>20180270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298877841</v>
      </c>
      <c r="D22" s="33">
        <f>SUM(D5:D21)</f>
        <v>0</v>
      </c>
      <c r="E22" s="34">
        <f t="shared" si="0"/>
        <v>282274070</v>
      </c>
      <c r="F22" s="35">
        <f t="shared" si="0"/>
        <v>314036790</v>
      </c>
      <c r="G22" s="35">
        <f t="shared" si="0"/>
        <v>45727368</v>
      </c>
      <c r="H22" s="35">
        <f t="shared" si="0"/>
        <v>16018065</v>
      </c>
      <c r="I22" s="35">
        <f t="shared" si="0"/>
        <v>20148850</v>
      </c>
      <c r="J22" s="35">
        <f t="shared" si="0"/>
        <v>81894283</v>
      </c>
      <c r="K22" s="35">
        <f t="shared" si="0"/>
        <v>18950267</v>
      </c>
      <c r="L22" s="35">
        <f t="shared" si="0"/>
        <v>17352076</v>
      </c>
      <c r="M22" s="35">
        <f t="shared" si="0"/>
        <v>44968979</v>
      </c>
      <c r="N22" s="35">
        <f t="shared" si="0"/>
        <v>81271322</v>
      </c>
      <c r="O22" s="35">
        <f t="shared" si="0"/>
        <v>36324993</v>
      </c>
      <c r="P22" s="35">
        <f t="shared" si="0"/>
        <v>5395913</v>
      </c>
      <c r="Q22" s="35">
        <f t="shared" si="0"/>
        <v>34974793</v>
      </c>
      <c r="R22" s="35">
        <f t="shared" si="0"/>
        <v>76695699</v>
      </c>
      <c r="S22" s="35">
        <f t="shared" si="0"/>
        <v>36691789</v>
      </c>
      <c r="T22" s="35">
        <f t="shared" si="0"/>
        <v>13050265</v>
      </c>
      <c r="U22" s="35">
        <f t="shared" si="0"/>
        <v>52767854</v>
      </c>
      <c r="V22" s="35">
        <f t="shared" si="0"/>
        <v>102509908</v>
      </c>
      <c r="W22" s="35">
        <f t="shared" si="0"/>
        <v>342371212</v>
      </c>
      <c r="X22" s="35">
        <f t="shared" si="0"/>
        <v>282274071</v>
      </c>
      <c r="Y22" s="35">
        <f t="shared" si="0"/>
        <v>60097141</v>
      </c>
      <c r="Z22" s="36">
        <f>+IF(X22&lt;&gt;0,+(Y22/X22)*100,0)</f>
        <v>21.29035117788059</v>
      </c>
      <c r="AA22" s="33">
        <f>SUM(AA5:AA21)</f>
        <v>314036790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117762956</v>
      </c>
      <c r="D25" s="6">
        <v>0</v>
      </c>
      <c r="E25" s="7">
        <v>85387340</v>
      </c>
      <c r="F25" s="8">
        <v>125908930</v>
      </c>
      <c r="G25" s="8">
        <v>6646526</v>
      </c>
      <c r="H25" s="8">
        <v>6382915</v>
      </c>
      <c r="I25" s="8">
        <v>6635547</v>
      </c>
      <c r="J25" s="8">
        <v>19664988</v>
      </c>
      <c r="K25" s="8">
        <v>9192461</v>
      </c>
      <c r="L25" s="8">
        <v>12175881</v>
      </c>
      <c r="M25" s="8">
        <v>21013041</v>
      </c>
      <c r="N25" s="8">
        <v>42381383</v>
      </c>
      <c r="O25" s="8">
        <v>10051715</v>
      </c>
      <c r="P25" s="8">
        <v>9898183</v>
      </c>
      <c r="Q25" s="8">
        <v>12911010</v>
      </c>
      <c r="R25" s="8">
        <v>32860908</v>
      </c>
      <c r="S25" s="8">
        <v>11123138</v>
      </c>
      <c r="T25" s="8">
        <v>9951495</v>
      </c>
      <c r="U25" s="8">
        <v>12958903</v>
      </c>
      <c r="V25" s="8">
        <v>34033536</v>
      </c>
      <c r="W25" s="8">
        <v>128940815</v>
      </c>
      <c r="X25" s="8">
        <v>85387340</v>
      </c>
      <c r="Y25" s="8">
        <v>43553475</v>
      </c>
      <c r="Z25" s="2">
        <v>51.01</v>
      </c>
      <c r="AA25" s="6">
        <v>125908930</v>
      </c>
    </row>
    <row r="26" spans="1:27" ht="13.5">
      <c r="A26" s="25" t="s">
        <v>52</v>
      </c>
      <c r="B26" s="24"/>
      <c r="C26" s="6">
        <v>4907601</v>
      </c>
      <c r="D26" s="6">
        <v>0</v>
      </c>
      <c r="E26" s="7">
        <v>4357670</v>
      </c>
      <c r="F26" s="8">
        <v>6521240</v>
      </c>
      <c r="G26" s="8">
        <v>319628</v>
      </c>
      <c r="H26" s="8">
        <v>310926</v>
      </c>
      <c r="I26" s="8">
        <v>316325</v>
      </c>
      <c r="J26" s="8">
        <v>946879</v>
      </c>
      <c r="K26" s="8">
        <v>311698</v>
      </c>
      <c r="L26" s="8">
        <v>327604</v>
      </c>
      <c r="M26" s="8">
        <v>598470</v>
      </c>
      <c r="N26" s="8">
        <v>1237772</v>
      </c>
      <c r="O26" s="8">
        <v>321866</v>
      </c>
      <c r="P26" s="8">
        <v>331313</v>
      </c>
      <c r="Q26" s="8">
        <v>397018</v>
      </c>
      <c r="R26" s="8">
        <v>1050197</v>
      </c>
      <c r="S26" s="8">
        <v>549532</v>
      </c>
      <c r="T26" s="8">
        <v>383494</v>
      </c>
      <c r="U26" s="8">
        <v>2158688</v>
      </c>
      <c r="V26" s="8">
        <v>3091714</v>
      </c>
      <c r="W26" s="8">
        <v>6326562</v>
      </c>
      <c r="X26" s="8">
        <v>4357670</v>
      </c>
      <c r="Y26" s="8">
        <v>1968892</v>
      </c>
      <c r="Z26" s="2">
        <v>45.18</v>
      </c>
      <c r="AA26" s="6">
        <v>6521240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12520890</v>
      </c>
      <c r="D28" s="6">
        <v>0</v>
      </c>
      <c r="E28" s="7">
        <v>16583820</v>
      </c>
      <c r="F28" s="8">
        <v>16583820</v>
      </c>
      <c r="G28" s="8">
        <v>0</v>
      </c>
      <c r="H28" s="8">
        <v>2209378</v>
      </c>
      <c r="I28" s="8">
        <v>1068194</v>
      </c>
      <c r="J28" s="8">
        <v>3277572</v>
      </c>
      <c r="K28" s="8">
        <v>1104311</v>
      </c>
      <c r="L28" s="8">
        <v>1067949</v>
      </c>
      <c r="M28" s="8">
        <v>0</v>
      </c>
      <c r="N28" s="8">
        <v>2172260</v>
      </c>
      <c r="O28" s="8">
        <v>2207439</v>
      </c>
      <c r="P28" s="8">
        <v>995516</v>
      </c>
      <c r="Q28" s="8">
        <v>1107835</v>
      </c>
      <c r="R28" s="8">
        <v>4310790</v>
      </c>
      <c r="S28" s="8">
        <v>1070432</v>
      </c>
      <c r="T28" s="8">
        <v>0</v>
      </c>
      <c r="U28" s="8">
        <v>1950139</v>
      </c>
      <c r="V28" s="8">
        <v>3020571</v>
      </c>
      <c r="W28" s="8">
        <v>12781193</v>
      </c>
      <c r="X28" s="8">
        <v>16583820</v>
      </c>
      <c r="Y28" s="8">
        <v>-3802627</v>
      </c>
      <c r="Z28" s="2">
        <v>-22.93</v>
      </c>
      <c r="AA28" s="6">
        <v>16583820</v>
      </c>
    </row>
    <row r="29" spans="1:27" ht="13.5">
      <c r="A29" s="25" t="s">
        <v>55</v>
      </c>
      <c r="B29" s="24"/>
      <c r="C29" s="6">
        <v>11726379</v>
      </c>
      <c r="D29" s="6">
        <v>0</v>
      </c>
      <c r="E29" s="7">
        <v>11847010</v>
      </c>
      <c r="F29" s="8">
        <v>11847010</v>
      </c>
      <c r="G29" s="8">
        <v>258917</v>
      </c>
      <c r="H29" s="8">
        <v>0</v>
      </c>
      <c r="I29" s="8">
        <v>0</v>
      </c>
      <c r="J29" s="8">
        <v>258917</v>
      </c>
      <c r="K29" s="8">
        <v>0</v>
      </c>
      <c r="L29" s="8">
        <v>0</v>
      </c>
      <c r="M29" s="8">
        <v>3929270</v>
      </c>
      <c r="N29" s="8">
        <v>3929270</v>
      </c>
      <c r="O29" s="8">
        <v>1460032</v>
      </c>
      <c r="P29" s="8">
        <v>0</v>
      </c>
      <c r="Q29" s="8">
        <v>0</v>
      </c>
      <c r="R29" s="8">
        <v>1460032</v>
      </c>
      <c r="S29" s="8">
        <v>0</v>
      </c>
      <c r="T29" s="8">
        <v>0</v>
      </c>
      <c r="U29" s="8">
        <v>4721900</v>
      </c>
      <c r="V29" s="8">
        <v>4721900</v>
      </c>
      <c r="W29" s="8">
        <v>10370119</v>
      </c>
      <c r="X29" s="8">
        <v>11847010</v>
      </c>
      <c r="Y29" s="8">
        <v>-1476891</v>
      </c>
      <c r="Z29" s="2">
        <v>-12.47</v>
      </c>
      <c r="AA29" s="6">
        <v>11847010</v>
      </c>
    </row>
    <row r="30" spans="1:27" ht="13.5">
      <c r="A30" s="25" t="s">
        <v>56</v>
      </c>
      <c r="B30" s="24"/>
      <c r="C30" s="6">
        <v>9968999</v>
      </c>
      <c r="D30" s="6">
        <v>0</v>
      </c>
      <c r="E30" s="7">
        <v>9800000</v>
      </c>
      <c r="F30" s="8">
        <v>9800000</v>
      </c>
      <c r="G30" s="8">
        <v>804466</v>
      </c>
      <c r="H30" s="8">
        <v>0</v>
      </c>
      <c r="I30" s="8">
        <v>803498</v>
      </c>
      <c r="J30" s="8">
        <v>1607964</v>
      </c>
      <c r="K30" s="8">
        <v>1417735</v>
      </c>
      <c r="L30" s="8">
        <v>0</v>
      </c>
      <c r="M30" s="8">
        <v>817627</v>
      </c>
      <c r="N30" s="8">
        <v>2235362</v>
      </c>
      <c r="O30" s="8">
        <v>1526783</v>
      </c>
      <c r="P30" s="8">
        <v>0</v>
      </c>
      <c r="Q30" s="8">
        <v>2688837</v>
      </c>
      <c r="R30" s="8">
        <v>4215620</v>
      </c>
      <c r="S30" s="8">
        <v>961423</v>
      </c>
      <c r="T30" s="8">
        <v>0</v>
      </c>
      <c r="U30" s="8">
        <v>1520211</v>
      </c>
      <c r="V30" s="8">
        <v>2481634</v>
      </c>
      <c r="W30" s="8">
        <v>10540580</v>
      </c>
      <c r="X30" s="8">
        <v>9800000</v>
      </c>
      <c r="Y30" s="8">
        <v>740580</v>
      </c>
      <c r="Z30" s="2">
        <v>7.56</v>
      </c>
      <c r="AA30" s="6">
        <v>9800000</v>
      </c>
    </row>
    <row r="31" spans="1:27" ht="13.5">
      <c r="A31" s="25" t="s">
        <v>57</v>
      </c>
      <c r="B31" s="24"/>
      <c r="C31" s="6">
        <v>42686731</v>
      </c>
      <c r="D31" s="6">
        <v>0</v>
      </c>
      <c r="E31" s="7">
        <v>71959300</v>
      </c>
      <c r="F31" s="8">
        <v>59055020</v>
      </c>
      <c r="G31" s="8">
        <v>739374</v>
      </c>
      <c r="H31" s="8">
        <v>773461</v>
      </c>
      <c r="I31" s="8">
        <v>1315446</v>
      </c>
      <c r="J31" s="8">
        <v>2828281</v>
      </c>
      <c r="K31" s="8">
        <v>7502323</v>
      </c>
      <c r="L31" s="8">
        <v>6106351</v>
      </c>
      <c r="M31" s="8">
        <v>311796</v>
      </c>
      <c r="N31" s="8">
        <v>13920470</v>
      </c>
      <c r="O31" s="8">
        <v>10696108</v>
      </c>
      <c r="P31" s="8">
        <v>6120147</v>
      </c>
      <c r="Q31" s="8">
        <v>5437063</v>
      </c>
      <c r="R31" s="8">
        <v>22253318</v>
      </c>
      <c r="S31" s="8">
        <v>4248535</v>
      </c>
      <c r="T31" s="8">
        <v>5901055</v>
      </c>
      <c r="U31" s="8">
        <v>6974977</v>
      </c>
      <c r="V31" s="8">
        <v>17124567</v>
      </c>
      <c r="W31" s="8">
        <v>56126636</v>
      </c>
      <c r="X31" s="8">
        <v>71959300</v>
      </c>
      <c r="Y31" s="8">
        <v>-15832664</v>
      </c>
      <c r="Z31" s="2">
        <v>-22</v>
      </c>
      <c r="AA31" s="6">
        <v>59055020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67230879</v>
      </c>
      <c r="D34" s="6">
        <v>0</v>
      </c>
      <c r="E34" s="7">
        <v>84738110</v>
      </c>
      <c r="F34" s="8">
        <v>83139940</v>
      </c>
      <c r="G34" s="8">
        <v>10867697</v>
      </c>
      <c r="H34" s="8">
        <v>8955979</v>
      </c>
      <c r="I34" s="8">
        <v>8699140</v>
      </c>
      <c r="J34" s="8">
        <v>28522816</v>
      </c>
      <c r="K34" s="8">
        <v>7739153</v>
      </c>
      <c r="L34" s="8">
        <v>4721520</v>
      </c>
      <c r="M34" s="8">
        <v>5689607</v>
      </c>
      <c r="N34" s="8">
        <v>18150280</v>
      </c>
      <c r="O34" s="8">
        <v>-5233051</v>
      </c>
      <c r="P34" s="8">
        <v>3861843</v>
      </c>
      <c r="Q34" s="8">
        <v>10934462</v>
      </c>
      <c r="R34" s="8">
        <v>9563254</v>
      </c>
      <c r="S34" s="8">
        <v>605839</v>
      </c>
      <c r="T34" s="8">
        <v>4318754</v>
      </c>
      <c r="U34" s="8">
        <v>4375506</v>
      </c>
      <c r="V34" s="8">
        <v>9300099</v>
      </c>
      <c r="W34" s="8">
        <v>65536449</v>
      </c>
      <c r="X34" s="8">
        <v>84738110</v>
      </c>
      <c r="Y34" s="8">
        <v>-19201661</v>
      </c>
      <c r="Z34" s="2">
        <v>-22.66</v>
      </c>
      <c r="AA34" s="6">
        <v>83139940</v>
      </c>
    </row>
    <row r="35" spans="1:27" ht="13.5">
      <c r="A35" s="23" t="s">
        <v>61</v>
      </c>
      <c r="B35" s="29"/>
      <c r="C35" s="6">
        <v>702456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267506891</v>
      </c>
      <c r="D36" s="33">
        <f>SUM(D25:D35)</f>
        <v>0</v>
      </c>
      <c r="E36" s="34">
        <f t="shared" si="1"/>
        <v>284673250</v>
      </c>
      <c r="F36" s="35">
        <f t="shared" si="1"/>
        <v>312855960</v>
      </c>
      <c r="G36" s="35">
        <f t="shared" si="1"/>
        <v>19636608</v>
      </c>
      <c r="H36" s="35">
        <f t="shared" si="1"/>
        <v>18632659</v>
      </c>
      <c r="I36" s="35">
        <f t="shared" si="1"/>
        <v>18838150</v>
      </c>
      <c r="J36" s="35">
        <f t="shared" si="1"/>
        <v>57107417</v>
      </c>
      <c r="K36" s="35">
        <f t="shared" si="1"/>
        <v>27267681</v>
      </c>
      <c r="L36" s="35">
        <f t="shared" si="1"/>
        <v>24399305</v>
      </c>
      <c r="M36" s="35">
        <f t="shared" si="1"/>
        <v>32359811</v>
      </c>
      <c r="N36" s="35">
        <f t="shared" si="1"/>
        <v>84026797</v>
      </c>
      <c r="O36" s="35">
        <f t="shared" si="1"/>
        <v>21030892</v>
      </c>
      <c r="P36" s="35">
        <f t="shared" si="1"/>
        <v>21207002</v>
      </c>
      <c r="Q36" s="35">
        <f t="shared" si="1"/>
        <v>33476225</v>
      </c>
      <c r="R36" s="35">
        <f t="shared" si="1"/>
        <v>75714119</v>
      </c>
      <c r="S36" s="35">
        <f t="shared" si="1"/>
        <v>18558899</v>
      </c>
      <c r="T36" s="35">
        <f t="shared" si="1"/>
        <v>20554798</v>
      </c>
      <c r="U36" s="35">
        <f t="shared" si="1"/>
        <v>34660324</v>
      </c>
      <c r="V36" s="35">
        <f t="shared" si="1"/>
        <v>73774021</v>
      </c>
      <c r="W36" s="35">
        <f t="shared" si="1"/>
        <v>290622354</v>
      </c>
      <c r="X36" s="35">
        <f t="shared" si="1"/>
        <v>284673250</v>
      </c>
      <c r="Y36" s="35">
        <f t="shared" si="1"/>
        <v>5949104</v>
      </c>
      <c r="Z36" s="36">
        <f>+IF(X36&lt;&gt;0,+(Y36/X36)*100,0)</f>
        <v>2.089800850624356</v>
      </c>
      <c r="AA36" s="33">
        <f>SUM(AA25:AA35)</f>
        <v>312855960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31370950</v>
      </c>
      <c r="D38" s="46">
        <f>+D22-D36</f>
        <v>0</v>
      </c>
      <c r="E38" s="47">
        <f t="shared" si="2"/>
        <v>-2399180</v>
      </c>
      <c r="F38" s="48">
        <f t="shared" si="2"/>
        <v>1180830</v>
      </c>
      <c r="G38" s="48">
        <f t="shared" si="2"/>
        <v>26090760</v>
      </c>
      <c r="H38" s="48">
        <f t="shared" si="2"/>
        <v>-2614594</v>
      </c>
      <c r="I38" s="48">
        <f t="shared" si="2"/>
        <v>1310700</v>
      </c>
      <c r="J38" s="48">
        <f t="shared" si="2"/>
        <v>24786866</v>
      </c>
      <c r="K38" s="48">
        <f t="shared" si="2"/>
        <v>-8317414</v>
      </c>
      <c r="L38" s="48">
        <f t="shared" si="2"/>
        <v>-7047229</v>
      </c>
      <c r="M38" s="48">
        <f t="shared" si="2"/>
        <v>12609168</v>
      </c>
      <c r="N38" s="48">
        <f t="shared" si="2"/>
        <v>-2755475</v>
      </c>
      <c r="O38" s="48">
        <f t="shared" si="2"/>
        <v>15294101</v>
      </c>
      <c r="P38" s="48">
        <f t="shared" si="2"/>
        <v>-15811089</v>
      </c>
      <c r="Q38" s="48">
        <f t="shared" si="2"/>
        <v>1498568</v>
      </c>
      <c r="R38" s="48">
        <f t="shared" si="2"/>
        <v>981580</v>
      </c>
      <c r="S38" s="48">
        <f t="shared" si="2"/>
        <v>18132890</v>
      </c>
      <c r="T38" s="48">
        <f t="shared" si="2"/>
        <v>-7504533</v>
      </c>
      <c r="U38" s="48">
        <f t="shared" si="2"/>
        <v>18107530</v>
      </c>
      <c r="V38" s="48">
        <f t="shared" si="2"/>
        <v>28735887</v>
      </c>
      <c r="W38" s="48">
        <f t="shared" si="2"/>
        <v>51748858</v>
      </c>
      <c r="X38" s="48">
        <f>IF(F22=F36,0,X22-X36)</f>
        <v>-2399179</v>
      </c>
      <c r="Y38" s="48">
        <f t="shared" si="2"/>
        <v>54148037</v>
      </c>
      <c r="Z38" s="49">
        <f>+IF(X38&lt;&gt;0,+(Y38/X38)*100,0)</f>
        <v>-2256.9402699840234</v>
      </c>
      <c r="AA38" s="46">
        <f>+AA22-AA36</f>
        <v>1180830</v>
      </c>
    </row>
    <row r="39" spans="1:27" ht="13.5">
      <c r="A39" s="23" t="s">
        <v>64</v>
      </c>
      <c r="B39" s="29"/>
      <c r="C39" s="6">
        <v>10304661</v>
      </c>
      <c r="D39" s="6">
        <v>0</v>
      </c>
      <c r="E39" s="7">
        <v>33500000</v>
      </c>
      <c r="F39" s="8">
        <v>3256700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3596176</v>
      </c>
      <c r="N39" s="8">
        <v>3596176</v>
      </c>
      <c r="O39" s="8">
        <v>0</v>
      </c>
      <c r="P39" s="8">
        <v>2715115</v>
      </c>
      <c r="Q39" s="8">
        <v>445362</v>
      </c>
      <c r="R39" s="8">
        <v>3160477</v>
      </c>
      <c r="S39" s="8">
        <v>0</v>
      </c>
      <c r="T39" s="8">
        <v>-3924258</v>
      </c>
      <c r="U39" s="8">
        <v>239520</v>
      </c>
      <c r="V39" s="8">
        <v>-3684738</v>
      </c>
      <c r="W39" s="8">
        <v>3071915</v>
      </c>
      <c r="X39" s="8">
        <v>33500000</v>
      </c>
      <c r="Y39" s="8">
        <v>-30428085</v>
      </c>
      <c r="Z39" s="2">
        <v>-90.83</v>
      </c>
      <c r="AA39" s="6">
        <v>3256700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41675611</v>
      </c>
      <c r="D42" s="55">
        <f>SUM(D38:D41)</f>
        <v>0</v>
      </c>
      <c r="E42" s="56">
        <f t="shared" si="3"/>
        <v>31100820</v>
      </c>
      <c r="F42" s="57">
        <f t="shared" si="3"/>
        <v>4437530</v>
      </c>
      <c r="G42" s="57">
        <f t="shared" si="3"/>
        <v>26090760</v>
      </c>
      <c r="H42" s="57">
        <f t="shared" si="3"/>
        <v>-2614594</v>
      </c>
      <c r="I42" s="57">
        <f t="shared" si="3"/>
        <v>1310700</v>
      </c>
      <c r="J42" s="57">
        <f t="shared" si="3"/>
        <v>24786866</v>
      </c>
      <c r="K42" s="57">
        <f t="shared" si="3"/>
        <v>-8317414</v>
      </c>
      <c r="L42" s="57">
        <f t="shared" si="3"/>
        <v>-7047229</v>
      </c>
      <c r="M42" s="57">
        <f t="shared" si="3"/>
        <v>16205344</v>
      </c>
      <c r="N42" s="57">
        <f t="shared" si="3"/>
        <v>840701</v>
      </c>
      <c r="O42" s="57">
        <f t="shared" si="3"/>
        <v>15294101</v>
      </c>
      <c r="P42" s="57">
        <f t="shared" si="3"/>
        <v>-13095974</v>
      </c>
      <c r="Q42" s="57">
        <f t="shared" si="3"/>
        <v>1943930</v>
      </c>
      <c r="R42" s="57">
        <f t="shared" si="3"/>
        <v>4142057</v>
      </c>
      <c r="S42" s="57">
        <f t="shared" si="3"/>
        <v>18132890</v>
      </c>
      <c r="T42" s="57">
        <f t="shared" si="3"/>
        <v>-11428791</v>
      </c>
      <c r="U42" s="57">
        <f t="shared" si="3"/>
        <v>18347050</v>
      </c>
      <c r="V42" s="57">
        <f t="shared" si="3"/>
        <v>25051149</v>
      </c>
      <c r="W42" s="57">
        <f t="shared" si="3"/>
        <v>54820773</v>
      </c>
      <c r="X42" s="57">
        <f t="shared" si="3"/>
        <v>31100821</v>
      </c>
      <c r="Y42" s="57">
        <f t="shared" si="3"/>
        <v>23719952</v>
      </c>
      <c r="Z42" s="58">
        <f>+IF(X42&lt;&gt;0,+(Y42/X42)*100,0)</f>
        <v>76.26792874696137</v>
      </c>
      <c r="AA42" s="55">
        <f>SUM(AA38:AA41)</f>
        <v>4437530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41675611</v>
      </c>
      <c r="D44" s="63">
        <f>+D42-D43</f>
        <v>0</v>
      </c>
      <c r="E44" s="64">
        <f t="shared" si="4"/>
        <v>31100820</v>
      </c>
      <c r="F44" s="65">
        <f t="shared" si="4"/>
        <v>4437530</v>
      </c>
      <c r="G44" s="65">
        <f t="shared" si="4"/>
        <v>26090760</v>
      </c>
      <c r="H44" s="65">
        <f t="shared" si="4"/>
        <v>-2614594</v>
      </c>
      <c r="I44" s="65">
        <f t="shared" si="4"/>
        <v>1310700</v>
      </c>
      <c r="J44" s="65">
        <f t="shared" si="4"/>
        <v>24786866</v>
      </c>
      <c r="K44" s="65">
        <f t="shared" si="4"/>
        <v>-8317414</v>
      </c>
      <c r="L44" s="65">
        <f t="shared" si="4"/>
        <v>-7047229</v>
      </c>
      <c r="M44" s="65">
        <f t="shared" si="4"/>
        <v>16205344</v>
      </c>
      <c r="N44" s="65">
        <f t="shared" si="4"/>
        <v>840701</v>
      </c>
      <c r="O44" s="65">
        <f t="shared" si="4"/>
        <v>15294101</v>
      </c>
      <c r="P44" s="65">
        <f t="shared" si="4"/>
        <v>-13095974</v>
      </c>
      <c r="Q44" s="65">
        <f t="shared" si="4"/>
        <v>1943930</v>
      </c>
      <c r="R44" s="65">
        <f t="shared" si="4"/>
        <v>4142057</v>
      </c>
      <c r="S44" s="65">
        <f t="shared" si="4"/>
        <v>18132890</v>
      </c>
      <c r="T44" s="65">
        <f t="shared" si="4"/>
        <v>-11428791</v>
      </c>
      <c r="U44" s="65">
        <f t="shared" si="4"/>
        <v>18347050</v>
      </c>
      <c r="V44" s="65">
        <f t="shared" si="4"/>
        <v>25051149</v>
      </c>
      <c r="W44" s="65">
        <f t="shared" si="4"/>
        <v>54820773</v>
      </c>
      <c r="X44" s="65">
        <f t="shared" si="4"/>
        <v>31100821</v>
      </c>
      <c r="Y44" s="65">
        <f t="shared" si="4"/>
        <v>23719952</v>
      </c>
      <c r="Z44" s="66">
        <f>+IF(X44&lt;&gt;0,+(Y44/X44)*100,0)</f>
        <v>76.26792874696137</v>
      </c>
      <c r="AA44" s="63">
        <f>+AA42-AA43</f>
        <v>4437530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41675611</v>
      </c>
      <c r="D46" s="55">
        <f>SUM(D44:D45)</f>
        <v>0</v>
      </c>
      <c r="E46" s="56">
        <f t="shared" si="5"/>
        <v>31100820</v>
      </c>
      <c r="F46" s="57">
        <f t="shared" si="5"/>
        <v>4437530</v>
      </c>
      <c r="G46" s="57">
        <f t="shared" si="5"/>
        <v>26090760</v>
      </c>
      <c r="H46" s="57">
        <f t="shared" si="5"/>
        <v>-2614594</v>
      </c>
      <c r="I46" s="57">
        <f t="shared" si="5"/>
        <v>1310700</v>
      </c>
      <c r="J46" s="57">
        <f t="shared" si="5"/>
        <v>24786866</v>
      </c>
      <c r="K46" s="57">
        <f t="shared" si="5"/>
        <v>-8317414</v>
      </c>
      <c r="L46" s="57">
        <f t="shared" si="5"/>
        <v>-7047229</v>
      </c>
      <c r="M46" s="57">
        <f t="shared" si="5"/>
        <v>16205344</v>
      </c>
      <c r="N46" s="57">
        <f t="shared" si="5"/>
        <v>840701</v>
      </c>
      <c r="O46" s="57">
        <f t="shared" si="5"/>
        <v>15294101</v>
      </c>
      <c r="P46" s="57">
        <f t="shared" si="5"/>
        <v>-13095974</v>
      </c>
      <c r="Q46" s="57">
        <f t="shared" si="5"/>
        <v>1943930</v>
      </c>
      <c r="R46" s="57">
        <f t="shared" si="5"/>
        <v>4142057</v>
      </c>
      <c r="S46" s="57">
        <f t="shared" si="5"/>
        <v>18132890</v>
      </c>
      <c r="T46" s="57">
        <f t="shared" si="5"/>
        <v>-11428791</v>
      </c>
      <c r="U46" s="57">
        <f t="shared" si="5"/>
        <v>18347050</v>
      </c>
      <c r="V46" s="57">
        <f t="shared" si="5"/>
        <v>25051149</v>
      </c>
      <c r="W46" s="57">
        <f t="shared" si="5"/>
        <v>54820773</v>
      </c>
      <c r="X46" s="57">
        <f t="shared" si="5"/>
        <v>31100821</v>
      </c>
      <c r="Y46" s="57">
        <f t="shared" si="5"/>
        <v>23719952</v>
      </c>
      <c r="Z46" s="58">
        <f>+IF(X46&lt;&gt;0,+(Y46/X46)*100,0)</f>
        <v>76.26792874696137</v>
      </c>
      <c r="AA46" s="55">
        <f>SUM(AA44:AA45)</f>
        <v>4437530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41675611</v>
      </c>
      <c r="D48" s="71">
        <f>SUM(D46:D47)</f>
        <v>0</v>
      </c>
      <c r="E48" s="72">
        <f t="shared" si="6"/>
        <v>31100820</v>
      </c>
      <c r="F48" s="73">
        <f t="shared" si="6"/>
        <v>4437530</v>
      </c>
      <c r="G48" s="73">
        <f t="shared" si="6"/>
        <v>26090760</v>
      </c>
      <c r="H48" s="74">
        <f t="shared" si="6"/>
        <v>-2614594</v>
      </c>
      <c r="I48" s="74">
        <f t="shared" si="6"/>
        <v>1310700</v>
      </c>
      <c r="J48" s="74">
        <f t="shared" si="6"/>
        <v>24786866</v>
      </c>
      <c r="K48" s="74">
        <f t="shared" si="6"/>
        <v>-8317414</v>
      </c>
      <c r="L48" s="74">
        <f t="shared" si="6"/>
        <v>-7047229</v>
      </c>
      <c r="M48" s="73">
        <f t="shared" si="6"/>
        <v>16205344</v>
      </c>
      <c r="N48" s="73">
        <f t="shared" si="6"/>
        <v>840701</v>
      </c>
      <c r="O48" s="74">
        <f t="shared" si="6"/>
        <v>15294101</v>
      </c>
      <c r="P48" s="74">
        <f t="shared" si="6"/>
        <v>-13095974</v>
      </c>
      <c r="Q48" s="74">
        <f t="shared" si="6"/>
        <v>1943930</v>
      </c>
      <c r="R48" s="74">
        <f t="shared" si="6"/>
        <v>4142057</v>
      </c>
      <c r="S48" s="74">
        <f t="shared" si="6"/>
        <v>18132890</v>
      </c>
      <c r="T48" s="73">
        <f t="shared" si="6"/>
        <v>-11428791</v>
      </c>
      <c r="U48" s="73">
        <f t="shared" si="6"/>
        <v>18347050</v>
      </c>
      <c r="V48" s="74">
        <f t="shared" si="6"/>
        <v>25051149</v>
      </c>
      <c r="W48" s="74">
        <f t="shared" si="6"/>
        <v>54820773</v>
      </c>
      <c r="X48" s="74">
        <f t="shared" si="6"/>
        <v>31100821</v>
      </c>
      <c r="Y48" s="74">
        <f t="shared" si="6"/>
        <v>23719952</v>
      </c>
      <c r="Z48" s="75">
        <f>+IF(X48&lt;&gt;0,+(Y48/X48)*100,0)</f>
        <v>76.26792874696137</v>
      </c>
      <c r="AA48" s="76">
        <f>SUM(AA46:AA47)</f>
        <v>4437530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47327135</v>
      </c>
      <c r="D5" s="6">
        <v>0</v>
      </c>
      <c r="E5" s="7">
        <v>49753330</v>
      </c>
      <c r="F5" s="8">
        <v>49753330</v>
      </c>
      <c r="G5" s="8">
        <v>51927078</v>
      </c>
      <c r="H5" s="8">
        <v>-477877</v>
      </c>
      <c r="I5" s="8">
        <v>-201167</v>
      </c>
      <c r="J5" s="8">
        <v>51248034</v>
      </c>
      <c r="K5" s="8">
        <v>-319517</v>
      </c>
      <c r="L5" s="8">
        <v>-409322</v>
      </c>
      <c r="M5" s="8">
        <v>-363689</v>
      </c>
      <c r="N5" s="8">
        <v>-1092528</v>
      </c>
      <c r="O5" s="8">
        <v>-35991</v>
      </c>
      <c r="P5" s="8">
        <v>-41443</v>
      </c>
      <c r="Q5" s="8">
        <v>-269634</v>
      </c>
      <c r="R5" s="8">
        <v>-347068</v>
      </c>
      <c r="S5" s="8">
        <v>-314005</v>
      </c>
      <c r="T5" s="8">
        <v>-774287</v>
      </c>
      <c r="U5" s="8">
        <v>-281869</v>
      </c>
      <c r="V5" s="8">
        <v>-1370161</v>
      </c>
      <c r="W5" s="8">
        <v>48438277</v>
      </c>
      <c r="X5" s="8">
        <v>49753330</v>
      </c>
      <c r="Y5" s="8">
        <v>-1315053</v>
      </c>
      <c r="Z5" s="2">
        <v>-2.64</v>
      </c>
      <c r="AA5" s="6">
        <v>49753330</v>
      </c>
    </row>
    <row r="6" spans="1:27" ht="13.5">
      <c r="A6" s="23" t="s">
        <v>33</v>
      </c>
      <c r="B6" s="24"/>
      <c r="C6" s="6">
        <v>1257609</v>
      </c>
      <c r="D6" s="6">
        <v>0</v>
      </c>
      <c r="E6" s="7">
        <v>819110</v>
      </c>
      <c r="F6" s="8">
        <v>819110</v>
      </c>
      <c r="G6" s="8">
        <v>106675</v>
      </c>
      <c r="H6" s="8">
        <v>91610</v>
      </c>
      <c r="I6" s="8">
        <v>104792</v>
      </c>
      <c r="J6" s="8">
        <v>303077</v>
      </c>
      <c r="K6" s="8">
        <v>145760</v>
      </c>
      <c r="L6" s="8">
        <v>129177</v>
      </c>
      <c r="M6" s="8">
        <v>97465</v>
      </c>
      <c r="N6" s="8">
        <v>372402</v>
      </c>
      <c r="O6" s="8">
        <v>132613</v>
      </c>
      <c r="P6" s="8">
        <v>129864</v>
      </c>
      <c r="Q6" s="8">
        <v>77273</v>
      </c>
      <c r="R6" s="8">
        <v>339750</v>
      </c>
      <c r="S6" s="8">
        <v>99867</v>
      </c>
      <c r="T6" s="8">
        <v>121788</v>
      </c>
      <c r="U6" s="8">
        <v>114898</v>
      </c>
      <c r="V6" s="8">
        <v>336553</v>
      </c>
      <c r="W6" s="8">
        <v>1351782</v>
      </c>
      <c r="X6" s="8">
        <v>819110</v>
      </c>
      <c r="Y6" s="8">
        <v>532672</v>
      </c>
      <c r="Z6" s="2">
        <v>65.03</v>
      </c>
      <c r="AA6" s="6">
        <v>819110</v>
      </c>
    </row>
    <row r="7" spans="1:27" ht="13.5">
      <c r="A7" s="25" t="s">
        <v>34</v>
      </c>
      <c r="B7" s="24"/>
      <c r="C7" s="6">
        <v>156351992</v>
      </c>
      <c r="D7" s="6">
        <v>0</v>
      </c>
      <c r="E7" s="7">
        <v>183430440</v>
      </c>
      <c r="F7" s="8">
        <v>183430440</v>
      </c>
      <c r="G7" s="8">
        <v>15643998</v>
      </c>
      <c r="H7" s="8">
        <v>13879499</v>
      </c>
      <c r="I7" s="8">
        <v>14286911</v>
      </c>
      <c r="J7" s="8">
        <v>43810408</v>
      </c>
      <c r="K7" s="8">
        <v>11293743</v>
      </c>
      <c r="L7" s="8">
        <v>10538046</v>
      </c>
      <c r="M7" s="8">
        <v>11795794</v>
      </c>
      <c r="N7" s="8">
        <v>33627583</v>
      </c>
      <c r="O7" s="8">
        <v>12036017</v>
      </c>
      <c r="P7" s="8">
        <v>14001996</v>
      </c>
      <c r="Q7" s="8">
        <v>17525226</v>
      </c>
      <c r="R7" s="8">
        <v>43563239</v>
      </c>
      <c r="S7" s="8">
        <v>17879601</v>
      </c>
      <c r="T7" s="8">
        <v>17925529</v>
      </c>
      <c r="U7" s="8">
        <v>13496284</v>
      </c>
      <c r="V7" s="8">
        <v>49301414</v>
      </c>
      <c r="W7" s="8">
        <v>170302644</v>
      </c>
      <c r="X7" s="8">
        <v>183430440</v>
      </c>
      <c r="Y7" s="8">
        <v>-13127796</v>
      </c>
      <c r="Z7" s="2">
        <v>-7.16</v>
      </c>
      <c r="AA7" s="6">
        <v>183430440</v>
      </c>
    </row>
    <row r="8" spans="1:27" ht="13.5">
      <c r="A8" s="25" t="s">
        <v>35</v>
      </c>
      <c r="B8" s="24"/>
      <c r="C8" s="6">
        <v>33737191</v>
      </c>
      <c r="D8" s="6">
        <v>0</v>
      </c>
      <c r="E8" s="7">
        <v>32450326</v>
      </c>
      <c r="F8" s="8">
        <v>32450326</v>
      </c>
      <c r="G8" s="8">
        <v>2116702</v>
      </c>
      <c r="H8" s="8">
        <v>1829835</v>
      </c>
      <c r="I8" s="8">
        <v>2089091</v>
      </c>
      <c r="J8" s="8">
        <v>6035628</v>
      </c>
      <c r="K8" s="8">
        <v>2289507</v>
      </c>
      <c r="L8" s="8">
        <v>2178318</v>
      </c>
      <c r="M8" s="8">
        <v>2756779</v>
      </c>
      <c r="N8" s="8">
        <v>7224604</v>
      </c>
      <c r="O8" s="8">
        <v>3437807</v>
      </c>
      <c r="P8" s="8">
        <v>3425534</v>
      </c>
      <c r="Q8" s="8">
        <v>3463531</v>
      </c>
      <c r="R8" s="8">
        <v>10326872</v>
      </c>
      <c r="S8" s="8">
        <v>3146623</v>
      </c>
      <c r="T8" s="8">
        <v>3527428</v>
      </c>
      <c r="U8" s="8">
        <v>2183730</v>
      </c>
      <c r="V8" s="8">
        <v>8857781</v>
      </c>
      <c r="W8" s="8">
        <v>32444885</v>
      </c>
      <c r="X8" s="8">
        <v>32450326</v>
      </c>
      <c r="Y8" s="8">
        <v>-5441</v>
      </c>
      <c r="Z8" s="2">
        <v>-0.02</v>
      </c>
      <c r="AA8" s="6">
        <v>32450326</v>
      </c>
    </row>
    <row r="9" spans="1:27" ht="13.5">
      <c r="A9" s="25" t="s">
        <v>36</v>
      </c>
      <c r="B9" s="24"/>
      <c r="C9" s="6">
        <v>16984152</v>
      </c>
      <c r="D9" s="6">
        <v>0</v>
      </c>
      <c r="E9" s="7">
        <v>15259682</v>
      </c>
      <c r="F9" s="8">
        <v>15259682</v>
      </c>
      <c r="G9" s="8">
        <v>1517005</v>
      </c>
      <c r="H9" s="8">
        <v>1835003</v>
      </c>
      <c r="I9" s="8">
        <v>2479501</v>
      </c>
      <c r="J9" s="8">
        <v>5831509</v>
      </c>
      <c r="K9" s="8">
        <v>1187923</v>
      </c>
      <c r="L9" s="8">
        <v>1864112</v>
      </c>
      <c r="M9" s="8">
        <v>1324882</v>
      </c>
      <c r="N9" s="8">
        <v>4376917</v>
      </c>
      <c r="O9" s="8">
        <v>1341643</v>
      </c>
      <c r="P9" s="8">
        <v>1332304</v>
      </c>
      <c r="Q9" s="8">
        <v>1877270</v>
      </c>
      <c r="R9" s="8">
        <v>4551217</v>
      </c>
      <c r="S9" s="8">
        <v>1396549</v>
      </c>
      <c r="T9" s="8">
        <v>1385560</v>
      </c>
      <c r="U9" s="8">
        <v>1519554</v>
      </c>
      <c r="V9" s="8">
        <v>4301663</v>
      </c>
      <c r="W9" s="8">
        <v>19061306</v>
      </c>
      <c r="X9" s="8">
        <v>15259682</v>
      </c>
      <c r="Y9" s="8">
        <v>3801624</v>
      </c>
      <c r="Z9" s="2">
        <v>24.91</v>
      </c>
      <c r="AA9" s="6">
        <v>15259682</v>
      </c>
    </row>
    <row r="10" spans="1:27" ht="13.5">
      <c r="A10" s="25" t="s">
        <v>37</v>
      </c>
      <c r="B10" s="24"/>
      <c r="C10" s="6">
        <v>17220829</v>
      </c>
      <c r="D10" s="6">
        <v>0</v>
      </c>
      <c r="E10" s="7">
        <v>17550367</v>
      </c>
      <c r="F10" s="26">
        <v>17550367</v>
      </c>
      <c r="G10" s="26">
        <v>1533271</v>
      </c>
      <c r="H10" s="26">
        <v>1526695</v>
      </c>
      <c r="I10" s="26">
        <v>1773709</v>
      </c>
      <c r="J10" s="26">
        <v>4833675</v>
      </c>
      <c r="K10" s="26">
        <v>1373841</v>
      </c>
      <c r="L10" s="26">
        <v>1511260</v>
      </c>
      <c r="M10" s="26">
        <v>1521425</v>
      </c>
      <c r="N10" s="26">
        <v>4406526</v>
      </c>
      <c r="O10" s="26">
        <v>1527300</v>
      </c>
      <c r="P10" s="26">
        <v>1536979</v>
      </c>
      <c r="Q10" s="26">
        <v>1685056</v>
      </c>
      <c r="R10" s="26">
        <v>4749335</v>
      </c>
      <c r="S10" s="26">
        <v>1650275</v>
      </c>
      <c r="T10" s="26">
        <v>1592032</v>
      </c>
      <c r="U10" s="26">
        <v>1622440</v>
      </c>
      <c r="V10" s="26">
        <v>4864747</v>
      </c>
      <c r="W10" s="26">
        <v>18854283</v>
      </c>
      <c r="X10" s="26">
        <v>17550367</v>
      </c>
      <c r="Y10" s="26">
        <v>1303916</v>
      </c>
      <c r="Z10" s="27">
        <v>7.43</v>
      </c>
      <c r="AA10" s="28">
        <v>17550367</v>
      </c>
    </row>
    <row r="11" spans="1:27" ht="13.5">
      <c r="A11" s="25" t="s">
        <v>38</v>
      </c>
      <c r="B11" s="29"/>
      <c r="C11" s="6">
        <v>84809</v>
      </c>
      <c r="D11" s="6">
        <v>0</v>
      </c>
      <c r="E11" s="7">
        <v>459500</v>
      </c>
      <c r="F11" s="8">
        <v>459500</v>
      </c>
      <c r="G11" s="8">
        <v>1233</v>
      </c>
      <c r="H11" s="8">
        <v>6169</v>
      </c>
      <c r="I11" s="8">
        <v>6169</v>
      </c>
      <c r="J11" s="8">
        <v>13571</v>
      </c>
      <c r="K11" s="8">
        <v>2467</v>
      </c>
      <c r="L11" s="8">
        <v>1233</v>
      </c>
      <c r="M11" s="8">
        <v>9810</v>
      </c>
      <c r="N11" s="8">
        <v>13510</v>
      </c>
      <c r="O11" s="8">
        <v>0</v>
      </c>
      <c r="P11" s="8">
        <v>53647</v>
      </c>
      <c r="Q11" s="8">
        <v>1000000</v>
      </c>
      <c r="R11" s="8">
        <v>1053647</v>
      </c>
      <c r="S11" s="8">
        <v>20975</v>
      </c>
      <c r="T11" s="8">
        <v>98709</v>
      </c>
      <c r="U11" s="8">
        <v>1233</v>
      </c>
      <c r="V11" s="8">
        <v>120917</v>
      </c>
      <c r="W11" s="8">
        <v>1201645</v>
      </c>
      <c r="X11" s="8">
        <v>459500</v>
      </c>
      <c r="Y11" s="8">
        <v>742145</v>
      </c>
      <c r="Z11" s="2">
        <v>161.51</v>
      </c>
      <c r="AA11" s="6">
        <v>459500</v>
      </c>
    </row>
    <row r="12" spans="1:27" ht="13.5">
      <c r="A12" s="25" t="s">
        <v>39</v>
      </c>
      <c r="B12" s="29"/>
      <c r="C12" s="6">
        <v>7761693</v>
      </c>
      <c r="D12" s="6">
        <v>0</v>
      </c>
      <c r="E12" s="7">
        <v>7267490</v>
      </c>
      <c r="F12" s="8">
        <v>7267490</v>
      </c>
      <c r="G12" s="8">
        <v>581980</v>
      </c>
      <c r="H12" s="8">
        <v>753635</v>
      </c>
      <c r="I12" s="8">
        <v>519820</v>
      </c>
      <c r="J12" s="8">
        <v>1855435</v>
      </c>
      <c r="K12" s="8">
        <v>766499</v>
      </c>
      <c r="L12" s="8">
        <v>830119</v>
      </c>
      <c r="M12" s="8">
        <v>621340</v>
      </c>
      <c r="N12" s="8">
        <v>2217958</v>
      </c>
      <c r="O12" s="8">
        <v>974205</v>
      </c>
      <c r="P12" s="8">
        <v>996451</v>
      </c>
      <c r="Q12" s="8">
        <v>952793</v>
      </c>
      <c r="R12" s="8">
        <v>2923449</v>
      </c>
      <c r="S12" s="8">
        <v>509109</v>
      </c>
      <c r="T12" s="8">
        <v>514386</v>
      </c>
      <c r="U12" s="8">
        <v>431118</v>
      </c>
      <c r="V12" s="8">
        <v>1454613</v>
      </c>
      <c r="W12" s="8">
        <v>8451455</v>
      </c>
      <c r="X12" s="8">
        <v>7267490</v>
      </c>
      <c r="Y12" s="8">
        <v>1183965</v>
      </c>
      <c r="Z12" s="2">
        <v>16.29</v>
      </c>
      <c r="AA12" s="6">
        <v>7267490</v>
      </c>
    </row>
    <row r="13" spans="1:27" ht="13.5">
      <c r="A13" s="23" t="s">
        <v>40</v>
      </c>
      <c r="B13" s="29"/>
      <c r="C13" s="6">
        <v>3268070</v>
      </c>
      <c r="D13" s="6">
        <v>0</v>
      </c>
      <c r="E13" s="7">
        <v>2199230</v>
      </c>
      <c r="F13" s="8">
        <v>2199230</v>
      </c>
      <c r="G13" s="8">
        <v>119264</v>
      </c>
      <c r="H13" s="8">
        <v>278784</v>
      </c>
      <c r="I13" s="8">
        <v>264515</v>
      </c>
      <c r="J13" s="8">
        <v>662563</v>
      </c>
      <c r="K13" s="8">
        <v>177710</v>
      </c>
      <c r="L13" s="8">
        <v>171187</v>
      </c>
      <c r="M13" s="8">
        <v>244166</v>
      </c>
      <c r="N13" s="8">
        <v>593063</v>
      </c>
      <c r="O13" s="8">
        <v>843031</v>
      </c>
      <c r="P13" s="8">
        <v>139808</v>
      </c>
      <c r="Q13" s="8">
        <v>221362</v>
      </c>
      <c r="R13" s="8">
        <v>1204201</v>
      </c>
      <c r="S13" s="8">
        <v>285502</v>
      </c>
      <c r="T13" s="8">
        <v>1201258</v>
      </c>
      <c r="U13" s="8">
        <v>358081</v>
      </c>
      <c r="V13" s="8">
        <v>1844841</v>
      </c>
      <c r="W13" s="8">
        <v>4304668</v>
      </c>
      <c r="X13" s="8">
        <v>2199230</v>
      </c>
      <c r="Y13" s="8">
        <v>2105438</v>
      </c>
      <c r="Z13" s="2">
        <v>95.74</v>
      </c>
      <c r="AA13" s="6">
        <v>2199230</v>
      </c>
    </row>
    <row r="14" spans="1:27" ht="13.5">
      <c r="A14" s="23" t="s">
        <v>41</v>
      </c>
      <c r="B14" s="29"/>
      <c r="C14" s="6">
        <v>6076842</v>
      </c>
      <c r="D14" s="6">
        <v>0</v>
      </c>
      <c r="E14" s="7">
        <v>4650710</v>
      </c>
      <c r="F14" s="8">
        <v>4650710</v>
      </c>
      <c r="G14" s="8">
        <v>571044</v>
      </c>
      <c r="H14" s="8">
        <v>624034</v>
      </c>
      <c r="I14" s="8">
        <v>463546</v>
      </c>
      <c r="J14" s="8">
        <v>1658624</v>
      </c>
      <c r="K14" s="8">
        <v>611556</v>
      </c>
      <c r="L14" s="8">
        <v>625261</v>
      </c>
      <c r="M14" s="8">
        <v>602852</v>
      </c>
      <c r="N14" s="8">
        <v>1839669</v>
      </c>
      <c r="O14" s="8">
        <v>647685</v>
      </c>
      <c r="P14" s="8">
        <v>676995</v>
      </c>
      <c r="Q14" s="8">
        <v>679244</v>
      </c>
      <c r="R14" s="8">
        <v>2003924</v>
      </c>
      <c r="S14" s="8">
        <v>676601</v>
      </c>
      <c r="T14" s="8">
        <v>696322</v>
      </c>
      <c r="U14" s="8">
        <v>710160</v>
      </c>
      <c r="V14" s="8">
        <v>2083083</v>
      </c>
      <c r="W14" s="8">
        <v>7585300</v>
      </c>
      <c r="X14" s="8">
        <v>4650710</v>
      </c>
      <c r="Y14" s="8">
        <v>2934590</v>
      </c>
      <c r="Z14" s="2">
        <v>63.1</v>
      </c>
      <c r="AA14" s="6">
        <v>4650710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7625021</v>
      </c>
      <c r="D16" s="6">
        <v>0</v>
      </c>
      <c r="E16" s="7">
        <v>5436900</v>
      </c>
      <c r="F16" s="8">
        <v>8436900</v>
      </c>
      <c r="G16" s="8">
        <v>101010</v>
      </c>
      <c r="H16" s="8">
        <v>84194</v>
      </c>
      <c r="I16" s="8">
        <v>109239</v>
      </c>
      <c r="J16" s="8">
        <v>294443</v>
      </c>
      <c r="K16" s="8">
        <v>228945</v>
      </c>
      <c r="L16" s="8">
        <v>166562</v>
      </c>
      <c r="M16" s="8">
        <v>216946</v>
      </c>
      <c r="N16" s="8">
        <v>612453</v>
      </c>
      <c r="O16" s="8">
        <v>203954</v>
      </c>
      <c r="P16" s="8">
        <v>242163</v>
      </c>
      <c r="Q16" s="8">
        <v>127916</v>
      </c>
      <c r="R16" s="8">
        <v>574033</v>
      </c>
      <c r="S16" s="8">
        <v>131475</v>
      </c>
      <c r="T16" s="8">
        <v>205367</v>
      </c>
      <c r="U16" s="8">
        <v>261536</v>
      </c>
      <c r="V16" s="8">
        <v>598378</v>
      </c>
      <c r="W16" s="8">
        <v>2079307</v>
      </c>
      <c r="X16" s="8">
        <v>5436900</v>
      </c>
      <c r="Y16" s="8">
        <v>-3357593</v>
      </c>
      <c r="Z16" s="2">
        <v>-61.76</v>
      </c>
      <c r="AA16" s="6">
        <v>8436900</v>
      </c>
    </row>
    <row r="17" spans="1:27" ht="13.5">
      <c r="A17" s="23" t="s">
        <v>44</v>
      </c>
      <c r="B17" s="29"/>
      <c r="C17" s="6">
        <v>166043</v>
      </c>
      <c r="D17" s="6">
        <v>0</v>
      </c>
      <c r="E17" s="7">
        <v>274380</v>
      </c>
      <c r="F17" s="8">
        <v>274380</v>
      </c>
      <c r="G17" s="8">
        <v>55943</v>
      </c>
      <c r="H17" s="8">
        <v>6252</v>
      </c>
      <c r="I17" s="8">
        <v>6535</v>
      </c>
      <c r="J17" s="8">
        <v>68730</v>
      </c>
      <c r="K17" s="8">
        <v>21388</v>
      </c>
      <c r="L17" s="8">
        <v>6316</v>
      </c>
      <c r="M17" s="8">
        <v>8669</v>
      </c>
      <c r="N17" s="8">
        <v>36373</v>
      </c>
      <c r="O17" s="8">
        <v>9260</v>
      </c>
      <c r="P17" s="8">
        <v>8760</v>
      </c>
      <c r="Q17" s="8">
        <v>7437</v>
      </c>
      <c r="R17" s="8">
        <v>25457</v>
      </c>
      <c r="S17" s="8">
        <v>6933</v>
      </c>
      <c r="T17" s="8">
        <v>12926</v>
      </c>
      <c r="U17" s="8">
        <v>6303</v>
      </c>
      <c r="V17" s="8">
        <v>26162</v>
      </c>
      <c r="W17" s="8">
        <v>156722</v>
      </c>
      <c r="X17" s="8">
        <v>274380</v>
      </c>
      <c r="Y17" s="8">
        <v>-117658</v>
      </c>
      <c r="Z17" s="2">
        <v>-42.88</v>
      </c>
      <c r="AA17" s="6">
        <v>274380</v>
      </c>
    </row>
    <row r="18" spans="1:27" ht="13.5">
      <c r="A18" s="25" t="s">
        <v>45</v>
      </c>
      <c r="B18" s="24"/>
      <c r="C18" s="6">
        <v>3326448</v>
      </c>
      <c r="D18" s="6">
        <v>0</v>
      </c>
      <c r="E18" s="7">
        <v>3218300</v>
      </c>
      <c r="F18" s="8">
        <v>3218300</v>
      </c>
      <c r="G18" s="8">
        <v>257974</v>
      </c>
      <c r="H18" s="8">
        <v>287253</v>
      </c>
      <c r="I18" s="8">
        <v>256769</v>
      </c>
      <c r="J18" s="8">
        <v>801996</v>
      </c>
      <c r="K18" s="8">
        <v>489633</v>
      </c>
      <c r="L18" s="8">
        <v>298457</v>
      </c>
      <c r="M18" s="8">
        <v>258734</v>
      </c>
      <c r="N18" s="8">
        <v>1046824</v>
      </c>
      <c r="O18" s="8">
        <v>423667</v>
      </c>
      <c r="P18" s="8">
        <v>280246</v>
      </c>
      <c r="Q18" s="8">
        <v>382854</v>
      </c>
      <c r="R18" s="8">
        <v>1086767</v>
      </c>
      <c r="S18" s="8">
        <v>317829</v>
      </c>
      <c r="T18" s="8">
        <v>274869</v>
      </c>
      <c r="U18" s="8">
        <v>352369</v>
      </c>
      <c r="V18" s="8">
        <v>945067</v>
      </c>
      <c r="W18" s="8">
        <v>3880654</v>
      </c>
      <c r="X18" s="8">
        <v>3218300</v>
      </c>
      <c r="Y18" s="8">
        <v>662354</v>
      </c>
      <c r="Z18" s="2">
        <v>20.58</v>
      </c>
      <c r="AA18" s="6">
        <v>3218300</v>
      </c>
    </row>
    <row r="19" spans="1:27" ht="13.5">
      <c r="A19" s="23" t="s">
        <v>46</v>
      </c>
      <c r="B19" s="29"/>
      <c r="C19" s="6">
        <v>89624248</v>
      </c>
      <c r="D19" s="6">
        <v>0</v>
      </c>
      <c r="E19" s="7">
        <v>72271360</v>
      </c>
      <c r="F19" s="8">
        <v>88529004</v>
      </c>
      <c r="G19" s="8">
        <v>4611085</v>
      </c>
      <c r="H19" s="8">
        <v>4892871</v>
      </c>
      <c r="I19" s="8">
        <v>4795225</v>
      </c>
      <c r="J19" s="8">
        <v>14299181</v>
      </c>
      <c r="K19" s="8">
        <v>5184005</v>
      </c>
      <c r="L19" s="8">
        <v>12575360</v>
      </c>
      <c r="M19" s="8">
        <v>5082699</v>
      </c>
      <c r="N19" s="8">
        <v>22842064</v>
      </c>
      <c r="O19" s="8">
        <v>12255022</v>
      </c>
      <c r="P19" s="8">
        <v>4683307</v>
      </c>
      <c r="Q19" s="8">
        <v>4763163</v>
      </c>
      <c r="R19" s="8">
        <v>21701492</v>
      </c>
      <c r="S19" s="8">
        <v>5157534</v>
      </c>
      <c r="T19" s="8">
        <v>5023179</v>
      </c>
      <c r="U19" s="8">
        <v>5684447</v>
      </c>
      <c r="V19" s="8">
        <v>15865160</v>
      </c>
      <c r="W19" s="8">
        <v>74707897</v>
      </c>
      <c r="X19" s="8">
        <v>72271360</v>
      </c>
      <c r="Y19" s="8">
        <v>2436537</v>
      </c>
      <c r="Z19" s="2">
        <v>3.37</v>
      </c>
      <c r="AA19" s="6">
        <v>88529004</v>
      </c>
    </row>
    <row r="20" spans="1:27" ht="13.5">
      <c r="A20" s="23" t="s">
        <v>47</v>
      </c>
      <c r="B20" s="29"/>
      <c r="C20" s="6">
        <v>5909736</v>
      </c>
      <c r="D20" s="6">
        <v>0</v>
      </c>
      <c r="E20" s="7">
        <v>4318190</v>
      </c>
      <c r="F20" s="26">
        <v>4393690</v>
      </c>
      <c r="G20" s="26">
        <v>204929</v>
      </c>
      <c r="H20" s="26">
        <v>418805</v>
      </c>
      <c r="I20" s="26">
        <v>289872</v>
      </c>
      <c r="J20" s="26">
        <v>913606</v>
      </c>
      <c r="K20" s="26">
        <v>484114</v>
      </c>
      <c r="L20" s="26">
        <v>554476</v>
      </c>
      <c r="M20" s="26">
        <v>291633</v>
      </c>
      <c r="N20" s="26">
        <v>1330223</v>
      </c>
      <c r="O20" s="26">
        <v>453094</v>
      </c>
      <c r="P20" s="26">
        <v>261115</v>
      </c>
      <c r="Q20" s="26">
        <v>486648</v>
      </c>
      <c r="R20" s="26">
        <v>1200857</v>
      </c>
      <c r="S20" s="26">
        <v>3321428</v>
      </c>
      <c r="T20" s="26">
        <v>234545</v>
      </c>
      <c r="U20" s="26">
        <v>260480</v>
      </c>
      <c r="V20" s="26">
        <v>3816453</v>
      </c>
      <c r="W20" s="26">
        <v>7261139</v>
      </c>
      <c r="X20" s="26">
        <v>4318190</v>
      </c>
      <c r="Y20" s="26">
        <v>2942949</v>
      </c>
      <c r="Z20" s="27">
        <v>68.15</v>
      </c>
      <c r="AA20" s="28">
        <v>4393690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2502120</v>
      </c>
      <c r="F21" s="8">
        <v>2502120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6344</v>
      </c>
      <c r="V21" s="8">
        <v>6344</v>
      </c>
      <c r="W21" s="30">
        <v>6344</v>
      </c>
      <c r="X21" s="8">
        <v>2502120</v>
      </c>
      <c r="Y21" s="8">
        <v>-2495776</v>
      </c>
      <c r="Z21" s="2">
        <v>-99.75</v>
      </c>
      <c r="AA21" s="6">
        <v>2502120</v>
      </c>
    </row>
    <row r="22" spans="1:27" ht="24.75" customHeight="1">
      <c r="A22" s="31" t="s">
        <v>49</v>
      </c>
      <c r="B22" s="32"/>
      <c r="C22" s="33">
        <f aca="true" t="shared" si="0" ref="C22:Y22">SUM(C5:C21)</f>
        <v>396721818</v>
      </c>
      <c r="D22" s="33">
        <f>SUM(D5:D21)</f>
        <v>0</v>
      </c>
      <c r="E22" s="34">
        <f t="shared" si="0"/>
        <v>401861435</v>
      </c>
      <c r="F22" s="35">
        <f t="shared" si="0"/>
        <v>421194579</v>
      </c>
      <c r="G22" s="35">
        <f t="shared" si="0"/>
        <v>79349191</v>
      </c>
      <c r="H22" s="35">
        <f t="shared" si="0"/>
        <v>26036762</v>
      </c>
      <c r="I22" s="35">
        <f t="shared" si="0"/>
        <v>27244527</v>
      </c>
      <c r="J22" s="35">
        <f t="shared" si="0"/>
        <v>132630480</v>
      </c>
      <c r="K22" s="35">
        <f t="shared" si="0"/>
        <v>23937574</v>
      </c>
      <c r="L22" s="35">
        <f t="shared" si="0"/>
        <v>31040562</v>
      </c>
      <c r="M22" s="35">
        <f t="shared" si="0"/>
        <v>24469505</v>
      </c>
      <c r="N22" s="35">
        <f t="shared" si="0"/>
        <v>79447641</v>
      </c>
      <c r="O22" s="35">
        <f t="shared" si="0"/>
        <v>34249307</v>
      </c>
      <c r="P22" s="35">
        <f t="shared" si="0"/>
        <v>27727726</v>
      </c>
      <c r="Q22" s="35">
        <f t="shared" si="0"/>
        <v>32980139</v>
      </c>
      <c r="R22" s="35">
        <f t="shared" si="0"/>
        <v>94957172</v>
      </c>
      <c r="S22" s="35">
        <f t="shared" si="0"/>
        <v>34286296</v>
      </c>
      <c r="T22" s="35">
        <f t="shared" si="0"/>
        <v>32039611</v>
      </c>
      <c r="U22" s="35">
        <f t="shared" si="0"/>
        <v>26727108</v>
      </c>
      <c r="V22" s="35">
        <f t="shared" si="0"/>
        <v>93053015</v>
      </c>
      <c r="W22" s="35">
        <f t="shared" si="0"/>
        <v>400088308</v>
      </c>
      <c r="X22" s="35">
        <f t="shared" si="0"/>
        <v>401861435</v>
      </c>
      <c r="Y22" s="35">
        <f t="shared" si="0"/>
        <v>-1773127</v>
      </c>
      <c r="Z22" s="36">
        <f>+IF(X22&lt;&gt;0,+(Y22/X22)*100,0)</f>
        <v>-0.44122845477819983</v>
      </c>
      <c r="AA22" s="33">
        <f>SUM(AA5:AA21)</f>
        <v>421194579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105569747</v>
      </c>
      <c r="D25" s="6">
        <v>0</v>
      </c>
      <c r="E25" s="7">
        <v>121034014</v>
      </c>
      <c r="F25" s="8">
        <v>118028668</v>
      </c>
      <c r="G25" s="8">
        <v>9150549</v>
      </c>
      <c r="H25" s="8">
        <v>9512205</v>
      </c>
      <c r="I25" s="8">
        <v>9192295</v>
      </c>
      <c r="J25" s="8">
        <v>27855049</v>
      </c>
      <c r="K25" s="8">
        <v>9181990</v>
      </c>
      <c r="L25" s="8">
        <v>14854967</v>
      </c>
      <c r="M25" s="8">
        <v>8092850</v>
      </c>
      <c r="N25" s="8">
        <v>32129807</v>
      </c>
      <c r="O25" s="8">
        <v>10625247</v>
      </c>
      <c r="P25" s="8">
        <v>9003651</v>
      </c>
      <c r="Q25" s="8">
        <v>3499533</v>
      </c>
      <c r="R25" s="8">
        <v>23128431</v>
      </c>
      <c r="S25" s="8">
        <v>7924178</v>
      </c>
      <c r="T25" s="8">
        <v>6695581</v>
      </c>
      <c r="U25" s="8">
        <v>17437843</v>
      </c>
      <c r="V25" s="8">
        <v>32057602</v>
      </c>
      <c r="W25" s="8">
        <v>115170889</v>
      </c>
      <c r="X25" s="8">
        <v>121034014</v>
      </c>
      <c r="Y25" s="8">
        <v>-5863125</v>
      </c>
      <c r="Z25" s="2">
        <v>-4.84</v>
      </c>
      <c r="AA25" s="6">
        <v>118028668</v>
      </c>
    </row>
    <row r="26" spans="1:27" ht="13.5">
      <c r="A26" s="25" t="s">
        <v>52</v>
      </c>
      <c r="B26" s="24"/>
      <c r="C26" s="6">
        <v>7788802</v>
      </c>
      <c r="D26" s="6">
        <v>0</v>
      </c>
      <c r="E26" s="7">
        <v>8363875</v>
      </c>
      <c r="F26" s="8">
        <v>8363875</v>
      </c>
      <c r="G26" s="8">
        <v>643689</v>
      </c>
      <c r="H26" s="8">
        <v>643689</v>
      </c>
      <c r="I26" s="8">
        <v>643689</v>
      </c>
      <c r="J26" s="8">
        <v>1931067</v>
      </c>
      <c r="K26" s="8">
        <v>643689</v>
      </c>
      <c r="L26" s="8">
        <v>635161</v>
      </c>
      <c r="M26" s="8">
        <v>624355</v>
      </c>
      <c r="N26" s="8">
        <v>1903205</v>
      </c>
      <c r="O26" s="8">
        <v>623728</v>
      </c>
      <c r="P26" s="8">
        <v>603450</v>
      </c>
      <c r="Q26" s="8">
        <v>626719</v>
      </c>
      <c r="R26" s="8">
        <v>1853897</v>
      </c>
      <c r="S26" s="8">
        <v>972643</v>
      </c>
      <c r="T26" s="8">
        <v>717182</v>
      </c>
      <c r="U26" s="8">
        <v>686901</v>
      </c>
      <c r="V26" s="8">
        <v>2376726</v>
      </c>
      <c r="W26" s="8">
        <v>8064895</v>
      </c>
      <c r="X26" s="8">
        <v>8363875</v>
      </c>
      <c r="Y26" s="8">
        <v>-298980</v>
      </c>
      <c r="Z26" s="2">
        <v>-3.57</v>
      </c>
      <c r="AA26" s="6">
        <v>8363875</v>
      </c>
    </row>
    <row r="27" spans="1:27" ht="13.5">
      <c r="A27" s="25" t="s">
        <v>53</v>
      </c>
      <c r="B27" s="24"/>
      <c r="C27" s="6">
        <v>27825459</v>
      </c>
      <c r="D27" s="6">
        <v>0</v>
      </c>
      <c r="E27" s="7">
        <v>15000000</v>
      </c>
      <c r="F27" s="8">
        <v>18000000</v>
      </c>
      <c r="G27" s="8">
        <v>1875719</v>
      </c>
      <c r="H27" s="8">
        <v>980418</v>
      </c>
      <c r="I27" s="8">
        <v>0</v>
      </c>
      <c r="J27" s="8">
        <v>2856137</v>
      </c>
      <c r="K27" s="8">
        <v>-5622554</v>
      </c>
      <c r="L27" s="8">
        <v>27222</v>
      </c>
      <c r="M27" s="8">
        <v>475444</v>
      </c>
      <c r="N27" s="8">
        <v>-5119888</v>
      </c>
      <c r="O27" s="8">
        <v>2269887</v>
      </c>
      <c r="P27" s="8">
        <v>2070423</v>
      </c>
      <c r="Q27" s="8">
        <v>1404913</v>
      </c>
      <c r="R27" s="8">
        <v>5745223</v>
      </c>
      <c r="S27" s="8">
        <v>1845687</v>
      </c>
      <c r="T27" s="8">
        <v>2201209</v>
      </c>
      <c r="U27" s="8">
        <v>2516960</v>
      </c>
      <c r="V27" s="8">
        <v>6563856</v>
      </c>
      <c r="W27" s="8">
        <v>10045328</v>
      </c>
      <c r="X27" s="8">
        <v>15000000</v>
      </c>
      <c r="Y27" s="8">
        <v>-4954672</v>
      </c>
      <c r="Z27" s="2">
        <v>-33.03</v>
      </c>
      <c r="AA27" s="6">
        <v>18000000</v>
      </c>
    </row>
    <row r="28" spans="1:27" ht="13.5">
      <c r="A28" s="25" t="s">
        <v>54</v>
      </c>
      <c r="B28" s="24"/>
      <c r="C28" s="6">
        <v>16247434</v>
      </c>
      <c r="D28" s="6">
        <v>0</v>
      </c>
      <c r="E28" s="7">
        <v>17000000</v>
      </c>
      <c r="F28" s="8">
        <v>16996326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-1828</v>
      </c>
      <c r="V28" s="8">
        <v>-1828</v>
      </c>
      <c r="W28" s="8">
        <v>-1828</v>
      </c>
      <c r="X28" s="8">
        <v>17000000</v>
      </c>
      <c r="Y28" s="8">
        <v>-17001828</v>
      </c>
      <c r="Z28" s="2">
        <v>-100.01</v>
      </c>
      <c r="AA28" s="6">
        <v>16996326</v>
      </c>
    </row>
    <row r="29" spans="1:27" ht="13.5">
      <c r="A29" s="25" t="s">
        <v>55</v>
      </c>
      <c r="B29" s="24"/>
      <c r="C29" s="6">
        <v>12373062</v>
      </c>
      <c r="D29" s="6">
        <v>0</v>
      </c>
      <c r="E29" s="7">
        <v>13084739</v>
      </c>
      <c r="F29" s="8">
        <v>13069739</v>
      </c>
      <c r="G29" s="8">
        <v>391797</v>
      </c>
      <c r="H29" s="8">
        <v>553463</v>
      </c>
      <c r="I29" s="8">
        <v>2211002</v>
      </c>
      <c r="J29" s="8">
        <v>3156262</v>
      </c>
      <c r="K29" s="8">
        <v>472917</v>
      </c>
      <c r="L29" s="8">
        <v>764299</v>
      </c>
      <c r="M29" s="8">
        <v>607925</v>
      </c>
      <c r="N29" s="8">
        <v>1845141</v>
      </c>
      <c r="O29" s="8">
        <v>475628</v>
      </c>
      <c r="P29" s="8">
        <v>472900</v>
      </c>
      <c r="Q29" s="8">
        <v>1993408</v>
      </c>
      <c r="R29" s="8">
        <v>2941936</v>
      </c>
      <c r="S29" s="8">
        <v>472917</v>
      </c>
      <c r="T29" s="8">
        <v>472917</v>
      </c>
      <c r="U29" s="8">
        <v>889460</v>
      </c>
      <c r="V29" s="8">
        <v>1835294</v>
      </c>
      <c r="W29" s="8">
        <v>9778633</v>
      </c>
      <c r="X29" s="8">
        <v>13084739</v>
      </c>
      <c r="Y29" s="8">
        <v>-3306106</v>
      </c>
      <c r="Z29" s="2">
        <v>-25.27</v>
      </c>
      <c r="AA29" s="6">
        <v>13069739</v>
      </c>
    </row>
    <row r="30" spans="1:27" ht="13.5">
      <c r="A30" s="25" t="s">
        <v>56</v>
      </c>
      <c r="B30" s="24"/>
      <c r="C30" s="6">
        <v>125406539</v>
      </c>
      <c r="D30" s="6">
        <v>0</v>
      </c>
      <c r="E30" s="7">
        <v>147149999</v>
      </c>
      <c r="F30" s="8">
        <v>147149999</v>
      </c>
      <c r="G30" s="8">
        <v>0</v>
      </c>
      <c r="H30" s="8">
        <v>15590163</v>
      </c>
      <c r="I30" s="8">
        <v>14250202</v>
      </c>
      <c r="J30" s="8">
        <v>29840365</v>
      </c>
      <c r="K30" s="8">
        <v>8299711</v>
      </c>
      <c r="L30" s="8">
        <v>8572964</v>
      </c>
      <c r="M30" s="8">
        <v>8151056</v>
      </c>
      <c r="N30" s="8">
        <v>25023731</v>
      </c>
      <c r="O30" s="8">
        <v>8236926</v>
      </c>
      <c r="P30" s="8">
        <v>11155613</v>
      </c>
      <c r="Q30" s="8">
        <v>11654694</v>
      </c>
      <c r="R30" s="8">
        <v>31047233</v>
      </c>
      <c r="S30" s="8">
        <v>13735654</v>
      </c>
      <c r="T30" s="8">
        <v>11570455</v>
      </c>
      <c r="U30" s="8">
        <v>11162521</v>
      </c>
      <c r="V30" s="8">
        <v>36468630</v>
      </c>
      <c r="W30" s="8">
        <v>122379959</v>
      </c>
      <c r="X30" s="8">
        <v>147149999</v>
      </c>
      <c r="Y30" s="8">
        <v>-24770040</v>
      </c>
      <c r="Z30" s="2">
        <v>-16.83</v>
      </c>
      <c r="AA30" s="6">
        <v>147149999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9903943</v>
      </c>
      <c r="D32" s="6">
        <v>0</v>
      </c>
      <c r="E32" s="7">
        <v>11682710</v>
      </c>
      <c r="F32" s="8">
        <v>11797810</v>
      </c>
      <c r="G32" s="8">
        <v>101801</v>
      </c>
      <c r="H32" s="8">
        <v>346359</v>
      </c>
      <c r="I32" s="8">
        <v>1001885</v>
      </c>
      <c r="J32" s="8">
        <v>1450045</v>
      </c>
      <c r="K32" s="8">
        <v>707878</v>
      </c>
      <c r="L32" s="8">
        <v>1506614</v>
      </c>
      <c r="M32" s="8">
        <v>499167</v>
      </c>
      <c r="N32" s="8">
        <v>2713659</v>
      </c>
      <c r="O32" s="8">
        <v>618529</v>
      </c>
      <c r="P32" s="8">
        <v>2191961</v>
      </c>
      <c r="Q32" s="8">
        <v>1063653</v>
      </c>
      <c r="R32" s="8">
        <v>3874143</v>
      </c>
      <c r="S32" s="8">
        <v>785191</v>
      </c>
      <c r="T32" s="8">
        <v>1022783</v>
      </c>
      <c r="U32" s="8">
        <v>1583601</v>
      </c>
      <c r="V32" s="8">
        <v>3391575</v>
      </c>
      <c r="W32" s="8">
        <v>11429422</v>
      </c>
      <c r="X32" s="8">
        <v>11682710</v>
      </c>
      <c r="Y32" s="8">
        <v>-253288</v>
      </c>
      <c r="Z32" s="2">
        <v>-2.17</v>
      </c>
      <c r="AA32" s="6">
        <v>11797810</v>
      </c>
    </row>
    <row r="33" spans="1:27" ht="13.5">
      <c r="A33" s="25" t="s">
        <v>59</v>
      </c>
      <c r="B33" s="24"/>
      <c r="C33" s="6">
        <v>812208</v>
      </c>
      <c r="D33" s="6">
        <v>0</v>
      </c>
      <c r="E33" s="7">
        <v>854890</v>
      </c>
      <c r="F33" s="8">
        <v>792490</v>
      </c>
      <c r="G33" s="8">
        <v>26500</v>
      </c>
      <c r="H33" s="8">
        <v>189693</v>
      </c>
      <c r="I33" s="8">
        <v>44500</v>
      </c>
      <c r="J33" s="8">
        <v>260693</v>
      </c>
      <c r="K33" s="8">
        <v>169043</v>
      </c>
      <c r="L33" s="8">
        <v>14300</v>
      </c>
      <c r="M33" s="8">
        <v>0</v>
      </c>
      <c r="N33" s="8">
        <v>183343</v>
      </c>
      <c r="O33" s="8">
        <v>167143</v>
      </c>
      <c r="P33" s="8">
        <v>0</v>
      </c>
      <c r="Q33" s="8">
        <v>31500</v>
      </c>
      <c r="R33" s="8">
        <v>198643</v>
      </c>
      <c r="S33" s="8">
        <v>157893</v>
      </c>
      <c r="T33" s="8">
        <v>37500</v>
      </c>
      <c r="U33" s="8">
        <v>83700</v>
      </c>
      <c r="V33" s="8">
        <v>279093</v>
      </c>
      <c r="W33" s="8">
        <v>921772</v>
      </c>
      <c r="X33" s="8">
        <v>854890</v>
      </c>
      <c r="Y33" s="8">
        <v>66882</v>
      </c>
      <c r="Z33" s="2">
        <v>7.82</v>
      </c>
      <c r="AA33" s="6">
        <v>792490</v>
      </c>
    </row>
    <row r="34" spans="1:27" ht="13.5">
      <c r="A34" s="25" t="s">
        <v>60</v>
      </c>
      <c r="B34" s="24"/>
      <c r="C34" s="6">
        <v>74959317</v>
      </c>
      <c r="D34" s="6">
        <v>0</v>
      </c>
      <c r="E34" s="7">
        <v>62396581</v>
      </c>
      <c r="F34" s="8">
        <v>79557835</v>
      </c>
      <c r="G34" s="8">
        <v>2054920</v>
      </c>
      <c r="H34" s="8">
        <v>3448486</v>
      </c>
      <c r="I34" s="8">
        <v>4168359</v>
      </c>
      <c r="J34" s="8">
        <v>9671765</v>
      </c>
      <c r="K34" s="8">
        <v>5025696</v>
      </c>
      <c r="L34" s="8">
        <v>11949107</v>
      </c>
      <c r="M34" s="8">
        <v>6219006</v>
      </c>
      <c r="N34" s="8">
        <v>23193809</v>
      </c>
      <c r="O34" s="8">
        <v>10066142</v>
      </c>
      <c r="P34" s="8">
        <v>4643245</v>
      </c>
      <c r="Q34" s="8">
        <v>4075161</v>
      </c>
      <c r="R34" s="8">
        <v>18784548</v>
      </c>
      <c r="S34" s="8">
        <v>4213896</v>
      </c>
      <c r="T34" s="8">
        <v>4928072</v>
      </c>
      <c r="U34" s="8">
        <v>7283608</v>
      </c>
      <c r="V34" s="8">
        <v>16425576</v>
      </c>
      <c r="W34" s="8">
        <v>68075698</v>
      </c>
      <c r="X34" s="8">
        <v>62396581</v>
      </c>
      <c r="Y34" s="8">
        <v>5679117</v>
      </c>
      <c r="Z34" s="2">
        <v>9.1</v>
      </c>
      <c r="AA34" s="6">
        <v>79557835</v>
      </c>
    </row>
    <row r="35" spans="1:27" ht="13.5">
      <c r="A35" s="23" t="s">
        <v>61</v>
      </c>
      <c r="B35" s="29"/>
      <c r="C35" s="6">
        <v>949580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381836091</v>
      </c>
      <c r="D36" s="33">
        <f>SUM(D25:D35)</f>
        <v>0</v>
      </c>
      <c r="E36" s="34">
        <f t="shared" si="1"/>
        <v>396566808</v>
      </c>
      <c r="F36" s="35">
        <f t="shared" si="1"/>
        <v>413756742</v>
      </c>
      <c r="G36" s="35">
        <f t="shared" si="1"/>
        <v>14244975</v>
      </c>
      <c r="H36" s="35">
        <f t="shared" si="1"/>
        <v>31264476</v>
      </c>
      <c r="I36" s="35">
        <f t="shared" si="1"/>
        <v>31511932</v>
      </c>
      <c r="J36" s="35">
        <f t="shared" si="1"/>
        <v>77021383</v>
      </c>
      <c r="K36" s="35">
        <f t="shared" si="1"/>
        <v>18878370</v>
      </c>
      <c r="L36" s="35">
        <f t="shared" si="1"/>
        <v>38324634</v>
      </c>
      <c r="M36" s="35">
        <f t="shared" si="1"/>
        <v>24669803</v>
      </c>
      <c r="N36" s="35">
        <f t="shared" si="1"/>
        <v>81872807</v>
      </c>
      <c r="O36" s="35">
        <f t="shared" si="1"/>
        <v>33083230</v>
      </c>
      <c r="P36" s="35">
        <f t="shared" si="1"/>
        <v>30141243</v>
      </c>
      <c r="Q36" s="35">
        <f t="shared" si="1"/>
        <v>24349581</v>
      </c>
      <c r="R36" s="35">
        <f t="shared" si="1"/>
        <v>87574054</v>
      </c>
      <c r="S36" s="35">
        <f t="shared" si="1"/>
        <v>30108059</v>
      </c>
      <c r="T36" s="35">
        <f t="shared" si="1"/>
        <v>27645699</v>
      </c>
      <c r="U36" s="35">
        <f t="shared" si="1"/>
        <v>41642766</v>
      </c>
      <c r="V36" s="35">
        <f t="shared" si="1"/>
        <v>99396524</v>
      </c>
      <c r="W36" s="35">
        <f t="shared" si="1"/>
        <v>345864768</v>
      </c>
      <c r="X36" s="35">
        <f t="shared" si="1"/>
        <v>396566808</v>
      </c>
      <c r="Y36" s="35">
        <f t="shared" si="1"/>
        <v>-50702040</v>
      </c>
      <c r="Z36" s="36">
        <f>+IF(X36&lt;&gt;0,+(Y36/X36)*100,0)</f>
        <v>-12.785245506477183</v>
      </c>
      <c r="AA36" s="33">
        <f>SUM(AA25:AA35)</f>
        <v>413756742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14885727</v>
      </c>
      <c r="D38" s="46">
        <f>+D22-D36</f>
        <v>0</v>
      </c>
      <c r="E38" s="47">
        <f t="shared" si="2"/>
        <v>5294627</v>
      </c>
      <c r="F38" s="48">
        <f t="shared" si="2"/>
        <v>7437837</v>
      </c>
      <c r="G38" s="48">
        <f t="shared" si="2"/>
        <v>65104216</v>
      </c>
      <c r="H38" s="48">
        <f t="shared" si="2"/>
        <v>-5227714</v>
      </c>
      <c r="I38" s="48">
        <f t="shared" si="2"/>
        <v>-4267405</v>
      </c>
      <c r="J38" s="48">
        <f t="shared" si="2"/>
        <v>55609097</v>
      </c>
      <c r="K38" s="48">
        <f t="shared" si="2"/>
        <v>5059204</v>
      </c>
      <c r="L38" s="48">
        <f t="shared" si="2"/>
        <v>-7284072</v>
      </c>
      <c r="M38" s="48">
        <f t="shared" si="2"/>
        <v>-200298</v>
      </c>
      <c r="N38" s="48">
        <f t="shared" si="2"/>
        <v>-2425166</v>
      </c>
      <c r="O38" s="48">
        <f t="shared" si="2"/>
        <v>1166077</v>
      </c>
      <c r="P38" s="48">
        <f t="shared" si="2"/>
        <v>-2413517</v>
      </c>
      <c r="Q38" s="48">
        <f t="shared" si="2"/>
        <v>8630558</v>
      </c>
      <c r="R38" s="48">
        <f t="shared" si="2"/>
        <v>7383118</v>
      </c>
      <c r="S38" s="48">
        <f t="shared" si="2"/>
        <v>4178237</v>
      </c>
      <c r="T38" s="48">
        <f t="shared" si="2"/>
        <v>4393912</v>
      </c>
      <c r="U38" s="48">
        <f t="shared" si="2"/>
        <v>-14915658</v>
      </c>
      <c r="V38" s="48">
        <f t="shared" si="2"/>
        <v>-6343509</v>
      </c>
      <c r="W38" s="48">
        <f t="shared" si="2"/>
        <v>54223540</v>
      </c>
      <c r="X38" s="48">
        <f>IF(F22=F36,0,X22-X36)</f>
        <v>5294627</v>
      </c>
      <c r="Y38" s="48">
        <f t="shared" si="2"/>
        <v>48928913</v>
      </c>
      <c r="Z38" s="49">
        <f>+IF(X38&lt;&gt;0,+(Y38/X38)*100,0)</f>
        <v>924.1238901248378</v>
      </c>
      <c r="AA38" s="46">
        <f>+AA22-AA36</f>
        <v>7437837</v>
      </c>
    </row>
    <row r="39" spans="1:27" ht="13.5">
      <c r="A39" s="23" t="s">
        <v>64</v>
      </c>
      <c r="B39" s="29"/>
      <c r="C39" s="6">
        <v>48136433</v>
      </c>
      <c r="D39" s="6">
        <v>0</v>
      </c>
      <c r="E39" s="7">
        <v>45796184</v>
      </c>
      <c r="F39" s="8">
        <v>52760237</v>
      </c>
      <c r="G39" s="8">
        <v>0</v>
      </c>
      <c r="H39" s="8">
        <v>2006435</v>
      </c>
      <c r="I39" s="8">
        <v>694520</v>
      </c>
      <c r="J39" s="8">
        <v>2700955</v>
      </c>
      <c r="K39" s="8">
        <v>2168958</v>
      </c>
      <c r="L39" s="8">
        <v>1584751</v>
      </c>
      <c r="M39" s="8">
        <v>6414996</v>
      </c>
      <c r="N39" s="8">
        <v>10168705</v>
      </c>
      <c r="O39" s="8">
        <v>4646589</v>
      </c>
      <c r="P39" s="8">
        <v>394483</v>
      </c>
      <c r="Q39" s="8">
        <v>4918142</v>
      </c>
      <c r="R39" s="8">
        <v>9959214</v>
      </c>
      <c r="S39" s="8">
        <v>8664210</v>
      </c>
      <c r="T39" s="8">
        <v>6944984</v>
      </c>
      <c r="U39" s="8">
        <v>12539820</v>
      </c>
      <c r="V39" s="8">
        <v>28149014</v>
      </c>
      <c r="W39" s="8">
        <v>50977888</v>
      </c>
      <c r="X39" s="8">
        <v>45796184</v>
      </c>
      <c r="Y39" s="8">
        <v>5181704</v>
      </c>
      <c r="Z39" s="2">
        <v>11.31</v>
      </c>
      <c r="AA39" s="6">
        <v>52760237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63022160</v>
      </c>
      <c r="D42" s="55">
        <f>SUM(D38:D41)</f>
        <v>0</v>
      </c>
      <c r="E42" s="56">
        <f t="shared" si="3"/>
        <v>51090811</v>
      </c>
      <c r="F42" s="57">
        <f t="shared" si="3"/>
        <v>60198074</v>
      </c>
      <c r="G42" s="57">
        <f t="shared" si="3"/>
        <v>65104216</v>
      </c>
      <c r="H42" s="57">
        <f t="shared" si="3"/>
        <v>-3221279</v>
      </c>
      <c r="I42" s="57">
        <f t="shared" si="3"/>
        <v>-3572885</v>
      </c>
      <c r="J42" s="57">
        <f t="shared" si="3"/>
        <v>58310052</v>
      </c>
      <c r="K42" s="57">
        <f t="shared" si="3"/>
        <v>7228162</v>
      </c>
      <c r="L42" s="57">
        <f t="shared" si="3"/>
        <v>-5699321</v>
      </c>
      <c r="M42" s="57">
        <f t="shared" si="3"/>
        <v>6214698</v>
      </c>
      <c r="N42" s="57">
        <f t="shared" si="3"/>
        <v>7743539</v>
      </c>
      <c r="O42" s="57">
        <f t="shared" si="3"/>
        <v>5812666</v>
      </c>
      <c r="P42" s="57">
        <f t="shared" si="3"/>
        <v>-2019034</v>
      </c>
      <c r="Q42" s="57">
        <f t="shared" si="3"/>
        <v>13548700</v>
      </c>
      <c r="R42" s="57">
        <f t="shared" si="3"/>
        <v>17342332</v>
      </c>
      <c r="S42" s="57">
        <f t="shared" si="3"/>
        <v>12842447</v>
      </c>
      <c r="T42" s="57">
        <f t="shared" si="3"/>
        <v>11338896</v>
      </c>
      <c r="U42" s="57">
        <f t="shared" si="3"/>
        <v>-2375838</v>
      </c>
      <c r="V42" s="57">
        <f t="shared" si="3"/>
        <v>21805505</v>
      </c>
      <c r="W42" s="57">
        <f t="shared" si="3"/>
        <v>105201428</v>
      </c>
      <c r="X42" s="57">
        <f t="shared" si="3"/>
        <v>51090811</v>
      </c>
      <c r="Y42" s="57">
        <f t="shared" si="3"/>
        <v>54110617</v>
      </c>
      <c r="Z42" s="58">
        <f>+IF(X42&lt;&gt;0,+(Y42/X42)*100,0)</f>
        <v>105.9106636612208</v>
      </c>
      <c r="AA42" s="55">
        <f>SUM(AA38:AA41)</f>
        <v>60198074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63022160</v>
      </c>
      <c r="D44" s="63">
        <f>+D42-D43</f>
        <v>0</v>
      </c>
      <c r="E44" s="64">
        <f t="shared" si="4"/>
        <v>51090811</v>
      </c>
      <c r="F44" s="65">
        <f t="shared" si="4"/>
        <v>60198074</v>
      </c>
      <c r="G44" s="65">
        <f t="shared" si="4"/>
        <v>65104216</v>
      </c>
      <c r="H44" s="65">
        <f t="shared" si="4"/>
        <v>-3221279</v>
      </c>
      <c r="I44" s="65">
        <f t="shared" si="4"/>
        <v>-3572885</v>
      </c>
      <c r="J44" s="65">
        <f t="shared" si="4"/>
        <v>58310052</v>
      </c>
      <c r="K44" s="65">
        <f t="shared" si="4"/>
        <v>7228162</v>
      </c>
      <c r="L44" s="65">
        <f t="shared" si="4"/>
        <v>-5699321</v>
      </c>
      <c r="M44" s="65">
        <f t="shared" si="4"/>
        <v>6214698</v>
      </c>
      <c r="N44" s="65">
        <f t="shared" si="4"/>
        <v>7743539</v>
      </c>
      <c r="O44" s="65">
        <f t="shared" si="4"/>
        <v>5812666</v>
      </c>
      <c r="P44" s="65">
        <f t="shared" si="4"/>
        <v>-2019034</v>
      </c>
      <c r="Q44" s="65">
        <f t="shared" si="4"/>
        <v>13548700</v>
      </c>
      <c r="R44" s="65">
        <f t="shared" si="4"/>
        <v>17342332</v>
      </c>
      <c r="S44" s="65">
        <f t="shared" si="4"/>
        <v>12842447</v>
      </c>
      <c r="T44" s="65">
        <f t="shared" si="4"/>
        <v>11338896</v>
      </c>
      <c r="U44" s="65">
        <f t="shared" si="4"/>
        <v>-2375838</v>
      </c>
      <c r="V44" s="65">
        <f t="shared" si="4"/>
        <v>21805505</v>
      </c>
      <c r="W44" s="65">
        <f t="shared" si="4"/>
        <v>105201428</v>
      </c>
      <c r="X44" s="65">
        <f t="shared" si="4"/>
        <v>51090811</v>
      </c>
      <c r="Y44" s="65">
        <f t="shared" si="4"/>
        <v>54110617</v>
      </c>
      <c r="Z44" s="66">
        <f>+IF(X44&lt;&gt;0,+(Y44/X44)*100,0)</f>
        <v>105.9106636612208</v>
      </c>
      <c r="AA44" s="63">
        <f>+AA42-AA43</f>
        <v>60198074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63022160</v>
      </c>
      <c r="D46" s="55">
        <f>SUM(D44:D45)</f>
        <v>0</v>
      </c>
      <c r="E46" s="56">
        <f t="shared" si="5"/>
        <v>51090811</v>
      </c>
      <c r="F46" s="57">
        <f t="shared" si="5"/>
        <v>60198074</v>
      </c>
      <c r="G46" s="57">
        <f t="shared" si="5"/>
        <v>65104216</v>
      </c>
      <c r="H46" s="57">
        <f t="shared" si="5"/>
        <v>-3221279</v>
      </c>
      <c r="I46" s="57">
        <f t="shared" si="5"/>
        <v>-3572885</v>
      </c>
      <c r="J46" s="57">
        <f t="shared" si="5"/>
        <v>58310052</v>
      </c>
      <c r="K46" s="57">
        <f t="shared" si="5"/>
        <v>7228162</v>
      </c>
      <c r="L46" s="57">
        <f t="shared" si="5"/>
        <v>-5699321</v>
      </c>
      <c r="M46" s="57">
        <f t="shared" si="5"/>
        <v>6214698</v>
      </c>
      <c r="N46" s="57">
        <f t="shared" si="5"/>
        <v>7743539</v>
      </c>
      <c r="O46" s="57">
        <f t="shared" si="5"/>
        <v>5812666</v>
      </c>
      <c r="P46" s="57">
        <f t="shared" si="5"/>
        <v>-2019034</v>
      </c>
      <c r="Q46" s="57">
        <f t="shared" si="5"/>
        <v>13548700</v>
      </c>
      <c r="R46" s="57">
        <f t="shared" si="5"/>
        <v>17342332</v>
      </c>
      <c r="S46" s="57">
        <f t="shared" si="5"/>
        <v>12842447</v>
      </c>
      <c r="T46" s="57">
        <f t="shared" si="5"/>
        <v>11338896</v>
      </c>
      <c r="U46" s="57">
        <f t="shared" si="5"/>
        <v>-2375838</v>
      </c>
      <c r="V46" s="57">
        <f t="shared" si="5"/>
        <v>21805505</v>
      </c>
      <c r="W46" s="57">
        <f t="shared" si="5"/>
        <v>105201428</v>
      </c>
      <c r="X46" s="57">
        <f t="shared" si="5"/>
        <v>51090811</v>
      </c>
      <c r="Y46" s="57">
        <f t="shared" si="5"/>
        <v>54110617</v>
      </c>
      <c r="Z46" s="58">
        <f>+IF(X46&lt;&gt;0,+(Y46/X46)*100,0)</f>
        <v>105.9106636612208</v>
      </c>
      <c r="AA46" s="55">
        <f>SUM(AA44:AA45)</f>
        <v>60198074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63022160</v>
      </c>
      <c r="D48" s="71">
        <f>SUM(D46:D47)</f>
        <v>0</v>
      </c>
      <c r="E48" s="72">
        <f t="shared" si="6"/>
        <v>51090811</v>
      </c>
      <c r="F48" s="73">
        <f t="shared" si="6"/>
        <v>60198074</v>
      </c>
      <c r="G48" s="73">
        <f t="shared" si="6"/>
        <v>65104216</v>
      </c>
      <c r="H48" s="74">
        <f t="shared" si="6"/>
        <v>-3221279</v>
      </c>
      <c r="I48" s="74">
        <f t="shared" si="6"/>
        <v>-3572885</v>
      </c>
      <c r="J48" s="74">
        <f t="shared" si="6"/>
        <v>58310052</v>
      </c>
      <c r="K48" s="74">
        <f t="shared" si="6"/>
        <v>7228162</v>
      </c>
      <c r="L48" s="74">
        <f t="shared" si="6"/>
        <v>-5699321</v>
      </c>
      <c r="M48" s="73">
        <f t="shared" si="6"/>
        <v>6214698</v>
      </c>
      <c r="N48" s="73">
        <f t="shared" si="6"/>
        <v>7743539</v>
      </c>
      <c r="O48" s="74">
        <f t="shared" si="6"/>
        <v>5812666</v>
      </c>
      <c r="P48" s="74">
        <f t="shared" si="6"/>
        <v>-2019034</v>
      </c>
      <c r="Q48" s="74">
        <f t="shared" si="6"/>
        <v>13548700</v>
      </c>
      <c r="R48" s="74">
        <f t="shared" si="6"/>
        <v>17342332</v>
      </c>
      <c r="S48" s="74">
        <f t="shared" si="6"/>
        <v>12842447</v>
      </c>
      <c r="T48" s="73">
        <f t="shared" si="6"/>
        <v>11338896</v>
      </c>
      <c r="U48" s="73">
        <f t="shared" si="6"/>
        <v>-2375838</v>
      </c>
      <c r="V48" s="74">
        <f t="shared" si="6"/>
        <v>21805505</v>
      </c>
      <c r="W48" s="74">
        <f t="shared" si="6"/>
        <v>105201428</v>
      </c>
      <c r="X48" s="74">
        <f t="shared" si="6"/>
        <v>51090811</v>
      </c>
      <c r="Y48" s="74">
        <f t="shared" si="6"/>
        <v>54110617</v>
      </c>
      <c r="Z48" s="75">
        <f>+IF(X48&lt;&gt;0,+(Y48/X48)*100,0)</f>
        <v>105.9106636612208</v>
      </c>
      <c r="AA48" s="76">
        <f>SUM(AA46:AA47)</f>
        <v>60198074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100983625</v>
      </c>
      <c r="F5" s="8">
        <v>102409000</v>
      </c>
      <c r="G5" s="8">
        <v>100570966</v>
      </c>
      <c r="H5" s="8">
        <v>-94039</v>
      </c>
      <c r="I5" s="8">
        <v>-9204</v>
      </c>
      <c r="J5" s="8">
        <v>100467723</v>
      </c>
      <c r="K5" s="8">
        <v>-49267</v>
      </c>
      <c r="L5" s="8">
        <v>0</v>
      </c>
      <c r="M5" s="8">
        <v>0</v>
      </c>
      <c r="N5" s="8">
        <v>-49267</v>
      </c>
      <c r="O5" s="8">
        <v>508712</v>
      </c>
      <c r="P5" s="8">
        <v>-2722</v>
      </c>
      <c r="Q5" s="8">
        <v>8487</v>
      </c>
      <c r="R5" s="8">
        <v>514477</v>
      </c>
      <c r="S5" s="8">
        <v>-8736</v>
      </c>
      <c r="T5" s="8">
        <v>-269994</v>
      </c>
      <c r="U5" s="8">
        <v>-121309</v>
      </c>
      <c r="V5" s="8">
        <v>-400039</v>
      </c>
      <c r="W5" s="8">
        <v>100532894</v>
      </c>
      <c r="X5" s="8">
        <v>100983625</v>
      </c>
      <c r="Y5" s="8">
        <v>-450731</v>
      </c>
      <c r="Z5" s="2">
        <v>-0.45</v>
      </c>
      <c r="AA5" s="6">
        <v>102409000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3484800</v>
      </c>
      <c r="F6" s="8">
        <v>284770</v>
      </c>
      <c r="G6" s="8">
        <v>317635</v>
      </c>
      <c r="H6" s="8">
        <v>-157331</v>
      </c>
      <c r="I6" s="8">
        <v>387349</v>
      </c>
      <c r="J6" s="8">
        <v>547653</v>
      </c>
      <c r="K6" s="8">
        <v>430529</v>
      </c>
      <c r="L6" s="8">
        <v>397263</v>
      </c>
      <c r="M6" s="8">
        <v>405536</v>
      </c>
      <c r="N6" s="8">
        <v>1233328</v>
      </c>
      <c r="O6" s="8">
        <v>40900</v>
      </c>
      <c r="P6" s="8">
        <v>135937</v>
      </c>
      <c r="Q6" s="8">
        <v>121776</v>
      </c>
      <c r="R6" s="8">
        <v>298613</v>
      </c>
      <c r="S6" s="8">
        <v>141956</v>
      </c>
      <c r="T6" s="8">
        <v>120121</v>
      </c>
      <c r="U6" s="8">
        <v>105433</v>
      </c>
      <c r="V6" s="8">
        <v>367510</v>
      </c>
      <c r="W6" s="8">
        <v>2447104</v>
      </c>
      <c r="X6" s="8">
        <v>3484800</v>
      </c>
      <c r="Y6" s="8">
        <v>-1037696</v>
      </c>
      <c r="Z6" s="2">
        <v>-29.78</v>
      </c>
      <c r="AA6" s="6">
        <v>284770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106850700</v>
      </c>
      <c r="F7" s="8">
        <v>108791223</v>
      </c>
      <c r="G7" s="8">
        <v>10080735</v>
      </c>
      <c r="H7" s="8">
        <v>9846377</v>
      </c>
      <c r="I7" s="8">
        <v>9317599</v>
      </c>
      <c r="J7" s="8">
        <v>29244711</v>
      </c>
      <c r="K7" s="8">
        <v>8656810</v>
      </c>
      <c r="L7" s="8">
        <v>7346460</v>
      </c>
      <c r="M7" s="8">
        <v>8654097</v>
      </c>
      <c r="N7" s="8">
        <v>24657367</v>
      </c>
      <c r="O7" s="8">
        <v>10926603</v>
      </c>
      <c r="P7" s="8">
        <v>9064501</v>
      </c>
      <c r="Q7" s="8">
        <v>8497663</v>
      </c>
      <c r="R7" s="8">
        <v>28488767</v>
      </c>
      <c r="S7" s="8">
        <v>10180683</v>
      </c>
      <c r="T7" s="8">
        <v>9062366</v>
      </c>
      <c r="U7" s="8">
        <v>8637305</v>
      </c>
      <c r="V7" s="8">
        <v>27880354</v>
      </c>
      <c r="W7" s="8">
        <v>110271199</v>
      </c>
      <c r="X7" s="8">
        <v>106850700</v>
      </c>
      <c r="Y7" s="8">
        <v>3420499</v>
      </c>
      <c r="Z7" s="2">
        <v>3.2</v>
      </c>
      <c r="AA7" s="6">
        <v>108791223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36224300</v>
      </c>
      <c r="F8" s="8">
        <v>49619900</v>
      </c>
      <c r="G8" s="8">
        <v>6161924</v>
      </c>
      <c r="H8" s="8">
        <v>2819754</v>
      </c>
      <c r="I8" s="8">
        <v>2774996</v>
      </c>
      <c r="J8" s="8">
        <v>11756674</v>
      </c>
      <c r="K8" s="8">
        <v>2984622</v>
      </c>
      <c r="L8" s="8">
        <v>3208641</v>
      </c>
      <c r="M8" s="8">
        <v>2923412</v>
      </c>
      <c r="N8" s="8">
        <v>9116675</v>
      </c>
      <c r="O8" s="8">
        <v>4016480</v>
      </c>
      <c r="P8" s="8">
        <v>4256482</v>
      </c>
      <c r="Q8" s="8">
        <v>3937312</v>
      </c>
      <c r="R8" s="8">
        <v>12210274</v>
      </c>
      <c r="S8" s="8">
        <v>3796575</v>
      </c>
      <c r="T8" s="8">
        <v>3639839</v>
      </c>
      <c r="U8" s="8">
        <v>3436287</v>
      </c>
      <c r="V8" s="8">
        <v>10872701</v>
      </c>
      <c r="W8" s="8">
        <v>43956324</v>
      </c>
      <c r="X8" s="8">
        <v>36224300</v>
      </c>
      <c r="Y8" s="8">
        <v>7732024</v>
      </c>
      <c r="Z8" s="2">
        <v>21.34</v>
      </c>
      <c r="AA8" s="6">
        <v>49619900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38714900</v>
      </c>
      <c r="F9" s="8">
        <v>56642758</v>
      </c>
      <c r="G9" s="8">
        <v>37537603</v>
      </c>
      <c r="H9" s="8">
        <v>-24119</v>
      </c>
      <c r="I9" s="8">
        <v>19742</v>
      </c>
      <c r="J9" s="8">
        <v>37533226</v>
      </c>
      <c r="K9" s="8">
        <v>172230</v>
      </c>
      <c r="L9" s="8">
        <v>-114630</v>
      </c>
      <c r="M9" s="8">
        <v>9906</v>
      </c>
      <c r="N9" s="8">
        <v>67506</v>
      </c>
      <c r="O9" s="8">
        <v>-13512</v>
      </c>
      <c r="P9" s="8">
        <v>-4099</v>
      </c>
      <c r="Q9" s="8">
        <v>154287</v>
      </c>
      <c r="R9" s="8">
        <v>136676</v>
      </c>
      <c r="S9" s="8">
        <v>151368</v>
      </c>
      <c r="T9" s="8">
        <v>-13902</v>
      </c>
      <c r="U9" s="8">
        <v>-20647</v>
      </c>
      <c r="V9" s="8">
        <v>116819</v>
      </c>
      <c r="W9" s="8">
        <v>37854227</v>
      </c>
      <c r="X9" s="8">
        <v>38714900</v>
      </c>
      <c r="Y9" s="8">
        <v>-860673</v>
      </c>
      <c r="Z9" s="2">
        <v>-2.22</v>
      </c>
      <c r="AA9" s="6">
        <v>56642758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26479200</v>
      </c>
      <c r="F10" s="26">
        <v>33919700</v>
      </c>
      <c r="G10" s="26">
        <v>23180566</v>
      </c>
      <c r="H10" s="26">
        <v>2886979</v>
      </c>
      <c r="I10" s="26">
        <v>-172876</v>
      </c>
      <c r="J10" s="26">
        <v>25894669</v>
      </c>
      <c r="K10" s="26">
        <v>142647</v>
      </c>
      <c r="L10" s="26">
        <v>135840</v>
      </c>
      <c r="M10" s="26">
        <v>425</v>
      </c>
      <c r="N10" s="26">
        <v>278912</v>
      </c>
      <c r="O10" s="26">
        <v>-182</v>
      </c>
      <c r="P10" s="26">
        <v>1423</v>
      </c>
      <c r="Q10" s="26">
        <v>-40026</v>
      </c>
      <c r="R10" s="26">
        <v>-38785</v>
      </c>
      <c r="S10" s="26">
        <v>52374</v>
      </c>
      <c r="T10" s="26">
        <v>-7979</v>
      </c>
      <c r="U10" s="26">
        <v>-11886</v>
      </c>
      <c r="V10" s="26">
        <v>32509</v>
      </c>
      <c r="W10" s="26">
        <v>26167305</v>
      </c>
      <c r="X10" s="26">
        <v>26479200</v>
      </c>
      <c r="Y10" s="26">
        <v>-311895</v>
      </c>
      <c r="Z10" s="27">
        <v>-1.18</v>
      </c>
      <c r="AA10" s="28">
        <v>33919700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1322400</v>
      </c>
      <c r="F12" s="8">
        <v>1320590</v>
      </c>
      <c r="G12" s="8">
        <v>127025</v>
      </c>
      <c r="H12" s="8">
        <v>109257</v>
      </c>
      <c r="I12" s="8">
        <v>110217</v>
      </c>
      <c r="J12" s="8">
        <v>346499</v>
      </c>
      <c r="K12" s="8">
        <v>120443</v>
      </c>
      <c r="L12" s="8">
        <v>107277</v>
      </c>
      <c r="M12" s="8">
        <v>109725</v>
      </c>
      <c r="N12" s="8">
        <v>337445</v>
      </c>
      <c r="O12" s="8">
        <v>111596</v>
      </c>
      <c r="P12" s="8">
        <v>121986</v>
      </c>
      <c r="Q12" s="8">
        <v>124903</v>
      </c>
      <c r="R12" s="8">
        <v>358485</v>
      </c>
      <c r="S12" s="8">
        <v>134242</v>
      </c>
      <c r="T12" s="8">
        <v>121148</v>
      </c>
      <c r="U12" s="8">
        <v>121062</v>
      </c>
      <c r="V12" s="8">
        <v>376452</v>
      </c>
      <c r="W12" s="8">
        <v>1418881</v>
      </c>
      <c r="X12" s="8">
        <v>1322400</v>
      </c>
      <c r="Y12" s="8">
        <v>96481</v>
      </c>
      <c r="Z12" s="2">
        <v>7.3</v>
      </c>
      <c r="AA12" s="6">
        <v>1320590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2639440</v>
      </c>
      <c r="F13" s="8">
        <v>3911040</v>
      </c>
      <c r="G13" s="8">
        <v>62908</v>
      </c>
      <c r="H13" s="8">
        <v>288324</v>
      </c>
      <c r="I13" s="8">
        <v>257908</v>
      </c>
      <c r="J13" s="8">
        <v>609140</v>
      </c>
      <c r="K13" s="8">
        <v>427046</v>
      </c>
      <c r="L13" s="8">
        <v>537192</v>
      </c>
      <c r="M13" s="8">
        <v>383602</v>
      </c>
      <c r="N13" s="8">
        <v>1347840</v>
      </c>
      <c r="O13" s="8">
        <v>603847</v>
      </c>
      <c r="P13" s="8">
        <v>314837</v>
      </c>
      <c r="Q13" s="8">
        <v>284194</v>
      </c>
      <c r="R13" s="8">
        <v>1202878</v>
      </c>
      <c r="S13" s="8">
        <v>174573</v>
      </c>
      <c r="T13" s="8">
        <v>1266911</v>
      </c>
      <c r="U13" s="8">
        <v>791937</v>
      </c>
      <c r="V13" s="8">
        <v>2233421</v>
      </c>
      <c r="W13" s="8">
        <v>5393279</v>
      </c>
      <c r="X13" s="8">
        <v>2639440</v>
      </c>
      <c r="Y13" s="8">
        <v>2753839</v>
      </c>
      <c r="Z13" s="2">
        <v>104.33</v>
      </c>
      <c r="AA13" s="6">
        <v>3911040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2425968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198985</v>
      </c>
      <c r="P14" s="8">
        <v>246199</v>
      </c>
      <c r="Q14" s="8">
        <v>255055</v>
      </c>
      <c r="R14" s="8">
        <v>700239</v>
      </c>
      <c r="S14" s="8">
        <v>259552</v>
      </c>
      <c r="T14" s="8">
        <v>263040</v>
      </c>
      <c r="U14" s="8">
        <v>244548</v>
      </c>
      <c r="V14" s="8">
        <v>767140</v>
      </c>
      <c r="W14" s="8">
        <v>1467379</v>
      </c>
      <c r="X14" s="8"/>
      <c r="Y14" s="8">
        <v>1467379</v>
      </c>
      <c r="Z14" s="2">
        <v>0</v>
      </c>
      <c r="AA14" s="6">
        <v>2425968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5300000</v>
      </c>
      <c r="F16" s="8">
        <v>30590600</v>
      </c>
      <c r="G16" s="8">
        <v>450618</v>
      </c>
      <c r="H16" s="8">
        <v>552209</v>
      </c>
      <c r="I16" s="8">
        <v>475601</v>
      </c>
      <c r="J16" s="8">
        <v>1478428</v>
      </c>
      <c r="K16" s="8">
        <v>451351</v>
      </c>
      <c r="L16" s="8">
        <v>615589</v>
      </c>
      <c r="M16" s="8">
        <v>627067</v>
      </c>
      <c r="N16" s="8">
        <v>1694007</v>
      </c>
      <c r="O16" s="8">
        <v>531034</v>
      </c>
      <c r="P16" s="8">
        <v>972797</v>
      </c>
      <c r="Q16" s="8">
        <v>936913</v>
      </c>
      <c r="R16" s="8">
        <v>2440744</v>
      </c>
      <c r="S16" s="8">
        <v>431916</v>
      </c>
      <c r="T16" s="8">
        <v>682969</v>
      </c>
      <c r="U16" s="8">
        <v>543007</v>
      </c>
      <c r="V16" s="8">
        <v>1657892</v>
      </c>
      <c r="W16" s="8">
        <v>7271071</v>
      </c>
      <c r="X16" s="8">
        <v>5300000</v>
      </c>
      <c r="Y16" s="8">
        <v>1971071</v>
      </c>
      <c r="Z16" s="2">
        <v>37.19</v>
      </c>
      <c r="AA16" s="6">
        <v>30590600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73500</v>
      </c>
      <c r="F17" s="8">
        <v>43500</v>
      </c>
      <c r="G17" s="8">
        <v>2622</v>
      </c>
      <c r="H17" s="8">
        <v>1767</v>
      </c>
      <c r="I17" s="8">
        <v>1892</v>
      </c>
      <c r="J17" s="8">
        <v>6281</v>
      </c>
      <c r="K17" s="8">
        <v>3420</v>
      </c>
      <c r="L17" s="8">
        <v>17761</v>
      </c>
      <c r="M17" s="8">
        <v>8904</v>
      </c>
      <c r="N17" s="8">
        <v>30085</v>
      </c>
      <c r="O17" s="8">
        <v>4002</v>
      </c>
      <c r="P17" s="8">
        <v>1163</v>
      </c>
      <c r="Q17" s="8">
        <v>889</v>
      </c>
      <c r="R17" s="8">
        <v>6054</v>
      </c>
      <c r="S17" s="8">
        <v>889</v>
      </c>
      <c r="T17" s="8">
        <v>1847</v>
      </c>
      <c r="U17" s="8">
        <v>3443</v>
      </c>
      <c r="V17" s="8">
        <v>6179</v>
      </c>
      <c r="W17" s="8">
        <v>48599</v>
      </c>
      <c r="X17" s="8">
        <v>73500</v>
      </c>
      <c r="Y17" s="8">
        <v>-24901</v>
      </c>
      <c r="Z17" s="2">
        <v>-33.88</v>
      </c>
      <c r="AA17" s="6">
        <v>43500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1438720</v>
      </c>
      <c r="F18" s="8">
        <v>1085236</v>
      </c>
      <c r="G18" s="8">
        <v>5501</v>
      </c>
      <c r="H18" s="8">
        <v>334532</v>
      </c>
      <c r="I18" s="8">
        <v>4950</v>
      </c>
      <c r="J18" s="8">
        <v>344983</v>
      </c>
      <c r="K18" s="8">
        <v>159121</v>
      </c>
      <c r="L18" s="8">
        <v>65309</v>
      </c>
      <c r="M18" s="8">
        <v>108809</v>
      </c>
      <c r="N18" s="8">
        <v>333239</v>
      </c>
      <c r="O18" s="8">
        <v>-754407</v>
      </c>
      <c r="P18" s="8">
        <v>1122094</v>
      </c>
      <c r="Q18" s="8">
        <v>-156600</v>
      </c>
      <c r="R18" s="8">
        <v>211087</v>
      </c>
      <c r="S18" s="8">
        <v>-14782</v>
      </c>
      <c r="T18" s="8">
        <v>0</v>
      </c>
      <c r="U18" s="8">
        <v>313055</v>
      </c>
      <c r="V18" s="8">
        <v>298273</v>
      </c>
      <c r="W18" s="8">
        <v>1187582</v>
      </c>
      <c r="X18" s="8">
        <v>1438720</v>
      </c>
      <c r="Y18" s="8">
        <v>-251138</v>
      </c>
      <c r="Z18" s="2">
        <v>-17.46</v>
      </c>
      <c r="AA18" s="6">
        <v>1085236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116966000</v>
      </c>
      <c r="F19" s="8">
        <v>101961537</v>
      </c>
      <c r="G19" s="8">
        <v>1636025</v>
      </c>
      <c r="H19" s="8">
        <v>17543315</v>
      </c>
      <c r="I19" s="8">
        <v>695507</v>
      </c>
      <c r="J19" s="8">
        <v>19874847</v>
      </c>
      <c r="K19" s="8">
        <v>2434015</v>
      </c>
      <c r="L19" s="8">
        <v>15281760</v>
      </c>
      <c r="M19" s="8">
        <v>3434502</v>
      </c>
      <c r="N19" s="8">
        <v>21150277</v>
      </c>
      <c r="O19" s="8">
        <v>9038260</v>
      </c>
      <c r="P19" s="8">
        <v>10823366</v>
      </c>
      <c r="Q19" s="8">
        <v>21592923</v>
      </c>
      <c r="R19" s="8">
        <v>41454549</v>
      </c>
      <c r="S19" s="8">
        <v>6937799</v>
      </c>
      <c r="T19" s="8">
        <v>11144139</v>
      </c>
      <c r="U19" s="8">
        <v>0</v>
      </c>
      <c r="V19" s="8">
        <v>18081938</v>
      </c>
      <c r="W19" s="8">
        <v>100561611</v>
      </c>
      <c r="X19" s="8">
        <v>116966000</v>
      </c>
      <c r="Y19" s="8">
        <v>-16404389</v>
      </c>
      <c r="Z19" s="2">
        <v>-14.02</v>
      </c>
      <c r="AA19" s="6">
        <v>101961537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6186050</v>
      </c>
      <c r="F20" s="26">
        <v>8259784</v>
      </c>
      <c r="G20" s="26">
        <v>1550645</v>
      </c>
      <c r="H20" s="26">
        <v>542446</v>
      </c>
      <c r="I20" s="26">
        <v>445616</v>
      </c>
      <c r="J20" s="26">
        <v>2538707</v>
      </c>
      <c r="K20" s="26">
        <v>1479290</v>
      </c>
      <c r="L20" s="26">
        <v>555396</v>
      </c>
      <c r="M20" s="26">
        <v>409479</v>
      </c>
      <c r="N20" s="26">
        <v>2444165</v>
      </c>
      <c r="O20" s="26">
        <v>641938</v>
      </c>
      <c r="P20" s="26">
        <v>648437</v>
      </c>
      <c r="Q20" s="26">
        <v>-182646</v>
      </c>
      <c r="R20" s="26">
        <v>1107729</v>
      </c>
      <c r="S20" s="26">
        <v>498063</v>
      </c>
      <c r="T20" s="26">
        <v>576440</v>
      </c>
      <c r="U20" s="26">
        <v>180303</v>
      </c>
      <c r="V20" s="26">
        <v>1254806</v>
      </c>
      <c r="W20" s="26">
        <v>7345407</v>
      </c>
      <c r="X20" s="26">
        <v>6186050</v>
      </c>
      <c r="Y20" s="26">
        <v>1159357</v>
      </c>
      <c r="Z20" s="27">
        <v>18.74</v>
      </c>
      <c r="AA20" s="28">
        <v>8259784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446663635</v>
      </c>
      <c r="F22" s="35">
        <f t="shared" si="0"/>
        <v>501265606</v>
      </c>
      <c r="G22" s="35">
        <f t="shared" si="0"/>
        <v>181684773</v>
      </c>
      <c r="H22" s="35">
        <f t="shared" si="0"/>
        <v>34649471</v>
      </c>
      <c r="I22" s="35">
        <f t="shared" si="0"/>
        <v>14309297</v>
      </c>
      <c r="J22" s="35">
        <f t="shared" si="0"/>
        <v>230643541</v>
      </c>
      <c r="K22" s="35">
        <f t="shared" si="0"/>
        <v>17412257</v>
      </c>
      <c r="L22" s="35">
        <f t="shared" si="0"/>
        <v>28153858</v>
      </c>
      <c r="M22" s="35">
        <f t="shared" si="0"/>
        <v>17075464</v>
      </c>
      <c r="N22" s="35">
        <f t="shared" si="0"/>
        <v>62641579</v>
      </c>
      <c r="O22" s="35">
        <f t="shared" si="0"/>
        <v>25854256</v>
      </c>
      <c r="P22" s="35">
        <f t="shared" si="0"/>
        <v>27702401</v>
      </c>
      <c r="Q22" s="35">
        <f t="shared" si="0"/>
        <v>35535130</v>
      </c>
      <c r="R22" s="35">
        <f t="shared" si="0"/>
        <v>89091787</v>
      </c>
      <c r="S22" s="35">
        <f t="shared" si="0"/>
        <v>22736472</v>
      </c>
      <c r="T22" s="35">
        <f t="shared" si="0"/>
        <v>26586945</v>
      </c>
      <c r="U22" s="35">
        <f t="shared" si="0"/>
        <v>14222538</v>
      </c>
      <c r="V22" s="35">
        <f t="shared" si="0"/>
        <v>63545955</v>
      </c>
      <c r="W22" s="35">
        <f t="shared" si="0"/>
        <v>445922862</v>
      </c>
      <c r="X22" s="35">
        <f t="shared" si="0"/>
        <v>446663635</v>
      </c>
      <c r="Y22" s="35">
        <f t="shared" si="0"/>
        <v>-740773</v>
      </c>
      <c r="Z22" s="36">
        <f>+IF(X22&lt;&gt;0,+(Y22/X22)*100,0)</f>
        <v>-0.16584582714014764</v>
      </c>
      <c r="AA22" s="33">
        <f>SUM(AA5:AA21)</f>
        <v>501265606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145380938</v>
      </c>
      <c r="F25" s="8">
        <v>144806069</v>
      </c>
      <c r="G25" s="8">
        <v>10408039</v>
      </c>
      <c r="H25" s="8">
        <v>10417510</v>
      </c>
      <c r="I25" s="8">
        <v>11837214</v>
      </c>
      <c r="J25" s="8">
        <v>32662763</v>
      </c>
      <c r="K25" s="8">
        <v>10746124</v>
      </c>
      <c r="L25" s="8">
        <v>15799162</v>
      </c>
      <c r="M25" s="8">
        <v>11560646</v>
      </c>
      <c r="N25" s="8">
        <v>38105932</v>
      </c>
      <c r="O25" s="8">
        <v>12175151</v>
      </c>
      <c r="P25" s="8">
        <v>11349782</v>
      </c>
      <c r="Q25" s="8">
        <v>10879797</v>
      </c>
      <c r="R25" s="8">
        <v>34404730</v>
      </c>
      <c r="S25" s="8">
        <v>9595478</v>
      </c>
      <c r="T25" s="8">
        <v>12204406</v>
      </c>
      <c r="U25" s="8">
        <v>10643573</v>
      </c>
      <c r="V25" s="8">
        <v>32443457</v>
      </c>
      <c r="W25" s="8">
        <v>137616882</v>
      </c>
      <c r="X25" s="8">
        <v>145380938</v>
      </c>
      <c r="Y25" s="8">
        <v>-7764056</v>
      </c>
      <c r="Z25" s="2">
        <v>-5.34</v>
      </c>
      <c r="AA25" s="6">
        <v>144806069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5032400</v>
      </c>
      <c r="F26" s="8">
        <v>5047100</v>
      </c>
      <c r="G26" s="8">
        <v>385512</v>
      </c>
      <c r="H26" s="8">
        <v>385512</v>
      </c>
      <c r="I26" s="8">
        <v>385512</v>
      </c>
      <c r="J26" s="8">
        <v>1156536</v>
      </c>
      <c r="K26" s="8">
        <v>345125</v>
      </c>
      <c r="L26" s="8">
        <v>310996</v>
      </c>
      <c r="M26" s="8">
        <v>310996</v>
      </c>
      <c r="N26" s="8">
        <v>967117</v>
      </c>
      <c r="O26" s="8">
        <v>610380</v>
      </c>
      <c r="P26" s="8">
        <v>434612</v>
      </c>
      <c r="Q26" s="8">
        <v>411562</v>
      </c>
      <c r="R26" s="8">
        <v>1456554</v>
      </c>
      <c r="S26" s="8">
        <v>570490</v>
      </c>
      <c r="T26" s="8">
        <v>400762</v>
      </c>
      <c r="U26" s="8">
        <v>395684</v>
      </c>
      <c r="V26" s="8">
        <v>1366936</v>
      </c>
      <c r="W26" s="8">
        <v>4947143</v>
      </c>
      <c r="X26" s="8">
        <v>5032400</v>
      </c>
      <c r="Y26" s="8">
        <v>-85257</v>
      </c>
      <c r="Z26" s="2">
        <v>-1.69</v>
      </c>
      <c r="AA26" s="6">
        <v>5047100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15920000</v>
      </c>
      <c r="F27" s="8">
        <v>36289451</v>
      </c>
      <c r="G27" s="8">
        <v>1326667</v>
      </c>
      <c r="H27" s="8">
        <v>1326667</v>
      </c>
      <c r="I27" s="8">
        <v>1326667</v>
      </c>
      <c r="J27" s="8">
        <v>3980001</v>
      </c>
      <c r="K27" s="8">
        <v>1326667</v>
      </c>
      <c r="L27" s="8">
        <v>1326667</v>
      </c>
      <c r="M27" s="8">
        <v>1326667</v>
      </c>
      <c r="N27" s="8">
        <v>3980001</v>
      </c>
      <c r="O27" s="8">
        <v>1326667</v>
      </c>
      <c r="P27" s="8">
        <v>1326667</v>
      </c>
      <c r="Q27" s="8">
        <v>1326667</v>
      </c>
      <c r="R27" s="8">
        <v>3980001</v>
      </c>
      <c r="S27" s="8">
        <v>2179151</v>
      </c>
      <c r="T27" s="8">
        <v>2179151</v>
      </c>
      <c r="U27" s="8">
        <v>0</v>
      </c>
      <c r="V27" s="8">
        <v>4358302</v>
      </c>
      <c r="W27" s="8">
        <v>16298305</v>
      </c>
      <c r="X27" s="8">
        <v>15920000</v>
      </c>
      <c r="Y27" s="8">
        <v>378305</v>
      </c>
      <c r="Z27" s="2">
        <v>2.38</v>
      </c>
      <c r="AA27" s="6">
        <v>36289451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22820875</v>
      </c>
      <c r="F28" s="8">
        <v>18555070</v>
      </c>
      <c r="G28" s="8">
        <v>1901739</v>
      </c>
      <c r="H28" s="8">
        <v>1901739</v>
      </c>
      <c r="I28" s="8">
        <v>1901739</v>
      </c>
      <c r="J28" s="8">
        <v>5705217</v>
      </c>
      <c r="K28" s="8">
        <v>1901739</v>
      </c>
      <c r="L28" s="8">
        <v>1901739</v>
      </c>
      <c r="M28" s="8">
        <v>1901739</v>
      </c>
      <c r="N28" s="8">
        <v>5705217</v>
      </c>
      <c r="O28" s="8">
        <v>1902088</v>
      </c>
      <c r="P28" s="8">
        <v>-1236465</v>
      </c>
      <c r="Q28" s="8">
        <v>1555159</v>
      </c>
      <c r="R28" s="8">
        <v>2220782</v>
      </c>
      <c r="S28" s="8">
        <v>1432317</v>
      </c>
      <c r="T28" s="8">
        <v>1626073</v>
      </c>
      <c r="U28" s="8">
        <v>0</v>
      </c>
      <c r="V28" s="8">
        <v>3058390</v>
      </c>
      <c r="W28" s="8">
        <v>16689606</v>
      </c>
      <c r="X28" s="8">
        <v>22820875</v>
      </c>
      <c r="Y28" s="8">
        <v>-6131269</v>
      </c>
      <c r="Z28" s="2">
        <v>-26.87</v>
      </c>
      <c r="AA28" s="6">
        <v>18555070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13836740</v>
      </c>
      <c r="F29" s="8">
        <v>14357907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740871</v>
      </c>
      <c r="M29" s="8">
        <v>6630080</v>
      </c>
      <c r="N29" s="8">
        <v>7370951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693222</v>
      </c>
      <c r="U29" s="8">
        <v>2300340</v>
      </c>
      <c r="V29" s="8">
        <v>2993562</v>
      </c>
      <c r="W29" s="8">
        <v>10364513</v>
      </c>
      <c r="X29" s="8">
        <v>13836740</v>
      </c>
      <c r="Y29" s="8">
        <v>-3472227</v>
      </c>
      <c r="Z29" s="2">
        <v>-25.09</v>
      </c>
      <c r="AA29" s="6">
        <v>14357907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79693587</v>
      </c>
      <c r="F30" s="8">
        <v>79693587</v>
      </c>
      <c r="G30" s="8">
        <v>363972</v>
      </c>
      <c r="H30" s="8">
        <v>10748627</v>
      </c>
      <c r="I30" s="8">
        <v>8944654</v>
      </c>
      <c r="J30" s="8">
        <v>20057253</v>
      </c>
      <c r="K30" s="8">
        <v>6655332</v>
      </c>
      <c r="L30" s="8">
        <v>5784275</v>
      </c>
      <c r="M30" s="8">
        <v>5922897</v>
      </c>
      <c r="N30" s="8">
        <v>18362504</v>
      </c>
      <c r="O30" s="8">
        <v>7790134</v>
      </c>
      <c r="P30" s="8">
        <v>6695593</v>
      </c>
      <c r="Q30" s="8">
        <v>5504799</v>
      </c>
      <c r="R30" s="8">
        <v>19990526</v>
      </c>
      <c r="S30" s="8">
        <v>5994530</v>
      </c>
      <c r="T30" s="8">
        <v>5354000</v>
      </c>
      <c r="U30" s="8">
        <v>5458392</v>
      </c>
      <c r="V30" s="8">
        <v>16806922</v>
      </c>
      <c r="W30" s="8">
        <v>75217205</v>
      </c>
      <c r="X30" s="8">
        <v>79693587</v>
      </c>
      <c r="Y30" s="8">
        <v>-4476382</v>
      </c>
      <c r="Z30" s="2">
        <v>-5.62</v>
      </c>
      <c r="AA30" s="6">
        <v>79693587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3237440</v>
      </c>
      <c r="F31" s="8">
        <v>3721262</v>
      </c>
      <c r="G31" s="8">
        <v>77115</v>
      </c>
      <c r="H31" s="8">
        <v>110023</v>
      </c>
      <c r="I31" s="8">
        <v>256128</v>
      </c>
      <c r="J31" s="8">
        <v>443266</v>
      </c>
      <c r="K31" s="8">
        <v>469652</v>
      </c>
      <c r="L31" s="8">
        <v>215856</v>
      </c>
      <c r="M31" s="8">
        <v>279415</v>
      </c>
      <c r="N31" s="8">
        <v>964923</v>
      </c>
      <c r="O31" s="8">
        <v>221757</v>
      </c>
      <c r="P31" s="8">
        <v>256696</v>
      </c>
      <c r="Q31" s="8">
        <v>442442</v>
      </c>
      <c r="R31" s="8">
        <v>920895</v>
      </c>
      <c r="S31" s="8">
        <v>159476</v>
      </c>
      <c r="T31" s="8">
        <v>418607</v>
      </c>
      <c r="U31" s="8">
        <v>391734</v>
      </c>
      <c r="V31" s="8">
        <v>969817</v>
      </c>
      <c r="W31" s="8">
        <v>3298901</v>
      </c>
      <c r="X31" s="8">
        <v>3237440</v>
      </c>
      <c r="Y31" s="8">
        <v>61461</v>
      </c>
      <c r="Z31" s="2">
        <v>1.9</v>
      </c>
      <c r="AA31" s="6">
        <v>3721262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19572917</v>
      </c>
      <c r="F32" s="8">
        <v>25639987</v>
      </c>
      <c r="G32" s="8">
        <v>416565</v>
      </c>
      <c r="H32" s="8">
        <v>904445</v>
      </c>
      <c r="I32" s="8">
        <v>1936103</v>
      </c>
      <c r="J32" s="8">
        <v>3257113</v>
      </c>
      <c r="K32" s="8">
        <v>2217860</v>
      </c>
      <c r="L32" s="8">
        <v>1123961</v>
      </c>
      <c r="M32" s="8">
        <v>2199183</v>
      </c>
      <c r="N32" s="8">
        <v>5541004</v>
      </c>
      <c r="O32" s="8">
        <v>1390522</v>
      </c>
      <c r="P32" s="8">
        <v>1243430</v>
      </c>
      <c r="Q32" s="8">
        <v>3356636</v>
      </c>
      <c r="R32" s="8">
        <v>5990588</v>
      </c>
      <c r="S32" s="8">
        <v>1599672</v>
      </c>
      <c r="T32" s="8">
        <v>1928850</v>
      </c>
      <c r="U32" s="8">
        <v>3773072</v>
      </c>
      <c r="V32" s="8">
        <v>7301594</v>
      </c>
      <c r="W32" s="8">
        <v>22090299</v>
      </c>
      <c r="X32" s="8">
        <v>19572917</v>
      </c>
      <c r="Y32" s="8">
        <v>2517382</v>
      </c>
      <c r="Z32" s="2">
        <v>12.86</v>
      </c>
      <c r="AA32" s="6">
        <v>25639987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2700000</v>
      </c>
      <c r="F33" s="8">
        <v>4270000</v>
      </c>
      <c r="G33" s="8">
        <v>896000</v>
      </c>
      <c r="H33" s="8">
        <v>25930</v>
      </c>
      <c r="I33" s="8">
        <v>32153</v>
      </c>
      <c r="J33" s="8">
        <v>954083</v>
      </c>
      <c r="K33" s="8">
        <v>931807</v>
      </c>
      <c r="L33" s="8">
        <v>31130</v>
      </c>
      <c r="M33" s="8">
        <v>1000</v>
      </c>
      <c r="N33" s="8">
        <v>963937</v>
      </c>
      <c r="O33" s="8">
        <v>13000</v>
      </c>
      <c r="P33" s="8">
        <v>0</v>
      </c>
      <c r="Q33" s="8">
        <v>763000</v>
      </c>
      <c r="R33" s="8">
        <v>776000</v>
      </c>
      <c r="S33" s="8">
        <v>456000</v>
      </c>
      <c r="T33" s="8">
        <v>0</v>
      </c>
      <c r="U33" s="8">
        <v>459660</v>
      </c>
      <c r="V33" s="8">
        <v>915660</v>
      </c>
      <c r="W33" s="8">
        <v>3609680</v>
      </c>
      <c r="X33" s="8">
        <v>2700000</v>
      </c>
      <c r="Y33" s="8">
        <v>909680</v>
      </c>
      <c r="Z33" s="2">
        <v>33.69</v>
      </c>
      <c r="AA33" s="6">
        <v>4270000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131213298</v>
      </c>
      <c r="F34" s="8">
        <v>171739696</v>
      </c>
      <c r="G34" s="8">
        <v>1862210</v>
      </c>
      <c r="H34" s="8">
        <v>4707918</v>
      </c>
      <c r="I34" s="8">
        <v>4480382</v>
      </c>
      <c r="J34" s="8">
        <v>11050510</v>
      </c>
      <c r="K34" s="8">
        <v>6707567</v>
      </c>
      <c r="L34" s="8">
        <v>7238971</v>
      </c>
      <c r="M34" s="8">
        <v>7169515</v>
      </c>
      <c r="N34" s="8">
        <v>21116053</v>
      </c>
      <c r="O34" s="8">
        <v>12311521</v>
      </c>
      <c r="P34" s="8">
        <v>13356333</v>
      </c>
      <c r="Q34" s="8">
        <v>17548936</v>
      </c>
      <c r="R34" s="8">
        <v>43216790</v>
      </c>
      <c r="S34" s="8">
        <v>13997893</v>
      </c>
      <c r="T34" s="8">
        <v>15918815</v>
      </c>
      <c r="U34" s="8">
        <v>18807429</v>
      </c>
      <c r="V34" s="8">
        <v>48724137</v>
      </c>
      <c r="W34" s="8">
        <v>124107490</v>
      </c>
      <c r="X34" s="8">
        <v>131213298</v>
      </c>
      <c r="Y34" s="8">
        <v>-7105808</v>
      </c>
      <c r="Z34" s="2">
        <v>-5.42</v>
      </c>
      <c r="AA34" s="6">
        <v>171739696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80000</v>
      </c>
      <c r="F35" s="8">
        <v>80000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80000</v>
      </c>
      <c r="Y35" s="8">
        <v>-80000</v>
      </c>
      <c r="Z35" s="2">
        <v>-100</v>
      </c>
      <c r="AA35" s="6">
        <v>80000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439488195</v>
      </c>
      <c r="F36" s="35">
        <f t="shared" si="1"/>
        <v>504200129</v>
      </c>
      <c r="G36" s="35">
        <f t="shared" si="1"/>
        <v>17637819</v>
      </c>
      <c r="H36" s="35">
        <f t="shared" si="1"/>
        <v>30528371</v>
      </c>
      <c r="I36" s="35">
        <f t="shared" si="1"/>
        <v>31100552</v>
      </c>
      <c r="J36" s="35">
        <f t="shared" si="1"/>
        <v>79266742</v>
      </c>
      <c r="K36" s="35">
        <f t="shared" si="1"/>
        <v>31301873</v>
      </c>
      <c r="L36" s="35">
        <f t="shared" si="1"/>
        <v>34473628</v>
      </c>
      <c r="M36" s="35">
        <f t="shared" si="1"/>
        <v>37302138</v>
      </c>
      <c r="N36" s="35">
        <f t="shared" si="1"/>
        <v>103077639</v>
      </c>
      <c r="O36" s="35">
        <f t="shared" si="1"/>
        <v>37741220</v>
      </c>
      <c r="P36" s="35">
        <f t="shared" si="1"/>
        <v>33426648</v>
      </c>
      <c r="Q36" s="35">
        <f t="shared" si="1"/>
        <v>41788998</v>
      </c>
      <c r="R36" s="35">
        <f t="shared" si="1"/>
        <v>112956866</v>
      </c>
      <c r="S36" s="35">
        <f t="shared" si="1"/>
        <v>35985007</v>
      </c>
      <c r="T36" s="35">
        <f t="shared" si="1"/>
        <v>40723886</v>
      </c>
      <c r="U36" s="35">
        <f t="shared" si="1"/>
        <v>42229884</v>
      </c>
      <c r="V36" s="35">
        <f t="shared" si="1"/>
        <v>118938777</v>
      </c>
      <c r="W36" s="35">
        <f t="shared" si="1"/>
        <v>414240024</v>
      </c>
      <c r="X36" s="35">
        <f t="shared" si="1"/>
        <v>439488195</v>
      </c>
      <c r="Y36" s="35">
        <f t="shared" si="1"/>
        <v>-25248171</v>
      </c>
      <c r="Z36" s="36">
        <f>+IF(X36&lt;&gt;0,+(Y36/X36)*100,0)</f>
        <v>-5.744903113950535</v>
      </c>
      <c r="AA36" s="33">
        <f>SUM(AA25:AA35)</f>
        <v>504200129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7175440</v>
      </c>
      <c r="F38" s="48">
        <f t="shared" si="2"/>
        <v>-2934523</v>
      </c>
      <c r="G38" s="48">
        <f t="shared" si="2"/>
        <v>164046954</v>
      </c>
      <c r="H38" s="48">
        <f t="shared" si="2"/>
        <v>4121100</v>
      </c>
      <c r="I38" s="48">
        <f t="shared" si="2"/>
        <v>-16791255</v>
      </c>
      <c r="J38" s="48">
        <f t="shared" si="2"/>
        <v>151376799</v>
      </c>
      <c r="K38" s="48">
        <f t="shared" si="2"/>
        <v>-13889616</v>
      </c>
      <c r="L38" s="48">
        <f t="shared" si="2"/>
        <v>-6319770</v>
      </c>
      <c r="M38" s="48">
        <f t="shared" si="2"/>
        <v>-20226674</v>
      </c>
      <c r="N38" s="48">
        <f t="shared" si="2"/>
        <v>-40436060</v>
      </c>
      <c r="O38" s="48">
        <f t="shared" si="2"/>
        <v>-11886964</v>
      </c>
      <c r="P38" s="48">
        <f t="shared" si="2"/>
        <v>-5724247</v>
      </c>
      <c r="Q38" s="48">
        <f t="shared" si="2"/>
        <v>-6253868</v>
      </c>
      <c r="R38" s="48">
        <f t="shared" si="2"/>
        <v>-23865079</v>
      </c>
      <c r="S38" s="48">
        <f t="shared" si="2"/>
        <v>-13248535</v>
      </c>
      <c r="T38" s="48">
        <f t="shared" si="2"/>
        <v>-14136941</v>
      </c>
      <c r="U38" s="48">
        <f t="shared" si="2"/>
        <v>-28007346</v>
      </c>
      <c r="V38" s="48">
        <f t="shared" si="2"/>
        <v>-55392822</v>
      </c>
      <c r="W38" s="48">
        <f t="shared" si="2"/>
        <v>31682838</v>
      </c>
      <c r="X38" s="48">
        <f>IF(F22=F36,0,X22-X36)</f>
        <v>7175440</v>
      </c>
      <c r="Y38" s="48">
        <f t="shared" si="2"/>
        <v>24507398</v>
      </c>
      <c r="Z38" s="49">
        <f>+IF(X38&lt;&gt;0,+(Y38/X38)*100,0)</f>
        <v>341.54557769279654</v>
      </c>
      <c r="AA38" s="46">
        <f>+AA22-AA36</f>
        <v>-2934523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27214000</v>
      </c>
      <c r="F39" s="8">
        <v>39710252</v>
      </c>
      <c r="G39" s="8">
        <v>614353</v>
      </c>
      <c r="H39" s="8">
        <v>2547798</v>
      </c>
      <c r="I39" s="8">
        <v>4075907</v>
      </c>
      <c r="J39" s="8">
        <v>7238058</v>
      </c>
      <c r="K39" s="8">
        <v>719009</v>
      </c>
      <c r="L39" s="8">
        <v>2589569</v>
      </c>
      <c r="M39" s="8">
        <v>1796076</v>
      </c>
      <c r="N39" s="8">
        <v>5104654</v>
      </c>
      <c r="O39" s="8">
        <v>2050034</v>
      </c>
      <c r="P39" s="8">
        <v>4835464</v>
      </c>
      <c r="Q39" s="8">
        <v>1937930</v>
      </c>
      <c r="R39" s="8">
        <v>8823428</v>
      </c>
      <c r="S39" s="8">
        <v>1805667</v>
      </c>
      <c r="T39" s="8">
        <v>2825049</v>
      </c>
      <c r="U39" s="8">
        <v>0</v>
      </c>
      <c r="V39" s="8">
        <v>4630716</v>
      </c>
      <c r="W39" s="8">
        <v>25796856</v>
      </c>
      <c r="X39" s="8">
        <v>27214000</v>
      </c>
      <c r="Y39" s="8">
        <v>-1417144</v>
      </c>
      <c r="Z39" s="2">
        <v>-5.21</v>
      </c>
      <c r="AA39" s="6">
        <v>39710252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34389440</v>
      </c>
      <c r="F42" s="57">
        <f t="shared" si="3"/>
        <v>36775729</v>
      </c>
      <c r="G42" s="57">
        <f t="shared" si="3"/>
        <v>164661307</v>
      </c>
      <c r="H42" s="57">
        <f t="shared" si="3"/>
        <v>6668898</v>
      </c>
      <c r="I42" s="57">
        <f t="shared" si="3"/>
        <v>-12715348</v>
      </c>
      <c r="J42" s="57">
        <f t="shared" si="3"/>
        <v>158614857</v>
      </c>
      <c r="K42" s="57">
        <f t="shared" si="3"/>
        <v>-13170607</v>
      </c>
      <c r="L42" s="57">
        <f t="shared" si="3"/>
        <v>-3730201</v>
      </c>
      <c r="M42" s="57">
        <f t="shared" si="3"/>
        <v>-18430598</v>
      </c>
      <c r="N42" s="57">
        <f t="shared" si="3"/>
        <v>-35331406</v>
      </c>
      <c r="O42" s="57">
        <f t="shared" si="3"/>
        <v>-9836930</v>
      </c>
      <c r="P42" s="57">
        <f t="shared" si="3"/>
        <v>-888783</v>
      </c>
      <c r="Q42" s="57">
        <f t="shared" si="3"/>
        <v>-4315938</v>
      </c>
      <c r="R42" s="57">
        <f t="shared" si="3"/>
        <v>-15041651</v>
      </c>
      <c r="S42" s="57">
        <f t="shared" si="3"/>
        <v>-11442868</v>
      </c>
      <c r="T42" s="57">
        <f t="shared" si="3"/>
        <v>-11311892</v>
      </c>
      <c r="U42" s="57">
        <f t="shared" si="3"/>
        <v>-28007346</v>
      </c>
      <c r="V42" s="57">
        <f t="shared" si="3"/>
        <v>-50762106</v>
      </c>
      <c r="W42" s="57">
        <f t="shared" si="3"/>
        <v>57479694</v>
      </c>
      <c r="X42" s="57">
        <f t="shared" si="3"/>
        <v>34389440</v>
      </c>
      <c r="Y42" s="57">
        <f t="shared" si="3"/>
        <v>23090254</v>
      </c>
      <c r="Z42" s="58">
        <f>+IF(X42&lt;&gt;0,+(Y42/X42)*100,0)</f>
        <v>67.14344287083478</v>
      </c>
      <c r="AA42" s="55">
        <f>SUM(AA38:AA41)</f>
        <v>36775729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34389440</v>
      </c>
      <c r="F44" s="65">
        <f t="shared" si="4"/>
        <v>36775729</v>
      </c>
      <c r="G44" s="65">
        <f t="shared" si="4"/>
        <v>164661307</v>
      </c>
      <c r="H44" s="65">
        <f t="shared" si="4"/>
        <v>6668898</v>
      </c>
      <c r="I44" s="65">
        <f t="shared" si="4"/>
        <v>-12715348</v>
      </c>
      <c r="J44" s="65">
        <f t="shared" si="4"/>
        <v>158614857</v>
      </c>
      <c r="K44" s="65">
        <f t="shared" si="4"/>
        <v>-13170607</v>
      </c>
      <c r="L44" s="65">
        <f t="shared" si="4"/>
        <v>-3730201</v>
      </c>
      <c r="M44" s="65">
        <f t="shared" si="4"/>
        <v>-18430598</v>
      </c>
      <c r="N44" s="65">
        <f t="shared" si="4"/>
        <v>-35331406</v>
      </c>
      <c r="O44" s="65">
        <f t="shared" si="4"/>
        <v>-9836930</v>
      </c>
      <c r="P44" s="65">
        <f t="shared" si="4"/>
        <v>-888783</v>
      </c>
      <c r="Q44" s="65">
        <f t="shared" si="4"/>
        <v>-4315938</v>
      </c>
      <c r="R44" s="65">
        <f t="shared" si="4"/>
        <v>-15041651</v>
      </c>
      <c r="S44" s="65">
        <f t="shared" si="4"/>
        <v>-11442868</v>
      </c>
      <c r="T44" s="65">
        <f t="shared" si="4"/>
        <v>-11311892</v>
      </c>
      <c r="U44" s="65">
        <f t="shared" si="4"/>
        <v>-28007346</v>
      </c>
      <c r="V44" s="65">
        <f t="shared" si="4"/>
        <v>-50762106</v>
      </c>
      <c r="W44" s="65">
        <f t="shared" si="4"/>
        <v>57479694</v>
      </c>
      <c r="X44" s="65">
        <f t="shared" si="4"/>
        <v>34389440</v>
      </c>
      <c r="Y44" s="65">
        <f t="shared" si="4"/>
        <v>23090254</v>
      </c>
      <c r="Z44" s="66">
        <f>+IF(X44&lt;&gt;0,+(Y44/X44)*100,0)</f>
        <v>67.14344287083478</v>
      </c>
      <c r="AA44" s="63">
        <f>+AA42-AA43</f>
        <v>36775729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34389440</v>
      </c>
      <c r="F46" s="57">
        <f t="shared" si="5"/>
        <v>36775729</v>
      </c>
      <c r="G46" s="57">
        <f t="shared" si="5"/>
        <v>164661307</v>
      </c>
      <c r="H46" s="57">
        <f t="shared" si="5"/>
        <v>6668898</v>
      </c>
      <c r="I46" s="57">
        <f t="shared" si="5"/>
        <v>-12715348</v>
      </c>
      <c r="J46" s="57">
        <f t="shared" si="5"/>
        <v>158614857</v>
      </c>
      <c r="K46" s="57">
        <f t="shared" si="5"/>
        <v>-13170607</v>
      </c>
      <c r="L46" s="57">
        <f t="shared" si="5"/>
        <v>-3730201</v>
      </c>
      <c r="M46" s="57">
        <f t="shared" si="5"/>
        <v>-18430598</v>
      </c>
      <c r="N46" s="57">
        <f t="shared" si="5"/>
        <v>-35331406</v>
      </c>
      <c r="O46" s="57">
        <f t="shared" si="5"/>
        <v>-9836930</v>
      </c>
      <c r="P46" s="57">
        <f t="shared" si="5"/>
        <v>-888783</v>
      </c>
      <c r="Q46" s="57">
        <f t="shared" si="5"/>
        <v>-4315938</v>
      </c>
      <c r="R46" s="57">
        <f t="shared" si="5"/>
        <v>-15041651</v>
      </c>
      <c r="S46" s="57">
        <f t="shared" si="5"/>
        <v>-11442868</v>
      </c>
      <c r="T46" s="57">
        <f t="shared" si="5"/>
        <v>-11311892</v>
      </c>
      <c r="U46" s="57">
        <f t="shared" si="5"/>
        <v>-28007346</v>
      </c>
      <c r="V46" s="57">
        <f t="shared" si="5"/>
        <v>-50762106</v>
      </c>
      <c r="W46" s="57">
        <f t="shared" si="5"/>
        <v>57479694</v>
      </c>
      <c r="X46" s="57">
        <f t="shared" si="5"/>
        <v>34389440</v>
      </c>
      <c r="Y46" s="57">
        <f t="shared" si="5"/>
        <v>23090254</v>
      </c>
      <c r="Z46" s="58">
        <f>+IF(X46&lt;&gt;0,+(Y46/X46)*100,0)</f>
        <v>67.14344287083478</v>
      </c>
      <c r="AA46" s="55">
        <f>SUM(AA44:AA45)</f>
        <v>36775729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34389440</v>
      </c>
      <c r="F48" s="73">
        <f t="shared" si="6"/>
        <v>36775729</v>
      </c>
      <c r="G48" s="73">
        <f t="shared" si="6"/>
        <v>164661307</v>
      </c>
      <c r="H48" s="74">
        <f t="shared" si="6"/>
        <v>6668898</v>
      </c>
      <c r="I48" s="74">
        <f t="shared" si="6"/>
        <v>-12715348</v>
      </c>
      <c r="J48" s="74">
        <f t="shared" si="6"/>
        <v>158614857</v>
      </c>
      <c r="K48" s="74">
        <f t="shared" si="6"/>
        <v>-13170607</v>
      </c>
      <c r="L48" s="74">
        <f t="shared" si="6"/>
        <v>-3730201</v>
      </c>
      <c r="M48" s="73">
        <f t="shared" si="6"/>
        <v>-18430598</v>
      </c>
      <c r="N48" s="73">
        <f t="shared" si="6"/>
        <v>-35331406</v>
      </c>
      <c r="O48" s="74">
        <f t="shared" si="6"/>
        <v>-9836930</v>
      </c>
      <c r="P48" s="74">
        <f t="shared" si="6"/>
        <v>-888783</v>
      </c>
      <c r="Q48" s="74">
        <f t="shared" si="6"/>
        <v>-4315938</v>
      </c>
      <c r="R48" s="74">
        <f t="shared" si="6"/>
        <v>-15041651</v>
      </c>
      <c r="S48" s="74">
        <f t="shared" si="6"/>
        <v>-11442868</v>
      </c>
      <c r="T48" s="73">
        <f t="shared" si="6"/>
        <v>-11311892</v>
      </c>
      <c r="U48" s="73">
        <f t="shared" si="6"/>
        <v>-28007346</v>
      </c>
      <c r="V48" s="74">
        <f t="shared" si="6"/>
        <v>-50762106</v>
      </c>
      <c r="W48" s="74">
        <f t="shared" si="6"/>
        <v>57479694</v>
      </c>
      <c r="X48" s="74">
        <f t="shared" si="6"/>
        <v>34389440</v>
      </c>
      <c r="Y48" s="74">
        <f t="shared" si="6"/>
        <v>23090254</v>
      </c>
      <c r="Z48" s="75">
        <f>+IF(X48&lt;&gt;0,+(Y48/X48)*100,0)</f>
        <v>67.14344287083478</v>
      </c>
      <c r="AA48" s="76">
        <f>SUM(AA46:AA47)</f>
        <v>36775729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87824825</v>
      </c>
      <c r="D5" s="6">
        <v>0</v>
      </c>
      <c r="E5" s="7">
        <v>92943520</v>
      </c>
      <c r="F5" s="8">
        <v>92943520</v>
      </c>
      <c r="G5" s="8">
        <v>6822324</v>
      </c>
      <c r="H5" s="8">
        <v>8688366</v>
      </c>
      <c r="I5" s="8">
        <v>7838329</v>
      </c>
      <c r="J5" s="8">
        <v>23349019</v>
      </c>
      <c r="K5" s="8">
        <v>7668640</v>
      </c>
      <c r="L5" s="8">
        <v>7912923</v>
      </c>
      <c r="M5" s="8">
        <v>-306701</v>
      </c>
      <c r="N5" s="8">
        <v>15274862</v>
      </c>
      <c r="O5" s="8">
        <v>16127165</v>
      </c>
      <c r="P5" s="8">
        <v>7894252</v>
      </c>
      <c r="Q5" s="8">
        <v>7865756</v>
      </c>
      <c r="R5" s="8">
        <v>31887173</v>
      </c>
      <c r="S5" s="8">
        <v>7923659</v>
      </c>
      <c r="T5" s="8">
        <v>7911303</v>
      </c>
      <c r="U5" s="8">
        <v>7837014</v>
      </c>
      <c r="V5" s="8">
        <v>23671976</v>
      </c>
      <c r="W5" s="8">
        <v>94183030</v>
      </c>
      <c r="X5" s="8">
        <v>92943520</v>
      </c>
      <c r="Y5" s="8">
        <v>1239510</v>
      </c>
      <c r="Z5" s="2">
        <v>1.33</v>
      </c>
      <c r="AA5" s="6">
        <v>92943520</v>
      </c>
    </row>
    <row r="6" spans="1:27" ht="13.5">
      <c r="A6" s="23" t="s">
        <v>33</v>
      </c>
      <c r="B6" s="24"/>
      <c r="C6" s="6">
        <v>779100</v>
      </c>
      <c r="D6" s="6">
        <v>0</v>
      </c>
      <c r="E6" s="7">
        <v>787603</v>
      </c>
      <c r="F6" s="8">
        <v>787603</v>
      </c>
      <c r="G6" s="8">
        <v>55817</v>
      </c>
      <c r="H6" s="8">
        <v>53887</v>
      </c>
      <c r="I6" s="8">
        <v>58836</v>
      </c>
      <c r="J6" s="8">
        <v>168540</v>
      </c>
      <c r="K6" s="8">
        <v>58771</v>
      </c>
      <c r="L6" s="8">
        <v>83538</v>
      </c>
      <c r="M6" s="8">
        <v>80705</v>
      </c>
      <c r="N6" s="8">
        <v>223014</v>
      </c>
      <c r="O6" s="8">
        <v>80116</v>
      </c>
      <c r="P6" s="8">
        <v>76461</v>
      </c>
      <c r="Q6" s="8">
        <v>68332</v>
      </c>
      <c r="R6" s="8">
        <v>224909</v>
      </c>
      <c r="S6" s="8">
        <v>67172</v>
      </c>
      <c r="T6" s="8">
        <v>67879</v>
      </c>
      <c r="U6" s="8">
        <v>57379</v>
      </c>
      <c r="V6" s="8">
        <v>192430</v>
      </c>
      <c r="W6" s="8">
        <v>808893</v>
      </c>
      <c r="X6" s="8">
        <v>787603</v>
      </c>
      <c r="Y6" s="8">
        <v>21290</v>
      </c>
      <c r="Z6" s="2">
        <v>2.7</v>
      </c>
      <c r="AA6" s="6">
        <v>787603</v>
      </c>
    </row>
    <row r="7" spans="1:27" ht="13.5">
      <c r="A7" s="25" t="s">
        <v>34</v>
      </c>
      <c r="B7" s="24"/>
      <c r="C7" s="6">
        <v>298774724</v>
      </c>
      <c r="D7" s="6">
        <v>0</v>
      </c>
      <c r="E7" s="7">
        <v>321696418</v>
      </c>
      <c r="F7" s="8">
        <v>321696418</v>
      </c>
      <c r="G7" s="8">
        <v>6708162</v>
      </c>
      <c r="H7" s="8">
        <v>28305710</v>
      </c>
      <c r="I7" s="8">
        <v>27892255</v>
      </c>
      <c r="J7" s="8">
        <v>62906127</v>
      </c>
      <c r="K7" s="8">
        <v>27368217</v>
      </c>
      <c r="L7" s="8">
        <v>26566265</v>
      </c>
      <c r="M7" s="8">
        <v>24335427</v>
      </c>
      <c r="N7" s="8">
        <v>78269909</v>
      </c>
      <c r="O7" s="8">
        <v>26531957</v>
      </c>
      <c r="P7" s="8">
        <v>25021981</v>
      </c>
      <c r="Q7" s="8">
        <v>25560600</v>
      </c>
      <c r="R7" s="8">
        <v>77114538</v>
      </c>
      <c r="S7" s="8">
        <v>26005241</v>
      </c>
      <c r="T7" s="8">
        <v>25086374</v>
      </c>
      <c r="U7" s="8">
        <v>26278694</v>
      </c>
      <c r="V7" s="8">
        <v>77370309</v>
      </c>
      <c r="W7" s="8">
        <v>295660883</v>
      </c>
      <c r="X7" s="8">
        <v>321696418</v>
      </c>
      <c r="Y7" s="8">
        <v>-26035535</v>
      </c>
      <c r="Z7" s="2">
        <v>-8.09</v>
      </c>
      <c r="AA7" s="6">
        <v>321696418</v>
      </c>
    </row>
    <row r="8" spans="1:27" ht="13.5">
      <c r="A8" s="25" t="s">
        <v>35</v>
      </c>
      <c r="B8" s="24"/>
      <c r="C8" s="6">
        <v>49363268</v>
      </c>
      <c r="D8" s="6">
        <v>0</v>
      </c>
      <c r="E8" s="7">
        <v>48109531</v>
      </c>
      <c r="F8" s="8">
        <v>48109531</v>
      </c>
      <c r="G8" s="8">
        <v>-307519</v>
      </c>
      <c r="H8" s="8">
        <v>3673624</v>
      </c>
      <c r="I8" s="8">
        <v>3210487</v>
      </c>
      <c r="J8" s="8">
        <v>6576592</v>
      </c>
      <c r="K8" s="8">
        <v>3642835</v>
      </c>
      <c r="L8" s="8">
        <v>5081708</v>
      </c>
      <c r="M8" s="8">
        <v>4729784</v>
      </c>
      <c r="N8" s="8">
        <v>13454327</v>
      </c>
      <c r="O8" s="8">
        <v>5572113</v>
      </c>
      <c r="P8" s="8">
        <v>6563439</v>
      </c>
      <c r="Q8" s="8">
        <v>7936083</v>
      </c>
      <c r="R8" s="8">
        <v>20071635</v>
      </c>
      <c r="S8" s="8">
        <v>5555070</v>
      </c>
      <c r="T8" s="8">
        <v>5721193</v>
      </c>
      <c r="U8" s="8">
        <v>4332402</v>
      </c>
      <c r="V8" s="8">
        <v>15608665</v>
      </c>
      <c r="W8" s="8">
        <v>55711219</v>
      </c>
      <c r="X8" s="8">
        <v>48109531</v>
      </c>
      <c r="Y8" s="8">
        <v>7601688</v>
      </c>
      <c r="Z8" s="2">
        <v>15.8</v>
      </c>
      <c r="AA8" s="6">
        <v>48109531</v>
      </c>
    </row>
    <row r="9" spans="1:27" ht="13.5">
      <c r="A9" s="25" t="s">
        <v>36</v>
      </c>
      <c r="B9" s="24"/>
      <c r="C9" s="6">
        <v>49627511</v>
      </c>
      <c r="D9" s="6">
        <v>0</v>
      </c>
      <c r="E9" s="7">
        <v>51980301</v>
      </c>
      <c r="F9" s="8">
        <v>51980301</v>
      </c>
      <c r="G9" s="8">
        <v>4992107</v>
      </c>
      <c r="H9" s="8">
        <v>3486189</v>
      </c>
      <c r="I9" s="8">
        <v>4351796</v>
      </c>
      <c r="J9" s="8">
        <v>12830092</v>
      </c>
      <c r="K9" s="8">
        <v>3527553</v>
      </c>
      <c r="L9" s="8">
        <v>4481796</v>
      </c>
      <c r="M9" s="8">
        <v>1444476</v>
      </c>
      <c r="N9" s="8">
        <v>9453825</v>
      </c>
      <c r="O9" s="8">
        <v>8078716</v>
      </c>
      <c r="P9" s="8">
        <v>4550581</v>
      </c>
      <c r="Q9" s="8">
        <v>4769365</v>
      </c>
      <c r="R9" s="8">
        <v>17398662</v>
      </c>
      <c r="S9" s="8">
        <v>4825628</v>
      </c>
      <c r="T9" s="8">
        <v>4527225</v>
      </c>
      <c r="U9" s="8">
        <v>1924966</v>
      </c>
      <c r="V9" s="8">
        <v>11277819</v>
      </c>
      <c r="W9" s="8">
        <v>50960398</v>
      </c>
      <c r="X9" s="8">
        <v>51980301</v>
      </c>
      <c r="Y9" s="8">
        <v>-1019903</v>
      </c>
      <c r="Z9" s="2">
        <v>-1.96</v>
      </c>
      <c r="AA9" s="6">
        <v>51980301</v>
      </c>
    </row>
    <row r="10" spans="1:27" ht="13.5">
      <c r="A10" s="25" t="s">
        <v>37</v>
      </c>
      <c r="B10" s="24"/>
      <c r="C10" s="6">
        <v>29160803</v>
      </c>
      <c r="D10" s="6">
        <v>0</v>
      </c>
      <c r="E10" s="7">
        <v>29755480</v>
      </c>
      <c r="F10" s="26">
        <v>29755480</v>
      </c>
      <c r="G10" s="26">
        <v>2750886</v>
      </c>
      <c r="H10" s="26">
        <v>2432928</v>
      </c>
      <c r="I10" s="26">
        <v>2541270</v>
      </c>
      <c r="J10" s="26">
        <v>7725084</v>
      </c>
      <c r="K10" s="26">
        <v>2206773</v>
      </c>
      <c r="L10" s="26">
        <v>2822174</v>
      </c>
      <c r="M10" s="26">
        <v>231944</v>
      </c>
      <c r="N10" s="26">
        <v>5260891</v>
      </c>
      <c r="O10" s="26">
        <v>5682265</v>
      </c>
      <c r="P10" s="26">
        <v>2874434</v>
      </c>
      <c r="Q10" s="26">
        <v>2909374</v>
      </c>
      <c r="R10" s="26">
        <v>11466073</v>
      </c>
      <c r="S10" s="26">
        <v>2985383</v>
      </c>
      <c r="T10" s="26">
        <v>2859669</v>
      </c>
      <c r="U10" s="26">
        <v>1060640</v>
      </c>
      <c r="V10" s="26">
        <v>6905692</v>
      </c>
      <c r="W10" s="26">
        <v>31357740</v>
      </c>
      <c r="X10" s="26">
        <v>29755480</v>
      </c>
      <c r="Y10" s="26">
        <v>1602260</v>
      </c>
      <c r="Z10" s="27">
        <v>5.38</v>
      </c>
      <c r="AA10" s="28">
        <v>29755480</v>
      </c>
    </row>
    <row r="11" spans="1:27" ht="13.5">
      <c r="A11" s="25" t="s">
        <v>38</v>
      </c>
      <c r="B11" s="29"/>
      <c r="C11" s="6">
        <v>-23157193</v>
      </c>
      <c r="D11" s="6">
        <v>0</v>
      </c>
      <c r="E11" s="7">
        <v>-22857140</v>
      </c>
      <c r="F11" s="8">
        <v>-22860140</v>
      </c>
      <c r="G11" s="8">
        <v>-1959277</v>
      </c>
      <c r="H11" s="8">
        <v>-2207765</v>
      </c>
      <c r="I11" s="8">
        <v>-1914031</v>
      </c>
      <c r="J11" s="8">
        <v>-6081073</v>
      </c>
      <c r="K11" s="8">
        <v>-1744897</v>
      </c>
      <c r="L11" s="8">
        <v>-2149458</v>
      </c>
      <c r="M11" s="8">
        <v>-2201111</v>
      </c>
      <c r="N11" s="8">
        <v>-6095466</v>
      </c>
      <c r="O11" s="8">
        <v>-2718195</v>
      </c>
      <c r="P11" s="8">
        <v>-1659493</v>
      </c>
      <c r="Q11" s="8">
        <v>-2087275</v>
      </c>
      <c r="R11" s="8">
        <v>-6464963</v>
      </c>
      <c r="S11" s="8">
        <v>-2176073</v>
      </c>
      <c r="T11" s="8">
        <v>-2255175</v>
      </c>
      <c r="U11" s="8">
        <v>-2352180</v>
      </c>
      <c r="V11" s="8">
        <v>-6783428</v>
      </c>
      <c r="W11" s="8">
        <v>-25424930</v>
      </c>
      <c r="X11" s="8">
        <v>-22857140</v>
      </c>
      <c r="Y11" s="8">
        <v>-2567790</v>
      </c>
      <c r="Z11" s="2">
        <v>11.23</v>
      </c>
      <c r="AA11" s="6">
        <v>-22860140</v>
      </c>
    </row>
    <row r="12" spans="1:27" ht="13.5">
      <c r="A12" s="25" t="s">
        <v>39</v>
      </c>
      <c r="B12" s="29"/>
      <c r="C12" s="6">
        <v>11540285</v>
      </c>
      <c r="D12" s="6">
        <v>0</v>
      </c>
      <c r="E12" s="7">
        <v>13116080</v>
      </c>
      <c r="F12" s="8">
        <v>13516080</v>
      </c>
      <c r="G12" s="8">
        <v>1054601</v>
      </c>
      <c r="H12" s="8">
        <v>1075304</v>
      </c>
      <c r="I12" s="8">
        <v>1073350</v>
      </c>
      <c r="J12" s="8">
        <v>3203255</v>
      </c>
      <c r="K12" s="8">
        <v>1287319</v>
      </c>
      <c r="L12" s="8">
        <v>1126814</v>
      </c>
      <c r="M12" s="8">
        <v>966730</v>
      </c>
      <c r="N12" s="8">
        <v>3380863</v>
      </c>
      <c r="O12" s="8">
        <v>1073053</v>
      </c>
      <c r="P12" s="8">
        <v>1089269</v>
      </c>
      <c r="Q12" s="8">
        <v>1085643</v>
      </c>
      <c r="R12" s="8">
        <v>3247965</v>
      </c>
      <c r="S12" s="8">
        <v>1119766</v>
      </c>
      <c r="T12" s="8">
        <v>990070</v>
      </c>
      <c r="U12" s="8">
        <v>1216353</v>
      </c>
      <c r="V12" s="8">
        <v>3326189</v>
      </c>
      <c r="W12" s="8">
        <v>13158272</v>
      </c>
      <c r="X12" s="8">
        <v>13116080</v>
      </c>
      <c r="Y12" s="8">
        <v>42192</v>
      </c>
      <c r="Z12" s="2">
        <v>0.32</v>
      </c>
      <c r="AA12" s="6">
        <v>13516080</v>
      </c>
    </row>
    <row r="13" spans="1:27" ht="13.5">
      <c r="A13" s="23" t="s">
        <v>40</v>
      </c>
      <c r="B13" s="29"/>
      <c r="C13" s="6">
        <v>9427895</v>
      </c>
      <c r="D13" s="6">
        <v>0</v>
      </c>
      <c r="E13" s="7">
        <v>7200000</v>
      </c>
      <c r="F13" s="8">
        <v>7200000</v>
      </c>
      <c r="G13" s="8">
        <v>850126</v>
      </c>
      <c r="H13" s="8">
        <v>991557</v>
      </c>
      <c r="I13" s="8">
        <v>891755</v>
      </c>
      <c r="J13" s="8">
        <v>2733438</v>
      </c>
      <c r="K13" s="8">
        <v>745543</v>
      </c>
      <c r="L13" s="8">
        <v>688129</v>
      </c>
      <c r="M13" s="8">
        <v>0</v>
      </c>
      <c r="N13" s="8">
        <v>1433672</v>
      </c>
      <c r="O13" s="8">
        <v>1267534</v>
      </c>
      <c r="P13" s="8">
        <v>872654</v>
      </c>
      <c r="Q13" s="8">
        <v>946773</v>
      </c>
      <c r="R13" s="8">
        <v>3086961</v>
      </c>
      <c r="S13" s="8">
        <v>548369</v>
      </c>
      <c r="T13" s="8">
        <v>962811</v>
      </c>
      <c r="U13" s="8">
        <v>818657</v>
      </c>
      <c r="V13" s="8">
        <v>2329837</v>
      </c>
      <c r="W13" s="8">
        <v>9583908</v>
      </c>
      <c r="X13" s="8">
        <v>7200000</v>
      </c>
      <c r="Y13" s="8">
        <v>2383908</v>
      </c>
      <c r="Z13" s="2">
        <v>33.11</v>
      </c>
      <c r="AA13" s="6">
        <v>7200000</v>
      </c>
    </row>
    <row r="14" spans="1:27" ht="13.5">
      <c r="A14" s="23" t="s">
        <v>41</v>
      </c>
      <c r="B14" s="29"/>
      <c r="C14" s="6">
        <v>2736579</v>
      </c>
      <c r="D14" s="6">
        <v>0</v>
      </c>
      <c r="E14" s="7">
        <v>2521760</v>
      </c>
      <c r="F14" s="8">
        <v>2521760</v>
      </c>
      <c r="G14" s="8">
        <v>181064</v>
      </c>
      <c r="H14" s="8">
        <v>178768</v>
      </c>
      <c r="I14" s="8">
        <v>227538</v>
      </c>
      <c r="J14" s="8">
        <v>587370</v>
      </c>
      <c r="K14" s="8">
        <v>243444</v>
      </c>
      <c r="L14" s="8">
        <v>251099</v>
      </c>
      <c r="M14" s="8">
        <v>256155</v>
      </c>
      <c r="N14" s="8">
        <v>750698</v>
      </c>
      <c r="O14" s="8">
        <v>273282</v>
      </c>
      <c r="P14" s="8">
        <v>240640</v>
      </c>
      <c r="Q14" s="8">
        <v>275507</v>
      </c>
      <c r="R14" s="8">
        <v>789429</v>
      </c>
      <c r="S14" s="8">
        <v>285264</v>
      </c>
      <c r="T14" s="8">
        <v>293768</v>
      </c>
      <c r="U14" s="8">
        <v>280026</v>
      </c>
      <c r="V14" s="8">
        <v>859058</v>
      </c>
      <c r="W14" s="8">
        <v>2986555</v>
      </c>
      <c r="X14" s="8">
        <v>2521760</v>
      </c>
      <c r="Y14" s="8">
        <v>464795</v>
      </c>
      <c r="Z14" s="2">
        <v>18.43</v>
      </c>
      <c r="AA14" s="6">
        <v>2521760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52035142</v>
      </c>
      <c r="D16" s="6">
        <v>0</v>
      </c>
      <c r="E16" s="7">
        <v>16312930</v>
      </c>
      <c r="F16" s="8">
        <v>52642370</v>
      </c>
      <c r="G16" s="8">
        <v>988358</v>
      </c>
      <c r="H16" s="8">
        <v>1284425</v>
      </c>
      <c r="I16" s="8">
        <v>964503</v>
      </c>
      <c r="J16" s="8">
        <v>3237286</v>
      </c>
      <c r="K16" s="8">
        <v>1346824</v>
      </c>
      <c r="L16" s="8">
        <v>982547</v>
      </c>
      <c r="M16" s="8">
        <v>615512</v>
      </c>
      <c r="N16" s="8">
        <v>2944883</v>
      </c>
      <c r="O16" s="8">
        <v>1927769</v>
      </c>
      <c r="P16" s="8">
        <v>1481226</v>
      </c>
      <c r="Q16" s="8">
        <v>1183995</v>
      </c>
      <c r="R16" s="8">
        <v>4592990</v>
      </c>
      <c r="S16" s="8">
        <v>1223874</v>
      </c>
      <c r="T16" s="8">
        <v>1416531</v>
      </c>
      <c r="U16" s="8">
        <v>1392460</v>
      </c>
      <c r="V16" s="8">
        <v>4032865</v>
      </c>
      <c r="W16" s="8">
        <v>14808024</v>
      </c>
      <c r="X16" s="8">
        <v>16312930</v>
      </c>
      <c r="Y16" s="8">
        <v>-1504906</v>
      </c>
      <c r="Z16" s="2">
        <v>-9.23</v>
      </c>
      <c r="AA16" s="6">
        <v>52642370</v>
      </c>
    </row>
    <row r="17" spans="1:27" ht="13.5">
      <c r="A17" s="23" t="s">
        <v>44</v>
      </c>
      <c r="B17" s="29"/>
      <c r="C17" s="6">
        <v>2759893</v>
      </c>
      <c r="D17" s="6">
        <v>0</v>
      </c>
      <c r="E17" s="7">
        <v>3451790</v>
      </c>
      <c r="F17" s="8">
        <v>3451790</v>
      </c>
      <c r="G17" s="8">
        <v>241063</v>
      </c>
      <c r="H17" s="8">
        <v>258750</v>
      </c>
      <c r="I17" s="8">
        <v>239388</v>
      </c>
      <c r="J17" s="8">
        <v>739201</v>
      </c>
      <c r="K17" s="8">
        <v>259711</v>
      </c>
      <c r="L17" s="8">
        <v>202475</v>
      </c>
      <c r="M17" s="8">
        <v>182473</v>
      </c>
      <c r="N17" s="8">
        <v>644659</v>
      </c>
      <c r="O17" s="8">
        <v>260996</v>
      </c>
      <c r="P17" s="8">
        <v>205962</v>
      </c>
      <c r="Q17" s="8">
        <v>265869</v>
      </c>
      <c r="R17" s="8">
        <v>732827</v>
      </c>
      <c r="S17" s="8">
        <v>211209</v>
      </c>
      <c r="T17" s="8">
        <v>219807</v>
      </c>
      <c r="U17" s="8">
        <v>281023</v>
      </c>
      <c r="V17" s="8">
        <v>712039</v>
      </c>
      <c r="W17" s="8">
        <v>2828726</v>
      </c>
      <c r="X17" s="8">
        <v>3451790</v>
      </c>
      <c r="Y17" s="8">
        <v>-623064</v>
      </c>
      <c r="Z17" s="2">
        <v>-18.05</v>
      </c>
      <c r="AA17" s="6">
        <v>3451790</v>
      </c>
    </row>
    <row r="18" spans="1:27" ht="13.5">
      <c r="A18" s="25" t="s">
        <v>45</v>
      </c>
      <c r="B18" s="24"/>
      <c r="C18" s="6">
        <v>5225101</v>
      </c>
      <c r="D18" s="6">
        <v>0</v>
      </c>
      <c r="E18" s="7">
        <v>5300000</v>
      </c>
      <c r="F18" s="8">
        <v>5300000</v>
      </c>
      <c r="G18" s="8">
        <v>0</v>
      </c>
      <c r="H18" s="8">
        <v>537794</v>
      </c>
      <c r="I18" s="8">
        <v>486889</v>
      </c>
      <c r="J18" s="8">
        <v>1024683</v>
      </c>
      <c r="K18" s="8">
        <v>544513</v>
      </c>
      <c r="L18" s="8">
        <v>495270</v>
      </c>
      <c r="M18" s="8">
        <v>472657</v>
      </c>
      <c r="N18" s="8">
        <v>1512440</v>
      </c>
      <c r="O18" s="8">
        <v>418055</v>
      </c>
      <c r="P18" s="8">
        <v>576428</v>
      </c>
      <c r="Q18" s="8">
        <v>464233</v>
      </c>
      <c r="R18" s="8">
        <v>1458716</v>
      </c>
      <c r="S18" s="8">
        <v>459057</v>
      </c>
      <c r="T18" s="8">
        <v>473719</v>
      </c>
      <c r="U18" s="8">
        <v>439482</v>
      </c>
      <c r="V18" s="8">
        <v>1372258</v>
      </c>
      <c r="W18" s="8">
        <v>5368097</v>
      </c>
      <c r="X18" s="8">
        <v>5300000</v>
      </c>
      <c r="Y18" s="8">
        <v>68097</v>
      </c>
      <c r="Z18" s="2">
        <v>1.28</v>
      </c>
      <c r="AA18" s="6">
        <v>5300000</v>
      </c>
    </row>
    <row r="19" spans="1:27" ht="13.5">
      <c r="A19" s="23" t="s">
        <v>46</v>
      </c>
      <c r="B19" s="29"/>
      <c r="C19" s="6">
        <v>117722200</v>
      </c>
      <c r="D19" s="6">
        <v>0</v>
      </c>
      <c r="E19" s="7">
        <v>127075569</v>
      </c>
      <c r="F19" s="8">
        <v>148677475</v>
      </c>
      <c r="G19" s="8">
        <v>30833000</v>
      </c>
      <c r="H19" s="8">
        <v>5980405</v>
      </c>
      <c r="I19" s="8">
        <v>929294</v>
      </c>
      <c r="J19" s="8">
        <v>37742699</v>
      </c>
      <c r="K19" s="8">
        <v>7601859</v>
      </c>
      <c r="L19" s="8">
        <v>6349340</v>
      </c>
      <c r="M19" s="8">
        <v>24743000</v>
      </c>
      <c r="N19" s="8">
        <v>38694199</v>
      </c>
      <c r="O19" s="8">
        <v>2425890</v>
      </c>
      <c r="P19" s="8">
        <v>10011348</v>
      </c>
      <c r="Q19" s="8">
        <v>41217645</v>
      </c>
      <c r="R19" s="8">
        <v>53654883</v>
      </c>
      <c r="S19" s="8">
        <v>-2250420</v>
      </c>
      <c r="T19" s="8">
        <v>185815</v>
      </c>
      <c r="U19" s="8">
        <v>10870941</v>
      </c>
      <c r="V19" s="8">
        <v>8806336</v>
      </c>
      <c r="W19" s="8">
        <v>138898117</v>
      </c>
      <c r="X19" s="8">
        <v>127075569</v>
      </c>
      <c r="Y19" s="8">
        <v>11822548</v>
      </c>
      <c r="Z19" s="2">
        <v>9.3</v>
      </c>
      <c r="AA19" s="6">
        <v>148677475</v>
      </c>
    </row>
    <row r="20" spans="1:27" ht="13.5">
      <c r="A20" s="23" t="s">
        <v>47</v>
      </c>
      <c r="B20" s="29"/>
      <c r="C20" s="6">
        <v>28293736</v>
      </c>
      <c r="D20" s="6">
        <v>0</v>
      </c>
      <c r="E20" s="7">
        <v>7499895</v>
      </c>
      <c r="F20" s="26">
        <v>8868565</v>
      </c>
      <c r="G20" s="26">
        <v>152318</v>
      </c>
      <c r="H20" s="26">
        <v>253570</v>
      </c>
      <c r="I20" s="26">
        <v>20676</v>
      </c>
      <c r="J20" s="26">
        <v>426564</v>
      </c>
      <c r="K20" s="26">
        <v>1234212</v>
      </c>
      <c r="L20" s="26">
        <v>859970</v>
      </c>
      <c r="M20" s="26">
        <v>271164</v>
      </c>
      <c r="N20" s="26">
        <v>2365346</v>
      </c>
      <c r="O20" s="26">
        <v>1877338</v>
      </c>
      <c r="P20" s="26">
        <v>-796859</v>
      </c>
      <c r="Q20" s="26">
        <v>322980</v>
      </c>
      <c r="R20" s="26">
        <v>1403459</v>
      </c>
      <c r="S20" s="26">
        <v>63601</v>
      </c>
      <c r="T20" s="26">
        <v>120808</v>
      </c>
      <c r="U20" s="26">
        <v>1895158</v>
      </c>
      <c r="V20" s="26">
        <v>2079567</v>
      </c>
      <c r="W20" s="26">
        <v>6274936</v>
      </c>
      <c r="X20" s="26">
        <v>7499895</v>
      </c>
      <c r="Y20" s="26">
        <v>-1224959</v>
      </c>
      <c r="Z20" s="27">
        <v>-16.33</v>
      </c>
      <c r="AA20" s="28">
        <v>8868565</v>
      </c>
    </row>
    <row r="21" spans="1:27" ht="13.5">
      <c r="A21" s="23" t="s">
        <v>48</v>
      </c>
      <c r="B21" s="29"/>
      <c r="C21" s="6">
        <v>1269323</v>
      </c>
      <c r="D21" s="6">
        <v>0</v>
      </c>
      <c r="E21" s="7">
        <v>489595</v>
      </c>
      <c r="F21" s="8">
        <v>489594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645</v>
      </c>
      <c r="M21" s="8">
        <v>0</v>
      </c>
      <c r="N21" s="8">
        <v>645</v>
      </c>
      <c r="O21" s="8">
        <v>0</v>
      </c>
      <c r="P21" s="30">
        <v>70000</v>
      </c>
      <c r="Q21" s="8">
        <v>6192</v>
      </c>
      <c r="R21" s="8">
        <v>76192</v>
      </c>
      <c r="S21" s="8">
        <v>0</v>
      </c>
      <c r="T21" s="8">
        <v>0</v>
      </c>
      <c r="U21" s="8">
        <v>829414</v>
      </c>
      <c r="V21" s="8">
        <v>829414</v>
      </c>
      <c r="W21" s="30">
        <v>906251</v>
      </c>
      <c r="X21" s="8">
        <v>489595</v>
      </c>
      <c r="Y21" s="8">
        <v>416656</v>
      </c>
      <c r="Z21" s="2">
        <v>85.1</v>
      </c>
      <c r="AA21" s="6">
        <v>489594</v>
      </c>
    </row>
    <row r="22" spans="1:27" ht="24.75" customHeight="1">
      <c r="A22" s="31" t="s">
        <v>49</v>
      </c>
      <c r="B22" s="32"/>
      <c r="C22" s="33">
        <f aca="true" t="shared" si="0" ref="C22:Y22">SUM(C5:C21)</f>
        <v>723383192</v>
      </c>
      <c r="D22" s="33">
        <f>SUM(D5:D21)</f>
        <v>0</v>
      </c>
      <c r="E22" s="34">
        <f t="shared" si="0"/>
        <v>705383332</v>
      </c>
      <c r="F22" s="35">
        <f t="shared" si="0"/>
        <v>765080347</v>
      </c>
      <c r="G22" s="35">
        <f t="shared" si="0"/>
        <v>53363030</v>
      </c>
      <c r="H22" s="35">
        <f t="shared" si="0"/>
        <v>54993512</v>
      </c>
      <c r="I22" s="35">
        <f t="shared" si="0"/>
        <v>48812335</v>
      </c>
      <c r="J22" s="35">
        <f t="shared" si="0"/>
        <v>157168877</v>
      </c>
      <c r="K22" s="35">
        <f t="shared" si="0"/>
        <v>55991317</v>
      </c>
      <c r="L22" s="35">
        <f t="shared" si="0"/>
        <v>55755235</v>
      </c>
      <c r="M22" s="35">
        <f t="shared" si="0"/>
        <v>55822215</v>
      </c>
      <c r="N22" s="35">
        <f t="shared" si="0"/>
        <v>167568767</v>
      </c>
      <c r="O22" s="35">
        <f t="shared" si="0"/>
        <v>68878054</v>
      </c>
      <c r="P22" s="35">
        <f t="shared" si="0"/>
        <v>59072323</v>
      </c>
      <c r="Q22" s="35">
        <f t="shared" si="0"/>
        <v>92791072</v>
      </c>
      <c r="R22" s="35">
        <f t="shared" si="0"/>
        <v>220741449</v>
      </c>
      <c r="S22" s="35">
        <f t="shared" si="0"/>
        <v>46846800</v>
      </c>
      <c r="T22" s="35">
        <f t="shared" si="0"/>
        <v>48581797</v>
      </c>
      <c r="U22" s="35">
        <f t="shared" si="0"/>
        <v>57162429</v>
      </c>
      <c r="V22" s="35">
        <f t="shared" si="0"/>
        <v>152591026</v>
      </c>
      <c r="W22" s="35">
        <f t="shared" si="0"/>
        <v>698070119</v>
      </c>
      <c r="X22" s="35">
        <f t="shared" si="0"/>
        <v>705383332</v>
      </c>
      <c r="Y22" s="35">
        <f t="shared" si="0"/>
        <v>-7313213</v>
      </c>
      <c r="Z22" s="36">
        <f>+IF(X22&lt;&gt;0,+(Y22/X22)*100,0)</f>
        <v>-1.0367714501084921</v>
      </c>
      <c r="AA22" s="33">
        <f>SUM(AA5:AA21)</f>
        <v>765080347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198841513</v>
      </c>
      <c r="D25" s="6">
        <v>0</v>
      </c>
      <c r="E25" s="7">
        <v>234580613</v>
      </c>
      <c r="F25" s="8">
        <v>221272560</v>
      </c>
      <c r="G25" s="8">
        <v>14757768</v>
      </c>
      <c r="H25" s="8">
        <v>17078831</v>
      </c>
      <c r="I25" s="8">
        <v>17101024</v>
      </c>
      <c r="J25" s="8">
        <v>48937623</v>
      </c>
      <c r="K25" s="8">
        <v>16890432</v>
      </c>
      <c r="L25" s="8">
        <v>17641487</v>
      </c>
      <c r="M25" s="8">
        <v>17719667</v>
      </c>
      <c r="N25" s="8">
        <v>52251586</v>
      </c>
      <c r="O25" s="8">
        <v>17426447</v>
      </c>
      <c r="P25" s="8">
        <v>17021084</v>
      </c>
      <c r="Q25" s="8">
        <v>17186906</v>
      </c>
      <c r="R25" s="8">
        <v>51634437</v>
      </c>
      <c r="S25" s="8">
        <v>17518651</v>
      </c>
      <c r="T25" s="8">
        <v>17255175</v>
      </c>
      <c r="U25" s="8">
        <v>17697019</v>
      </c>
      <c r="V25" s="8">
        <v>52470845</v>
      </c>
      <c r="W25" s="8">
        <v>205294491</v>
      </c>
      <c r="X25" s="8">
        <v>234580613</v>
      </c>
      <c r="Y25" s="8">
        <v>-29286122</v>
      </c>
      <c r="Z25" s="2">
        <v>-12.48</v>
      </c>
      <c r="AA25" s="6">
        <v>221272560</v>
      </c>
    </row>
    <row r="26" spans="1:27" ht="13.5">
      <c r="A26" s="25" t="s">
        <v>52</v>
      </c>
      <c r="B26" s="24"/>
      <c r="C26" s="6">
        <v>13693297</v>
      </c>
      <c r="D26" s="6">
        <v>0</v>
      </c>
      <c r="E26" s="7">
        <v>14521570</v>
      </c>
      <c r="F26" s="8">
        <v>14536760</v>
      </c>
      <c r="G26" s="8">
        <v>1141291</v>
      </c>
      <c r="H26" s="8">
        <v>1142232</v>
      </c>
      <c r="I26" s="8">
        <v>1142232</v>
      </c>
      <c r="J26" s="8">
        <v>3425755</v>
      </c>
      <c r="K26" s="8">
        <v>1142232</v>
      </c>
      <c r="L26" s="8">
        <v>1142232</v>
      </c>
      <c r="M26" s="8">
        <v>1147218</v>
      </c>
      <c r="N26" s="8">
        <v>3431682</v>
      </c>
      <c r="O26" s="8">
        <v>1147218</v>
      </c>
      <c r="P26" s="8">
        <v>1147218</v>
      </c>
      <c r="Q26" s="8">
        <v>1147218</v>
      </c>
      <c r="R26" s="8">
        <v>3441654</v>
      </c>
      <c r="S26" s="8">
        <v>1789167</v>
      </c>
      <c r="T26" s="8">
        <v>1211033</v>
      </c>
      <c r="U26" s="8">
        <v>1211033</v>
      </c>
      <c r="V26" s="8">
        <v>4211233</v>
      </c>
      <c r="W26" s="8">
        <v>14510324</v>
      </c>
      <c r="X26" s="8">
        <v>14521570</v>
      </c>
      <c r="Y26" s="8">
        <v>-11246</v>
      </c>
      <c r="Z26" s="2">
        <v>-0.08</v>
      </c>
      <c r="AA26" s="6">
        <v>14536760</v>
      </c>
    </row>
    <row r="27" spans="1:27" ht="13.5">
      <c r="A27" s="25" t="s">
        <v>53</v>
      </c>
      <c r="B27" s="24"/>
      <c r="C27" s="6">
        <v>50601159</v>
      </c>
      <c r="D27" s="6">
        <v>0</v>
      </c>
      <c r="E27" s="7">
        <v>16013272</v>
      </c>
      <c r="F27" s="8">
        <v>48013272</v>
      </c>
      <c r="G27" s="8">
        <v>1334440</v>
      </c>
      <c r="H27" s="8">
        <v>1334440</v>
      </c>
      <c r="I27" s="8">
        <v>1334440</v>
      </c>
      <c r="J27" s="8">
        <v>4003320</v>
      </c>
      <c r="K27" s="8">
        <v>1334440</v>
      </c>
      <c r="L27" s="8">
        <v>1334440</v>
      </c>
      <c r="M27" s="8">
        <v>1334440</v>
      </c>
      <c r="N27" s="8">
        <v>4003320</v>
      </c>
      <c r="O27" s="8">
        <v>1334440</v>
      </c>
      <c r="P27" s="8">
        <v>1334440</v>
      </c>
      <c r="Q27" s="8">
        <v>1334440</v>
      </c>
      <c r="R27" s="8">
        <v>4003320</v>
      </c>
      <c r="S27" s="8">
        <v>1334440</v>
      </c>
      <c r="T27" s="8">
        <v>1334440</v>
      </c>
      <c r="U27" s="8">
        <v>1334440</v>
      </c>
      <c r="V27" s="8">
        <v>4003320</v>
      </c>
      <c r="W27" s="8">
        <v>16013280</v>
      </c>
      <c r="X27" s="8">
        <v>16013272</v>
      </c>
      <c r="Y27" s="8">
        <v>8</v>
      </c>
      <c r="Z27" s="2">
        <v>0</v>
      </c>
      <c r="AA27" s="6">
        <v>48013272</v>
      </c>
    </row>
    <row r="28" spans="1:27" ht="13.5">
      <c r="A28" s="25" t="s">
        <v>54</v>
      </c>
      <c r="B28" s="24"/>
      <c r="C28" s="6">
        <v>68660089</v>
      </c>
      <c r="D28" s="6">
        <v>0</v>
      </c>
      <c r="E28" s="7">
        <v>69304386</v>
      </c>
      <c r="F28" s="8">
        <v>69304444</v>
      </c>
      <c r="G28" s="8">
        <v>0</v>
      </c>
      <c r="H28" s="8">
        <v>0</v>
      </c>
      <c r="I28" s="8">
        <v>17647173</v>
      </c>
      <c r="J28" s="8">
        <v>17647173</v>
      </c>
      <c r="K28" s="8">
        <v>5922244</v>
      </c>
      <c r="L28" s="8">
        <v>5742551</v>
      </c>
      <c r="M28" s="8">
        <v>5904119</v>
      </c>
      <c r="N28" s="8">
        <v>17568914</v>
      </c>
      <c r="O28" s="8">
        <v>5945959</v>
      </c>
      <c r="P28" s="8">
        <v>5320378</v>
      </c>
      <c r="Q28" s="8">
        <v>5815176</v>
      </c>
      <c r="R28" s="8">
        <v>17081513</v>
      </c>
      <c r="S28" s="8">
        <v>5626458</v>
      </c>
      <c r="T28" s="8">
        <v>5915399</v>
      </c>
      <c r="U28" s="8">
        <v>-2225423</v>
      </c>
      <c r="V28" s="8">
        <v>9316434</v>
      </c>
      <c r="W28" s="8">
        <v>61614034</v>
      </c>
      <c r="X28" s="8">
        <v>69304386</v>
      </c>
      <c r="Y28" s="8">
        <v>-7690352</v>
      </c>
      <c r="Z28" s="2">
        <v>-11.1</v>
      </c>
      <c r="AA28" s="6">
        <v>69304444</v>
      </c>
    </row>
    <row r="29" spans="1:27" ht="13.5">
      <c r="A29" s="25" t="s">
        <v>55</v>
      </c>
      <c r="B29" s="24"/>
      <c r="C29" s="6">
        <v>28637978</v>
      </c>
      <c r="D29" s="6">
        <v>0</v>
      </c>
      <c r="E29" s="7">
        <v>25867272</v>
      </c>
      <c r="F29" s="8">
        <v>25867287</v>
      </c>
      <c r="G29" s="8">
        <v>31260</v>
      </c>
      <c r="H29" s="8">
        <v>4543659</v>
      </c>
      <c r="I29" s="8">
        <v>2282788</v>
      </c>
      <c r="J29" s="8">
        <v>6857707</v>
      </c>
      <c r="K29" s="8">
        <v>2159154</v>
      </c>
      <c r="L29" s="8">
        <v>2159154</v>
      </c>
      <c r="M29" s="8">
        <v>2159154</v>
      </c>
      <c r="N29" s="8">
        <v>6477462</v>
      </c>
      <c r="O29" s="8">
        <v>2159154</v>
      </c>
      <c r="P29" s="8">
        <v>2159154</v>
      </c>
      <c r="Q29" s="8">
        <v>2148761</v>
      </c>
      <c r="R29" s="8">
        <v>6467069</v>
      </c>
      <c r="S29" s="8">
        <v>2057058</v>
      </c>
      <c r="T29" s="8">
        <v>2057057</v>
      </c>
      <c r="U29" s="8">
        <v>2057591</v>
      </c>
      <c r="V29" s="8">
        <v>6171706</v>
      </c>
      <c r="W29" s="8">
        <v>25973944</v>
      </c>
      <c r="X29" s="8">
        <v>25867271</v>
      </c>
      <c r="Y29" s="8">
        <v>106673</v>
      </c>
      <c r="Z29" s="2">
        <v>0.41</v>
      </c>
      <c r="AA29" s="6">
        <v>25867287</v>
      </c>
    </row>
    <row r="30" spans="1:27" ht="13.5">
      <c r="A30" s="25" t="s">
        <v>56</v>
      </c>
      <c r="B30" s="24"/>
      <c r="C30" s="6">
        <v>207240966</v>
      </c>
      <c r="D30" s="6">
        <v>0</v>
      </c>
      <c r="E30" s="7">
        <v>226802340</v>
      </c>
      <c r="F30" s="8">
        <v>226802340</v>
      </c>
      <c r="G30" s="8">
        <v>12779</v>
      </c>
      <c r="H30" s="8">
        <v>28367819</v>
      </c>
      <c r="I30" s="8">
        <v>26557434</v>
      </c>
      <c r="J30" s="8">
        <v>54938032</v>
      </c>
      <c r="K30" s="8">
        <v>15729706</v>
      </c>
      <c r="L30" s="8">
        <v>16447783</v>
      </c>
      <c r="M30" s="8">
        <v>15349247</v>
      </c>
      <c r="N30" s="8">
        <v>47526736</v>
      </c>
      <c r="O30" s="8">
        <v>15089955</v>
      </c>
      <c r="P30" s="8">
        <v>16158636</v>
      </c>
      <c r="Q30" s="8">
        <v>15054045</v>
      </c>
      <c r="R30" s="8">
        <v>46302636</v>
      </c>
      <c r="S30" s="8">
        <v>16989834</v>
      </c>
      <c r="T30" s="8">
        <v>15263610</v>
      </c>
      <c r="U30" s="8">
        <v>15899452</v>
      </c>
      <c r="V30" s="8">
        <v>48152896</v>
      </c>
      <c r="W30" s="8">
        <v>196920300</v>
      </c>
      <c r="X30" s="8">
        <v>226802340</v>
      </c>
      <c r="Y30" s="8">
        <v>-29882040</v>
      </c>
      <c r="Z30" s="2">
        <v>-13.18</v>
      </c>
      <c r="AA30" s="6">
        <v>226802340</v>
      </c>
    </row>
    <row r="31" spans="1:27" ht="13.5">
      <c r="A31" s="25" t="s">
        <v>57</v>
      </c>
      <c r="B31" s="24"/>
      <c r="C31" s="6">
        <v>47050678</v>
      </c>
      <c r="D31" s="6">
        <v>0</v>
      </c>
      <c r="E31" s="7">
        <v>60498240</v>
      </c>
      <c r="F31" s="8">
        <v>60679474</v>
      </c>
      <c r="G31" s="8">
        <v>1836630</v>
      </c>
      <c r="H31" s="8">
        <v>3039807</v>
      </c>
      <c r="I31" s="8">
        <v>3528830</v>
      </c>
      <c r="J31" s="8">
        <v>8405267</v>
      </c>
      <c r="K31" s="8">
        <v>4409295</v>
      </c>
      <c r="L31" s="8">
        <v>5838954</v>
      </c>
      <c r="M31" s="8">
        <v>4296481</v>
      </c>
      <c r="N31" s="8">
        <v>14544730</v>
      </c>
      <c r="O31" s="8">
        <v>3914464</v>
      </c>
      <c r="P31" s="8">
        <v>4201109</v>
      </c>
      <c r="Q31" s="8">
        <v>5525590</v>
      </c>
      <c r="R31" s="8">
        <v>13641163</v>
      </c>
      <c r="S31" s="8">
        <v>5488565</v>
      </c>
      <c r="T31" s="8">
        <v>6565311</v>
      </c>
      <c r="U31" s="8">
        <v>12930940</v>
      </c>
      <c r="V31" s="8">
        <v>24984816</v>
      </c>
      <c r="W31" s="8">
        <v>61575976</v>
      </c>
      <c r="X31" s="8">
        <v>60498240</v>
      </c>
      <c r="Y31" s="8">
        <v>1077736</v>
      </c>
      <c r="Z31" s="2">
        <v>1.78</v>
      </c>
      <c r="AA31" s="6">
        <v>60679474</v>
      </c>
    </row>
    <row r="32" spans="1:27" ht="13.5">
      <c r="A32" s="25" t="s">
        <v>58</v>
      </c>
      <c r="B32" s="24"/>
      <c r="C32" s="6">
        <v>7665612</v>
      </c>
      <c r="D32" s="6">
        <v>0</v>
      </c>
      <c r="E32" s="7">
        <v>7167335</v>
      </c>
      <c r="F32" s="8">
        <v>7817335</v>
      </c>
      <c r="G32" s="8">
        <v>457276</v>
      </c>
      <c r="H32" s="8">
        <v>212001</v>
      </c>
      <c r="I32" s="8">
        <v>604541</v>
      </c>
      <c r="J32" s="8">
        <v>1273818</v>
      </c>
      <c r="K32" s="8">
        <v>710773</v>
      </c>
      <c r="L32" s="8">
        <v>562016</v>
      </c>
      <c r="M32" s="8">
        <v>699653</v>
      </c>
      <c r="N32" s="8">
        <v>1972442</v>
      </c>
      <c r="O32" s="8">
        <v>595669</v>
      </c>
      <c r="P32" s="8">
        <v>566854</v>
      </c>
      <c r="Q32" s="8">
        <v>680377</v>
      </c>
      <c r="R32" s="8">
        <v>1842900</v>
      </c>
      <c r="S32" s="8">
        <v>775975</v>
      </c>
      <c r="T32" s="8">
        <v>799677</v>
      </c>
      <c r="U32" s="8">
        <v>1427054</v>
      </c>
      <c r="V32" s="8">
        <v>3002706</v>
      </c>
      <c r="W32" s="8">
        <v>8091866</v>
      </c>
      <c r="X32" s="8">
        <v>7167335</v>
      </c>
      <c r="Y32" s="8">
        <v>924531</v>
      </c>
      <c r="Z32" s="2">
        <v>12.9</v>
      </c>
      <c r="AA32" s="6">
        <v>7817335</v>
      </c>
    </row>
    <row r="33" spans="1:27" ht="13.5">
      <c r="A33" s="25" t="s">
        <v>59</v>
      </c>
      <c r="B33" s="24"/>
      <c r="C33" s="6">
        <v>131600</v>
      </c>
      <c r="D33" s="6">
        <v>0</v>
      </c>
      <c r="E33" s="7">
        <v>200000</v>
      </c>
      <c r="F33" s="8">
        <v>200000</v>
      </c>
      <c r="G33" s="8">
        <v>1800</v>
      </c>
      <c r="H33" s="8">
        <v>1800</v>
      </c>
      <c r="I33" s="8">
        <v>1800</v>
      </c>
      <c r="J33" s="8">
        <v>5400</v>
      </c>
      <c r="K33" s="8">
        <v>1800</v>
      </c>
      <c r="L33" s="8">
        <v>1800</v>
      </c>
      <c r="M33" s="8">
        <v>1800</v>
      </c>
      <c r="N33" s="8">
        <v>5400</v>
      </c>
      <c r="O33" s="8">
        <v>1800</v>
      </c>
      <c r="P33" s="8">
        <v>151800</v>
      </c>
      <c r="Q33" s="8">
        <v>1800</v>
      </c>
      <c r="R33" s="8">
        <v>155400</v>
      </c>
      <c r="S33" s="8">
        <v>1800</v>
      </c>
      <c r="T33" s="8">
        <v>23600</v>
      </c>
      <c r="U33" s="8">
        <v>3000</v>
      </c>
      <c r="V33" s="8">
        <v>28400</v>
      </c>
      <c r="W33" s="8">
        <v>194600</v>
      </c>
      <c r="X33" s="8">
        <v>200000</v>
      </c>
      <c r="Y33" s="8">
        <v>-5400</v>
      </c>
      <c r="Z33" s="2">
        <v>-2.7</v>
      </c>
      <c r="AA33" s="6">
        <v>200000</v>
      </c>
    </row>
    <row r="34" spans="1:27" ht="13.5">
      <c r="A34" s="25" t="s">
        <v>60</v>
      </c>
      <c r="B34" s="24"/>
      <c r="C34" s="6">
        <v>123504351</v>
      </c>
      <c r="D34" s="6">
        <v>0</v>
      </c>
      <c r="E34" s="7">
        <v>98560987</v>
      </c>
      <c r="F34" s="8">
        <v>116752678</v>
      </c>
      <c r="G34" s="8">
        <v>4937512</v>
      </c>
      <c r="H34" s="8">
        <v>3776237</v>
      </c>
      <c r="I34" s="8">
        <v>16090270</v>
      </c>
      <c r="J34" s="8">
        <v>24804019</v>
      </c>
      <c r="K34" s="8">
        <v>25320340</v>
      </c>
      <c r="L34" s="8">
        <v>5717299</v>
      </c>
      <c r="M34" s="8">
        <v>6638313</v>
      </c>
      <c r="N34" s="8">
        <v>37675952</v>
      </c>
      <c r="O34" s="8">
        <v>6427798</v>
      </c>
      <c r="P34" s="8">
        <v>14536635</v>
      </c>
      <c r="Q34" s="8">
        <v>5073497</v>
      </c>
      <c r="R34" s="8">
        <v>26037930</v>
      </c>
      <c r="S34" s="8">
        <v>4263904</v>
      </c>
      <c r="T34" s="8">
        <v>21771674</v>
      </c>
      <c r="U34" s="8">
        <v>9696832</v>
      </c>
      <c r="V34" s="8">
        <v>35732410</v>
      </c>
      <c r="W34" s="8">
        <v>124250311</v>
      </c>
      <c r="X34" s="8">
        <v>98560987</v>
      </c>
      <c r="Y34" s="8">
        <v>25689324</v>
      </c>
      <c r="Z34" s="2">
        <v>26.06</v>
      </c>
      <c r="AA34" s="6">
        <v>116752678</v>
      </c>
    </row>
    <row r="35" spans="1:27" ht="13.5">
      <c r="A35" s="23" t="s">
        <v>61</v>
      </c>
      <c r="B35" s="29"/>
      <c r="C35" s="6">
        <v>788331</v>
      </c>
      <c r="D35" s="6">
        <v>0</v>
      </c>
      <c r="E35" s="7">
        <v>287640</v>
      </c>
      <c r="F35" s="8">
        <v>287640</v>
      </c>
      <c r="G35" s="8">
        <v>0</v>
      </c>
      <c r="H35" s="8">
        <v>0</v>
      </c>
      <c r="I35" s="8">
        <v>0</v>
      </c>
      <c r="J35" s="8">
        <v>0</v>
      </c>
      <c r="K35" s="8">
        <v>16805</v>
      </c>
      <c r="L35" s="8">
        <v>0</v>
      </c>
      <c r="M35" s="8">
        <v>0</v>
      </c>
      <c r="N35" s="8">
        <v>16805</v>
      </c>
      <c r="O35" s="8">
        <v>0</v>
      </c>
      <c r="P35" s="8">
        <v>136618</v>
      </c>
      <c r="Q35" s="8">
        <v>0</v>
      </c>
      <c r="R35" s="8">
        <v>136618</v>
      </c>
      <c r="S35" s="8">
        <v>0</v>
      </c>
      <c r="T35" s="8">
        <v>176535</v>
      </c>
      <c r="U35" s="8">
        <v>99565</v>
      </c>
      <c r="V35" s="8">
        <v>276100</v>
      </c>
      <c r="W35" s="8">
        <v>429523</v>
      </c>
      <c r="X35" s="8">
        <v>287640</v>
      </c>
      <c r="Y35" s="8">
        <v>141883</v>
      </c>
      <c r="Z35" s="2">
        <v>49.33</v>
      </c>
      <c r="AA35" s="6">
        <v>287640</v>
      </c>
    </row>
    <row r="36" spans="1:27" ht="12.75">
      <c r="A36" s="40" t="s">
        <v>62</v>
      </c>
      <c r="B36" s="32"/>
      <c r="C36" s="33">
        <f aca="true" t="shared" si="1" ref="C36:Y36">SUM(C25:C35)</f>
        <v>746815574</v>
      </c>
      <c r="D36" s="33">
        <f>SUM(D25:D35)</f>
        <v>0</v>
      </c>
      <c r="E36" s="34">
        <f t="shared" si="1"/>
        <v>753803655</v>
      </c>
      <c r="F36" s="35">
        <f t="shared" si="1"/>
        <v>791533790</v>
      </c>
      <c r="G36" s="35">
        <f t="shared" si="1"/>
        <v>24510756</v>
      </c>
      <c r="H36" s="35">
        <f t="shared" si="1"/>
        <v>59496826</v>
      </c>
      <c r="I36" s="35">
        <f t="shared" si="1"/>
        <v>86290532</v>
      </c>
      <c r="J36" s="35">
        <f t="shared" si="1"/>
        <v>170298114</v>
      </c>
      <c r="K36" s="35">
        <f t="shared" si="1"/>
        <v>73637221</v>
      </c>
      <c r="L36" s="35">
        <f t="shared" si="1"/>
        <v>56587716</v>
      </c>
      <c r="M36" s="35">
        <f t="shared" si="1"/>
        <v>55250092</v>
      </c>
      <c r="N36" s="35">
        <f t="shared" si="1"/>
        <v>185475029</v>
      </c>
      <c r="O36" s="35">
        <f t="shared" si="1"/>
        <v>54042904</v>
      </c>
      <c r="P36" s="35">
        <f t="shared" si="1"/>
        <v>62733926</v>
      </c>
      <c r="Q36" s="35">
        <f t="shared" si="1"/>
        <v>53967810</v>
      </c>
      <c r="R36" s="35">
        <f t="shared" si="1"/>
        <v>170744640</v>
      </c>
      <c r="S36" s="35">
        <f t="shared" si="1"/>
        <v>55845852</v>
      </c>
      <c r="T36" s="35">
        <f t="shared" si="1"/>
        <v>72373511</v>
      </c>
      <c r="U36" s="35">
        <f t="shared" si="1"/>
        <v>60131503</v>
      </c>
      <c r="V36" s="35">
        <f t="shared" si="1"/>
        <v>188350866</v>
      </c>
      <c r="W36" s="35">
        <f t="shared" si="1"/>
        <v>714868649</v>
      </c>
      <c r="X36" s="35">
        <f t="shared" si="1"/>
        <v>753803654</v>
      </c>
      <c r="Y36" s="35">
        <f t="shared" si="1"/>
        <v>-38935005</v>
      </c>
      <c r="Z36" s="36">
        <f>+IF(X36&lt;&gt;0,+(Y36/X36)*100,0)</f>
        <v>-5.165138798862866</v>
      </c>
      <c r="AA36" s="33">
        <f>SUM(AA25:AA35)</f>
        <v>791533790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-23432382</v>
      </c>
      <c r="D38" s="46">
        <f>+D22-D36</f>
        <v>0</v>
      </c>
      <c r="E38" s="47">
        <f t="shared" si="2"/>
        <v>-48420323</v>
      </c>
      <c r="F38" s="48">
        <f t="shared" si="2"/>
        <v>-26453443</v>
      </c>
      <c r="G38" s="48">
        <f t="shared" si="2"/>
        <v>28852274</v>
      </c>
      <c r="H38" s="48">
        <f t="shared" si="2"/>
        <v>-4503314</v>
      </c>
      <c r="I38" s="48">
        <f t="shared" si="2"/>
        <v>-37478197</v>
      </c>
      <c r="J38" s="48">
        <f t="shared" si="2"/>
        <v>-13129237</v>
      </c>
      <c r="K38" s="48">
        <f t="shared" si="2"/>
        <v>-17645904</v>
      </c>
      <c r="L38" s="48">
        <f t="shared" si="2"/>
        <v>-832481</v>
      </c>
      <c r="M38" s="48">
        <f t="shared" si="2"/>
        <v>572123</v>
      </c>
      <c r="N38" s="48">
        <f t="shared" si="2"/>
        <v>-17906262</v>
      </c>
      <c r="O38" s="48">
        <f t="shared" si="2"/>
        <v>14835150</v>
      </c>
      <c r="P38" s="48">
        <f t="shared" si="2"/>
        <v>-3661603</v>
      </c>
      <c r="Q38" s="48">
        <f t="shared" si="2"/>
        <v>38823262</v>
      </c>
      <c r="R38" s="48">
        <f t="shared" si="2"/>
        <v>49996809</v>
      </c>
      <c r="S38" s="48">
        <f t="shared" si="2"/>
        <v>-8999052</v>
      </c>
      <c r="T38" s="48">
        <f t="shared" si="2"/>
        <v>-23791714</v>
      </c>
      <c r="U38" s="48">
        <f t="shared" si="2"/>
        <v>-2969074</v>
      </c>
      <c r="V38" s="48">
        <f t="shared" si="2"/>
        <v>-35759840</v>
      </c>
      <c r="W38" s="48">
        <f t="shared" si="2"/>
        <v>-16798530</v>
      </c>
      <c r="X38" s="48">
        <f>IF(F22=F36,0,X22-X36)</f>
        <v>-48420322</v>
      </c>
      <c r="Y38" s="48">
        <f t="shared" si="2"/>
        <v>31621792</v>
      </c>
      <c r="Z38" s="49">
        <f>+IF(X38&lt;&gt;0,+(Y38/X38)*100,0)</f>
        <v>-65.30686020634063</v>
      </c>
      <c r="AA38" s="46">
        <f>+AA22-AA36</f>
        <v>-26453443</v>
      </c>
    </row>
    <row r="39" spans="1:27" ht="13.5">
      <c r="A39" s="23" t="s">
        <v>64</v>
      </c>
      <c r="B39" s="29"/>
      <c r="C39" s="6">
        <v>89985518</v>
      </c>
      <c r="D39" s="6">
        <v>0</v>
      </c>
      <c r="E39" s="7">
        <v>50376744</v>
      </c>
      <c r="F39" s="8">
        <v>60263450</v>
      </c>
      <c r="G39" s="8">
        <v>0</v>
      </c>
      <c r="H39" s="8">
        <v>934000</v>
      </c>
      <c r="I39" s="8">
        <v>-934000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145000</v>
      </c>
      <c r="P39" s="8">
        <v>0</v>
      </c>
      <c r="Q39" s="8">
        <v>50000</v>
      </c>
      <c r="R39" s="8">
        <v>195000</v>
      </c>
      <c r="S39" s="8">
        <v>0</v>
      </c>
      <c r="T39" s="8">
        <v>42000</v>
      </c>
      <c r="U39" s="8">
        <v>0</v>
      </c>
      <c r="V39" s="8">
        <v>42000</v>
      </c>
      <c r="W39" s="8">
        <v>237000</v>
      </c>
      <c r="X39" s="8">
        <v>50376744</v>
      </c>
      <c r="Y39" s="8">
        <v>-50139744</v>
      </c>
      <c r="Z39" s="2">
        <v>-99.53</v>
      </c>
      <c r="AA39" s="6">
        <v>60263450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66553136</v>
      </c>
      <c r="D42" s="55">
        <f>SUM(D38:D41)</f>
        <v>0</v>
      </c>
      <c r="E42" s="56">
        <f t="shared" si="3"/>
        <v>1956421</v>
      </c>
      <c r="F42" s="57">
        <f t="shared" si="3"/>
        <v>33810007</v>
      </c>
      <c r="G42" s="57">
        <f t="shared" si="3"/>
        <v>28852274</v>
      </c>
      <c r="H42" s="57">
        <f t="shared" si="3"/>
        <v>-3569314</v>
      </c>
      <c r="I42" s="57">
        <f t="shared" si="3"/>
        <v>-38412197</v>
      </c>
      <c r="J42" s="57">
        <f t="shared" si="3"/>
        <v>-13129237</v>
      </c>
      <c r="K42" s="57">
        <f t="shared" si="3"/>
        <v>-17645904</v>
      </c>
      <c r="L42" s="57">
        <f t="shared" si="3"/>
        <v>-832481</v>
      </c>
      <c r="M42" s="57">
        <f t="shared" si="3"/>
        <v>572123</v>
      </c>
      <c r="N42" s="57">
        <f t="shared" si="3"/>
        <v>-17906262</v>
      </c>
      <c r="O42" s="57">
        <f t="shared" si="3"/>
        <v>14980150</v>
      </c>
      <c r="P42" s="57">
        <f t="shared" si="3"/>
        <v>-3661603</v>
      </c>
      <c r="Q42" s="57">
        <f t="shared" si="3"/>
        <v>38873262</v>
      </c>
      <c r="R42" s="57">
        <f t="shared" si="3"/>
        <v>50191809</v>
      </c>
      <c r="S42" s="57">
        <f t="shared" si="3"/>
        <v>-8999052</v>
      </c>
      <c r="T42" s="57">
        <f t="shared" si="3"/>
        <v>-23749714</v>
      </c>
      <c r="U42" s="57">
        <f t="shared" si="3"/>
        <v>-2969074</v>
      </c>
      <c r="V42" s="57">
        <f t="shared" si="3"/>
        <v>-35717840</v>
      </c>
      <c r="W42" s="57">
        <f t="shared" si="3"/>
        <v>-16561530</v>
      </c>
      <c r="X42" s="57">
        <f t="shared" si="3"/>
        <v>1956422</v>
      </c>
      <c r="Y42" s="57">
        <f t="shared" si="3"/>
        <v>-18517952</v>
      </c>
      <c r="Z42" s="58">
        <f>+IF(X42&lt;&gt;0,+(Y42/X42)*100,0)</f>
        <v>-946.521353777457</v>
      </c>
      <c r="AA42" s="55">
        <f>SUM(AA38:AA41)</f>
        <v>33810007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66553136</v>
      </c>
      <c r="D44" s="63">
        <f>+D42-D43</f>
        <v>0</v>
      </c>
      <c r="E44" s="64">
        <f t="shared" si="4"/>
        <v>1956421</v>
      </c>
      <c r="F44" s="65">
        <f t="shared" si="4"/>
        <v>33810007</v>
      </c>
      <c r="G44" s="65">
        <f t="shared" si="4"/>
        <v>28852274</v>
      </c>
      <c r="H44" s="65">
        <f t="shared" si="4"/>
        <v>-3569314</v>
      </c>
      <c r="I44" s="65">
        <f t="shared" si="4"/>
        <v>-38412197</v>
      </c>
      <c r="J44" s="65">
        <f t="shared" si="4"/>
        <v>-13129237</v>
      </c>
      <c r="K44" s="65">
        <f t="shared" si="4"/>
        <v>-17645904</v>
      </c>
      <c r="L44" s="65">
        <f t="shared" si="4"/>
        <v>-832481</v>
      </c>
      <c r="M44" s="65">
        <f t="shared" si="4"/>
        <v>572123</v>
      </c>
      <c r="N44" s="65">
        <f t="shared" si="4"/>
        <v>-17906262</v>
      </c>
      <c r="O44" s="65">
        <f t="shared" si="4"/>
        <v>14980150</v>
      </c>
      <c r="P44" s="65">
        <f t="shared" si="4"/>
        <v>-3661603</v>
      </c>
      <c r="Q44" s="65">
        <f t="shared" si="4"/>
        <v>38873262</v>
      </c>
      <c r="R44" s="65">
        <f t="shared" si="4"/>
        <v>50191809</v>
      </c>
      <c r="S44" s="65">
        <f t="shared" si="4"/>
        <v>-8999052</v>
      </c>
      <c r="T44" s="65">
        <f t="shared" si="4"/>
        <v>-23749714</v>
      </c>
      <c r="U44" s="65">
        <f t="shared" si="4"/>
        <v>-2969074</v>
      </c>
      <c r="V44" s="65">
        <f t="shared" si="4"/>
        <v>-35717840</v>
      </c>
      <c r="W44" s="65">
        <f t="shared" si="4"/>
        <v>-16561530</v>
      </c>
      <c r="X44" s="65">
        <f t="shared" si="4"/>
        <v>1956422</v>
      </c>
      <c r="Y44" s="65">
        <f t="shared" si="4"/>
        <v>-18517952</v>
      </c>
      <c r="Z44" s="66">
        <f>+IF(X44&lt;&gt;0,+(Y44/X44)*100,0)</f>
        <v>-946.521353777457</v>
      </c>
      <c r="AA44" s="63">
        <f>+AA42-AA43</f>
        <v>33810007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66553136</v>
      </c>
      <c r="D46" s="55">
        <f>SUM(D44:D45)</f>
        <v>0</v>
      </c>
      <c r="E46" s="56">
        <f t="shared" si="5"/>
        <v>1956421</v>
      </c>
      <c r="F46" s="57">
        <f t="shared" si="5"/>
        <v>33810007</v>
      </c>
      <c r="G46" s="57">
        <f t="shared" si="5"/>
        <v>28852274</v>
      </c>
      <c r="H46" s="57">
        <f t="shared" si="5"/>
        <v>-3569314</v>
      </c>
      <c r="I46" s="57">
        <f t="shared" si="5"/>
        <v>-38412197</v>
      </c>
      <c r="J46" s="57">
        <f t="shared" si="5"/>
        <v>-13129237</v>
      </c>
      <c r="K46" s="57">
        <f t="shared" si="5"/>
        <v>-17645904</v>
      </c>
      <c r="L46" s="57">
        <f t="shared" si="5"/>
        <v>-832481</v>
      </c>
      <c r="M46" s="57">
        <f t="shared" si="5"/>
        <v>572123</v>
      </c>
      <c r="N46" s="57">
        <f t="shared" si="5"/>
        <v>-17906262</v>
      </c>
      <c r="O46" s="57">
        <f t="shared" si="5"/>
        <v>14980150</v>
      </c>
      <c r="P46" s="57">
        <f t="shared" si="5"/>
        <v>-3661603</v>
      </c>
      <c r="Q46" s="57">
        <f t="shared" si="5"/>
        <v>38873262</v>
      </c>
      <c r="R46" s="57">
        <f t="shared" si="5"/>
        <v>50191809</v>
      </c>
      <c r="S46" s="57">
        <f t="shared" si="5"/>
        <v>-8999052</v>
      </c>
      <c r="T46" s="57">
        <f t="shared" si="5"/>
        <v>-23749714</v>
      </c>
      <c r="U46" s="57">
        <f t="shared" si="5"/>
        <v>-2969074</v>
      </c>
      <c r="V46" s="57">
        <f t="shared" si="5"/>
        <v>-35717840</v>
      </c>
      <c r="W46" s="57">
        <f t="shared" si="5"/>
        <v>-16561530</v>
      </c>
      <c r="X46" s="57">
        <f t="shared" si="5"/>
        <v>1956422</v>
      </c>
      <c r="Y46" s="57">
        <f t="shared" si="5"/>
        <v>-18517952</v>
      </c>
      <c r="Z46" s="58">
        <f>+IF(X46&lt;&gt;0,+(Y46/X46)*100,0)</f>
        <v>-946.521353777457</v>
      </c>
      <c r="AA46" s="55">
        <f>SUM(AA44:AA45)</f>
        <v>33810007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66553136</v>
      </c>
      <c r="D48" s="71">
        <f>SUM(D46:D47)</f>
        <v>0</v>
      </c>
      <c r="E48" s="72">
        <f t="shared" si="6"/>
        <v>1956421</v>
      </c>
      <c r="F48" s="73">
        <f t="shared" si="6"/>
        <v>33810007</v>
      </c>
      <c r="G48" s="73">
        <f t="shared" si="6"/>
        <v>28852274</v>
      </c>
      <c r="H48" s="74">
        <f t="shared" si="6"/>
        <v>-3569314</v>
      </c>
      <c r="I48" s="74">
        <f t="shared" si="6"/>
        <v>-38412197</v>
      </c>
      <c r="J48" s="74">
        <f t="shared" si="6"/>
        <v>-13129237</v>
      </c>
      <c r="K48" s="74">
        <f t="shared" si="6"/>
        <v>-17645904</v>
      </c>
      <c r="L48" s="74">
        <f t="shared" si="6"/>
        <v>-832481</v>
      </c>
      <c r="M48" s="73">
        <f t="shared" si="6"/>
        <v>572123</v>
      </c>
      <c r="N48" s="73">
        <f t="shared" si="6"/>
        <v>-17906262</v>
      </c>
      <c r="O48" s="74">
        <f t="shared" si="6"/>
        <v>14980150</v>
      </c>
      <c r="P48" s="74">
        <f t="shared" si="6"/>
        <v>-3661603</v>
      </c>
      <c r="Q48" s="74">
        <f t="shared" si="6"/>
        <v>38873262</v>
      </c>
      <c r="R48" s="74">
        <f t="shared" si="6"/>
        <v>50191809</v>
      </c>
      <c r="S48" s="74">
        <f t="shared" si="6"/>
        <v>-8999052</v>
      </c>
      <c r="T48" s="73">
        <f t="shared" si="6"/>
        <v>-23749714</v>
      </c>
      <c r="U48" s="73">
        <f t="shared" si="6"/>
        <v>-2969074</v>
      </c>
      <c r="V48" s="74">
        <f t="shared" si="6"/>
        <v>-35717840</v>
      </c>
      <c r="W48" s="74">
        <f t="shared" si="6"/>
        <v>-16561530</v>
      </c>
      <c r="X48" s="74">
        <f t="shared" si="6"/>
        <v>1956422</v>
      </c>
      <c r="Y48" s="74">
        <f t="shared" si="6"/>
        <v>-18517952</v>
      </c>
      <c r="Z48" s="75">
        <f>+IF(X48&lt;&gt;0,+(Y48/X48)*100,0)</f>
        <v>-946.521353777457</v>
      </c>
      <c r="AA48" s="76">
        <f>SUM(AA46:AA47)</f>
        <v>33810007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39325113</v>
      </c>
      <c r="D5" s="6">
        <v>0</v>
      </c>
      <c r="E5" s="7">
        <v>42304130</v>
      </c>
      <c r="F5" s="8">
        <v>42783260</v>
      </c>
      <c r="G5" s="8">
        <v>42687929</v>
      </c>
      <c r="H5" s="8">
        <v>14526</v>
      </c>
      <c r="I5" s="8">
        <v>-2922</v>
      </c>
      <c r="J5" s="8">
        <v>42699533</v>
      </c>
      <c r="K5" s="8">
        <v>-4805</v>
      </c>
      <c r="L5" s="8">
        <v>-13</v>
      </c>
      <c r="M5" s="8">
        <v>88537</v>
      </c>
      <c r="N5" s="8">
        <v>83719</v>
      </c>
      <c r="O5" s="8">
        <v>-321216</v>
      </c>
      <c r="P5" s="8">
        <v>-206</v>
      </c>
      <c r="Q5" s="8">
        <v>0</v>
      </c>
      <c r="R5" s="8">
        <v>-321422</v>
      </c>
      <c r="S5" s="8">
        <v>-1449</v>
      </c>
      <c r="T5" s="8">
        <v>113564</v>
      </c>
      <c r="U5" s="8">
        <v>44</v>
      </c>
      <c r="V5" s="8">
        <v>112159</v>
      </c>
      <c r="W5" s="8">
        <v>42573989</v>
      </c>
      <c r="X5" s="8">
        <v>42304130</v>
      </c>
      <c r="Y5" s="8">
        <v>269859</v>
      </c>
      <c r="Z5" s="2">
        <v>0.64</v>
      </c>
      <c r="AA5" s="6">
        <v>42783260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69613564</v>
      </c>
      <c r="D7" s="6">
        <v>0</v>
      </c>
      <c r="E7" s="7">
        <v>74134060</v>
      </c>
      <c r="F7" s="8">
        <v>77330060</v>
      </c>
      <c r="G7" s="8">
        <v>6309272</v>
      </c>
      <c r="H7" s="8">
        <v>6304979</v>
      </c>
      <c r="I7" s="8">
        <v>6428648</v>
      </c>
      <c r="J7" s="8">
        <v>19042899</v>
      </c>
      <c r="K7" s="8">
        <v>6284655</v>
      </c>
      <c r="L7" s="8">
        <v>5944214</v>
      </c>
      <c r="M7" s="8">
        <v>6083095</v>
      </c>
      <c r="N7" s="8">
        <v>18311964</v>
      </c>
      <c r="O7" s="8">
        <v>7175447</v>
      </c>
      <c r="P7" s="8">
        <v>5663717</v>
      </c>
      <c r="Q7" s="8">
        <v>6228401</v>
      </c>
      <c r="R7" s="8">
        <v>19067565</v>
      </c>
      <c r="S7" s="8">
        <v>5923676</v>
      </c>
      <c r="T7" s="8">
        <v>6231059</v>
      </c>
      <c r="U7" s="8">
        <v>6288798</v>
      </c>
      <c r="V7" s="8">
        <v>18443533</v>
      </c>
      <c r="W7" s="8">
        <v>74865961</v>
      </c>
      <c r="X7" s="8">
        <v>77006769</v>
      </c>
      <c r="Y7" s="8">
        <v>-2140808</v>
      </c>
      <c r="Z7" s="2">
        <v>-2.78</v>
      </c>
      <c r="AA7" s="6">
        <v>77330060</v>
      </c>
    </row>
    <row r="8" spans="1:27" ht="13.5">
      <c r="A8" s="25" t="s">
        <v>35</v>
      </c>
      <c r="B8" s="24"/>
      <c r="C8" s="6">
        <v>16950471</v>
      </c>
      <c r="D8" s="6">
        <v>0</v>
      </c>
      <c r="E8" s="7">
        <v>20238180</v>
      </c>
      <c r="F8" s="8">
        <v>20238180</v>
      </c>
      <c r="G8" s="8">
        <v>1396096</v>
      </c>
      <c r="H8" s="8">
        <v>1385007</v>
      </c>
      <c r="I8" s="8">
        <v>1452108</v>
      </c>
      <c r="J8" s="8">
        <v>4233211</v>
      </c>
      <c r="K8" s="8">
        <v>1567587</v>
      </c>
      <c r="L8" s="8">
        <v>1570273</v>
      </c>
      <c r="M8" s="8">
        <v>1737158</v>
      </c>
      <c r="N8" s="8">
        <v>4875018</v>
      </c>
      <c r="O8" s="8">
        <v>2275210</v>
      </c>
      <c r="P8" s="8">
        <v>1803493</v>
      </c>
      <c r="Q8" s="8">
        <v>2024284</v>
      </c>
      <c r="R8" s="8">
        <v>6102987</v>
      </c>
      <c r="S8" s="8">
        <v>1753101</v>
      </c>
      <c r="T8" s="8">
        <v>1716806</v>
      </c>
      <c r="U8" s="8">
        <v>1649023</v>
      </c>
      <c r="V8" s="8">
        <v>5118930</v>
      </c>
      <c r="W8" s="8">
        <v>20330146</v>
      </c>
      <c r="X8" s="8">
        <v>20238179</v>
      </c>
      <c r="Y8" s="8">
        <v>91967</v>
      </c>
      <c r="Z8" s="2">
        <v>0.45</v>
      </c>
      <c r="AA8" s="6">
        <v>20238180</v>
      </c>
    </row>
    <row r="9" spans="1:27" ht="13.5">
      <c r="A9" s="25" t="s">
        <v>36</v>
      </c>
      <c r="B9" s="24"/>
      <c r="C9" s="6">
        <v>7534105</v>
      </c>
      <c r="D9" s="6">
        <v>0</v>
      </c>
      <c r="E9" s="7">
        <v>8446180</v>
      </c>
      <c r="F9" s="8">
        <v>8446180</v>
      </c>
      <c r="G9" s="8">
        <v>712048</v>
      </c>
      <c r="H9" s="8">
        <v>721453</v>
      </c>
      <c r="I9" s="8">
        <v>712473</v>
      </c>
      <c r="J9" s="8">
        <v>2145974</v>
      </c>
      <c r="K9" s="8">
        <v>730957</v>
      </c>
      <c r="L9" s="8">
        <v>729860</v>
      </c>
      <c r="M9" s="8">
        <v>782614</v>
      </c>
      <c r="N9" s="8">
        <v>2243431</v>
      </c>
      <c r="O9" s="8">
        <v>837424</v>
      </c>
      <c r="P9" s="8">
        <v>742605</v>
      </c>
      <c r="Q9" s="8">
        <v>734207</v>
      </c>
      <c r="R9" s="8">
        <v>2314236</v>
      </c>
      <c r="S9" s="8">
        <v>771227</v>
      </c>
      <c r="T9" s="8">
        <v>711063</v>
      </c>
      <c r="U9" s="8">
        <v>749175</v>
      </c>
      <c r="V9" s="8">
        <v>2231465</v>
      </c>
      <c r="W9" s="8">
        <v>8935106</v>
      </c>
      <c r="X9" s="8">
        <v>8446180</v>
      </c>
      <c r="Y9" s="8">
        <v>488926</v>
      </c>
      <c r="Z9" s="2">
        <v>5.79</v>
      </c>
      <c r="AA9" s="6">
        <v>8446180</v>
      </c>
    </row>
    <row r="10" spans="1:27" ht="13.5">
      <c r="A10" s="25" t="s">
        <v>37</v>
      </c>
      <c r="B10" s="24"/>
      <c r="C10" s="6">
        <v>10495455</v>
      </c>
      <c r="D10" s="6">
        <v>0</v>
      </c>
      <c r="E10" s="7">
        <v>12912240</v>
      </c>
      <c r="F10" s="26">
        <v>12912240</v>
      </c>
      <c r="G10" s="26">
        <v>1068185</v>
      </c>
      <c r="H10" s="26">
        <v>1068307</v>
      </c>
      <c r="I10" s="26">
        <v>1072411</v>
      </c>
      <c r="J10" s="26">
        <v>3208903</v>
      </c>
      <c r="K10" s="26">
        <v>1074401</v>
      </c>
      <c r="L10" s="26">
        <v>1077727</v>
      </c>
      <c r="M10" s="26">
        <v>1078429</v>
      </c>
      <c r="N10" s="26">
        <v>3230557</v>
      </c>
      <c r="O10" s="26">
        <v>1078950</v>
      </c>
      <c r="P10" s="26">
        <v>1078214</v>
      </c>
      <c r="Q10" s="26">
        <v>1078710</v>
      </c>
      <c r="R10" s="26">
        <v>3235874</v>
      </c>
      <c r="S10" s="26">
        <v>1079519</v>
      </c>
      <c r="T10" s="26">
        <v>1080096</v>
      </c>
      <c r="U10" s="26">
        <v>1080409</v>
      </c>
      <c r="V10" s="26">
        <v>3240024</v>
      </c>
      <c r="W10" s="26">
        <v>12915358</v>
      </c>
      <c r="X10" s="26">
        <v>12912240</v>
      </c>
      <c r="Y10" s="26">
        <v>3118</v>
      </c>
      <c r="Z10" s="27">
        <v>0.02</v>
      </c>
      <c r="AA10" s="28">
        <v>12912240</v>
      </c>
    </row>
    <row r="11" spans="1:27" ht="13.5">
      <c r="A11" s="25" t="s">
        <v>38</v>
      </c>
      <c r="B11" s="29"/>
      <c r="C11" s="6">
        <v>-5767343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5177452</v>
      </c>
      <c r="D12" s="6">
        <v>0</v>
      </c>
      <c r="E12" s="7">
        <v>5287350</v>
      </c>
      <c r="F12" s="8">
        <v>5292350</v>
      </c>
      <c r="G12" s="8">
        <v>220111</v>
      </c>
      <c r="H12" s="8">
        <v>324159</v>
      </c>
      <c r="I12" s="8">
        <v>1092594</v>
      </c>
      <c r="J12" s="8">
        <v>1636864</v>
      </c>
      <c r="K12" s="8">
        <v>1006711</v>
      </c>
      <c r="L12" s="8">
        <v>414305</v>
      </c>
      <c r="M12" s="8">
        <v>513562</v>
      </c>
      <c r="N12" s="8">
        <v>1934578</v>
      </c>
      <c r="O12" s="8">
        <v>755229</v>
      </c>
      <c r="P12" s="8">
        <v>513431</v>
      </c>
      <c r="Q12" s="8">
        <v>379892</v>
      </c>
      <c r="R12" s="8">
        <v>1648552</v>
      </c>
      <c r="S12" s="8">
        <v>525588</v>
      </c>
      <c r="T12" s="8">
        <v>260164</v>
      </c>
      <c r="U12" s="8">
        <v>-21609</v>
      </c>
      <c r="V12" s="8">
        <v>764143</v>
      </c>
      <c r="W12" s="8">
        <v>5984137</v>
      </c>
      <c r="X12" s="8">
        <v>5287350</v>
      </c>
      <c r="Y12" s="8">
        <v>696787</v>
      </c>
      <c r="Z12" s="2">
        <v>13.18</v>
      </c>
      <c r="AA12" s="6">
        <v>5292350</v>
      </c>
    </row>
    <row r="13" spans="1:27" ht="13.5">
      <c r="A13" s="23" t="s">
        <v>40</v>
      </c>
      <c r="B13" s="29"/>
      <c r="C13" s="6">
        <v>1889339</v>
      </c>
      <c r="D13" s="6">
        <v>0</v>
      </c>
      <c r="E13" s="7">
        <v>1666140</v>
      </c>
      <c r="F13" s="8">
        <v>1741350</v>
      </c>
      <c r="G13" s="8">
        <v>52590</v>
      </c>
      <c r="H13" s="8">
        <v>133113</v>
      </c>
      <c r="I13" s="8">
        <v>163104</v>
      </c>
      <c r="J13" s="8">
        <v>348807</v>
      </c>
      <c r="K13" s="8">
        <v>179920</v>
      </c>
      <c r="L13" s="8">
        <v>181537</v>
      </c>
      <c r="M13" s="8">
        <v>96903</v>
      </c>
      <c r="N13" s="8">
        <v>458360</v>
      </c>
      <c r="O13" s="8">
        <v>213103</v>
      </c>
      <c r="P13" s="8">
        <v>195493</v>
      </c>
      <c r="Q13" s="8">
        <v>177840</v>
      </c>
      <c r="R13" s="8">
        <v>586436</v>
      </c>
      <c r="S13" s="8">
        <v>57070</v>
      </c>
      <c r="T13" s="8">
        <v>230462</v>
      </c>
      <c r="U13" s="8">
        <v>167516</v>
      </c>
      <c r="V13" s="8">
        <v>455048</v>
      </c>
      <c r="W13" s="8">
        <v>1848651</v>
      </c>
      <c r="X13" s="8">
        <v>1666141</v>
      </c>
      <c r="Y13" s="8">
        <v>182510</v>
      </c>
      <c r="Z13" s="2">
        <v>10.95</v>
      </c>
      <c r="AA13" s="6">
        <v>1741350</v>
      </c>
    </row>
    <row r="14" spans="1:27" ht="13.5">
      <c r="A14" s="23" t="s">
        <v>41</v>
      </c>
      <c r="B14" s="29"/>
      <c r="C14" s="6">
        <v>759766</v>
      </c>
      <c r="D14" s="6">
        <v>0</v>
      </c>
      <c r="E14" s="7">
        <v>723430</v>
      </c>
      <c r="F14" s="8">
        <v>800000</v>
      </c>
      <c r="G14" s="8">
        <v>70134</v>
      </c>
      <c r="H14" s="8">
        <v>71455</v>
      </c>
      <c r="I14" s="8">
        <v>69533</v>
      </c>
      <c r="J14" s="8">
        <v>211122</v>
      </c>
      <c r="K14" s="8">
        <v>72760</v>
      </c>
      <c r="L14" s="8">
        <v>100399</v>
      </c>
      <c r="M14" s="8">
        <v>90787</v>
      </c>
      <c r="N14" s="8">
        <v>263946</v>
      </c>
      <c r="O14" s="8">
        <v>90777</v>
      </c>
      <c r="P14" s="8">
        <v>89004</v>
      </c>
      <c r="Q14" s="8">
        <v>101878</v>
      </c>
      <c r="R14" s="8">
        <v>281659</v>
      </c>
      <c r="S14" s="8">
        <v>98294</v>
      </c>
      <c r="T14" s="8">
        <v>99058</v>
      </c>
      <c r="U14" s="8">
        <v>41830</v>
      </c>
      <c r="V14" s="8">
        <v>239182</v>
      </c>
      <c r="W14" s="8">
        <v>995909</v>
      </c>
      <c r="X14" s="8">
        <v>723430</v>
      </c>
      <c r="Y14" s="8">
        <v>272479</v>
      </c>
      <c r="Z14" s="2">
        <v>37.66</v>
      </c>
      <c r="AA14" s="6">
        <v>800000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1399702</v>
      </c>
      <c r="D16" s="6">
        <v>0</v>
      </c>
      <c r="E16" s="7">
        <v>572100</v>
      </c>
      <c r="F16" s="8">
        <v>1422100</v>
      </c>
      <c r="G16" s="8">
        <v>22261</v>
      </c>
      <c r="H16" s="8">
        <v>58389</v>
      </c>
      <c r="I16" s="8">
        <v>37018</v>
      </c>
      <c r="J16" s="8">
        <v>117668</v>
      </c>
      <c r="K16" s="8">
        <v>66933</v>
      </c>
      <c r="L16" s="8">
        <v>58056</v>
      </c>
      <c r="M16" s="8">
        <v>-15558</v>
      </c>
      <c r="N16" s="8">
        <v>109431</v>
      </c>
      <c r="O16" s="8">
        <v>105193</v>
      </c>
      <c r="P16" s="8">
        <v>50817</v>
      </c>
      <c r="Q16" s="8">
        <v>71501</v>
      </c>
      <c r="R16" s="8">
        <v>227511</v>
      </c>
      <c r="S16" s="8">
        <v>76457</v>
      </c>
      <c r="T16" s="8">
        <v>134604</v>
      </c>
      <c r="U16" s="8">
        <v>184072</v>
      </c>
      <c r="V16" s="8">
        <v>395133</v>
      </c>
      <c r="W16" s="8">
        <v>849743</v>
      </c>
      <c r="X16" s="8">
        <v>400468</v>
      </c>
      <c r="Y16" s="8">
        <v>449275</v>
      </c>
      <c r="Z16" s="2">
        <v>112.19</v>
      </c>
      <c r="AA16" s="6">
        <v>1422100</v>
      </c>
    </row>
    <row r="17" spans="1:27" ht="13.5">
      <c r="A17" s="23" t="s">
        <v>44</v>
      </c>
      <c r="B17" s="29"/>
      <c r="C17" s="6">
        <v>962722</v>
      </c>
      <c r="D17" s="6">
        <v>0</v>
      </c>
      <c r="E17" s="7">
        <v>1223100</v>
      </c>
      <c r="F17" s="8">
        <v>1176830</v>
      </c>
      <c r="G17" s="8">
        <v>107172</v>
      </c>
      <c r="H17" s="8">
        <v>74240</v>
      </c>
      <c r="I17" s="8">
        <v>118475</v>
      </c>
      <c r="J17" s="8">
        <v>299887</v>
      </c>
      <c r="K17" s="8">
        <v>98143</v>
      </c>
      <c r="L17" s="8">
        <v>123685</v>
      </c>
      <c r="M17" s="8">
        <v>96653</v>
      </c>
      <c r="N17" s="8">
        <v>318481</v>
      </c>
      <c r="O17" s="8">
        <v>-498</v>
      </c>
      <c r="P17" s="8">
        <v>85074</v>
      </c>
      <c r="Q17" s="8">
        <v>107376</v>
      </c>
      <c r="R17" s="8">
        <v>191952</v>
      </c>
      <c r="S17" s="8">
        <v>71385</v>
      </c>
      <c r="T17" s="8">
        <v>86312</v>
      </c>
      <c r="U17" s="8">
        <v>102748</v>
      </c>
      <c r="V17" s="8">
        <v>260445</v>
      </c>
      <c r="W17" s="8">
        <v>1070765</v>
      </c>
      <c r="X17" s="8">
        <v>1223100</v>
      </c>
      <c r="Y17" s="8">
        <v>-152335</v>
      </c>
      <c r="Z17" s="2">
        <v>-12.45</v>
      </c>
      <c r="AA17" s="6">
        <v>1176830</v>
      </c>
    </row>
    <row r="18" spans="1:27" ht="13.5">
      <c r="A18" s="25" t="s">
        <v>45</v>
      </c>
      <c r="B18" s="24"/>
      <c r="C18" s="6">
        <v>1254725</v>
      </c>
      <c r="D18" s="6">
        <v>0</v>
      </c>
      <c r="E18" s="7">
        <v>1306440</v>
      </c>
      <c r="F18" s="8">
        <v>1306440</v>
      </c>
      <c r="G18" s="8">
        <v>72261</v>
      </c>
      <c r="H18" s="8">
        <v>3354</v>
      </c>
      <c r="I18" s="8">
        <v>133026</v>
      </c>
      <c r="J18" s="8">
        <v>208641</v>
      </c>
      <c r="K18" s="8">
        <v>52531</v>
      </c>
      <c r="L18" s="8">
        <v>135402</v>
      </c>
      <c r="M18" s="8">
        <v>37708</v>
      </c>
      <c r="N18" s="8">
        <v>225641</v>
      </c>
      <c r="O18" s="8">
        <v>141918</v>
      </c>
      <c r="P18" s="8">
        <v>3820</v>
      </c>
      <c r="Q18" s="8">
        <v>427290</v>
      </c>
      <c r="R18" s="8">
        <v>573028</v>
      </c>
      <c r="S18" s="8">
        <v>80565</v>
      </c>
      <c r="T18" s="8">
        <v>125170</v>
      </c>
      <c r="U18" s="8">
        <v>43869</v>
      </c>
      <c r="V18" s="8">
        <v>249604</v>
      </c>
      <c r="W18" s="8">
        <v>1256914</v>
      </c>
      <c r="X18" s="8">
        <v>1306439</v>
      </c>
      <c r="Y18" s="8">
        <v>-49525</v>
      </c>
      <c r="Z18" s="2">
        <v>-3.79</v>
      </c>
      <c r="AA18" s="6">
        <v>1306440</v>
      </c>
    </row>
    <row r="19" spans="1:27" ht="13.5">
      <c r="A19" s="23" t="s">
        <v>46</v>
      </c>
      <c r="B19" s="29"/>
      <c r="C19" s="6">
        <v>51548897</v>
      </c>
      <c r="D19" s="6">
        <v>0</v>
      </c>
      <c r="E19" s="7">
        <v>47665470</v>
      </c>
      <c r="F19" s="8">
        <v>52593686</v>
      </c>
      <c r="G19" s="8">
        <v>8335550</v>
      </c>
      <c r="H19" s="8">
        <v>-474133</v>
      </c>
      <c r="I19" s="8">
        <v>80902</v>
      </c>
      <c r="J19" s="8">
        <v>7942319</v>
      </c>
      <c r="K19" s="8">
        <v>691114</v>
      </c>
      <c r="L19" s="8">
        <v>301605</v>
      </c>
      <c r="M19" s="8">
        <v>6626716</v>
      </c>
      <c r="N19" s="8">
        <v>7619435</v>
      </c>
      <c r="O19" s="8">
        <v>20410916</v>
      </c>
      <c r="P19" s="8">
        <v>191704</v>
      </c>
      <c r="Q19" s="8">
        <v>6840764</v>
      </c>
      <c r="R19" s="8">
        <v>27443384</v>
      </c>
      <c r="S19" s="8">
        <v>508511</v>
      </c>
      <c r="T19" s="8">
        <v>5677319</v>
      </c>
      <c r="U19" s="8">
        <v>2288987</v>
      </c>
      <c r="V19" s="8">
        <v>8474817</v>
      </c>
      <c r="W19" s="8">
        <v>51479955</v>
      </c>
      <c r="X19" s="8">
        <v>48729702</v>
      </c>
      <c r="Y19" s="8">
        <v>2750253</v>
      </c>
      <c r="Z19" s="2">
        <v>5.64</v>
      </c>
      <c r="AA19" s="6">
        <v>52593686</v>
      </c>
    </row>
    <row r="20" spans="1:27" ht="13.5">
      <c r="A20" s="23" t="s">
        <v>47</v>
      </c>
      <c r="B20" s="29"/>
      <c r="C20" s="6">
        <v>4078715</v>
      </c>
      <c r="D20" s="6">
        <v>0</v>
      </c>
      <c r="E20" s="7">
        <v>2366250</v>
      </c>
      <c r="F20" s="26">
        <v>4061390</v>
      </c>
      <c r="G20" s="26">
        <v>388185</v>
      </c>
      <c r="H20" s="26">
        <v>258821</v>
      </c>
      <c r="I20" s="26">
        <v>145883</v>
      </c>
      <c r="J20" s="26">
        <v>792889</v>
      </c>
      <c r="K20" s="26">
        <v>265267</v>
      </c>
      <c r="L20" s="26">
        <v>251336</v>
      </c>
      <c r="M20" s="26">
        <v>168376</v>
      </c>
      <c r="N20" s="26">
        <v>684979</v>
      </c>
      <c r="O20" s="26">
        <v>126612</v>
      </c>
      <c r="P20" s="26">
        <v>273058</v>
      </c>
      <c r="Q20" s="26">
        <v>2546929</v>
      </c>
      <c r="R20" s="26">
        <v>2946599</v>
      </c>
      <c r="S20" s="26">
        <v>-161697</v>
      </c>
      <c r="T20" s="26">
        <v>-462026</v>
      </c>
      <c r="U20" s="26">
        <v>-895056</v>
      </c>
      <c r="V20" s="26">
        <v>-1518779</v>
      </c>
      <c r="W20" s="26">
        <v>2905688</v>
      </c>
      <c r="X20" s="26">
        <v>2366250</v>
      </c>
      <c r="Y20" s="26">
        <v>539438</v>
      </c>
      <c r="Z20" s="27">
        <v>22.8</v>
      </c>
      <c r="AA20" s="28">
        <v>4061390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205222683</v>
      </c>
      <c r="D22" s="33">
        <f>SUM(D5:D21)</f>
        <v>0</v>
      </c>
      <c r="E22" s="34">
        <f t="shared" si="0"/>
        <v>218845070</v>
      </c>
      <c r="F22" s="35">
        <f t="shared" si="0"/>
        <v>230104066</v>
      </c>
      <c r="G22" s="35">
        <f t="shared" si="0"/>
        <v>61441794</v>
      </c>
      <c r="H22" s="35">
        <f t="shared" si="0"/>
        <v>9943670</v>
      </c>
      <c r="I22" s="35">
        <f t="shared" si="0"/>
        <v>11503253</v>
      </c>
      <c r="J22" s="35">
        <f t="shared" si="0"/>
        <v>82888717</v>
      </c>
      <c r="K22" s="35">
        <f t="shared" si="0"/>
        <v>12086174</v>
      </c>
      <c r="L22" s="35">
        <f t="shared" si="0"/>
        <v>10888386</v>
      </c>
      <c r="M22" s="35">
        <f t="shared" si="0"/>
        <v>17384980</v>
      </c>
      <c r="N22" s="35">
        <f t="shared" si="0"/>
        <v>40359540</v>
      </c>
      <c r="O22" s="35">
        <f t="shared" si="0"/>
        <v>32889065</v>
      </c>
      <c r="P22" s="35">
        <f t="shared" si="0"/>
        <v>10690224</v>
      </c>
      <c r="Q22" s="35">
        <f t="shared" si="0"/>
        <v>20719072</v>
      </c>
      <c r="R22" s="35">
        <f t="shared" si="0"/>
        <v>64298361</v>
      </c>
      <c r="S22" s="35">
        <f t="shared" si="0"/>
        <v>10782247</v>
      </c>
      <c r="T22" s="35">
        <f t="shared" si="0"/>
        <v>16003651</v>
      </c>
      <c r="U22" s="35">
        <f t="shared" si="0"/>
        <v>11679806</v>
      </c>
      <c r="V22" s="35">
        <f t="shared" si="0"/>
        <v>38465704</v>
      </c>
      <c r="W22" s="35">
        <f t="shared" si="0"/>
        <v>226012322</v>
      </c>
      <c r="X22" s="35">
        <f t="shared" si="0"/>
        <v>222610378</v>
      </c>
      <c r="Y22" s="35">
        <f t="shared" si="0"/>
        <v>3401944</v>
      </c>
      <c r="Z22" s="36">
        <f>+IF(X22&lt;&gt;0,+(Y22/X22)*100,0)</f>
        <v>1.5282054819564612</v>
      </c>
      <c r="AA22" s="33">
        <f>SUM(AA5:AA21)</f>
        <v>230104066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73679157</v>
      </c>
      <c r="D25" s="6">
        <v>0</v>
      </c>
      <c r="E25" s="7">
        <v>78871350</v>
      </c>
      <c r="F25" s="8">
        <v>75997261</v>
      </c>
      <c r="G25" s="8">
        <v>5832503</v>
      </c>
      <c r="H25" s="8">
        <v>5926117</v>
      </c>
      <c r="I25" s="8">
        <v>6499522</v>
      </c>
      <c r="J25" s="8">
        <v>18258142</v>
      </c>
      <c r="K25" s="8">
        <v>6380239</v>
      </c>
      <c r="L25" s="8">
        <v>9711420</v>
      </c>
      <c r="M25" s="8">
        <v>6234987</v>
      </c>
      <c r="N25" s="8">
        <v>22326646</v>
      </c>
      <c r="O25" s="8">
        <v>4387712</v>
      </c>
      <c r="P25" s="8">
        <v>5907327</v>
      </c>
      <c r="Q25" s="8">
        <v>5846216</v>
      </c>
      <c r="R25" s="8">
        <v>16141255</v>
      </c>
      <c r="S25" s="8">
        <v>6085758</v>
      </c>
      <c r="T25" s="8">
        <v>6148566</v>
      </c>
      <c r="U25" s="8">
        <v>6001869</v>
      </c>
      <c r="V25" s="8">
        <v>18236193</v>
      </c>
      <c r="W25" s="8">
        <v>74962236</v>
      </c>
      <c r="X25" s="8">
        <v>82298169</v>
      </c>
      <c r="Y25" s="8">
        <v>-7335933</v>
      </c>
      <c r="Z25" s="2">
        <v>-8.91</v>
      </c>
      <c r="AA25" s="6">
        <v>75997261</v>
      </c>
    </row>
    <row r="26" spans="1:27" ht="13.5">
      <c r="A26" s="25" t="s">
        <v>52</v>
      </c>
      <c r="B26" s="24"/>
      <c r="C26" s="6">
        <v>3287800</v>
      </c>
      <c r="D26" s="6">
        <v>0</v>
      </c>
      <c r="E26" s="7">
        <v>3510523</v>
      </c>
      <c r="F26" s="8">
        <v>3510523</v>
      </c>
      <c r="G26" s="8">
        <v>274215</v>
      </c>
      <c r="H26" s="8">
        <v>272325</v>
      </c>
      <c r="I26" s="8">
        <v>272813</v>
      </c>
      <c r="J26" s="8">
        <v>819353</v>
      </c>
      <c r="K26" s="8">
        <v>298559</v>
      </c>
      <c r="L26" s="8">
        <v>273915</v>
      </c>
      <c r="M26" s="8">
        <v>273915</v>
      </c>
      <c r="N26" s="8">
        <v>846389</v>
      </c>
      <c r="O26" s="8">
        <v>222698</v>
      </c>
      <c r="P26" s="8">
        <v>273915</v>
      </c>
      <c r="Q26" s="8">
        <v>273915</v>
      </c>
      <c r="R26" s="8">
        <v>770528</v>
      </c>
      <c r="S26" s="8">
        <v>412039</v>
      </c>
      <c r="T26" s="8">
        <v>287559</v>
      </c>
      <c r="U26" s="8">
        <v>287559</v>
      </c>
      <c r="V26" s="8">
        <v>987157</v>
      </c>
      <c r="W26" s="8">
        <v>3423427</v>
      </c>
      <c r="X26" s="8">
        <v>3510525</v>
      </c>
      <c r="Y26" s="8">
        <v>-87098</v>
      </c>
      <c r="Z26" s="2">
        <v>-2.48</v>
      </c>
      <c r="AA26" s="6">
        <v>3510523</v>
      </c>
    </row>
    <row r="27" spans="1:27" ht="13.5">
      <c r="A27" s="25" t="s">
        <v>53</v>
      </c>
      <c r="B27" s="24"/>
      <c r="C27" s="6">
        <v>2968851</v>
      </c>
      <c r="D27" s="6">
        <v>0</v>
      </c>
      <c r="E27" s="7">
        <v>1095000</v>
      </c>
      <c r="F27" s="8">
        <v>3160000</v>
      </c>
      <c r="G27" s="8">
        <v>0</v>
      </c>
      <c r="H27" s="8">
        <v>0</v>
      </c>
      <c r="I27" s="8">
        <v>620088</v>
      </c>
      <c r="J27" s="8">
        <v>620088</v>
      </c>
      <c r="K27" s="8">
        <v>206696</v>
      </c>
      <c r="L27" s="8">
        <v>206696</v>
      </c>
      <c r="M27" s="8">
        <v>0</v>
      </c>
      <c r="N27" s="8">
        <v>413392</v>
      </c>
      <c r="O27" s="8">
        <v>413392</v>
      </c>
      <c r="P27" s="8">
        <v>206696</v>
      </c>
      <c r="Q27" s="8">
        <v>206696</v>
      </c>
      <c r="R27" s="8">
        <v>826784</v>
      </c>
      <c r="S27" s="8">
        <v>206696</v>
      </c>
      <c r="T27" s="8">
        <v>206696</v>
      </c>
      <c r="U27" s="8">
        <v>206696</v>
      </c>
      <c r="V27" s="8">
        <v>620088</v>
      </c>
      <c r="W27" s="8">
        <v>2480352</v>
      </c>
      <c r="X27" s="8">
        <v>1095000</v>
      </c>
      <c r="Y27" s="8">
        <v>1385352</v>
      </c>
      <c r="Z27" s="2">
        <v>126.52</v>
      </c>
      <c r="AA27" s="6">
        <v>3160000</v>
      </c>
    </row>
    <row r="28" spans="1:27" ht="13.5">
      <c r="A28" s="25" t="s">
        <v>54</v>
      </c>
      <c r="B28" s="24"/>
      <c r="C28" s="6">
        <v>10728836</v>
      </c>
      <c r="D28" s="6">
        <v>0</v>
      </c>
      <c r="E28" s="7">
        <v>6944959</v>
      </c>
      <c r="F28" s="8">
        <v>8427020</v>
      </c>
      <c r="G28" s="8">
        <v>0</v>
      </c>
      <c r="H28" s="8">
        <v>0</v>
      </c>
      <c r="I28" s="8">
        <v>2061163</v>
      </c>
      <c r="J28" s="8">
        <v>2061163</v>
      </c>
      <c r="K28" s="8">
        <v>687054</v>
      </c>
      <c r="L28" s="8">
        <v>687054</v>
      </c>
      <c r="M28" s="8">
        <v>0</v>
      </c>
      <c r="N28" s="8">
        <v>1374108</v>
      </c>
      <c r="O28" s="8">
        <v>1374110</v>
      </c>
      <c r="P28" s="8">
        <v>687055</v>
      </c>
      <c r="Q28" s="8">
        <v>687055</v>
      </c>
      <c r="R28" s="8">
        <v>2748220</v>
      </c>
      <c r="S28" s="8">
        <v>687055</v>
      </c>
      <c r="T28" s="8">
        <v>699294</v>
      </c>
      <c r="U28" s="8">
        <v>652735</v>
      </c>
      <c r="V28" s="8">
        <v>2039084</v>
      </c>
      <c r="W28" s="8">
        <v>8222575</v>
      </c>
      <c r="X28" s="8">
        <v>7172064</v>
      </c>
      <c r="Y28" s="8">
        <v>1050511</v>
      </c>
      <c r="Z28" s="2">
        <v>14.65</v>
      </c>
      <c r="AA28" s="6">
        <v>8427020</v>
      </c>
    </row>
    <row r="29" spans="1:27" ht="13.5">
      <c r="A29" s="25" t="s">
        <v>55</v>
      </c>
      <c r="B29" s="24"/>
      <c r="C29" s="6">
        <v>1141866</v>
      </c>
      <c r="D29" s="6">
        <v>0</v>
      </c>
      <c r="E29" s="7">
        <v>1242060</v>
      </c>
      <c r="F29" s="8">
        <v>4745587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42336</v>
      </c>
      <c r="N29" s="8">
        <v>42336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1259231</v>
      </c>
      <c r="U29" s="8">
        <v>3408324</v>
      </c>
      <c r="V29" s="8">
        <v>4667555</v>
      </c>
      <c r="W29" s="8">
        <v>4709891</v>
      </c>
      <c r="X29" s="8">
        <v>1242058</v>
      </c>
      <c r="Y29" s="8">
        <v>3467833</v>
      </c>
      <c r="Z29" s="2">
        <v>279.2</v>
      </c>
      <c r="AA29" s="6">
        <v>4745587</v>
      </c>
    </row>
    <row r="30" spans="1:27" ht="13.5">
      <c r="A30" s="25" t="s">
        <v>56</v>
      </c>
      <c r="B30" s="24"/>
      <c r="C30" s="6">
        <v>54260604</v>
      </c>
      <c r="D30" s="6">
        <v>0</v>
      </c>
      <c r="E30" s="7">
        <v>59397000</v>
      </c>
      <c r="F30" s="8">
        <v>60311331</v>
      </c>
      <c r="G30" s="8">
        <v>6244493</v>
      </c>
      <c r="H30" s="8">
        <v>6267460</v>
      </c>
      <c r="I30" s="8">
        <v>6189663</v>
      </c>
      <c r="J30" s="8">
        <v>18701616</v>
      </c>
      <c r="K30" s="8">
        <v>4292552</v>
      </c>
      <c r="L30" s="8">
        <v>3982121</v>
      </c>
      <c r="M30" s="8">
        <v>4506036</v>
      </c>
      <c r="N30" s="8">
        <v>12780709</v>
      </c>
      <c r="O30" s="8">
        <v>4699663</v>
      </c>
      <c r="P30" s="8">
        <v>3195642</v>
      </c>
      <c r="Q30" s="8">
        <v>5081918</v>
      </c>
      <c r="R30" s="8">
        <v>12977223</v>
      </c>
      <c r="S30" s="8">
        <v>4350129</v>
      </c>
      <c r="T30" s="8">
        <v>4087707</v>
      </c>
      <c r="U30" s="8">
        <v>5413588</v>
      </c>
      <c r="V30" s="8">
        <v>13851424</v>
      </c>
      <c r="W30" s="8">
        <v>58310972</v>
      </c>
      <c r="X30" s="8">
        <v>59397001</v>
      </c>
      <c r="Y30" s="8">
        <v>-1086029</v>
      </c>
      <c r="Z30" s="2">
        <v>-1.83</v>
      </c>
      <c r="AA30" s="6">
        <v>60311331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1335945</v>
      </c>
      <c r="D32" s="6">
        <v>0</v>
      </c>
      <c r="E32" s="7">
        <v>1430000</v>
      </c>
      <c r="F32" s="8">
        <v>1285000</v>
      </c>
      <c r="G32" s="8">
        <v>237805</v>
      </c>
      <c r="H32" s="8">
        <v>140514</v>
      </c>
      <c r="I32" s="8">
        <v>159392</v>
      </c>
      <c r="J32" s="8">
        <v>537711</v>
      </c>
      <c r="K32" s="8">
        <v>365040</v>
      </c>
      <c r="L32" s="8">
        <v>176599</v>
      </c>
      <c r="M32" s="8">
        <v>192323</v>
      </c>
      <c r="N32" s="8">
        <v>733962</v>
      </c>
      <c r="O32" s="8">
        <v>-551536</v>
      </c>
      <c r="P32" s="8">
        <v>92166</v>
      </c>
      <c r="Q32" s="8">
        <v>109403</v>
      </c>
      <c r="R32" s="8">
        <v>-349967</v>
      </c>
      <c r="S32" s="8">
        <v>118700</v>
      </c>
      <c r="T32" s="8">
        <v>141900</v>
      </c>
      <c r="U32" s="8">
        <v>92416</v>
      </c>
      <c r="V32" s="8">
        <v>353016</v>
      </c>
      <c r="W32" s="8">
        <v>1274722</v>
      </c>
      <c r="X32" s="8">
        <v>1429999</v>
      </c>
      <c r="Y32" s="8">
        <v>-155277</v>
      </c>
      <c r="Z32" s="2">
        <v>-10.86</v>
      </c>
      <c r="AA32" s="6">
        <v>1285000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65098246</v>
      </c>
      <c r="D34" s="6">
        <v>0</v>
      </c>
      <c r="E34" s="7">
        <v>73989000</v>
      </c>
      <c r="F34" s="8">
        <v>88252249</v>
      </c>
      <c r="G34" s="8">
        <v>2986802</v>
      </c>
      <c r="H34" s="8">
        <v>4301411</v>
      </c>
      <c r="I34" s="8">
        <v>3295149</v>
      </c>
      <c r="J34" s="8">
        <v>10583362</v>
      </c>
      <c r="K34" s="8">
        <v>16589636</v>
      </c>
      <c r="L34" s="8">
        <v>-7004240</v>
      </c>
      <c r="M34" s="8">
        <v>4836901</v>
      </c>
      <c r="N34" s="8">
        <v>14422297</v>
      </c>
      <c r="O34" s="8">
        <v>25617472</v>
      </c>
      <c r="P34" s="8">
        <v>4126715</v>
      </c>
      <c r="Q34" s="8">
        <v>4787032</v>
      </c>
      <c r="R34" s="8">
        <v>34531219</v>
      </c>
      <c r="S34" s="8">
        <v>4210088</v>
      </c>
      <c r="T34" s="8">
        <v>10866971</v>
      </c>
      <c r="U34" s="8">
        <v>7788203</v>
      </c>
      <c r="V34" s="8">
        <v>22865262</v>
      </c>
      <c r="W34" s="8">
        <v>82402140</v>
      </c>
      <c r="X34" s="8">
        <v>74440920</v>
      </c>
      <c r="Y34" s="8">
        <v>7961220</v>
      </c>
      <c r="Z34" s="2">
        <v>10.69</v>
      </c>
      <c r="AA34" s="6">
        <v>88252249</v>
      </c>
    </row>
    <row r="35" spans="1:27" ht="13.5">
      <c r="A35" s="23" t="s">
        <v>61</v>
      </c>
      <c r="B35" s="29"/>
      <c r="C35" s="6">
        <v>1266202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213767507</v>
      </c>
      <c r="D36" s="33">
        <f>SUM(D25:D35)</f>
        <v>0</v>
      </c>
      <c r="E36" s="34">
        <f t="shared" si="1"/>
        <v>226479892</v>
      </c>
      <c r="F36" s="35">
        <f t="shared" si="1"/>
        <v>245688971</v>
      </c>
      <c r="G36" s="35">
        <f t="shared" si="1"/>
        <v>15575818</v>
      </c>
      <c r="H36" s="35">
        <f t="shared" si="1"/>
        <v>16907827</v>
      </c>
      <c r="I36" s="35">
        <f t="shared" si="1"/>
        <v>19097790</v>
      </c>
      <c r="J36" s="35">
        <f t="shared" si="1"/>
        <v>51581435</v>
      </c>
      <c r="K36" s="35">
        <f t="shared" si="1"/>
        <v>28819776</v>
      </c>
      <c r="L36" s="35">
        <f t="shared" si="1"/>
        <v>8033565</v>
      </c>
      <c r="M36" s="35">
        <f t="shared" si="1"/>
        <v>16086498</v>
      </c>
      <c r="N36" s="35">
        <f t="shared" si="1"/>
        <v>52939839</v>
      </c>
      <c r="O36" s="35">
        <f t="shared" si="1"/>
        <v>36163511</v>
      </c>
      <c r="P36" s="35">
        <f t="shared" si="1"/>
        <v>14489516</v>
      </c>
      <c r="Q36" s="35">
        <f t="shared" si="1"/>
        <v>16992235</v>
      </c>
      <c r="R36" s="35">
        <f t="shared" si="1"/>
        <v>67645262</v>
      </c>
      <c r="S36" s="35">
        <f t="shared" si="1"/>
        <v>16070465</v>
      </c>
      <c r="T36" s="35">
        <f t="shared" si="1"/>
        <v>23697924</v>
      </c>
      <c r="U36" s="35">
        <f t="shared" si="1"/>
        <v>23851390</v>
      </c>
      <c r="V36" s="35">
        <f t="shared" si="1"/>
        <v>63619779</v>
      </c>
      <c r="W36" s="35">
        <f t="shared" si="1"/>
        <v>235786315</v>
      </c>
      <c r="X36" s="35">
        <f t="shared" si="1"/>
        <v>230585736</v>
      </c>
      <c r="Y36" s="35">
        <f t="shared" si="1"/>
        <v>5200579</v>
      </c>
      <c r="Z36" s="36">
        <f>+IF(X36&lt;&gt;0,+(Y36/X36)*100,0)</f>
        <v>2.255377583286418</v>
      </c>
      <c r="AA36" s="33">
        <f>SUM(AA25:AA35)</f>
        <v>245688971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-8544824</v>
      </c>
      <c r="D38" s="46">
        <f>+D22-D36</f>
        <v>0</v>
      </c>
      <c r="E38" s="47">
        <f t="shared" si="2"/>
        <v>-7634822</v>
      </c>
      <c r="F38" s="48">
        <f t="shared" si="2"/>
        <v>-15584905</v>
      </c>
      <c r="G38" s="48">
        <f t="shared" si="2"/>
        <v>45865976</v>
      </c>
      <c r="H38" s="48">
        <f t="shared" si="2"/>
        <v>-6964157</v>
      </c>
      <c r="I38" s="48">
        <f t="shared" si="2"/>
        <v>-7594537</v>
      </c>
      <c r="J38" s="48">
        <f t="shared" si="2"/>
        <v>31307282</v>
      </c>
      <c r="K38" s="48">
        <f t="shared" si="2"/>
        <v>-16733602</v>
      </c>
      <c r="L38" s="48">
        <f t="shared" si="2"/>
        <v>2854821</v>
      </c>
      <c r="M38" s="48">
        <f t="shared" si="2"/>
        <v>1298482</v>
      </c>
      <c r="N38" s="48">
        <f t="shared" si="2"/>
        <v>-12580299</v>
      </c>
      <c r="O38" s="48">
        <f t="shared" si="2"/>
        <v>-3274446</v>
      </c>
      <c r="P38" s="48">
        <f t="shared" si="2"/>
        <v>-3799292</v>
      </c>
      <c r="Q38" s="48">
        <f t="shared" si="2"/>
        <v>3726837</v>
      </c>
      <c r="R38" s="48">
        <f t="shared" si="2"/>
        <v>-3346901</v>
      </c>
      <c r="S38" s="48">
        <f t="shared" si="2"/>
        <v>-5288218</v>
      </c>
      <c r="T38" s="48">
        <f t="shared" si="2"/>
        <v>-7694273</v>
      </c>
      <c r="U38" s="48">
        <f t="shared" si="2"/>
        <v>-12171584</v>
      </c>
      <c r="V38" s="48">
        <f t="shared" si="2"/>
        <v>-25154075</v>
      </c>
      <c r="W38" s="48">
        <f t="shared" si="2"/>
        <v>-9773993</v>
      </c>
      <c r="X38" s="48">
        <f>IF(F22=F36,0,X22-X36)</f>
        <v>-7975358</v>
      </c>
      <c r="Y38" s="48">
        <f t="shared" si="2"/>
        <v>-1798635</v>
      </c>
      <c r="Z38" s="49">
        <f>+IF(X38&lt;&gt;0,+(Y38/X38)*100,0)</f>
        <v>22.552404544096955</v>
      </c>
      <c r="AA38" s="46">
        <f>+AA22-AA36</f>
        <v>-15584905</v>
      </c>
    </row>
    <row r="39" spans="1:27" ht="13.5">
      <c r="A39" s="23" t="s">
        <v>64</v>
      </c>
      <c r="B39" s="29"/>
      <c r="C39" s="6">
        <v>15437375</v>
      </c>
      <c r="D39" s="6">
        <v>0</v>
      </c>
      <c r="E39" s="7">
        <v>11070530</v>
      </c>
      <c r="F39" s="8">
        <v>14351671</v>
      </c>
      <c r="G39" s="8">
        <v>119156</v>
      </c>
      <c r="H39" s="8">
        <v>321682</v>
      </c>
      <c r="I39" s="8">
        <v>1247427</v>
      </c>
      <c r="J39" s="8">
        <v>1688265</v>
      </c>
      <c r="K39" s="8">
        <v>773421</v>
      </c>
      <c r="L39" s="8">
        <v>9218</v>
      </c>
      <c r="M39" s="8">
        <v>1561477</v>
      </c>
      <c r="N39" s="8">
        <v>2344116</v>
      </c>
      <c r="O39" s="8">
        <v>-516344</v>
      </c>
      <c r="P39" s="8">
        <v>1982850</v>
      </c>
      <c r="Q39" s="8">
        <v>3480415</v>
      </c>
      <c r="R39" s="8">
        <v>4946921</v>
      </c>
      <c r="S39" s="8">
        <v>-616063</v>
      </c>
      <c r="T39" s="8">
        <v>795379</v>
      </c>
      <c r="U39" s="8">
        <v>2347408</v>
      </c>
      <c r="V39" s="8">
        <v>2526724</v>
      </c>
      <c r="W39" s="8">
        <v>11506026</v>
      </c>
      <c r="X39" s="8">
        <v>10006297</v>
      </c>
      <c r="Y39" s="8">
        <v>1499729</v>
      </c>
      <c r="Z39" s="2">
        <v>14.99</v>
      </c>
      <c r="AA39" s="6">
        <v>14351671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6892551</v>
      </c>
      <c r="D42" s="55">
        <f>SUM(D38:D41)</f>
        <v>0</v>
      </c>
      <c r="E42" s="56">
        <f t="shared" si="3"/>
        <v>3435708</v>
      </c>
      <c r="F42" s="57">
        <f t="shared" si="3"/>
        <v>-1233234</v>
      </c>
      <c r="G42" s="57">
        <f t="shared" si="3"/>
        <v>45985132</v>
      </c>
      <c r="H42" s="57">
        <f t="shared" si="3"/>
        <v>-6642475</v>
      </c>
      <c r="I42" s="57">
        <f t="shared" si="3"/>
        <v>-6347110</v>
      </c>
      <c r="J42" s="57">
        <f t="shared" si="3"/>
        <v>32995547</v>
      </c>
      <c r="K42" s="57">
        <f t="shared" si="3"/>
        <v>-15960181</v>
      </c>
      <c r="L42" s="57">
        <f t="shared" si="3"/>
        <v>2864039</v>
      </c>
      <c r="M42" s="57">
        <f t="shared" si="3"/>
        <v>2859959</v>
      </c>
      <c r="N42" s="57">
        <f t="shared" si="3"/>
        <v>-10236183</v>
      </c>
      <c r="O42" s="57">
        <f t="shared" si="3"/>
        <v>-3790790</v>
      </c>
      <c r="P42" s="57">
        <f t="shared" si="3"/>
        <v>-1816442</v>
      </c>
      <c r="Q42" s="57">
        <f t="shared" si="3"/>
        <v>7207252</v>
      </c>
      <c r="R42" s="57">
        <f t="shared" si="3"/>
        <v>1600020</v>
      </c>
      <c r="S42" s="57">
        <f t="shared" si="3"/>
        <v>-5904281</v>
      </c>
      <c r="T42" s="57">
        <f t="shared" si="3"/>
        <v>-6898894</v>
      </c>
      <c r="U42" s="57">
        <f t="shared" si="3"/>
        <v>-9824176</v>
      </c>
      <c r="V42" s="57">
        <f t="shared" si="3"/>
        <v>-22627351</v>
      </c>
      <c r="W42" s="57">
        <f t="shared" si="3"/>
        <v>1732033</v>
      </c>
      <c r="X42" s="57">
        <f t="shared" si="3"/>
        <v>2030939</v>
      </c>
      <c r="Y42" s="57">
        <f t="shared" si="3"/>
        <v>-298906</v>
      </c>
      <c r="Z42" s="58">
        <f>+IF(X42&lt;&gt;0,+(Y42/X42)*100,0)</f>
        <v>-14.71762568939786</v>
      </c>
      <c r="AA42" s="55">
        <f>SUM(AA38:AA41)</f>
        <v>-1233234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6892551</v>
      </c>
      <c r="D44" s="63">
        <f>+D42-D43</f>
        <v>0</v>
      </c>
      <c r="E44" s="64">
        <f t="shared" si="4"/>
        <v>3435708</v>
      </c>
      <c r="F44" s="65">
        <f t="shared" si="4"/>
        <v>-1233234</v>
      </c>
      <c r="G44" s="65">
        <f t="shared" si="4"/>
        <v>45985132</v>
      </c>
      <c r="H44" s="65">
        <f t="shared" si="4"/>
        <v>-6642475</v>
      </c>
      <c r="I44" s="65">
        <f t="shared" si="4"/>
        <v>-6347110</v>
      </c>
      <c r="J44" s="65">
        <f t="shared" si="4"/>
        <v>32995547</v>
      </c>
      <c r="K44" s="65">
        <f t="shared" si="4"/>
        <v>-15960181</v>
      </c>
      <c r="L44" s="65">
        <f t="shared" si="4"/>
        <v>2864039</v>
      </c>
      <c r="M44" s="65">
        <f t="shared" si="4"/>
        <v>2859959</v>
      </c>
      <c r="N44" s="65">
        <f t="shared" si="4"/>
        <v>-10236183</v>
      </c>
      <c r="O44" s="65">
        <f t="shared" si="4"/>
        <v>-3790790</v>
      </c>
      <c r="P44" s="65">
        <f t="shared" si="4"/>
        <v>-1816442</v>
      </c>
      <c r="Q44" s="65">
        <f t="shared" si="4"/>
        <v>7207252</v>
      </c>
      <c r="R44" s="65">
        <f t="shared" si="4"/>
        <v>1600020</v>
      </c>
      <c r="S44" s="65">
        <f t="shared" si="4"/>
        <v>-5904281</v>
      </c>
      <c r="T44" s="65">
        <f t="shared" si="4"/>
        <v>-6898894</v>
      </c>
      <c r="U44" s="65">
        <f t="shared" si="4"/>
        <v>-9824176</v>
      </c>
      <c r="V44" s="65">
        <f t="shared" si="4"/>
        <v>-22627351</v>
      </c>
      <c r="W44" s="65">
        <f t="shared" si="4"/>
        <v>1732033</v>
      </c>
      <c r="X44" s="65">
        <f t="shared" si="4"/>
        <v>2030939</v>
      </c>
      <c r="Y44" s="65">
        <f t="shared" si="4"/>
        <v>-298906</v>
      </c>
      <c r="Z44" s="66">
        <f>+IF(X44&lt;&gt;0,+(Y44/X44)*100,0)</f>
        <v>-14.71762568939786</v>
      </c>
      <c r="AA44" s="63">
        <f>+AA42-AA43</f>
        <v>-1233234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6892551</v>
      </c>
      <c r="D46" s="55">
        <f>SUM(D44:D45)</f>
        <v>0</v>
      </c>
      <c r="E46" s="56">
        <f t="shared" si="5"/>
        <v>3435708</v>
      </c>
      <c r="F46" s="57">
        <f t="shared" si="5"/>
        <v>-1233234</v>
      </c>
      <c r="G46" s="57">
        <f t="shared" si="5"/>
        <v>45985132</v>
      </c>
      <c r="H46" s="57">
        <f t="shared" si="5"/>
        <v>-6642475</v>
      </c>
      <c r="I46" s="57">
        <f t="shared" si="5"/>
        <v>-6347110</v>
      </c>
      <c r="J46" s="57">
        <f t="shared" si="5"/>
        <v>32995547</v>
      </c>
      <c r="K46" s="57">
        <f t="shared" si="5"/>
        <v>-15960181</v>
      </c>
      <c r="L46" s="57">
        <f t="shared" si="5"/>
        <v>2864039</v>
      </c>
      <c r="M46" s="57">
        <f t="shared" si="5"/>
        <v>2859959</v>
      </c>
      <c r="N46" s="57">
        <f t="shared" si="5"/>
        <v>-10236183</v>
      </c>
      <c r="O46" s="57">
        <f t="shared" si="5"/>
        <v>-3790790</v>
      </c>
      <c r="P46" s="57">
        <f t="shared" si="5"/>
        <v>-1816442</v>
      </c>
      <c r="Q46" s="57">
        <f t="shared" si="5"/>
        <v>7207252</v>
      </c>
      <c r="R46" s="57">
        <f t="shared" si="5"/>
        <v>1600020</v>
      </c>
      <c r="S46" s="57">
        <f t="shared" si="5"/>
        <v>-5904281</v>
      </c>
      <c r="T46" s="57">
        <f t="shared" si="5"/>
        <v>-6898894</v>
      </c>
      <c r="U46" s="57">
        <f t="shared" si="5"/>
        <v>-9824176</v>
      </c>
      <c r="V46" s="57">
        <f t="shared" si="5"/>
        <v>-22627351</v>
      </c>
      <c r="W46" s="57">
        <f t="shared" si="5"/>
        <v>1732033</v>
      </c>
      <c r="X46" s="57">
        <f t="shared" si="5"/>
        <v>2030939</v>
      </c>
      <c r="Y46" s="57">
        <f t="shared" si="5"/>
        <v>-298906</v>
      </c>
      <c r="Z46" s="58">
        <f>+IF(X46&lt;&gt;0,+(Y46/X46)*100,0)</f>
        <v>-14.71762568939786</v>
      </c>
      <c r="AA46" s="55">
        <f>SUM(AA44:AA45)</f>
        <v>-1233234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6892551</v>
      </c>
      <c r="D48" s="71">
        <f>SUM(D46:D47)</f>
        <v>0</v>
      </c>
      <c r="E48" s="72">
        <f t="shared" si="6"/>
        <v>3435708</v>
      </c>
      <c r="F48" s="73">
        <f t="shared" si="6"/>
        <v>-1233234</v>
      </c>
      <c r="G48" s="73">
        <f t="shared" si="6"/>
        <v>45985132</v>
      </c>
      <c r="H48" s="74">
        <f t="shared" si="6"/>
        <v>-6642475</v>
      </c>
      <c r="I48" s="74">
        <f t="shared" si="6"/>
        <v>-6347110</v>
      </c>
      <c r="J48" s="74">
        <f t="shared" si="6"/>
        <v>32995547</v>
      </c>
      <c r="K48" s="74">
        <f t="shared" si="6"/>
        <v>-15960181</v>
      </c>
      <c r="L48" s="74">
        <f t="shared" si="6"/>
        <v>2864039</v>
      </c>
      <c r="M48" s="73">
        <f t="shared" si="6"/>
        <v>2859959</v>
      </c>
      <c r="N48" s="73">
        <f t="shared" si="6"/>
        <v>-10236183</v>
      </c>
      <c r="O48" s="74">
        <f t="shared" si="6"/>
        <v>-3790790</v>
      </c>
      <c r="P48" s="74">
        <f t="shared" si="6"/>
        <v>-1816442</v>
      </c>
      <c r="Q48" s="74">
        <f t="shared" si="6"/>
        <v>7207252</v>
      </c>
      <c r="R48" s="74">
        <f t="shared" si="6"/>
        <v>1600020</v>
      </c>
      <c r="S48" s="74">
        <f t="shared" si="6"/>
        <v>-5904281</v>
      </c>
      <c r="T48" s="73">
        <f t="shared" si="6"/>
        <v>-6898894</v>
      </c>
      <c r="U48" s="73">
        <f t="shared" si="6"/>
        <v>-9824176</v>
      </c>
      <c r="V48" s="74">
        <f t="shared" si="6"/>
        <v>-22627351</v>
      </c>
      <c r="W48" s="74">
        <f t="shared" si="6"/>
        <v>1732033</v>
      </c>
      <c r="X48" s="74">
        <f t="shared" si="6"/>
        <v>2030939</v>
      </c>
      <c r="Y48" s="74">
        <f t="shared" si="6"/>
        <v>-298906</v>
      </c>
      <c r="Z48" s="75">
        <f>+IF(X48&lt;&gt;0,+(Y48/X48)*100,0)</f>
        <v>-14.71762568939786</v>
      </c>
      <c r="AA48" s="76">
        <f>SUM(AA46:AA47)</f>
        <v>-1233234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5546773841</v>
      </c>
      <c r="D5" s="6">
        <v>0</v>
      </c>
      <c r="E5" s="7">
        <v>5942512865</v>
      </c>
      <c r="F5" s="8">
        <v>5964278947</v>
      </c>
      <c r="G5" s="8">
        <v>442595089</v>
      </c>
      <c r="H5" s="8">
        <v>576630041</v>
      </c>
      <c r="I5" s="8">
        <v>484267633</v>
      </c>
      <c r="J5" s="8">
        <v>1503492763</v>
      </c>
      <c r="K5" s="8">
        <v>481431698</v>
      </c>
      <c r="L5" s="8">
        <v>516003925</v>
      </c>
      <c r="M5" s="8">
        <v>500322598</v>
      </c>
      <c r="N5" s="8">
        <v>1497758221</v>
      </c>
      <c r="O5" s="8">
        <v>520673357</v>
      </c>
      <c r="P5" s="8">
        <v>532290529</v>
      </c>
      <c r="Q5" s="8">
        <v>455393837</v>
      </c>
      <c r="R5" s="8">
        <v>1508357723</v>
      </c>
      <c r="S5" s="8">
        <v>487716150</v>
      </c>
      <c r="T5" s="8">
        <v>510535924</v>
      </c>
      <c r="U5" s="8">
        <v>463034863</v>
      </c>
      <c r="V5" s="8">
        <v>1461286937</v>
      </c>
      <c r="W5" s="8">
        <v>5970895644</v>
      </c>
      <c r="X5" s="8">
        <v>5942512863</v>
      </c>
      <c r="Y5" s="8">
        <v>28382781</v>
      </c>
      <c r="Z5" s="2">
        <v>0.48</v>
      </c>
      <c r="AA5" s="6">
        <v>5964278947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9344254592</v>
      </c>
      <c r="D7" s="6">
        <v>0</v>
      </c>
      <c r="E7" s="7">
        <v>10076891019</v>
      </c>
      <c r="F7" s="8">
        <v>10087717019</v>
      </c>
      <c r="G7" s="8">
        <v>874619397</v>
      </c>
      <c r="H7" s="8">
        <v>905030645</v>
      </c>
      <c r="I7" s="8">
        <v>890569265</v>
      </c>
      <c r="J7" s="8">
        <v>2670219307</v>
      </c>
      <c r="K7" s="8">
        <v>834327506</v>
      </c>
      <c r="L7" s="8">
        <v>813008809</v>
      </c>
      <c r="M7" s="8">
        <v>777416505</v>
      </c>
      <c r="N7" s="8">
        <v>2424752820</v>
      </c>
      <c r="O7" s="8">
        <v>812180173</v>
      </c>
      <c r="P7" s="8">
        <v>778180351</v>
      </c>
      <c r="Q7" s="8">
        <v>787116630</v>
      </c>
      <c r="R7" s="8">
        <v>2377477154</v>
      </c>
      <c r="S7" s="8">
        <v>821084987</v>
      </c>
      <c r="T7" s="8">
        <v>839597083</v>
      </c>
      <c r="U7" s="8">
        <v>831048573</v>
      </c>
      <c r="V7" s="8">
        <v>2491730643</v>
      </c>
      <c r="W7" s="8">
        <v>9964179924</v>
      </c>
      <c r="X7" s="8">
        <v>10072264947</v>
      </c>
      <c r="Y7" s="8">
        <v>-108085023</v>
      </c>
      <c r="Z7" s="2">
        <v>-1.07</v>
      </c>
      <c r="AA7" s="6">
        <v>10087717019</v>
      </c>
    </row>
    <row r="8" spans="1:27" ht="13.5">
      <c r="A8" s="25" t="s">
        <v>35</v>
      </c>
      <c r="B8" s="24"/>
      <c r="C8" s="6">
        <v>2200279784</v>
      </c>
      <c r="D8" s="6">
        <v>0</v>
      </c>
      <c r="E8" s="7">
        <v>2560129866</v>
      </c>
      <c r="F8" s="8">
        <v>2482036787</v>
      </c>
      <c r="G8" s="8">
        <v>148578416</v>
      </c>
      <c r="H8" s="8">
        <v>157486259</v>
      </c>
      <c r="I8" s="8">
        <v>166981321</v>
      </c>
      <c r="J8" s="8">
        <v>473045996</v>
      </c>
      <c r="K8" s="8">
        <v>181844799</v>
      </c>
      <c r="L8" s="8">
        <v>202280148</v>
      </c>
      <c r="M8" s="8">
        <v>244747638</v>
      </c>
      <c r="N8" s="8">
        <v>628872585</v>
      </c>
      <c r="O8" s="8">
        <v>275826248</v>
      </c>
      <c r="P8" s="8">
        <v>285938214</v>
      </c>
      <c r="Q8" s="8">
        <v>240820143</v>
      </c>
      <c r="R8" s="8">
        <v>802584605</v>
      </c>
      <c r="S8" s="8">
        <v>250397306</v>
      </c>
      <c r="T8" s="8">
        <v>212407950</v>
      </c>
      <c r="U8" s="8">
        <v>163026604</v>
      </c>
      <c r="V8" s="8">
        <v>625831860</v>
      </c>
      <c r="W8" s="8">
        <v>2530335046</v>
      </c>
      <c r="X8" s="8">
        <v>2540079948</v>
      </c>
      <c r="Y8" s="8">
        <v>-9744902</v>
      </c>
      <c r="Z8" s="2">
        <v>-0.38</v>
      </c>
      <c r="AA8" s="6">
        <v>2482036787</v>
      </c>
    </row>
    <row r="9" spans="1:27" ht="13.5">
      <c r="A9" s="25" t="s">
        <v>36</v>
      </c>
      <c r="B9" s="24"/>
      <c r="C9" s="6">
        <v>1217518855</v>
      </c>
      <c r="D9" s="6">
        <v>0</v>
      </c>
      <c r="E9" s="7">
        <v>1374588663</v>
      </c>
      <c r="F9" s="8">
        <v>1344607005</v>
      </c>
      <c r="G9" s="8">
        <v>80848245</v>
      </c>
      <c r="H9" s="8">
        <v>95723733</v>
      </c>
      <c r="I9" s="8">
        <v>93211352</v>
      </c>
      <c r="J9" s="8">
        <v>269783330</v>
      </c>
      <c r="K9" s="8">
        <v>96724529</v>
      </c>
      <c r="L9" s="8">
        <v>119024186</v>
      </c>
      <c r="M9" s="8">
        <v>124562226</v>
      </c>
      <c r="N9" s="8">
        <v>340310941</v>
      </c>
      <c r="O9" s="8">
        <v>143587896</v>
      </c>
      <c r="P9" s="8">
        <v>147733809</v>
      </c>
      <c r="Q9" s="8">
        <v>122469392</v>
      </c>
      <c r="R9" s="8">
        <v>413791097</v>
      </c>
      <c r="S9" s="8">
        <v>125010892</v>
      </c>
      <c r="T9" s="8">
        <v>116272702</v>
      </c>
      <c r="U9" s="8">
        <v>81698292</v>
      </c>
      <c r="V9" s="8">
        <v>322981886</v>
      </c>
      <c r="W9" s="8">
        <v>1346867254</v>
      </c>
      <c r="X9" s="8">
        <v>1338201709</v>
      </c>
      <c r="Y9" s="8">
        <v>8665545</v>
      </c>
      <c r="Z9" s="2">
        <v>0.65</v>
      </c>
      <c r="AA9" s="6">
        <v>1344607005</v>
      </c>
    </row>
    <row r="10" spans="1:27" ht="13.5">
      <c r="A10" s="25" t="s">
        <v>37</v>
      </c>
      <c r="B10" s="24"/>
      <c r="C10" s="6">
        <v>919961650</v>
      </c>
      <c r="D10" s="6">
        <v>0</v>
      </c>
      <c r="E10" s="7">
        <v>989811439</v>
      </c>
      <c r="F10" s="26">
        <v>970811439</v>
      </c>
      <c r="G10" s="26">
        <v>79584115</v>
      </c>
      <c r="H10" s="26">
        <v>80007018</v>
      </c>
      <c r="I10" s="26">
        <v>81976581</v>
      </c>
      <c r="J10" s="26">
        <v>241567714</v>
      </c>
      <c r="K10" s="26">
        <v>80512585</v>
      </c>
      <c r="L10" s="26">
        <v>81501018</v>
      </c>
      <c r="M10" s="26">
        <v>79187339</v>
      </c>
      <c r="N10" s="26">
        <v>241200942</v>
      </c>
      <c r="O10" s="26">
        <v>85304624</v>
      </c>
      <c r="P10" s="26">
        <v>80529509</v>
      </c>
      <c r="Q10" s="26">
        <v>83685709</v>
      </c>
      <c r="R10" s="26">
        <v>249519842</v>
      </c>
      <c r="S10" s="26">
        <v>81299603</v>
      </c>
      <c r="T10" s="26">
        <v>82351288</v>
      </c>
      <c r="U10" s="26">
        <v>81630116</v>
      </c>
      <c r="V10" s="26">
        <v>245281007</v>
      </c>
      <c r="W10" s="26">
        <v>977569505</v>
      </c>
      <c r="X10" s="26">
        <v>989911632</v>
      </c>
      <c r="Y10" s="26">
        <v>-12342127</v>
      </c>
      <c r="Z10" s="27">
        <v>-1.25</v>
      </c>
      <c r="AA10" s="28">
        <v>970811439</v>
      </c>
    </row>
    <row r="11" spans="1:27" ht="13.5">
      <c r="A11" s="25" t="s">
        <v>38</v>
      </c>
      <c r="B11" s="29"/>
      <c r="C11" s="6">
        <v>221664467</v>
      </c>
      <c r="D11" s="6">
        <v>0</v>
      </c>
      <c r="E11" s="7">
        <v>260842521</v>
      </c>
      <c r="F11" s="8">
        <v>299468407</v>
      </c>
      <c r="G11" s="8">
        <v>38069011</v>
      </c>
      <c r="H11" s="8">
        <v>8791547</v>
      </c>
      <c r="I11" s="8">
        <v>23841112</v>
      </c>
      <c r="J11" s="8">
        <v>70701670</v>
      </c>
      <c r="K11" s="8">
        <v>27083228</v>
      </c>
      <c r="L11" s="8">
        <v>33788075</v>
      </c>
      <c r="M11" s="8">
        <v>26919500</v>
      </c>
      <c r="N11" s="8">
        <v>87790803</v>
      </c>
      <c r="O11" s="8">
        <v>28745925</v>
      </c>
      <c r="P11" s="8">
        <v>22311328</v>
      </c>
      <c r="Q11" s="8">
        <v>28482132</v>
      </c>
      <c r="R11" s="8">
        <v>79539385</v>
      </c>
      <c r="S11" s="8">
        <v>26853960</v>
      </c>
      <c r="T11" s="8">
        <v>23085551</v>
      </c>
      <c r="U11" s="8">
        <v>28198498</v>
      </c>
      <c r="V11" s="8">
        <v>78138009</v>
      </c>
      <c r="W11" s="8">
        <v>316169867</v>
      </c>
      <c r="X11" s="8">
        <v>321805266</v>
      </c>
      <c r="Y11" s="8">
        <v>-5635399</v>
      </c>
      <c r="Z11" s="2">
        <v>-1.75</v>
      </c>
      <c r="AA11" s="6">
        <v>299468407</v>
      </c>
    </row>
    <row r="12" spans="1:27" ht="13.5">
      <c r="A12" s="25" t="s">
        <v>39</v>
      </c>
      <c r="B12" s="29"/>
      <c r="C12" s="6">
        <v>317889838</v>
      </c>
      <c r="D12" s="6">
        <v>0</v>
      </c>
      <c r="E12" s="7">
        <v>358711291</v>
      </c>
      <c r="F12" s="8">
        <v>358437831</v>
      </c>
      <c r="G12" s="8">
        <v>38279611</v>
      </c>
      <c r="H12" s="8">
        <v>23222275</v>
      </c>
      <c r="I12" s="8">
        <v>28250762</v>
      </c>
      <c r="J12" s="8">
        <v>89752648</v>
      </c>
      <c r="K12" s="8">
        <v>32134037</v>
      </c>
      <c r="L12" s="8">
        <v>26054867</v>
      </c>
      <c r="M12" s="8">
        <v>31146343</v>
      </c>
      <c r="N12" s="8">
        <v>89335247</v>
      </c>
      <c r="O12" s="8">
        <v>25927637</v>
      </c>
      <c r="P12" s="8">
        <v>34125960</v>
      </c>
      <c r="Q12" s="8">
        <v>29893883</v>
      </c>
      <c r="R12" s="8">
        <v>89947480</v>
      </c>
      <c r="S12" s="8">
        <v>32011145</v>
      </c>
      <c r="T12" s="8">
        <v>30494166</v>
      </c>
      <c r="U12" s="8">
        <v>25079400</v>
      </c>
      <c r="V12" s="8">
        <v>87584711</v>
      </c>
      <c r="W12" s="8">
        <v>356620086</v>
      </c>
      <c r="X12" s="8">
        <v>358711288</v>
      </c>
      <c r="Y12" s="8">
        <v>-2091202</v>
      </c>
      <c r="Z12" s="2">
        <v>-0.58</v>
      </c>
      <c r="AA12" s="6">
        <v>358437831</v>
      </c>
    </row>
    <row r="13" spans="1:27" ht="13.5">
      <c r="A13" s="23" t="s">
        <v>40</v>
      </c>
      <c r="B13" s="29"/>
      <c r="C13" s="6">
        <v>461053108</v>
      </c>
      <c r="D13" s="6">
        <v>0</v>
      </c>
      <c r="E13" s="7">
        <v>275762180</v>
      </c>
      <c r="F13" s="8">
        <v>275762180</v>
      </c>
      <c r="G13" s="8">
        <v>18086284</v>
      </c>
      <c r="H13" s="8">
        <v>61587050</v>
      </c>
      <c r="I13" s="8">
        <v>39572700</v>
      </c>
      <c r="J13" s="8">
        <v>119246034</v>
      </c>
      <c r="K13" s="8">
        <v>32793820</v>
      </c>
      <c r="L13" s="8">
        <v>55616146</v>
      </c>
      <c r="M13" s="8">
        <v>47220311</v>
      </c>
      <c r="N13" s="8">
        <v>135630277</v>
      </c>
      <c r="O13" s="8">
        <v>17479015</v>
      </c>
      <c r="P13" s="8">
        <v>66348076</v>
      </c>
      <c r="Q13" s="8">
        <v>52633764</v>
      </c>
      <c r="R13" s="8">
        <v>136460855</v>
      </c>
      <c r="S13" s="8">
        <v>51606696</v>
      </c>
      <c r="T13" s="8">
        <v>48815017</v>
      </c>
      <c r="U13" s="8">
        <v>28022447</v>
      </c>
      <c r="V13" s="8">
        <v>128444160</v>
      </c>
      <c r="W13" s="8">
        <v>519781326</v>
      </c>
      <c r="X13" s="8">
        <v>275762184</v>
      </c>
      <c r="Y13" s="8">
        <v>244019142</v>
      </c>
      <c r="Z13" s="2">
        <v>88.49</v>
      </c>
      <c r="AA13" s="6">
        <v>275762180</v>
      </c>
    </row>
    <row r="14" spans="1:27" ht="13.5">
      <c r="A14" s="23" t="s">
        <v>41</v>
      </c>
      <c r="B14" s="29"/>
      <c r="C14" s="6">
        <v>192312341</v>
      </c>
      <c r="D14" s="6">
        <v>0</v>
      </c>
      <c r="E14" s="7">
        <v>208261912</v>
      </c>
      <c r="F14" s="8">
        <v>197086132</v>
      </c>
      <c r="G14" s="8">
        <v>15104828</v>
      </c>
      <c r="H14" s="8">
        <v>14822011</v>
      </c>
      <c r="I14" s="8">
        <v>18016642</v>
      </c>
      <c r="J14" s="8">
        <v>47943481</v>
      </c>
      <c r="K14" s="8">
        <v>15163551</v>
      </c>
      <c r="L14" s="8">
        <v>18189278</v>
      </c>
      <c r="M14" s="8">
        <v>17145685</v>
      </c>
      <c r="N14" s="8">
        <v>50498514</v>
      </c>
      <c r="O14" s="8">
        <v>18727332</v>
      </c>
      <c r="P14" s="8">
        <v>18529308</v>
      </c>
      <c r="Q14" s="8">
        <v>21068810</v>
      </c>
      <c r="R14" s="8">
        <v>58325450</v>
      </c>
      <c r="S14" s="8">
        <v>18221957</v>
      </c>
      <c r="T14" s="8">
        <v>14000601</v>
      </c>
      <c r="U14" s="8">
        <v>9239440</v>
      </c>
      <c r="V14" s="8">
        <v>41461998</v>
      </c>
      <c r="W14" s="8">
        <v>198229443</v>
      </c>
      <c r="X14" s="8">
        <v>208261909</v>
      </c>
      <c r="Y14" s="8">
        <v>-10032466</v>
      </c>
      <c r="Z14" s="2">
        <v>-4.82</v>
      </c>
      <c r="AA14" s="6">
        <v>197086132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729138879</v>
      </c>
      <c r="D16" s="6">
        <v>0</v>
      </c>
      <c r="E16" s="7">
        <v>175647643</v>
      </c>
      <c r="F16" s="8">
        <v>916392626</v>
      </c>
      <c r="G16" s="8">
        <v>17161628</v>
      </c>
      <c r="H16" s="8">
        <v>16278800</v>
      </c>
      <c r="I16" s="8">
        <v>16685546</v>
      </c>
      <c r="J16" s="8">
        <v>50125974</v>
      </c>
      <c r="K16" s="8">
        <v>18913588</v>
      </c>
      <c r="L16" s="8">
        <v>19889170</v>
      </c>
      <c r="M16" s="8">
        <v>20256832</v>
      </c>
      <c r="N16" s="8">
        <v>59059590</v>
      </c>
      <c r="O16" s="8">
        <v>431160036</v>
      </c>
      <c r="P16" s="8">
        <v>272070619</v>
      </c>
      <c r="Q16" s="8">
        <v>120707236</v>
      </c>
      <c r="R16" s="8">
        <v>823937891</v>
      </c>
      <c r="S16" s="8">
        <v>119932851</v>
      </c>
      <c r="T16" s="8">
        <v>106337969</v>
      </c>
      <c r="U16" s="8">
        <v>121796741</v>
      </c>
      <c r="V16" s="8">
        <v>348067561</v>
      </c>
      <c r="W16" s="8">
        <v>1281191016</v>
      </c>
      <c r="X16" s="8">
        <v>175647646</v>
      </c>
      <c r="Y16" s="8">
        <v>1105543370</v>
      </c>
      <c r="Z16" s="2">
        <v>629.41</v>
      </c>
      <c r="AA16" s="6">
        <v>916392626</v>
      </c>
    </row>
    <row r="17" spans="1:27" ht="13.5">
      <c r="A17" s="23" t="s">
        <v>44</v>
      </c>
      <c r="B17" s="29"/>
      <c r="C17" s="6">
        <v>44386032</v>
      </c>
      <c r="D17" s="6">
        <v>0</v>
      </c>
      <c r="E17" s="7">
        <v>40387921</v>
      </c>
      <c r="F17" s="8">
        <v>40987922</v>
      </c>
      <c r="G17" s="8">
        <v>3011768</v>
      </c>
      <c r="H17" s="8">
        <v>4697724</v>
      </c>
      <c r="I17" s="8">
        <v>3236323</v>
      </c>
      <c r="J17" s="8">
        <v>10945815</v>
      </c>
      <c r="K17" s="8">
        <v>2560461</v>
      </c>
      <c r="L17" s="8">
        <v>3702434</v>
      </c>
      <c r="M17" s="8">
        <v>4356611</v>
      </c>
      <c r="N17" s="8">
        <v>10619506</v>
      </c>
      <c r="O17" s="8">
        <v>3655160</v>
      </c>
      <c r="P17" s="8">
        <v>3681423</v>
      </c>
      <c r="Q17" s="8">
        <v>4075594</v>
      </c>
      <c r="R17" s="8">
        <v>11412177</v>
      </c>
      <c r="S17" s="8">
        <v>2971538</v>
      </c>
      <c r="T17" s="8">
        <v>3340324</v>
      </c>
      <c r="U17" s="8">
        <v>3816943</v>
      </c>
      <c r="V17" s="8">
        <v>10128805</v>
      </c>
      <c r="W17" s="8">
        <v>43106303</v>
      </c>
      <c r="X17" s="8">
        <v>40387923</v>
      </c>
      <c r="Y17" s="8">
        <v>2718380</v>
      </c>
      <c r="Z17" s="2">
        <v>6.73</v>
      </c>
      <c r="AA17" s="6">
        <v>40987922</v>
      </c>
    </row>
    <row r="18" spans="1:27" ht="13.5">
      <c r="A18" s="25" t="s">
        <v>45</v>
      </c>
      <c r="B18" s="24"/>
      <c r="C18" s="6">
        <v>150256171</v>
      </c>
      <c r="D18" s="6">
        <v>0</v>
      </c>
      <c r="E18" s="7">
        <v>150439046</v>
      </c>
      <c r="F18" s="8">
        <v>153993083</v>
      </c>
      <c r="G18" s="8">
        <v>11015469</v>
      </c>
      <c r="H18" s="8">
        <v>12482255</v>
      </c>
      <c r="I18" s="8">
        <v>13724359</v>
      </c>
      <c r="J18" s="8">
        <v>37222083</v>
      </c>
      <c r="K18" s="8">
        <v>15902724</v>
      </c>
      <c r="L18" s="8">
        <v>13792670</v>
      </c>
      <c r="M18" s="8">
        <v>16328076</v>
      </c>
      <c r="N18" s="8">
        <v>46023470</v>
      </c>
      <c r="O18" s="8">
        <v>12402411</v>
      </c>
      <c r="P18" s="8">
        <v>13470336</v>
      </c>
      <c r="Q18" s="8">
        <v>13087281</v>
      </c>
      <c r="R18" s="8">
        <v>38960028</v>
      </c>
      <c r="S18" s="8">
        <v>12586826</v>
      </c>
      <c r="T18" s="8">
        <v>14843454</v>
      </c>
      <c r="U18" s="8">
        <v>17781071</v>
      </c>
      <c r="V18" s="8">
        <v>45211351</v>
      </c>
      <c r="W18" s="8">
        <v>167416932</v>
      </c>
      <c r="X18" s="8">
        <v>150439044</v>
      </c>
      <c r="Y18" s="8">
        <v>16977888</v>
      </c>
      <c r="Z18" s="2">
        <v>11.29</v>
      </c>
      <c r="AA18" s="6">
        <v>153993083</v>
      </c>
    </row>
    <row r="19" spans="1:27" ht="13.5">
      <c r="A19" s="23" t="s">
        <v>46</v>
      </c>
      <c r="B19" s="29"/>
      <c r="C19" s="6">
        <v>2399032695</v>
      </c>
      <c r="D19" s="6">
        <v>0</v>
      </c>
      <c r="E19" s="7">
        <v>3498168516</v>
      </c>
      <c r="F19" s="8">
        <v>3518128895</v>
      </c>
      <c r="G19" s="8">
        <v>610926375</v>
      </c>
      <c r="H19" s="8">
        <v>101852692</v>
      </c>
      <c r="I19" s="8">
        <v>56382007</v>
      </c>
      <c r="J19" s="8">
        <v>769161074</v>
      </c>
      <c r="K19" s="8">
        <v>133279377</v>
      </c>
      <c r="L19" s="8">
        <v>74121811</v>
      </c>
      <c r="M19" s="8">
        <v>642098255</v>
      </c>
      <c r="N19" s="8">
        <v>849499443</v>
      </c>
      <c r="O19" s="8">
        <v>63086073</v>
      </c>
      <c r="P19" s="8">
        <v>121035149</v>
      </c>
      <c r="Q19" s="8">
        <v>595694598</v>
      </c>
      <c r="R19" s="8">
        <v>779815820</v>
      </c>
      <c r="S19" s="8">
        <v>97158223</v>
      </c>
      <c r="T19" s="8">
        <v>205832579</v>
      </c>
      <c r="U19" s="8">
        <v>13619100</v>
      </c>
      <c r="V19" s="8">
        <v>316609902</v>
      </c>
      <c r="W19" s="8">
        <v>2715086239</v>
      </c>
      <c r="X19" s="8">
        <v>3498168516</v>
      </c>
      <c r="Y19" s="8">
        <v>-783082277</v>
      </c>
      <c r="Z19" s="2">
        <v>-22.39</v>
      </c>
      <c r="AA19" s="6">
        <v>3518128895</v>
      </c>
    </row>
    <row r="20" spans="1:27" ht="13.5">
      <c r="A20" s="23" t="s">
        <v>47</v>
      </c>
      <c r="B20" s="29"/>
      <c r="C20" s="6">
        <v>2295351447</v>
      </c>
      <c r="D20" s="6">
        <v>0</v>
      </c>
      <c r="E20" s="7">
        <v>2403555509</v>
      </c>
      <c r="F20" s="26">
        <v>2390416334</v>
      </c>
      <c r="G20" s="26">
        <v>23604081</v>
      </c>
      <c r="H20" s="26">
        <v>711579903</v>
      </c>
      <c r="I20" s="26">
        <v>28571654</v>
      </c>
      <c r="J20" s="26">
        <v>763755638</v>
      </c>
      <c r="K20" s="26">
        <v>38749239</v>
      </c>
      <c r="L20" s="26">
        <v>39261721</v>
      </c>
      <c r="M20" s="26">
        <v>704739565</v>
      </c>
      <c r="N20" s="26">
        <v>782750525</v>
      </c>
      <c r="O20" s="26">
        <v>27274781</v>
      </c>
      <c r="P20" s="26">
        <v>35522237</v>
      </c>
      <c r="Q20" s="26">
        <v>706437868</v>
      </c>
      <c r="R20" s="26">
        <v>769234886</v>
      </c>
      <c r="S20" s="26">
        <v>26706574</v>
      </c>
      <c r="T20" s="26">
        <v>37077387</v>
      </c>
      <c r="U20" s="26">
        <v>26276283</v>
      </c>
      <c r="V20" s="26">
        <v>90060244</v>
      </c>
      <c r="W20" s="26">
        <v>2405801293</v>
      </c>
      <c r="X20" s="26">
        <v>2338329608</v>
      </c>
      <c r="Y20" s="26">
        <v>67471685</v>
      </c>
      <c r="Z20" s="27">
        <v>2.89</v>
      </c>
      <c r="AA20" s="28">
        <v>2390416334</v>
      </c>
    </row>
    <row r="21" spans="1:27" ht="13.5">
      <c r="A21" s="23" t="s">
        <v>48</v>
      </c>
      <c r="B21" s="29"/>
      <c r="C21" s="6">
        <v>64905778</v>
      </c>
      <c r="D21" s="6">
        <v>0</v>
      </c>
      <c r="E21" s="7">
        <v>120500000</v>
      </c>
      <c r="F21" s="8">
        <v>120500000</v>
      </c>
      <c r="G21" s="8">
        <v>703478</v>
      </c>
      <c r="H21" s="8">
        <v>1066595</v>
      </c>
      <c r="I21" s="30">
        <v>142512</v>
      </c>
      <c r="J21" s="8">
        <v>1912585</v>
      </c>
      <c r="K21" s="8">
        <v>7645682</v>
      </c>
      <c r="L21" s="8">
        <v>18420495</v>
      </c>
      <c r="M21" s="8">
        <v>461714</v>
      </c>
      <c r="N21" s="8">
        <v>26527891</v>
      </c>
      <c r="O21" s="8">
        <v>347222</v>
      </c>
      <c r="P21" s="30">
        <v>11368037</v>
      </c>
      <c r="Q21" s="8">
        <v>178000</v>
      </c>
      <c r="R21" s="8">
        <v>11893259</v>
      </c>
      <c r="S21" s="8">
        <v>9560709</v>
      </c>
      <c r="T21" s="8">
        <v>7590776</v>
      </c>
      <c r="U21" s="8">
        <v>12466287</v>
      </c>
      <c r="V21" s="8">
        <v>29617772</v>
      </c>
      <c r="W21" s="30">
        <v>69951507</v>
      </c>
      <c r="X21" s="8">
        <v>120500004</v>
      </c>
      <c r="Y21" s="8">
        <v>-50548497</v>
      </c>
      <c r="Z21" s="2">
        <v>-41.95</v>
      </c>
      <c r="AA21" s="6">
        <v>120500000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26104779478</v>
      </c>
      <c r="D22" s="33">
        <f>SUM(D5:D21)</f>
        <v>0</v>
      </c>
      <c r="E22" s="34">
        <f t="shared" si="0"/>
        <v>28436210391</v>
      </c>
      <c r="F22" s="35">
        <f t="shared" si="0"/>
        <v>29120624607</v>
      </c>
      <c r="G22" s="35">
        <f t="shared" si="0"/>
        <v>2402187795</v>
      </c>
      <c r="H22" s="35">
        <f t="shared" si="0"/>
        <v>2771258548</v>
      </c>
      <c r="I22" s="35">
        <f t="shared" si="0"/>
        <v>1945429769</v>
      </c>
      <c r="J22" s="35">
        <f t="shared" si="0"/>
        <v>7118876112</v>
      </c>
      <c r="K22" s="35">
        <f t="shared" si="0"/>
        <v>1999066824</v>
      </c>
      <c r="L22" s="35">
        <f t="shared" si="0"/>
        <v>2034654753</v>
      </c>
      <c r="M22" s="35">
        <f t="shared" si="0"/>
        <v>3236909198</v>
      </c>
      <c r="N22" s="35">
        <f t="shared" si="0"/>
        <v>7270630775</v>
      </c>
      <c r="O22" s="35">
        <f t="shared" si="0"/>
        <v>2466377890</v>
      </c>
      <c r="P22" s="35">
        <f t="shared" si="0"/>
        <v>2423134885</v>
      </c>
      <c r="Q22" s="35">
        <f t="shared" si="0"/>
        <v>3261744877</v>
      </c>
      <c r="R22" s="35">
        <f t="shared" si="0"/>
        <v>8151257652</v>
      </c>
      <c r="S22" s="35">
        <f t="shared" si="0"/>
        <v>2163119417</v>
      </c>
      <c r="T22" s="35">
        <f t="shared" si="0"/>
        <v>2252582771</v>
      </c>
      <c r="U22" s="35">
        <f t="shared" si="0"/>
        <v>1906734658</v>
      </c>
      <c r="V22" s="35">
        <f t="shared" si="0"/>
        <v>6322436846</v>
      </c>
      <c r="W22" s="35">
        <f t="shared" si="0"/>
        <v>28863201385</v>
      </c>
      <c r="X22" s="35">
        <f t="shared" si="0"/>
        <v>28370984487</v>
      </c>
      <c r="Y22" s="35">
        <f t="shared" si="0"/>
        <v>492216898</v>
      </c>
      <c r="Z22" s="36">
        <f>+IF(X22&lt;&gt;0,+(Y22/X22)*100,0)</f>
        <v>1.7349306233117887</v>
      </c>
      <c r="AA22" s="33">
        <f>SUM(AA5:AA21)</f>
        <v>29120624607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8486863933</v>
      </c>
      <c r="D25" s="6">
        <v>0</v>
      </c>
      <c r="E25" s="7">
        <v>8723324821</v>
      </c>
      <c r="F25" s="8">
        <v>8588968343</v>
      </c>
      <c r="G25" s="8">
        <v>596283154</v>
      </c>
      <c r="H25" s="8">
        <v>722226198</v>
      </c>
      <c r="I25" s="8">
        <v>710114067</v>
      </c>
      <c r="J25" s="8">
        <v>2028623419</v>
      </c>
      <c r="K25" s="8">
        <v>661269796</v>
      </c>
      <c r="L25" s="8">
        <v>1006969823</v>
      </c>
      <c r="M25" s="8">
        <v>681452667</v>
      </c>
      <c r="N25" s="8">
        <v>2349692286</v>
      </c>
      <c r="O25" s="8">
        <v>549970368</v>
      </c>
      <c r="P25" s="8">
        <v>716668451</v>
      </c>
      <c r="Q25" s="8">
        <v>745040362</v>
      </c>
      <c r="R25" s="8">
        <v>2011679181</v>
      </c>
      <c r="S25" s="8">
        <v>700617550</v>
      </c>
      <c r="T25" s="8">
        <v>658530316</v>
      </c>
      <c r="U25" s="8">
        <v>636944536</v>
      </c>
      <c r="V25" s="8">
        <v>1996092402</v>
      </c>
      <c r="W25" s="8">
        <v>8386087288</v>
      </c>
      <c r="X25" s="8">
        <v>8940482665</v>
      </c>
      <c r="Y25" s="8">
        <v>-554395377</v>
      </c>
      <c r="Z25" s="2">
        <v>-6.2</v>
      </c>
      <c r="AA25" s="6">
        <v>8588968343</v>
      </c>
    </row>
    <row r="26" spans="1:27" ht="13.5">
      <c r="A26" s="25" t="s">
        <v>52</v>
      </c>
      <c r="B26" s="24"/>
      <c r="C26" s="6">
        <v>119708835</v>
      </c>
      <c r="D26" s="6">
        <v>0</v>
      </c>
      <c r="E26" s="7">
        <v>133618707</v>
      </c>
      <c r="F26" s="8">
        <v>133618707</v>
      </c>
      <c r="G26" s="8">
        <v>9995613</v>
      </c>
      <c r="H26" s="8">
        <v>10044204</v>
      </c>
      <c r="I26" s="8">
        <v>10126502</v>
      </c>
      <c r="J26" s="8">
        <v>30166319</v>
      </c>
      <c r="K26" s="8">
        <v>10090899</v>
      </c>
      <c r="L26" s="8">
        <v>10270397</v>
      </c>
      <c r="M26" s="8">
        <v>10291104</v>
      </c>
      <c r="N26" s="8">
        <v>30652400</v>
      </c>
      <c r="O26" s="8">
        <v>9902595</v>
      </c>
      <c r="P26" s="8">
        <v>10136587</v>
      </c>
      <c r="Q26" s="8">
        <v>10191047</v>
      </c>
      <c r="R26" s="8">
        <v>30230229</v>
      </c>
      <c r="S26" s="8">
        <v>10275200</v>
      </c>
      <c r="T26" s="8">
        <v>16260115</v>
      </c>
      <c r="U26" s="8">
        <v>10827955</v>
      </c>
      <c r="V26" s="8">
        <v>37363270</v>
      </c>
      <c r="W26" s="8">
        <v>128412218</v>
      </c>
      <c r="X26" s="8">
        <v>133618704</v>
      </c>
      <c r="Y26" s="8">
        <v>-5206486</v>
      </c>
      <c r="Z26" s="2">
        <v>-3.9</v>
      </c>
      <c r="AA26" s="6">
        <v>133618707</v>
      </c>
    </row>
    <row r="27" spans="1:27" ht="13.5">
      <c r="A27" s="25" t="s">
        <v>53</v>
      </c>
      <c r="B27" s="24"/>
      <c r="C27" s="6">
        <v>1295525791</v>
      </c>
      <c r="D27" s="6">
        <v>0</v>
      </c>
      <c r="E27" s="7">
        <v>950533460</v>
      </c>
      <c r="F27" s="8">
        <v>1691333715</v>
      </c>
      <c r="G27" s="8">
        <v>81003731</v>
      </c>
      <c r="H27" s="8">
        <v>79731984</v>
      </c>
      <c r="I27" s="8">
        <v>76952456</v>
      </c>
      <c r="J27" s="8">
        <v>237688171</v>
      </c>
      <c r="K27" s="8">
        <v>79229390</v>
      </c>
      <c r="L27" s="8">
        <v>81865161</v>
      </c>
      <c r="M27" s="8">
        <v>76593620</v>
      </c>
      <c r="N27" s="8">
        <v>237688171</v>
      </c>
      <c r="O27" s="8">
        <v>79229390</v>
      </c>
      <c r="P27" s="8">
        <v>79226215</v>
      </c>
      <c r="Q27" s="8">
        <v>81960720</v>
      </c>
      <c r="R27" s="8">
        <v>240416325</v>
      </c>
      <c r="S27" s="8">
        <v>79917106</v>
      </c>
      <c r="T27" s="8">
        <v>74285173</v>
      </c>
      <c r="U27" s="8">
        <v>81689956</v>
      </c>
      <c r="V27" s="8">
        <v>235892235</v>
      </c>
      <c r="W27" s="8">
        <v>951684902</v>
      </c>
      <c r="X27" s="8">
        <v>950533464</v>
      </c>
      <c r="Y27" s="8">
        <v>1151438</v>
      </c>
      <c r="Z27" s="2">
        <v>0.12</v>
      </c>
      <c r="AA27" s="6">
        <v>1691333715</v>
      </c>
    </row>
    <row r="28" spans="1:27" ht="13.5">
      <c r="A28" s="25" t="s">
        <v>54</v>
      </c>
      <c r="B28" s="24"/>
      <c r="C28" s="6">
        <v>1784969592</v>
      </c>
      <c r="D28" s="6">
        <v>0</v>
      </c>
      <c r="E28" s="7">
        <v>2154334690</v>
      </c>
      <c r="F28" s="8">
        <v>2014840666</v>
      </c>
      <c r="G28" s="8">
        <v>156471734</v>
      </c>
      <c r="H28" s="8">
        <v>162651098</v>
      </c>
      <c r="I28" s="8">
        <v>156512847</v>
      </c>
      <c r="J28" s="8">
        <v>475635679</v>
      </c>
      <c r="K28" s="8">
        <v>156617106</v>
      </c>
      <c r="L28" s="8">
        <v>157421165</v>
      </c>
      <c r="M28" s="8">
        <v>156621105</v>
      </c>
      <c r="N28" s="8">
        <v>470659376</v>
      </c>
      <c r="O28" s="8">
        <v>156750340</v>
      </c>
      <c r="P28" s="8">
        <v>157287067</v>
      </c>
      <c r="Q28" s="8">
        <v>157436067</v>
      </c>
      <c r="R28" s="8">
        <v>471473474</v>
      </c>
      <c r="S28" s="8">
        <v>157820118</v>
      </c>
      <c r="T28" s="8">
        <v>166579762</v>
      </c>
      <c r="U28" s="8">
        <v>160883923</v>
      </c>
      <c r="V28" s="8">
        <v>485283803</v>
      </c>
      <c r="W28" s="8">
        <v>1903052332</v>
      </c>
      <c r="X28" s="8">
        <v>2154334686</v>
      </c>
      <c r="Y28" s="8">
        <v>-251282354</v>
      </c>
      <c r="Z28" s="2">
        <v>-11.66</v>
      </c>
      <c r="AA28" s="6">
        <v>2014840666</v>
      </c>
    </row>
    <row r="29" spans="1:27" ht="13.5">
      <c r="A29" s="25" t="s">
        <v>55</v>
      </c>
      <c r="B29" s="24"/>
      <c r="C29" s="6">
        <v>807283370</v>
      </c>
      <c r="D29" s="6">
        <v>0</v>
      </c>
      <c r="E29" s="7">
        <v>919232014</v>
      </c>
      <c r="F29" s="8">
        <v>912241014</v>
      </c>
      <c r="G29" s="8">
        <v>62155080</v>
      </c>
      <c r="H29" s="8">
        <v>62165927</v>
      </c>
      <c r="I29" s="8">
        <v>62279977</v>
      </c>
      <c r="J29" s="8">
        <v>186600984</v>
      </c>
      <c r="K29" s="8">
        <v>62168715</v>
      </c>
      <c r="L29" s="8">
        <v>62165095</v>
      </c>
      <c r="M29" s="8">
        <v>63884023</v>
      </c>
      <c r="N29" s="8">
        <v>188217833</v>
      </c>
      <c r="O29" s="8">
        <v>62155504</v>
      </c>
      <c r="P29" s="8">
        <v>62175532</v>
      </c>
      <c r="Q29" s="8">
        <v>62158675</v>
      </c>
      <c r="R29" s="8">
        <v>186489711</v>
      </c>
      <c r="S29" s="8">
        <v>62190342</v>
      </c>
      <c r="T29" s="8">
        <v>62205146</v>
      </c>
      <c r="U29" s="8">
        <v>62156774</v>
      </c>
      <c r="V29" s="8">
        <v>186552262</v>
      </c>
      <c r="W29" s="8">
        <v>747860790</v>
      </c>
      <c r="X29" s="8">
        <v>919232017</v>
      </c>
      <c r="Y29" s="8">
        <v>-171371227</v>
      </c>
      <c r="Z29" s="2">
        <v>-18.64</v>
      </c>
      <c r="AA29" s="6">
        <v>912241014</v>
      </c>
    </row>
    <row r="30" spans="1:27" ht="13.5">
      <c r="A30" s="25" t="s">
        <v>56</v>
      </c>
      <c r="B30" s="24"/>
      <c r="C30" s="6">
        <v>6591231632</v>
      </c>
      <c r="D30" s="6">
        <v>0</v>
      </c>
      <c r="E30" s="7">
        <v>7050011459</v>
      </c>
      <c r="F30" s="8">
        <v>7086261459</v>
      </c>
      <c r="G30" s="8">
        <v>43693554</v>
      </c>
      <c r="H30" s="8">
        <v>888587611</v>
      </c>
      <c r="I30" s="8">
        <v>839698182</v>
      </c>
      <c r="J30" s="8">
        <v>1771979347</v>
      </c>
      <c r="K30" s="8">
        <v>519306555</v>
      </c>
      <c r="L30" s="8">
        <v>515654498</v>
      </c>
      <c r="M30" s="8">
        <v>490045968</v>
      </c>
      <c r="N30" s="8">
        <v>1525007021</v>
      </c>
      <c r="O30" s="8">
        <v>476211349</v>
      </c>
      <c r="P30" s="8">
        <v>488112623</v>
      </c>
      <c r="Q30" s="8">
        <v>509386750</v>
      </c>
      <c r="R30" s="8">
        <v>1473710722</v>
      </c>
      <c r="S30" s="8">
        <v>510727090</v>
      </c>
      <c r="T30" s="8">
        <v>466666677</v>
      </c>
      <c r="U30" s="8">
        <v>541809321</v>
      </c>
      <c r="V30" s="8">
        <v>1519203088</v>
      </c>
      <c r="W30" s="8">
        <v>6289900178</v>
      </c>
      <c r="X30" s="8">
        <v>7050011460</v>
      </c>
      <c r="Y30" s="8">
        <v>-760111282</v>
      </c>
      <c r="Z30" s="2">
        <v>-10.78</v>
      </c>
      <c r="AA30" s="6">
        <v>7086261459</v>
      </c>
    </row>
    <row r="31" spans="1:27" ht="13.5">
      <c r="A31" s="25" t="s">
        <v>57</v>
      </c>
      <c r="B31" s="24"/>
      <c r="C31" s="6">
        <v>299153404</v>
      </c>
      <c r="D31" s="6">
        <v>0</v>
      </c>
      <c r="E31" s="7">
        <v>387117240</v>
      </c>
      <c r="F31" s="8">
        <v>353235481</v>
      </c>
      <c r="G31" s="8">
        <v>23960011</v>
      </c>
      <c r="H31" s="8">
        <v>31426179</v>
      </c>
      <c r="I31" s="8">
        <v>27971347</v>
      </c>
      <c r="J31" s="8">
        <v>83357537</v>
      </c>
      <c r="K31" s="8">
        <v>31110121</v>
      </c>
      <c r="L31" s="8">
        <v>29302783</v>
      </c>
      <c r="M31" s="8">
        <v>20970913</v>
      </c>
      <c r="N31" s="8">
        <v>81383817</v>
      </c>
      <c r="O31" s="8">
        <v>20424456</v>
      </c>
      <c r="P31" s="8">
        <v>29164909</v>
      </c>
      <c r="Q31" s="8">
        <v>30283775</v>
      </c>
      <c r="R31" s="8">
        <v>79873140</v>
      </c>
      <c r="S31" s="8">
        <v>22669610</v>
      </c>
      <c r="T31" s="8">
        <v>23017057</v>
      </c>
      <c r="U31" s="8">
        <v>36218182</v>
      </c>
      <c r="V31" s="8">
        <v>81904849</v>
      </c>
      <c r="W31" s="8">
        <v>326519343</v>
      </c>
      <c r="X31" s="8">
        <v>387117240</v>
      </c>
      <c r="Y31" s="8">
        <v>-60597897</v>
      </c>
      <c r="Z31" s="2">
        <v>-15.65</v>
      </c>
      <c r="AA31" s="6">
        <v>353235481</v>
      </c>
    </row>
    <row r="32" spans="1:27" ht="13.5">
      <c r="A32" s="25" t="s">
        <v>58</v>
      </c>
      <c r="B32" s="24"/>
      <c r="C32" s="6">
        <v>3312528781</v>
      </c>
      <c r="D32" s="6">
        <v>0</v>
      </c>
      <c r="E32" s="7">
        <v>4205198334</v>
      </c>
      <c r="F32" s="8">
        <v>4025535195</v>
      </c>
      <c r="G32" s="8">
        <v>58863414</v>
      </c>
      <c r="H32" s="8">
        <v>214931668</v>
      </c>
      <c r="I32" s="8">
        <v>270812582</v>
      </c>
      <c r="J32" s="8">
        <v>544607664</v>
      </c>
      <c r="K32" s="8">
        <v>281449711</v>
      </c>
      <c r="L32" s="8">
        <v>270434943</v>
      </c>
      <c r="M32" s="8">
        <v>314653383</v>
      </c>
      <c r="N32" s="8">
        <v>866538037</v>
      </c>
      <c r="O32" s="8">
        <v>218262750</v>
      </c>
      <c r="P32" s="8">
        <v>264528484</v>
      </c>
      <c r="Q32" s="8">
        <v>294631752</v>
      </c>
      <c r="R32" s="8">
        <v>777422986</v>
      </c>
      <c r="S32" s="8">
        <v>254435037</v>
      </c>
      <c r="T32" s="8">
        <v>344199684</v>
      </c>
      <c r="U32" s="8">
        <v>574453524</v>
      </c>
      <c r="V32" s="8">
        <v>1173088245</v>
      </c>
      <c r="W32" s="8">
        <v>3361656932</v>
      </c>
      <c r="X32" s="8">
        <v>4205198334</v>
      </c>
      <c r="Y32" s="8">
        <v>-843541402</v>
      </c>
      <c r="Z32" s="2">
        <v>-20.06</v>
      </c>
      <c r="AA32" s="6">
        <v>4025535195</v>
      </c>
    </row>
    <row r="33" spans="1:27" ht="13.5">
      <c r="A33" s="25" t="s">
        <v>59</v>
      </c>
      <c r="B33" s="24"/>
      <c r="C33" s="6">
        <v>115020510</v>
      </c>
      <c r="D33" s="6">
        <v>0</v>
      </c>
      <c r="E33" s="7">
        <v>125354154</v>
      </c>
      <c r="F33" s="8">
        <v>139808821</v>
      </c>
      <c r="G33" s="8">
        <v>31017032</v>
      </c>
      <c r="H33" s="8">
        <v>-1690588</v>
      </c>
      <c r="I33" s="8">
        <v>24482259</v>
      </c>
      <c r="J33" s="8">
        <v>53808703</v>
      </c>
      <c r="K33" s="8">
        <v>8718532</v>
      </c>
      <c r="L33" s="8">
        <v>6988840</v>
      </c>
      <c r="M33" s="8">
        <v>15880450</v>
      </c>
      <c r="N33" s="8">
        <v>31587822</v>
      </c>
      <c r="O33" s="8">
        <v>3431393</v>
      </c>
      <c r="P33" s="8">
        <v>8171360</v>
      </c>
      <c r="Q33" s="8">
        <v>20436466</v>
      </c>
      <c r="R33" s="8">
        <v>32039219</v>
      </c>
      <c r="S33" s="8">
        <v>4623450</v>
      </c>
      <c r="T33" s="8">
        <v>5957584</v>
      </c>
      <c r="U33" s="8">
        <v>4617960</v>
      </c>
      <c r="V33" s="8">
        <v>15198994</v>
      </c>
      <c r="W33" s="8">
        <v>132634738</v>
      </c>
      <c r="X33" s="8">
        <v>125354155</v>
      </c>
      <c r="Y33" s="8">
        <v>7280583</v>
      </c>
      <c r="Z33" s="2">
        <v>5.81</v>
      </c>
      <c r="AA33" s="6">
        <v>139808821</v>
      </c>
    </row>
    <row r="34" spans="1:27" ht="13.5">
      <c r="A34" s="25" t="s">
        <v>60</v>
      </c>
      <c r="B34" s="24"/>
      <c r="C34" s="6">
        <v>3565940491</v>
      </c>
      <c r="D34" s="6">
        <v>0</v>
      </c>
      <c r="E34" s="7">
        <v>3789486264</v>
      </c>
      <c r="F34" s="8">
        <v>4166846835</v>
      </c>
      <c r="G34" s="8">
        <v>231378388</v>
      </c>
      <c r="H34" s="8">
        <v>320164661</v>
      </c>
      <c r="I34" s="8">
        <v>298817256</v>
      </c>
      <c r="J34" s="8">
        <v>850360305</v>
      </c>
      <c r="K34" s="8">
        <v>279975111</v>
      </c>
      <c r="L34" s="8">
        <v>293288553</v>
      </c>
      <c r="M34" s="8">
        <v>283643348</v>
      </c>
      <c r="N34" s="8">
        <v>856907012</v>
      </c>
      <c r="O34" s="8">
        <v>265408676</v>
      </c>
      <c r="P34" s="8">
        <v>297686444</v>
      </c>
      <c r="Q34" s="8">
        <v>302653881</v>
      </c>
      <c r="R34" s="8">
        <v>865749001</v>
      </c>
      <c r="S34" s="8">
        <v>341416271</v>
      </c>
      <c r="T34" s="8">
        <v>321281415</v>
      </c>
      <c r="U34" s="8">
        <v>461675849</v>
      </c>
      <c r="V34" s="8">
        <v>1124373535</v>
      </c>
      <c r="W34" s="8">
        <v>3697389853</v>
      </c>
      <c r="X34" s="8">
        <v>3789486266</v>
      </c>
      <c r="Y34" s="8">
        <v>-92096413</v>
      </c>
      <c r="Z34" s="2">
        <v>-2.43</v>
      </c>
      <c r="AA34" s="6">
        <v>4166846835</v>
      </c>
    </row>
    <row r="35" spans="1:27" ht="13.5">
      <c r="A35" s="23" t="s">
        <v>61</v>
      </c>
      <c r="B35" s="29"/>
      <c r="C35" s="6">
        <v>1943561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873892</v>
      </c>
      <c r="Q35" s="8">
        <v>0</v>
      </c>
      <c r="R35" s="8">
        <v>873892</v>
      </c>
      <c r="S35" s="8">
        <v>0</v>
      </c>
      <c r="T35" s="8">
        <v>0</v>
      </c>
      <c r="U35" s="8">
        <v>954936</v>
      </c>
      <c r="V35" s="8">
        <v>954936</v>
      </c>
      <c r="W35" s="8">
        <v>1828828</v>
      </c>
      <c r="X35" s="8"/>
      <c r="Y35" s="8">
        <v>1828828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26380169900</v>
      </c>
      <c r="D36" s="33">
        <f>SUM(D25:D35)</f>
        <v>0</v>
      </c>
      <c r="E36" s="34">
        <f t="shared" si="1"/>
        <v>28438211143</v>
      </c>
      <c r="F36" s="35">
        <f t="shared" si="1"/>
        <v>29112690236</v>
      </c>
      <c r="G36" s="35">
        <f t="shared" si="1"/>
        <v>1294821711</v>
      </c>
      <c r="H36" s="35">
        <f t="shared" si="1"/>
        <v>2490238942</v>
      </c>
      <c r="I36" s="35">
        <f t="shared" si="1"/>
        <v>2477767475</v>
      </c>
      <c r="J36" s="35">
        <f t="shared" si="1"/>
        <v>6262828128</v>
      </c>
      <c r="K36" s="35">
        <f t="shared" si="1"/>
        <v>2089935936</v>
      </c>
      <c r="L36" s="35">
        <f t="shared" si="1"/>
        <v>2434361258</v>
      </c>
      <c r="M36" s="35">
        <f t="shared" si="1"/>
        <v>2114036581</v>
      </c>
      <c r="N36" s="35">
        <f t="shared" si="1"/>
        <v>6638333775</v>
      </c>
      <c r="O36" s="35">
        <f t="shared" si="1"/>
        <v>1841746821</v>
      </c>
      <c r="P36" s="35">
        <f t="shared" si="1"/>
        <v>2114031564</v>
      </c>
      <c r="Q36" s="35">
        <f t="shared" si="1"/>
        <v>2214179495</v>
      </c>
      <c r="R36" s="35">
        <f t="shared" si="1"/>
        <v>6169957880</v>
      </c>
      <c r="S36" s="35">
        <f t="shared" si="1"/>
        <v>2144691774</v>
      </c>
      <c r="T36" s="35">
        <f t="shared" si="1"/>
        <v>2138982929</v>
      </c>
      <c r="U36" s="35">
        <f t="shared" si="1"/>
        <v>2572232916</v>
      </c>
      <c r="V36" s="35">
        <f t="shared" si="1"/>
        <v>6855907619</v>
      </c>
      <c r="W36" s="35">
        <f t="shared" si="1"/>
        <v>25927027402</v>
      </c>
      <c r="X36" s="35">
        <f t="shared" si="1"/>
        <v>28655368991</v>
      </c>
      <c r="Y36" s="35">
        <f t="shared" si="1"/>
        <v>-2728341589</v>
      </c>
      <c r="Z36" s="36">
        <f>+IF(X36&lt;&gt;0,+(Y36/X36)*100,0)</f>
        <v>-9.521223020568712</v>
      </c>
      <c r="AA36" s="33">
        <f>SUM(AA25:AA35)</f>
        <v>29112690236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-275390422</v>
      </c>
      <c r="D38" s="46">
        <f>+D22-D36</f>
        <v>0</v>
      </c>
      <c r="E38" s="47">
        <f t="shared" si="2"/>
        <v>-2000752</v>
      </c>
      <c r="F38" s="48">
        <f t="shared" si="2"/>
        <v>7934371</v>
      </c>
      <c r="G38" s="48">
        <f t="shared" si="2"/>
        <v>1107366084</v>
      </c>
      <c r="H38" s="48">
        <f t="shared" si="2"/>
        <v>281019606</v>
      </c>
      <c r="I38" s="48">
        <f t="shared" si="2"/>
        <v>-532337706</v>
      </c>
      <c r="J38" s="48">
        <f t="shared" si="2"/>
        <v>856047984</v>
      </c>
      <c r="K38" s="48">
        <f t="shared" si="2"/>
        <v>-90869112</v>
      </c>
      <c r="L38" s="48">
        <f t="shared" si="2"/>
        <v>-399706505</v>
      </c>
      <c r="M38" s="48">
        <f t="shared" si="2"/>
        <v>1122872617</v>
      </c>
      <c r="N38" s="48">
        <f t="shared" si="2"/>
        <v>632297000</v>
      </c>
      <c r="O38" s="48">
        <f t="shared" si="2"/>
        <v>624631069</v>
      </c>
      <c r="P38" s="48">
        <f t="shared" si="2"/>
        <v>309103321</v>
      </c>
      <c r="Q38" s="48">
        <f t="shared" si="2"/>
        <v>1047565382</v>
      </c>
      <c r="R38" s="48">
        <f t="shared" si="2"/>
        <v>1981299772</v>
      </c>
      <c r="S38" s="48">
        <f t="shared" si="2"/>
        <v>18427643</v>
      </c>
      <c r="T38" s="48">
        <f t="shared" si="2"/>
        <v>113599842</v>
      </c>
      <c r="U38" s="48">
        <f t="shared" si="2"/>
        <v>-665498258</v>
      </c>
      <c r="V38" s="48">
        <f t="shared" si="2"/>
        <v>-533470773</v>
      </c>
      <c r="W38" s="48">
        <f t="shared" si="2"/>
        <v>2936173983</v>
      </c>
      <c r="X38" s="48">
        <f>IF(F22=F36,0,X22-X36)</f>
        <v>-284384504</v>
      </c>
      <c r="Y38" s="48">
        <f t="shared" si="2"/>
        <v>3220558487</v>
      </c>
      <c r="Z38" s="49">
        <f>+IF(X38&lt;&gt;0,+(Y38/X38)*100,0)</f>
        <v>-1132.4662355723854</v>
      </c>
      <c r="AA38" s="46">
        <f>+AA22-AA36</f>
        <v>7934371</v>
      </c>
    </row>
    <row r="39" spans="1:27" ht="13.5">
      <c r="A39" s="23" t="s">
        <v>64</v>
      </c>
      <c r="B39" s="29"/>
      <c r="C39" s="6">
        <v>2052757943</v>
      </c>
      <c r="D39" s="6">
        <v>0</v>
      </c>
      <c r="E39" s="7">
        <v>2817627456</v>
      </c>
      <c r="F39" s="8">
        <v>3128657873</v>
      </c>
      <c r="G39" s="8">
        <v>12763465</v>
      </c>
      <c r="H39" s="8">
        <v>110143704</v>
      </c>
      <c r="I39" s="8">
        <v>187851915</v>
      </c>
      <c r="J39" s="8">
        <v>310759084</v>
      </c>
      <c r="K39" s="8">
        <v>219227675</v>
      </c>
      <c r="L39" s="8">
        <v>261528450</v>
      </c>
      <c r="M39" s="8">
        <v>226249332</v>
      </c>
      <c r="N39" s="8">
        <v>707005457</v>
      </c>
      <c r="O39" s="8">
        <v>27184511</v>
      </c>
      <c r="P39" s="8">
        <v>94487481</v>
      </c>
      <c r="Q39" s="8">
        <v>108957029</v>
      </c>
      <c r="R39" s="8">
        <v>230629021</v>
      </c>
      <c r="S39" s="8">
        <v>160918043</v>
      </c>
      <c r="T39" s="8">
        <v>139764393</v>
      </c>
      <c r="U39" s="8">
        <v>0</v>
      </c>
      <c r="V39" s="8">
        <v>300682436</v>
      </c>
      <c r="W39" s="8">
        <v>1549075998</v>
      </c>
      <c r="X39" s="8">
        <v>2817627456</v>
      </c>
      <c r="Y39" s="8">
        <v>-1268551458</v>
      </c>
      <c r="Z39" s="2">
        <v>-45.02</v>
      </c>
      <c r="AA39" s="6">
        <v>3128657873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65225900</v>
      </c>
      <c r="Y40" s="26">
        <v>-65225900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-33386521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-1500000</v>
      </c>
      <c r="N41" s="51">
        <v>-1500000</v>
      </c>
      <c r="O41" s="51">
        <v>0</v>
      </c>
      <c r="P41" s="51">
        <v>-3418000</v>
      </c>
      <c r="Q41" s="8">
        <v>-25000</v>
      </c>
      <c r="R41" s="51">
        <v>-3443000</v>
      </c>
      <c r="S41" s="51">
        <v>0</v>
      </c>
      <c r="T41" s="8">
        <v>0</v>
      </c>
      <c r="U41" s="51">
        <v>0</v>
      </c>
      <c r="V41" s="51">
        <v>0</v>
      </c>
      <c r="W41" s="51">
        <v>-4943000</v>
      </c>
      <c r="X41" s="8"/>
      <c r="Y41" s="51">
        <v>-4943000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1743981000</v>
      </c>
      <c r="D42" s="55">
        <f>SUM(D38:D41)</f>
        <v>0</v>
      </c>
      <c r="E42" s="56">
        <f t="shared" si="3"/>
        <v>2815626704</v>
      </c>
      <c r="F42" s="57">
        <f t="shared" si="3"/>
        <v>3136592244</v>
      </c>
      <c r="G42" s="57">
        <f t="shared" si="3"/>
        <v>1120129549</v>
      </c>
      <c r="H42" s="57">
        <f t="shared" si="3"/>
        <v>391163310</v>
      </c>
      <c r="I42" s="57">
        <f t="shared" si="3"/>
        <v>-344485791</v>
      </c>
      <c r="J42" s="57">
        <f t="shared" si="3"/>
        <v>1166807068</v>
      </c>
      <c r="K42" s="57">
        <f t="shared" si="3"/>
        <v>128358563</v>
      </c>
      <c r="L42" s="57">
        <f t="shared" si="3"/>
        <v>-138178055</v>
      </c>
      <c r="M42" s="57">
        <f t="shared" si="3"/>
        <v>1347621949</v>
      </c>
      <c r="N42" s="57">
        <f t="shared" si="3"/>
        <v>1337802457</v>
      </c>
      <c r="O42" s="57">
        <f t="shared" si="3"/>
        <v>651815580</v>
      </c>
      <c r="P42" s="57">
        <f t="shared" si="3"/>
        <v>400172802</v>
      </c>
      <c r="Q42" s="57">
        <f t="shared" si="3"/>
        <v>1156497411</v>
      </c>
      <c r="R42" s="57">
        <f t="shared" si="3"/>
        <v>2208485793</v>
      </c>
      <c r="S42" s="57">
        <f t="shared" si="3"/>
        <v>179345686</v>
      </c>
      <c r="T42" s="57">
        <f t="shared" si="3"/>
        <v>253364235</v>
      </c>
      <c r="U42" s="57">
        <f t="shared" si="3"/>
        <v>-665498258</v>
      </c>
      <c r="V42" s="57">
        <f t="shared" si="3"/>
        <v>-232788337</v>
      </c>
      <c r="W42" s="57">
        <f t="shared" si="3"/>
        <v>4480306981</v>
      </c>
      <c r="X42" s="57">
        <f t="shared" si="3"/>
        <v>2598468852</v>
      </c>
      <c r="Y42" s="57">
        <f t="shared" si="3"/>
        <v>1881838129</v>
      </c>
      <c r="Z42" s="58">
        <f>+IF(X42&lt;&gt;0,+(Y42/X42)*100,0)</f>
        <v>72.42103854935877</v>
      </c>
      <c r="AA42" s="55">
        <f>SUM(AA38:AA41)</f>
        <v>3136592244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1743981000</v>
      </c>
      <c r="D44" s="63">
        <f>+D42-D43</f>
        <v>0</v>
      </c>
      <c r="E44" s="64">
        <f t="shared" si="4"/>
        <v>2815626704</v>
      </c>
      <c r="F44" s="65">
        <f t="shared" si="4"/>
        <v>3136592244</v>
      </c>
      <c r="G44" s="65">
        <f t="shared" si="4"/>
        <v>1120129549</v>
      </c>
      <c r="H44" s="65">
        <f t="shared" si="4"/>
        <v>391163310</v>
      </c>
      <c r="I44" s="65">
        <f t="shared" si="4"/>
        <v>-344485791</v>
      </c>
      <c r="J44" s="65">
        <f t="shared" si="4"/>
        <v>1166807068</v>
      </c>
      <c r="K44" s="65">
        <f t="shared" si="4"/>
        <v>128358563</v>
      </c>
      <c r="L44" s="65">
        <f t="shared" si="4"/>
        <v>-138178055</v>
      </c>
      <c r="M44" s="65">
        <f t="shared" si="4"/>
        <v>1347621949</v>
      </c>
      <c r="N44" s="65">
        <f t="shared" si="4"/>
        <v>1337802457</v>
      </c>
      <c r="O44" s="65">
        <f t="shared" si="4"/>
        <v>651815580</v>
      </c>
      <c r="P44" s="65">
        <f t="shared" si="4"/>
        <v>400172802</v>
      </c>
      <c r="Q44" s="65">
        <f t="shared" si="4"/>
        <v>1156497411</v>
      </c>
      <c r="R44" s="65">
        <f t="shared" si="4"/>
        <v>2208485793</v>
      </c>
      <c r="S44" s="65">
        <f t="shared" si="4"/>
        <v>179345686</v>
      </c>
      <c r="T44" s="65">
        <f t="shared" si="4"/>
        <v>253364235</v>
      </c>
      <c r="U44" s="65">
        <f t="shared" si="4"/>
        <v>-665498258</v>
      </c>
      <c r="V44" s="65">
        <f t="shared" si="4"/>
        <v>-232788337</v>
      </c>
      <c r="W44" s="65">
        <f t="shared" si="4"/>
        <v>4480306981</v>
      </c>
      <c r="X44" s="65">
        <f t="shared" si="4"/>
        <v>2598468852</v>
      </c>
      <c r="Y44" s="65">
        <f t="shared" si="4"/>
        <v>1881838129</v>
      </c>
      <c r="Z44" s="66">
        <f>+IF(X44&lt;&gt;0,+(Y44/X44)*100,0)</f>
        <v>72.42103854935877</v>
      </c>
      <c r="AA44" s="63">
        <f>+AA42-AA43</f>
        <v>3136592244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1743981000</v>
      </c>
      <c r="D46" s="55">
        <f>SUM(D44:D45)</f>
        <v>0</v>
      </c>
      <c r="E46" s="56">
        <f t="shared" si="5"/>
        <v>2815626704</v>
      </c>
      <c r="F46" s="57">
        <f t="shared" si="5"/>
        <v>3136592244</v>
      </c>
      <c r="G46" s="57">
        <f t="shared" si="5"/>
        <v>1120129549</v>
      </c>
      <c r="H46" s="57">
        <f t="shared" si="5"/>
        <v>391163310</v>
      </c>
      <c r="I46" s="57">
        <f t="shared" si="5"/>
        <v>-344485791</v>
      </c>
      <c r="J46" s="57">
        <f t="shared" si="5"/>
        <v>1166807068</v>
      </c>
      <c r="K46" s="57">
        <f t="shared" si="5"/>
        <v>128358563</v>
      </c>
      <c r="L46" s="57">
        <f t="shared" si="5"/>
        <v>-138178055</v>
      </c>
      <c r="M46" s="57">
        <f t="shared" si="5"/>
        <v>1347621949</v>
      </c>
      <c r="N46" s="57">
        <f t="shared" si="5"/>
        <v>1337802457</v>
      </c>
      <c r="O46" s="57">
        <f t="shared" si="5"/>
        <v>651815580</v>
      </c>
      <c r="P46" s="57">
        <f t="shared" si="5"/>
        <v>400172802</v>
      </c>
      <c r="Q46" s="57">
        <f t="shared" si="5"/>
        <v>1156497411</v>
      </c>
      <c r="R46" s="57">
        <f t="shared" si="5"/>
        <v>2208485793</v>
      </c>
      <c r="S46" s="57">
        <f t="shared" si="5"/>
        <v>179345686</v>
      </c>
      <c r="T46" s="57">
        <f t="shared" si="5"/>
        <v>253364235</v>
      </c>
      <c r="U46" s="57">
        <f t="shared" si="5"/>
        <v>-665498258</v>
      </c>
      <c r="V46" s="57">
        <f t="shared" si="5"/>
        <v>-232788337</v>
      </c>
      <c r="W46" s="57">
        <f t="shared" si="5"/>
        <v>4480306981</v>
      </c>
      <c r="X46" s="57">
        <f t="shared" si="5"/>
        <v>2598468852</v>
      </c>
      <c r="Y46" s="57">
        <f t="shared" si="5"/>
        <v>1881838129</v>
      </c>
      <c r="Z46" s="58">
        <f>+IF(X46&lt;&gt;0,+(Y46/X46)*100,0)</f>
        <v>72.42103854935877</v>
      </c>
      <c r="AA46" s="55">
        <f>SUM(AA44:AA45)</f>
        <v>3136592244</v>
      </c>
    </row>
    <row r="47" spans="1:27" ht="13.5">
      <c r="A47" s="68" t="s">
        <v>72</v>
      </c>
      <c r="B47" s="29"/>
      <c r="C47" s="50">
        <v>1</v>
      </c>
      <c r="D47" s="50">
        <v>0</v>
      </c>
      <c r="E47" s="59">
        <v>0</v>
      </c>
      <c r="F47" s="60">
        <v>-1</v>
      </c>
      <c r="G47" s="8">
        <v>-1</v>
      </c>
      <c r="H47" s="8">
        <v>-1</v>
      </c>
      <c r="I47" s="30">
        <v>-1</v>
      </c>
      <c r="J47" s="8">
        <v>-3</v>
      </c>
      <c r="K47" s="8">
        <v>-1</v>
      </c>
      <c r="L47" s="8">
        <v>-1</v>
      </c>
      <c r="M47" s="60">
        <v>-1</v>
      </c>
      <c r="N47" s="8">
        <v>-3</v>
      </c>
      <c r="O47" s="8">
        <v>-1</v>
      </c>
      <c r="P47" s="30">
        <v>-1</v>
      </c>
      <c r="Q47" s="8">
        <v>-1</v>
      </c>
      <c r="R47" s="8">
        <v>-3</v>
      </c>
      <c r="S47" s="8">
        <v>-1</v>
      </c>
      <c r="T47" s="60">
        <v>-1</v>
      </c>
      <c r="U47" s="8">
        <v>-1</v>
      </c>
      <c r="V47" s="8">
        <v>-3</v>
      </c>
      <c r="W47" s="30">
        <v>-12</v>
      </c>
      <c r="X47" s="8"/>
      <c r="Y47" s="8">
        <v>-12</v>
      </c>
      <c r="Z47" s="2">
        <v>0</v>
      </c>
      <c r="AA47" s="6">
        <v>-1</v>
      </c>
    </row>
    <row r="48" spans="1:27" ht="13.5">
      <c r="A48" s="69" t="s">
        <v>73</v>
      </c>
      <c r="B48" s="70"/>
      <c r="C48" s="71">
        <f aca="true" t="shared" si="6" ref="C48:Y48">SUM(C46:C47)</f>
        <v>1743981001</v>
      </c>
      <c r="D48" s="71">
        <f>SUM(D46:D47)</f>
        <v>0</v>
      </c>
      <c r="E48" s="72">
        <f t="shared" si="6"/>
        <v>2815626704</v>
      </c>
      <c r="F48" s="73">
        <f t="shared" si="6"/>
        <v>3136592243</v>
      </c>
      <c r="G48" s="73">
        <f t="shared" si="6"/>
        <v>1120129548</v>
      </c>
      <c r="H48" s="74">
        <f t="shared" si="6"/>
        <v>391163309</v>
      </c>
      <c r="I48" s="74">
        <f t="shared" si="6"/>
        <v>-344485792</v>
      </c>
      <c r="J48" s="74">
        <f t="shared" si="6"/>
        <v>1166807065</v>
      </c>
      <c r="K48" s="74">
        <f t="shared" si="6"/>
        <v>128358562</v>
      </c>
      <c r="L48" s="74">
        <f t="shared" si="6"/>
        <v>-138178056</v>
      </c>
      <c r="M48" s="73">
        <f t="shared" si="6"/>
        <v>1347621948</v>
      </c>
      <c r="N48" s="73">
        <f t="shared" si="6"/>
        <v>1337802454</v>
      </c>
      <c r="O48" s="74">
        <f t="shared" si="6"/>
        <v>651815579</v>
      </c>
      <c r="P48" s="74">
        <f t="shared" si="6"/>
        <v>400172801</v>
      </c>
      <c r="Q48" s="74">
        <f t="shared" si="6"/>
        <v>1156497410</v>
      </c>
      <c r="R48" s="74">
        <f t="shared" si="6"/>
        <v>2208485790</v>
      </c>
      <c r="S48" s="74">
        <f t="shared" si="6"/>
        <v>179345685</v>
      </c>
      <c r="T48" s="73">
        <f t="shared" si="6"/>
        <v>253364234</v>
      </c>
      <c r="U48" s="73">
        <f t="shared" si="6"/>
        <v>-665498259</v>
      </c>
      <c r="V48" s="74">
        <f t="shared" si="6"/>
        <v>-232788340</v>
      </c>
      <c r="W48" s="74">
        <f t="shared" si="6"/>
        <v>4480306969</v>
      </c>
      <c r="X48" s="74">
        <f t="shared" si="6"/>
        <v>2598468852</v>
      </c>
      <c r="Y48" s="74">
        <f t="shared" si="6"/>
        <v>1881838117</v>
      </c>
      <c r="Z48" s="75">
        <f>+IF(X48&lt;&gt;0,+(Y48/X48)*100,0)</f>
        <v>72.42103808754834</v>
      </c>
      <c r="AA48" s="76">
        <f>SUM(AA46:AA47)</f>
        <v>3136592243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141794</v>
      </c>
      <c r="D11" s="6">
        <v>0</v>
      </c>
      <c r="E11" s="7">
        <v>169740</v>
      </c>
      <c r="F11" s="8">
        <v>160000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202924</v>
      </c>
      <c r="U11" s="8">
        <v>284474</v>
      </c>
      <c r="V11" s="8">
        <v>487398</v>
      </c>
      <c r="W11" s="8">
        <v>487398</v>
      </c>
      <c r="X11" s="8">
        <v>169740</v>
      </c>
      <c r="Y11" s="8">
        <v>317658</v>
      </c>
      <c r="Z11" s="2">
        <v>187.14</v>
      </c>
      <c r="AA11" s="6">
        <v>160000</v>
      </c>
    </row>
    <row r="12" spans="1:27" ht="13.5">
      <c r="A12" s="25" t="s">
        <v>39</v>
      </c>
      <c r="B12" s="29"/>
      <c r="C12" s="6">
        <v>76827</v>
      </c>
      <c r="D12" s="6">
        <v>0</v>
      </c>
      <c r="E12" s="7">
        <v>184160</v>
      </c>
      <c r="F12" s="8">
        <v>123300</v>
      </c>
      <c r="G12" s="8">
        <v>6931</v>
      </c>
      <c r="H12" s="8">
        <v>3889</v>
      </c>
      <c r="I12" s="8">
        <v>16845</v>
      </c>
      <c r="J12" s="8">
        <v>27665</v>
      </c>
      <c r="K12" s="8">
        <v>8264</v>
      </c>
      <c r="L12" s="8">
        <v>8230</v>
      </c>
      <c r="M12" s="8">
        <v>7051</v>
      </c>
      <c r="N12" s="8">
        <v>23545</v>
      </c>
      <c r="O12" s="8">
        <v>7051</v>
      </c>
      <c r="P12" s="8">
        <v>7191</v>
      </c>
      <c r="Q12" s="8">
        <v>6911</v>
      </c>
      <c r="R12" s="8">
        <v>21153</v>
      </c>
      <c r="S12" s="8">
        <v>6911</v>
      </c>
      <c r="T12" s="8">
        <v>7190</v>
      </c>
      <c r="U12" s="8">
        <v>7191</v>
      </c>
      <c r="V12" s="8">
        <v>21292</v>
      </c>
      <c r="W12" s="8">
        <v>93655</v>
      </c>
      <c r="X12" s="8">
        <v>184160</v>
      </c>
      <c r="Y12" s="8">
        <v>-90505</v>
      </c>
      <c r="Z12" s="2">
        <v>-49.14</v>
      </c>
      <c r="AA12" s="6">
        <v>123300</v>
      </c>
    </row>
    <row r="13" spans="1:27" ht="13.5">
      <c r="A13" s="23" t="s">
        <v>40</v>
      </c>
      <c r="B13" s="29"/>
      <c r="C13" s="6">
        <v>27781901</v>
      </c>
      <c r="D13" s="6">
        <v>0</v>
      </c>
      <c r="E13" s="7">
        <v>27500000</v>
      </c>
      <c r="F13" s="8">
        <v>32000000</v>
      </c>
      <c r="G13" s="8">
        <v>240792</v>
      </c>
      <c r="H13" s="8">
        <v>863106</v>
      </c>
      <c r="I13" s="8">
        <v>1310904</v>
      </c>
      <c r="J13" s="8">
        <v>2414802</v>
      </c>
      <c r="K13" s="8">
        <v>772449</v>
      </c>
      <c r="L13" s="8">
        <v>2649386</v>
      </c>
      <c r="M13" s="8">
        <v>1682117</v>
      </c>
      <c r="N13" s="8">
        <v>5103952</v>
      </c>
      <c r="O13" s="8">
        <v>1466406</v>
      </c>
      <c r="P13" s="8">
        <v>4418730</v>
      </c>
      <c r="Q13" s="8">
        <v>3491078</v>
      </c>
      <c r="R13" s="8">
        <v>9376214</v>
      </c>
      <c r="S13" s="8">
        <v>4087834</v>
      </c>
      <c r="T13" s="8">
        <v>3252417</v>
      </c>
      <c r="U13" s="8">
        <v>11106288</v>
      </c>
      <c r="V13" s="8">
        <v>18446539</v>
      </c>
      <c r="W13" s="8">
        <v>35341507</v>
      </c>
      <c r="X13" s="8">
        <v>27500000</v>
      </c>
      <c r="Y13" s="8">
        <v>7841507</v>
      </c>
      <c r="Z13" s="2">
        <v>28.51</v>
      </c>
      <c r="AA13" s="6">
        <v>32000000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6000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82953702</v>
      </c>
      <c r="D18" s="6">
        <v>0</v>
      </c>
      <c r="E18" s="7">
        <v>99267364</v>
      </c>
      <c r="F18" s="8">
        <v>101958961</v>
      </c>
      <c r="G18" s="8">
        <v>14454420</v>
      </c>
      <c r="H18" s="8">
        <v>467000</v>
      </c>
      <c r="I18" s="8">
        <v>0</v>
      </c>
      <c r="J18" s="8">
        <v>14921420</v>
      </c>
      <c r="K18" s="8">
        <v>16630633</v>
      </c>
      <c r="L18" s="8">
        <v>0</v>
      </c>
      <c r="M18" s="8">
        <v>24308948</v>
      </c>
      <c r="N18" s="8">
        <v>40939581</v>
      </c>
      <c r="O18" s="8">
        <v>0</v>
      </c>
      <c r="P18" s="8">
        <v>16667022</v>
      </c>
      <c r="Q18" s="8">
        <v>5503863</v>
      </c>
      <c r="R18" s="8">
        <v>22170885</v>
      </c>
      <c r="S18" s="8">
        <v>11380000</v>
      </c>
      <c r="T18" s="8">
        <v>-463358</v>
      </c>
      <c r="U18" s="8">
        <v>4956000</v>
      </c>
      <c r="V18" s="8">
        <v>15872642</v>
      </c>
      <c r="W18" s="8">
        <v>93904528</v>
      </c>
      <c r="X18" s="8">
        <v>99267364</v>
      </c>
      <c r="Y18" s="8">
        <v>-5362836</v>
      </c>
      <c r="Z18" s="2">
        <v>-5.4</v>
      </c>
      <c r="AA18" s="6">
        <v>101958961</v>
      </c>
    </row>
    <row r="19" spans="1:27" ht="13.5">
      <c r="A19" s="23" t="s">
        <v>46</v>
      </c>
      <c r="B19" s="29"/>
      <c r="C19" s="6">
        <v>218856712</v>
      </c>
      <c r="D19" s="6">
        <v>0</v>
      </c>
      <c r="E19" s="7">
        <v>227105040</v>
      </c>
      <c r="F19" s="8">
        <v>222570280</v>
      </c>
      <c r="G19" s="8">
        <v>85857175</v>
      </c>
      <c r="H19" s="8">
        <v>349825</v>
      </c>
      <c r="I19" s="8">
        <v>33088</v>
      </c>
      <c r="J19" s="8">
        <v>86240088</v>
      </c>
      <c r="K19" s="8">
        <v>930368</v>
      </c>
      <c r="L19" s="8">
        <v>71636570</v>
      </c>
      <c r="M19" s="8">
        <v>28088</v>
      </c>
      <c r="N19" s="8">
        <v>72595026</v>
      </c>
      <c r="O19" s="8">
        <v>30054</v>
      </c>
      <c r="P19" s="8">
        <v>1857536</v>
      </c>
      <c r="Q19" s="8">
        <v>57853000</v>
      </c>
      <c r="R19" s="8">
        <v>59740590</v>
      </c>
      <c r="S19" s="8">
        <v>30054</v>
      </c>
      <c r="T19" s="8">
        <v>0</v>
      </c>
      <c r="U19" s="8">
        <v>2036150</v>
      </c>
      <c r="V19" s="8">
        <v>2066204</v>
      </c>
      <c r="W19" s="8">
        <v>220641908</v>
      </c>
      <c r="X19" s="8">
        <v>227105040</v>
      </c>
      <c r="Y19" s="8">
        <v>-6463132</v>
      </c>
      <c r="Z19" s="2">
        <v>-2.85</v>
      </c>
      <c r="AA19" s="6">
        <v>222570280</v>
      </c>
    </row>
    <row r="20" spans="1:27" ht="13.5">
      <c r="A20" s="23" t="s">
        <v>47</v>
      </c>
      <c r="B20" s="29"/>
      <c r="C20" s="6">
        <v>4282079</v>
      </c>
      <c r="D20" s="6">
        <v>0</v>
      </c>
      <c r="E20" s="7">
        <v>3882830</v>
      </c>
      <c r="F20" s="26">
        <v>2633230</v>
      </c>
      <c r="G20" s="26">
        <v>-20726</v>
      </c>
      <c r="H20" s="26">
        <v>589885</v>
      </c>
      <c r="I20" s="26">
        <v>185309</v>
      </c>
      <c r="J20" s="26">
        <v>754468</v>
      </c>
      <c r="K20" s="26">
        <v>239239</v>
      </c>
      <c r="L20" s="26">
        <v>524008</v>
      </c>
      <c r="M20" s="26">
        <v>149962</v>
      </c>
      <c r="N20" s="26">
        <v>913209</v>
      </c>
      <c r="O20" s="26">
        <v>84858</v>
      </c>
      <c r="P20" s="26">
        <v>58284</v>
      </c>
      <c r="Q20" s="26">
        <v>142065</v>
      </c>
      <c r="R20" s="26">
        <v>285207</v>
      </c>
      <c r="S20" s="26">
        <v>63347</v>
      </c>
      <c r="T20" s="26">
        <v>561806</v>
      </c>
      <c r="U20" s="26">
        <v>74080</v>
      </c>
      <c r="V20" s="26">
        <v>699233</v>
      </c>
      <c r="W20" s="26">
        <v>2652117</v>
      </c>
      <c r="X20" s="26">
        <v>3882830</v>
      </c>
      <c r="Y20" s="26">
        <v>-1230713</v>
      </c>
      <c r="Z20" s="27">
        <v>-31.7</v>
      </c>
      <c r="AA20" s="28">
        <v>2633230</v>
      </c>
    </row>
    <row r="21" spans="1:27" ht="13.5">
      <c r="A21" s="23" t="s">
        <v>48</v>
      </c>
      <c r="B21" s="29"/>
      <c r="C21" s="6">
        <v>12852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9866</v>
      </c>
      <c r="U21" s="8">
        <v>16193</v>
      </c>
      <c r="V21" s="8">
        <v>26059</v>
      </c>
      <c r="W21" s="30">
        <v>26059</v>
      </c>
      <c r="X21" s="8"/>
      <c r="Y21" s="8">
        <v>26059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334111867</v>
      </c>
      <c r="D22" s="33">
        <f>SUM(D5:D21)</f>
        <v>0</v>
      </c>
      <c r="E22" s="34">
        <f t="shared" si="0"/>
        <v>358109134</v>
      </c>
      <c r="F22" s="35">
        <f t="shared" si="0"/>
        <v>359445771</v>
      </c>
      <c r="G22" s="35">
        <f t="shared" si="0"/>
        <v>100538592</v>
      </c>
      <c r="H22" s="35">
        <f t="shared" si="0"/>
        <v>2273705</v>
      </c>
      <c r="I22" s="35">
        <f t="shared" si="0"/>
        <v>1546146</v>
      </c>
      <c r="J22" s="35">
        <f t="shared" si="0"/>
        <v>104358443</v>
      </c>
      <c r="K22" s="35">
        <f t="shared" si="0"/>
        <v>18580953</v>
      </c>
      <c r="L22" s="35">
        <f t="shared" si="0"/>
        <v>74818194</v>
      </c>
      <c r="M22" s="35">
        <f t="shared" si="0"/>
        <v>26176166</v>
      </c>
      <c r="N22" s="35">
        <f t="shared" si="0"/>
        <v>119575313</v>
      </c>
      <c r="O22" s="35">
        <f t="shared" si="0"/>
        <v>1588369</v>
      </c>
      <c r="P22" s="35">
        <f t="shared" si="0"/>
        <v>23008763</v>
      </c>
      <c r="Q22" s="35">
        <f t="shared" si="0"/>
        <v>66996917</v>
      </c>
      <c r="R22" s="35">
        <f t="shared" si="0"/>
        <v>91594049</v>
      </c>
      <c r="S22" s="35">
        <f t="shared" si="0"/>
        <v>15568146</v>
      </c>
      <c r="T22" s="35">
        <f t="shared" si="0"/>
        <v>3570845</v>
      </c>
      <c r="U22" s="35">
        <f t="shared" si="0"/>
        <v>18480376</v>
      </c>
      <c r="V22" s="35">
        <f t="shared" si="0"/>
        <v>37619367</v>
      </c>
      <c r="W22" s="35">
        <f t="shared" si="0"/>
        <v>353147172</v>
      </c>
      <c r="X22" s="35">
        <f t="shared" si="0"/>
        <v>358109134</v>
      </c>
      <c r="Y22" s="35">
        <f t="shared" si="0"/>
        <v>-4961962</v>
      </c>
      <c r="Z22" s="36">
        <f>+IF(X22&lt;&gt;0,+(Y22/X22)*100,0)</f>
        <v>-1.3856005136132605</v>
      </c>
      <c r="AA22" s="33">
        <f>SUM(AA5:AA21)</f>
        <v>359445771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135930967</v>
      </c>
      <c r="D25" s="6">
        <v>0</v>
      </c>
      <c r="E25" s="7">
        <v>172092143</v>
      </c>
      <c r="F25" s="8">
        <v>166758380</v>
      </c>
      <c r="G25" s="8">
        <v>10144319</v>
      </c>
      <c r="H25" s="8">
        <v>10746564</v>
      </c>
      <c r="I25" s="8">
        <v>10682456</v>
      </c>
      <c r="J25" s="8">
        <v>31573339</v>
      </c>
      <c r="K25" s="8">
        <v>10295048</v>
      </c>
      <c r="L25" s="8">
        <v>15756188</v>
      </c>
      <c r="M25" s="8">
        <v>10892915</v>
      </c>
      <c r="N25" s="8">
        <v>36944151</v>
      </c>
      <c r="O25" s="8">
        <v>11013975</v>
      </c>
      <c r="P25" s="8">
        <v>11409425</v>
      </c>
      <c r="Q25" s="8">
        <v>11316941</v>
      </c>
      <c r="R25" s="8">
        <v>33740341</v>
      </c>
      <c r="S25" s="8">
        <v>11199678</v>
      </c>
      <c r="T25" s="8">
        <v>11158135</v>
      </c>
      <c r="U25" s="8">
        <v>23422202</v>
      </c>
      <c r="V25" s="8">
        <v>45780015</v>
      </c>
      <c r="W25" s="8">
        <v>148037846</v>
      </c>
      <c r="X25" s="8">
        <v>172092143</v>
      </c>
      <c r="Y25" s="8">
        <v>-24054297</v>
      </c>
      <c r="Z25" s="2">
        <v>-13.98</v>
      </c>
      <c r="AA25" s="6">
        <v>166758380</v>
      </c>
    </row>
    <row r="26" spans="1:27" ht="13.5">
      <c r="A26" s="25" t="s">
        <v>52</v>
      </c>
      <c r="B26" s="24"/>
      <c r="C26" s="6">
        <v>9650795</v>
      </c>
      <c r="D26" s="6">
        <v>0</v>
      </c>
      <c r="E26" s="7">
        <v>12691330</v>
      </c>
      <c r="F26" s="8">
        <v>12385270</v>
      </c>
      <c r="G26" s="8">
        <v>743381</v>
      </c>
      <c r="H26" s="8">
        <v>875358</v>
      </c>
      <c r="I26" s="8">
        <v>808570</v>
      </c>
      <c r="J26" s="8">
        <v>2427309</v>
      </c>
      <c r="K26" s="8">
        <v>808570</v>
      </c>
      <c r="L26" s="8">
        <v>808570</v>
      </c>
      <c r="M26" s="8">
        <v>808570</v>
      </c>
      <c r="N26" s="8">
        <v>2425710</v>
      </c>
      <c r="O26" s="8">
        <v>803132</v>
      </c>
      <c r="P26" s="8">
        <v>799698</v>
      </c>
      <c r="Q26" s="8">
        <v>801450</v>
      </c>
      <c r="R26" s="8">
        <v>2404280</v>
      </c>
      <c r="S26" s="8">
        <v>1246033</v>
      </c>
      <c r="T26" s="8">
        <v>851901</v>
      </c>
      <c r="U26" s="8">
        <v>857702</v>
      </c>
      <c r="V26" s="8">
        <v>2955636</v>
      </c>
      <c r="W26" s="8">
        <v>10212935</v>
      </c>
      <c r="X26" s="8">
        <v>12691330</v>
      </c>
      <c r="Y26" s="8">
        <v>-2478395</v>
      </c>
      <c r="Z26" s="2">
        <v>-19.53</v>
      </c>
      <c r="AA26" s="6">
        <v>12385270</v>
      </c>
    </row>
    <row r="27" spans="1:27" ht="13.5">
      <c r="A27" s="25" t="s">
        <v>53</v>
      </c>
      <c r="B27" s="24"/>
      <c r="C27" s="6">
        <v>456111</v>
      </c>
      <c r="D27" s="6">
        <v>0</v>
      </c>
      <c r="E27" s="7">
        <v>125800</v>
      </c>
      <c r="F27" s="8">
        <v>125800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125800</v>
      </c>
      <c r="Y27" s="8">
        <v>-125800</v>
      </c>
      <c r="Z27" s="2">
        <v>-100</v>
      </c>
      <c r="AA27" s="6">
        <v>125800</v>
      </c>
    </row>
    <row r="28" spans="1:27" ht="13.5">
      <c r="A28" s="25" t="s">
        <v>54</v>
      </c>
      <c r="B28" s="24"/>
      <c r="C28" s="6">
        <v>5884429</v>
      </c>
      <c r="D28" s="6">
        <v>0</v>
      </c>
      <c r="E28" s="7">
        <v>9080484</v>
      </c>
      <c r="F28" s="8">
        <v>6822550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5403718</v>
      </c>
      <c r="V28" s="8">
        <v>5403718</v>
      </c>
      <c r="W28" s="8">
        <v>5403718</v>
      </c>
      <c r="X28" s="8">
        <v>9080484</v>
      </c>
      <c r="Y28" s="8">
        <v>-3676766</v>
      </c>
      <c r="Z28" s="2">
        <v>-40.49</v>
      </c>
      <c r="AA28" s="6">
        <v>6822550</v>
      </c>
    </row>
    <row r="29" spans="1:27" ht="13.5">
      <c r="A29" s="25" t="s">
        <v>55</v>
      </c>
      <c r="B29" s="24"/>
      <c r="C29" s="6">
        <v>342573</v>
      </c>
      <c r="D29" s="6">
        <v>0</v>
      </c>
      <c r="E29" s="7">
        <v>29137</v>
      </c>
      <c r="F29" s="8">
        <v>28590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29137</v>
      </c>
      <c r="Y29" s="8">
        <v>-29137</v>
      </c>
      <c r="Z29" s="2">
        <v>-100</v>
      </c>
      <c r="AA29" s="6">
        <v>28590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144724140</v>
      </c>
      <c r="D34" s="6">
        <v>0</v>
      </c>
      <c r="E34" s="7">
        <v>172731996</v>
      </c>
      <c r="F34" s="8">
        <v>163550711</v>
      </c>
      <c r="G34" s="8">
        <v>4732458</v>
      </c>
      <c r="H34" s="8">
        <v>6813620</v>
      </c>
      <c r="I34" s="8">
        <v>10187037</v>
      </c>
      <c r="J34" s="8">
        <v>21733115</v>
      </c>
      <c r="K34" s="8">
        <v>12325701</v>
      </c>
      <c r="L34" s="8">
        <v>15557175</v>
      </c>
      <c r="M34" s="8">
        <v>14359413</v>
      </c>
      <c r="N34" s="8">
        <v>42242289</v>
      </c>
      <c r="O34" s="8">
        <v>9624110</v>
      </c>
      <c r="P34" s="8">
        <v>7681642</v>
      </c>
      <c r="Q34" s="8">
        <v>20147653</v>
      </c>
      <c r="R34" s="8">
        <v>37453405</v>
      </c>
      <c r="S34" s="8">
        <v>9244887</v>
      </c>
      <c r="T34" s="8">
        <v>10186058</v>
      </c>
      <c r="U34" s="8">
        <v>14307137</v>
      </c>
      <c r="V34" s="8">
        <v>33738082</v>
      </c>
      <c r="W34" s="8">
        <v>135166891</v>
      </c>
      <c r="X34" s="8">
        <v>172731996</v>
      </c>
      <c r="Y34" s="8">
        <v>-37565105</v>
      </c>
      <c r="Z34" s="2">
        <v>-21.75</v>
      </c>
      <c r="AA34" s="6">
        <v>163550711</v>
      </c>
    </row>
    <row r="35" spans="1:27" ht="13.5">
      <c r="A35" s="23" t="s">
        <v>61</v>
      </c>
      <c r="B35" s="29"/>
      <c r="C35" s="6">
        <v>10104467</v>
      </c>
      <c r="D35" s="6">
        <v>0</v>
      </c>
      <c r="E35" s="7">
        <v>2520</v>
      </c>
      <c r="F35" s="8">
        <v>1812050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24033</v>
      </c>
      <c r="U35" s="8">
        <v>347616</v>
      </c>
      <c r="V35" s="8">
        <v>371649</v>
      </c>
      <c r="W35" s="8">
        <v>371649</v>
      </c>
      <c r="X35" s="8">
        <v>2520</v>
      </c>
      <c r="Y35" s="8">
        <v>369129</v>
      </c>
      <c r="Z35" s="2">
        <v>14647.98</v>
      </c>
      <c r="AA35" s="6">
        <v>1812050</v>
      </c>
    </row>
    <row r="36" spans="1:27" ht="12.75">
      <c r="A36" s="40" t="s">
        <v>62</v>
      </c>
      <c r="B36" s="32"/>
      <c r="C36" s="33">
        <f aca="true" t="shared" si="1" ref="C36:Y36">SUM(C25:C35)</f>
        <v>307093482</v>
      </c>
      <c r="D36" s="33">
        <f>SUM(D25:D35)</f>
        <v>0</v>
      </c>
      <c r="E36" s="34">
        <f t="shared" si="1"/>
        <v>366753410</v>
      </c>
      <c r="F36" s="35">
        <f t="shared" si="1"/>
        <v>351483351</v>
      </c>
      <c r="G36" s="35">
        <f t="shared" si="1"/>
        <v>15620158</v>
      </c>
      <c r="H36" s="35">
        <f t="shared" si="1"/>
        <v>18435542</v>
      </c>
      <c r="I36" s="35">
        <f t="shared" si="1"/>
        <v>21678063</v>
      </c>
      <c r="J36" s="35">
        <f t="shared" si="1"/>
        <v>55733763</v>
      </c>
      <c r="K36" s="35">
        <f t="shared" si="1"/>
        <v>23429319</v>
      </c>
      <c r="L36" s="35">
        <f t="shared" si="1"/>
        <v>32121933</v>
      </c>
      <c r="M36" s="35">
        <f t="shared" si="1"/>
        <v>26060898</v>
      </c>
      <c r="N36" s="35">
        <f t="shared" si="1"/>
        <v>81612150</v>
      </c>
      <c r="O36" s="35">
        <f t="shared" si="1"/>
        <v>21441217</v>
      </c>
      <c r="P36" s="35">
        <f t="shared" si="1"/>
        <v>19890765</v>
      </c>
      <c r="Q36" s="35">
        <f t="shared" si="1"/>
        <v>32266044</v>
      </c>
      <c r="R36" s="35">
        <f t="shared" si="1"/>
        <v>73598026</v>
      </c>
      <c r="S36" s="35">
        <f t="shared" si="1"/>
        <v>21690598</v>
      </c>
      <c r="T36" s="35">
        <f t="shared" si="1"/>
        <v>22220127</v>
      </c>
      <c r="U36" s="35">
        <f t="shared" si="1"/>
        <v>44338375</v>
      </c>
      <c r="V36" s="35">
        <f t="shared" si="1"/>
        <v>88249100</v>
      </c>
      <c r="W36" s="35">
        <f t="shared" si="1"/>
        <v>299193039</v>
      </c>
      <c r="X36" s="35">
        <f t="shared" si="1"/>
        <v>366753410</v>
      </c>
      <c r="Y36" s="35">
        <f t="shared" si="1"/>
        <v>-67560371</v>
      </c>
      <c r="Z36" s="36">
        <f>+IF(X36&lt;&gt;0,+(Y36/X36)*100,0)</f>
        <v>-18.421197774275637</v>
      </c>
      <c r="AA36" s="33">
        <f>SUM(AA25:AA35)</f>
        <v>351483351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27018385</v>
      </c>
      <c r="D38" s="46">
        <f>+D22-D36</f>
        <v>0</v>
      </c>
      <c r="E38" s="47">
        <f t="shared" si="2"/>
        <v>-8644276</v>
      </c>
      <c r="F38" s="48">
        <f t="shared" si="2"/>
        <v>7962420</v>
      </c>
      <c r="G38" s="48">
        <f t="shared" si="2"/>
        <v>84918434</v>
      </c>
      <c r="H38" s="48">
        <f t="shared" si="2"/>
        <v>-16161837</v>
      </c>
      <c r="I38" s="48">
        <f t="shared" si="2"/>
        <v>-20131917</v>
      </c>
      <c r="J38" s="48">
        <f t="shared" si="2"/>
        <v>48624680</v>
      </c>
      <c r="K38" s="48">
        <f t="shared" si="2"/>
        <v>-4848366</v>
      </c>
      <c r="L38" s="48">
        <f t="shared" si="2"/>
        <v>42696261</v>
      </c>
      <c r="M38" s="48">
        <f t="shared" si="2"/>
        <v>115268</v>
      </c>
      <c r="N38" s="48">
        <f t="shared" si="2"/>
        <v>37963163</v>
      </c>
      <c r="O38" s="48">
        <f t="shared" si="2"/>
        <v>-19852848</v>
      </c>
      <c r="P38" s="48">
        <f t="shared" si="2"/>
        <v>3117998</v>
      </c>
      <c r="Q38" s="48">
        <f t="shared" si="2"/>
        <v>34730873</v>
      </c>
      <c r="R38" s="48">
        <f t="shared" si="2"/>
        <v>17996023</v>
      </c>
      <c r="S38" s="48">
        <f t="shared" si="2"/>
        <v>-6122452</v>
      </c>
      <c r="T38" s="48">
        <f t="shared" si="2"/>
        <v>-18649282</v>
      </c>
      <c r="U38" s="48">
        <f t="shared" si="2"/>
        <v>-25857999</v>
      </c>
      <c r="V38" s="48">
        <f t="shared" si="2"/>
        <v>-50629733</v>
      </c>
      <c r="W38" s="48">
        <f t="shared" si="2"/>
        <v>53954133</v>
      </c>
      <c r="X38" s="48">
        <f>IF(F22=F36,0,X22-X36)</f>
        <v>-8644276</v>
      </c>
      <c r="Y38" s="48">
        <f t="shared" si="2"/>
        <v>62598409</v>
      </c>
      <c r="Z38" s="49">
        <f>+IF(X38&lt;&gt;0,+(Y38/X38)*100,0)</f>
        <v>-724.160230422999</v>
      </c>
      <c r="AA38" s="46">
        <f>+AA22-AA36</f>
        <v>7962420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27018385</v>
      </c>
      <c r="D42" s="55">
        <f>SUM(D38:D41)</f>
        <v>0</v>
      </c>
      <c r="E42" s="56">
        <f t="shared" si="3"/>
        <v>-8644276</v>
      </c>
      <c r="F42" s="57">
        <f t="shared" si="3"/>
        <v>7962420</v>
      </c>
      <c r="G42" s="57">
        <f t="shared" si="3"/>
        <v>84918434</v>
      </c>
      <c r="H42" s="57">
        <f t="shared" si="3"/>
        <v>-16161837</v>
      </c>
      <c r="I42" s="57">
        <f t="shared" si="3"/>
        <v>-20131917</v>
      </c>
      <c r="J42" s="57">
        <f t="shared" si="3"/>
        <v>48624680</v>
      </c>
      <c r="K42" s="57">
        <f t="shared" si="3"/>
        <v>-4848366</v>
      </c>
      <c r="L42" s="57">
        <f t="shared" si="3"/>
        <v>42696261</v>
      </c>
      <c r="M42" s="57">
        <f t="shared" si="3"/>
        <v>115268</v>
      </c>
      <c r="N42" s="57">
        <f t="shared" si="3"/>
        <v>37963163</v>
      </c>
      <c r="O42" s="57">
        <f t="shared" si="3"/>
        <v>-19852848</v>
      </c>
      <c r="P42" s="57">
        <f t="shared" si="3"/>
        <v>3117998</v>
      </c>
      <c r="Q42" s="57">
        <f t="shared" si="3"/>
        <v>34730873</v>
      </c>
      <c r="R42" s="57">
        <f t="shared" si="3"/>
        <v>17996023</v>
      </c>
      <c r="S42" s="57">
        <f t="shared" si="3"/>
        <v>-6122452</v>
      </c>
      <c r="T42" s="57">
        <f t="shared" si="3"/>
        <v>-18649282</v>
      </c>
      <c r="U42" s="57">
        <f t="shared" si="3"/>
        <v>-25857999</v>
      </c>
      <c r="V42" s="57">
        <f t="shared" si="3"/>
        <v>-50629733</v>
      </c>
      <c r="W42" s="57">
        <f t="shared" si="3"/>
        <v>53954133</v>
      </c>
      <c r="X42" s="57">
        <f t="shared" si="3"/>
        <v>-8644276</v>
      </c>
      <c r="Y42" s="57">
        <f t="shared" si="3"/>
        <v>62598409</v>
      </c>
      <c r="Z42" s="58">
        <f>+IF(X42&lt;&gt;0,+(Y42/X42)*100,0)</f>
        <v>-724.160230422999</v>
      </c>
      <c r="AA42" s="55">
        <f>SUM(AA38:AA41)</f>
        <v>7962420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27018385</v>
      </c>
      <c r="D44" s="63">
        <f>+D42-D43</f>
        <v>0</v>
      </c>
      <c r="E44" s="64">
        <f t="shared" si="4"/>
        <v>-8644276</v>
      </c>
      <c r="F44" s="65">
        <f t="shared" si="4"/>
        <v>7962420</v>
      </c>
      <c r="G44" s="65">
        <f t="shared" si="4"/>
        <v>84918434</v>
      </c>
      <c r="H44" s="65">
        <f t="shared" si="4"/>
        <v>-16161837</v>
      </c>
      <c r="I44" s="65">
        <f t="shared" si="4"/>
        <v>-20131917</v>
      </c>
      <c r="J44" s="65">
        <f t="shared" si="4"/>
        <v>48624680</v>
      </c>
      <c r="K44" s="65">
        <f t="shared" si="4"/>
        <v>-4848366</v>
      </c>
      <c r="L44" s="65">
        <f t="shared" si="4"/>
        <v>42696261</v>
      </c>
      <c r="M44" s="65">
        <f t="shared" si="4"/>
        <v>115268</v>
      </c>
      <c r="N44" s="65">
        <f t="shared" si="4"/>
        <v>37963163</v>
      </c>
      <c r="O44" s="65">
        <f t="shared" si="4"/>
        <v>-19852848</v>
      </c>
      <c r="P44" s="65">
        <f t="shared" si="4"/>
        <v>3117998</v>
      </c>
      <c r="Q44" s="65">
        <f t="shared" si="4"/>
        <v>34730873</v>
      </c>
      <c r="R44" s="65">
        <f t="shared" si="4"/>
        <v>17996023</v>
      </c>
      <c r="S44" s="65">
        <f t="shared" si="4"/>
        <v>-6122452</v>
      </c>
      <c r="T44" s="65">
        <f t="shared" si="4"/>
        <v>-18649282</v>
      </c>
      <c r="U44" s="65">
        <f t="shared" si="4"/>
        <v>-25857999</v>
      </c>
      <c r="V44" s="65">
        <f t="shared" si="4"/>
        <v>-50629733</v>
      </c>
      <c r="W44" s="65">
        <f t="shared" si="4"/>
        <v>53954133</v>
      </c>
      <c r="X44" s="65">
        <f t="shared" si="4"/>
        <v>-8644276</v>
      </c>
      <c r="Y44" s="65">
        <f t="shared" si="4"/>
        <v>62598409</v>
      </c>
      <c r="Z44" s="66">
        <f>+IF(X44&lt;&gt;0,+(Y44/X44)*100,0)</f>
        <v>-724.160230422999</v>
      </c>
      <c r="AA44" s="63">
        <f>+AA42-AA43</f>
        <v>7962420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27018385</v>
      </c>
      <c r="D46" s="55">
        <f>SUM(D44:D45)</f>
        <v>0</v>
      </c>
      <c r="E46" s="56">
        <f t="shared" si="5"/>
        <v>-8644276</v>
      </c>
      <c r="F46" s="57">
        <f t="shared" si="5"/>
        <v>7962420</v>
      </c>
      <c r="G46" s="57">
        <f t="shared" si="5"/>
        <v>84918434</v>
      </c>
      <c r="H46" s="57">
        <f t="shared" si="5"/>
        <v>-16161837</v>
      </c>
      <c r="I46" s="57">
        <f t="shared" si="5"/>
        <v>-20131917</v>
      </c>
      <c r="J46" s="57">
        <f t="shared" si="5"/>
        <v>48624680</v>
      </c>
      <c r="K46" s="57">
        <f t="shared" si="5"/>
        <v>-4848366</v>
      </c>
      <c r="L46" s="57">
        <f t="shared" si="5"/>
        <v>42696261</v>
      </c>
      <c r="M46" s="57">
        <f t="shared" si="5"/>
        <v>115268</v>
      </c>
      <c r="N46" s="57">
        <f t="shared" si="5"/>
        <v>37963163</v>
      </c>
      <c r="O46" s="57">
        <f t="shared" si="5"/>
        <v>-19852848</v>
      </c>
      <c r="P46" s="57">
        <f t="shared" si="5"/>
        <v>3117998</v>
      </c>
      <c r="Q46" s="57">
        <f t="shared" si="5"/>
        <v>34730873</v>
      </c>
      <c r="R46" s="57">
        <f t="shared" si="5"/>
        <v>17996023</v>
      </c>
      <c r="S46" s="57">
        <f t="shared" si="5"/>
        <v>-6122452</v>
      </c>
      <c r="T46" s="57">
        <f t="shared" si="5"/>
        <v>-18649282</v>
      </c>
      <c r="U46" s="57">
        <f t="shared" si="5"/>
        <v>-25857999</v>
      </c>
      <c r="V46" s="57">
        <f t="shared" si="5"/>
        <v>-50629733</v>
      </c>
      <c r="W46" s="57">
        <f t="shared" si="5"/>
        <v>53954133</v>
      </c>
      <c r="X46" s="57">
        <f t="shared" si="5"/>
        <v>-8644276</v>
      </c>
      <c r="Y46" s="57">
        <f t="shared" si="5"/>
        <v>62598409</v>
      </c>
      <c r="Z46" s="58">
        <f>+IF(X46&lt;&gt;0,+(Y46/X46)*100,0)</f>
        <v>-724.160230422999</v>
      </c>
      <c r="AA46" s="55">
        <f>SUM(AA44:AA45)</f>
        <v>7962420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27018385</v>
      </c>
      <c r="D48" s="71">
        <f>SUM(D46:D47)</f>
        <v>0</v>
      </c>
      <c r="E48" s="72">
        <f t="shared" si="6"/>
        <v>-8644276</v>
      </c>
      <c r="F48" s="73">
        <f t="shared" si="6"/>
        <v>7962420</v>
      </c>
      <c r="G48" s="73">
        <f t="shared" si="6"/>
        <v>84918434</v>
      </c>
      <c r="H48" s="74">
        <f t="shared" si="6"/>
        <v>-16161837</v>
      </c>
      <c r="I48" s="74">
        <f t="shared" si="6"/>
        <v>-20131917</v>
      </c>
      <c r="J48" s="74">
        <f t="shared" si="6"/>
        <v>48624680</v>
      </c>
      <c r="K48" s="74">
        <f t="shared" si="6"/>
        <v>-4848366</v>
      </c>
      <c r="L48" s="74">
        <f t="shared" si="6"/>
        <v>42696261</v>
      </c>
      <c r="M48" s="73">
        <f t="shared" si="6"/>
        <v>115268</v>
      </c>
      <c r="N48" s="73">
        <f t="shared" si="6"/>
        <v>37963163</v>
      </c>
      <c r="O48" s="74">
        <f t="shared" si="6"/>
        <v>-19852848</v>
      </c>
      <c r="P48" s="74">
        <f t="shared" si="6"/>
        <v>3117998</v>
      </c>
      <c r="Q48" s="74">
        <f t="shared" si="6"/>
        <v>34730873</v>
      </c>
      <c r="R48" s="74">
        <f t="shared" si="6"/>
        <v>17996023</v>
      </c>
      <c r="S48" s="74">
        <f t="shared" si="6"/>
        <v>-6122452</v>
      </c>
      <c r="T48" s="73">
        <f t="shared" si="6"/>
        <v>-18649282</v>
      </c>
      <c r="U48" s="73">
        <f t="shared" si="6"/>
        <v>-25857999</v>
      </c>
      <c r="V48" s="74">
        <f t="shared" si="6"/>
        <v>-50629733</v>
      </c>
      <c r="W48" s="74">
        <f t="shared" si="6"/>
        <v>53954133</v>
      </c>
      <c r="X48" s="74">
        <f t="shared" si="6"/>
        <v>-8644276</v>
      </c>
      <c r="Y48" s="74">
        <f t="shared" si="6"/>
        <v>62598409</v>
      </c>
      <c r="Z48" s="75">
        <f>+IF(X48&lt;&gt;0,+(Y48/X48)*100,0)</f>
        <v>-724.160230422999</v>
      </c>
      <c r="AA48" s="76">
        <f>SUM(AA46:AA47)</f>
        <v>7962420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30190343</v>
      </c>
      <c r="D5" s="6">
        <v>0</v>
      </c>
      <c r="E5" s="7">
        <v>32353733</v>
      </c>
      <c r="F5" s="8">
        <v>32354749</v>
      </c>
      <c r="G5" s="8">
        <v>4595393</v>
      </c>
      <c r="H5" s="8">
        <v>2274349</v>
      </c>
      <c r="I5" s="8">
        <v>2385791</v>
      </c>
      <c r="J5" s="8">
        <v>9255533</v>
      </c>
      <c r="K5" s="8">
        <v>2288137</v>
      </c>
      <c r="L5" s="8">
        <v>2291506</v>
      </c>
      <c r="M5" s="8">
        <v>2295988</v>
      </c>
      <c r="N5" s="8">
        <v>6875631</v>
      </c>
      <c r="O5" s="8">
        <v>2299474</v>
      </c>
      <c r="P5" s="8">
        <v>2282092</v>
      </c>
      <c r="Q5" s="8">
        <v>2294015</v>
      </c>
      <c r="R5" s="8">
        <v>6875581</v>
      </c>
      <c r="S5" s="8">
        <v>2116887</v>
      </c>
      <c r="T5" s="8">
        <v>2292420</v>
      </c>
      <c r="U5" s="8">
        <v>2933955</v>
      </c>
      <c r="V5" s="8">
        <v>7343262</v>
      </c>
      <c r="W5" s="8">
        <v>30350007</v>
      </c>
      <c r="X5" s="8">
        <v>32353733</v>
      </c>
      <c r="Y5" s="8">
        <v>-2003726</v>
      </c>
      <c r="Z5" s="2">
        <v>-6.19</v>
      </c>
      <c r="AA5" s="6">
        <v>32354749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62523528</v>
      </c>
      <c r="F7" s="8">
        <v>71909000</v>
      </c>
      <c r="G7" s="8">
        <v>6029797</v>
      </c>
      <c r="H7" s="8">
        <v>6200031</v>
      </c>
      <c r="I7" s="8">
        <v>5115472</v>
      </c>
      <c r="J7" s="8">
        <v>17345300</v>
      </c>
      <c r="K7" s="8">
        <v>5249609</v>
      </c>
      <c r="L7" s="8">
        <v>4956963</v>
      </c>
      <c r="M7" s="8">
        <v>8955832</v>
      </c>
      <c r="N7" s="8">
        <v>19162404</v>
      </c>
      <c r="O7" s="8">
        <v>1856621</v>
      </c>
      <c r="P7" s="8">
        <v>4779997</v>
      </c>
      <c r="Q7" s="8">
        <v>5905624</v>
      </c>
      <c r="R7" s="8">
        <v>12542242</v>
      </c>
      <c r="S7" s="8">
        <v>5044987</v>
      </c>
      <c r="T7" s="8">
        <v>5364810</v>
      </c>
      <c r="U7" s="8">
        <v>5915979</v>
      </c>
      <c r="V7" s="8">
        <v>16325776</v>
      </c>
      <c r="W7" s="8">
        <v>65375722</v>
      </c>
      <c r="X7" s="8">
        <v>62523528</v>
      </c>
      <c r="Y7" s="8">
        <v>2852194</v>
      </c>
      <c r="Z7" s="2">
        <v>4.56</v>
      </c>
      <c r="AA7" s="6">
        <v>71909000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18378346</v>
      </c>
      <c r="F8" s="8">
        <v>17192000</v>
      </c>
      <c r="G8" s="8">
        <v>1058276</v>
      </c>
      <c r="H8" s="8">
        <v>1348988</v>
      </c>
      <c r="I8" s="8">
        <v>1332209</v>
      </c>
      <c r="J8" s="8">
        <v>3739473</v>
      </c>
      <c r="K8" s="8">
        <v>1562441</v>
      </c>
      <c r="L8" s="8">
        <v>1749494</v>
      </c>
      <c r="M8" s="8">
        <v>1694878</v>
      </c>
      <c r="N8" s="8">
        <v>5006813</v>
      </c>
      <c r="O8" s="8">
        <v>2531975</v>
      </c>
      <c r="P8" s="8">
        <v>1801313</v>
      </c>
      <c r="Q8" s="8">
        <v>2042141</v>
      </c>
      <c r="R8" s="8">
        <v>6375429</v>
      </c>
      <c r="S8" s="8">
        <v>2009449</v>
      </c>
      <c r="T8" s="8">
        <v>1679268</v>
      </c>
      <c r="U8" s="8">
        <v>1527511</v>
      </c>
      <c r="V8" s="8">
        <v>5216228</v>
      </c>
      <c r="W8" s="8">
        <v>20337943</v>
      </c>
      <c r="X8" s="8">
        <v>18378346</v>
      </c>
      <c r="Y8" s="8">
        <v>1959597</v>
      </c>
      <c r="Z8" s="2">
        <v>10.66</v>
      </c>
      <c r="AA8" s="6">
        <v>17192000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6637096</v>
      </c>
      <c r="F9" s="8">
        <v>6701000</v>
      </c>
      <c r="G9" s="8">
        <v>435462</v>
      </c>
      <c r="H9" s="8">
        <v>611774</v>
      </c>
      <c r="I9" s="8">
        <v>710105</v>
      </c>
      <c r="J9" s="8">
        <v>1757341</v>
      </c>
      <c r="K9" s="8">
        <v>537282</v>
      </c>
      <c r="L9" s="8">
        <v>541440</v>
      </c>
      <c r="M9" s="8">
        <v>514467</v>
      </c>
      <c r="N9" s="8">
        <v>1593189</v>
      </c>
      <c r="O9" s="8">
        <v>515125</v>
      </c>
      <c r="P9" s="8">
        <v>573713</v>
      </c>
      <c r="Q9" s="8">
        <v>576037</v>
      </c>
      <c r="R9" s="8">
        <v>1664875</v>
      </c>
      <c r="S9" s="8">
        <v>474996</v>
      </c>
      <c r="T9" s="8">
        <v>605303</v>
      </c>
      <c r="U9" s="8">
        <v>630726</v>
      </c>
      <c r="V9" s="8">
        <v>1711025</v>
      </c>
      <c r="W9" s="8">
        <v>6726430</v>
      </c>
      <c r="X9" s="8">
        <v>6637096</v>
      </c>
      <c r="Y9" s="8">
        <v>89334</v>
      </c>
      <c r="Z9" s="2">
        <v>1.35</v>
      </c>
      <c r="AA9" s="6">
        <v>6701000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6552000</v>
      </c>
      <c r="F10" s="26">
        <v>5974000</v>
      </c>
      <c r="G10" s="26">
        <v>408253</v>
      </c>
      <c r="H10" s="26">
        <v>522044</v>
      </c>
      <c r="I10" s="26">
        <v>523138</v>
      </c>
      <c r="J10" s="26">
        <v>1453435</v>
      </c>
      <c r="K10" s="26">
        <v>523682</v>
      </c>
      <c r="L10" s="26">
        <v>523612</v>
      </c>
      <c r="M10" s="26">
        <v>524958</v>
      </c>
      <c r="N10" s="26">
        <v>1572252</v>
      </c>
      <c r="O10" s="26">
        <v>527134</v>
      </c>
      <c r="P10" s="26">
        <v>525752</v>
      </c>
      <c r="Q10" s="26">
        <v>523642</v>
      </c>
      <c r="R10" s="26">
        <v>1576528</v>
      </c>
      <c r="S10" s="26">
        <v>525471</v>
      </c>
      <c r="T10" s="26">
        <v>526359</v>
      </c>
      <c r="U10" s="26">
        <v>530605</v>
      </c>
      <c r="V10" s="26">
        <v>1582435</v>
      </c>
      <c r="W10" s="26">
        <v>6184650</v>
      </c>
      <c r="X10" s="26">
        <v>6552000</v>
      </c>
      <c r="Y10" s="26">
        <v>-367350</v>
      </c>
      <c r="Z10" s="27">
        <v>-5.61</v>
      </c>
      <c r="AA10" s="28">
        <v>5974000</v>
      </c>
    </row>
    <row r="11" spans="1:27" ht="13.5">
      <c r="A11" s="25" t="s">
        <v>38</v>
      </c>
      <c r="B11" s="29"/>
      <c r="C11" s="6">
        <v>78868882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2818018</v>
      </c>
      <c r="D12" s="6">
        <v>0</v>
      </c>
      <c r="E12" s="7">
        <v>3331514</v>
      </c>
      <c r="F12" s="8">
        <v>3380000</v>
      </c>
      <c r="G12" s="8">
        <v>398405</v>
      </c>
      <c r="H12" s="8">
        <v>222219</v>
      </c>
      <c r="I12" s="8">
        <v>688701</v>
      </c>
      <c r="J12" s="8">
        <v>1309325</v>
      </c>
      <c r="K12" s="8">
        <v>441024</v>
      </c>
      <c r="L12" s="8">
        <v>186116</v>
      </c>
      <c r="M12" s="8">
        <v>116435</v>
      </c>
      <c r="N12" s="8">
        <v>743575</v>
      </c>
      <c r="O12" s="8">
        <v>194165</v>
      </c>
      <c r="P12" s="8">
        <v>330193</v>
      </c>
      <c r="Q12" s="8">
        <v>353384</v>
      </c>
      <c r="R12" s="8">
        <v>877742</v>
      </c>
      <c r="S12" s="8">
        <v>166773</v>
      </c>
      <c r="T12" s="8">
        <v>178401</v>
      </c>
      <c r="U12" s="8">
        <v>92146</v>
      </c>
      <c r="V12" s="8">
        <v>437320</v>
      </c>
      <c r="W12" s="8">
        <v>3367962</v>
      </c>
      <c r="X12" s="8">
        <v>3331514</v>
      </c>
      <c r="Y12" s="8">
        <v>36448</v>
      </c>
      <c r="Z12" s="2">
        <v>1.09</v>
      </c>
      <c r="AA12" s="6">
        <v>3380000</v>
      </c>
    </row>
    <row r="13" spans="1:27" ht="13.5">
      <c r="A13" s="23" t="s">
        <v>40</v>
      </c>
      <c r="B13" s="29"/>
      <c r="C13" s="6">
        <v>242295</v>
      </c>
      <c r="D13" s="6">
        <v>0</v>
      </c>
      <c r="E13" s="7">
        <v>289380</v>
      </c>
      <c r="F13" s="8">
        <v>217000</v>
      </c>
      <c r="G13" s="8">
        <v>5859</v>
      </c>
      <c r="H13" s="8">
        <v>29423</v>
      </c>
      <c r="I13" s="8">
        <v>24114</v>
      </c>
      <c r="J13" s="8">
        <v>59396</v>
      </c>
      <c r="K13" s="8">
        <v>11062</v>
      </c>
      <c r="L13" s="8">
        <v>11503</v>
      </c>
      <c r="M13" s="8">
        <v>26779</v>
      </c>
      <c r="N13" s="8">
        <v>49344</v>
      </c>
      <c r="O13" s="8">
        <v>25658</v>
      </c>
      <c r="P13" s="8">
        <v>19986</v>
      </c>
      <c r="Q13" s="8">
        <v>4</v>
      </c>
      <c r="R13" s="8">
        <v>45648</v>
      </c>
      <c r="S13" s="8">
        <v>35321</v>
      </c>
      <c r="T13" s="8">
        <v>54794</v>
      </c>
      <c r="U13" s="8">
        <v>21859</v>
      </c>
      <c r="V13" s="8">
        <v>111974</v>
      </c>
      <c r="W13" s="8">
        <v>266362</v>
      </c>
      <c r="X13" s="8">
        <v>289380</v>
      </c>
      <c r="Y13" s="8">
        <v>-23018</v>
      </c>
      <c r="Z13" s="2">
        <v>-7.95</v>
      </c>
      <c r="AA13" s="6">
        <v>217000</v>
      </c>
    </row>
    <row r="14" spans="1:27" ht="13.5">
      <c r="A14" s="23" t="s">
        <v>41</v>
      </c>
      <c r="B14" s="29"/>
      <c r="C14" s="6">
        <v>2717029</v>
      </c>
      <c r="D14" s="6">
        <v>0</v>
      </c>
      <c r="E14" s="7">
        <v>2572985</v>
      </c>
      <c r="F14" s="8">
        <v>2943000</v>
      </c>
      <c r="G14" s="8">
        <v>261401</v>
      </c>
      <c r="H14" s="8">
        <v>243105</v>
      </c>
      <c r="I14" s="8">
        <v>229806</v>
      </c>
      <c r="J14" s="8">
        <v>734312</v>
      </c>
      <c r="K14" s="8">
        <v>237199</v>
      </c>
      <c r="L14" s="8">
        <v>247098</v>
      </c>
      <c r="M14" s="8">
        <v>252681</v>
      </c>
      <c r="N14" s="8">
        <v>736978</v>
      </c>
      <c r="O14" s="8">
        <v>254302</v>
      </c>
      <c r="P14" s="8">
        <v>228997</v>
      </c>
      <c r="Q14" s="8">
        <v>244516</v>
      </c>
      <c r="R14" s="8">
        <v>727815</v>
      </c>
      <c r="S14" s="8">
        <v>101764</v>
      </c>
      <c r="T14" s="8">
        <v>246715</v>
      </c>
      <c r="U14" s="8">
        <v>258079</v>
      </c>
      <c r="V14" s="8">
        <v>606558</v>
      </c>
      <c r="W14" s="8">
        <v>2805663</v>
      </c>
      <c r="X14" s="8">
        <v>2572985</v>
      </c>
      <c r="Y14" s="8">
        <v>232678</v>
      </c>
      <c r="Z14" s="2">
        <v>9.04</v>
      </c>
      <c r="AA14" s="6">
        <v>2943000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2590243</v>
      </c>
      <c r="D16" s="6">
        <v>0</v>
      </c>
      <c r="E16" s="7">
        <v>1326047</v>
      </c>
      <c r="F16" s="8">
        <v>2732000</v>
      </c>
      <c r="G16" s="8">
        <v>66010</v>
      </c>
      <c r="H16" s="8">
        <v>70353</v>
      </c>
      <c r="I16" s="8">
        <v>105899</v>
      </c>
      <c r="J16" s="8">
        <v>242262</v>
      </c>
      <c r="K16" s="8">
        <v>83413</v>
      </c>
      <c r="L16" s="8">
        <v>74807</v>
      </c>
      <c r="M16" s="8">
        <v>70935</v>
      </c>
      <c r="N16" s="8">
        <v>229155</v>
      </c>
      <c r="O16" s="8">
        <v>82708</v>
      </c>
      <c r="P16" s="8">
        <v>61245</v>
      </c>
      <c r="Q16" s="8">
        <v>90526</v>
      </c>
      <c r="R16" s="8">
        <v>234479</v>
      </c>
      <c r="S16" s="8">
        <v>49271</v>
      </c>
      <c r="T16" s="8">
        <v>61615</v>
      </c>
      <c r="U16" s="8">
        <v>99205</v>
      </c>
      <c r="V16" s="8">
        <v>210091</v>
      </c>
      <c r="W16" s="8">
        <v>915987</v>
      </c>
      <c r="X16" s="8">
        <v>1326047</v>
      </c>
      <c r="Y16" s="8">
        <v>-410060</v>
      </c>
      <c r="Z16" s="2">
        <v>-30.92</v>
      </c>
      <c r="AA16" s="6">
        <v>2732000</v>
      </c>
    </row>
    <row r="17" spans="1:27" ht="13.5">
      <c r="A17" s="23" t="s">
        <v>44</v>
      </c>
      <c r="B17" s="29"/>
      <c r="C17" s="6">
        <v>877274</v>
      </c>
      <c r="D17" s="6">
        <v>0</v>
      </c>
      <c r="E17" s="7">
        <v>0</v>
      </c>
      <c r="F17" s="8">
        <v>909000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9805</v>
      </c>
      <c r="Q17" s="8">
        <v>269748</v>
      </c>
      <c r="R17" s="8">
        <v>279553</v>
      </c>
      <c r="S17" s="8">
        <v>-60710</v>
      </c>
      <c r="T17" s="8">
        <v>35141</v>
      </c>
      <c r="U17" s="8">
        <v>0</v>
      </c>
      <c r="V17" s="8">
        <v>-25569</v>
      </c>
      <c r="W17" s="8">
        <v>253984</v>
      </c>
      <c r="X17" s="8"/>
      <c r="Y17" s="8">
        <v>253984</v>
      </c>
      <c r="Z17" s="2">
        <v>0</v>
      </c>
      <c r="AA17" s="6">
        <v>909000</v>
      </c>
    </row>
    <row r="18" spans="1:27" ht="13.5">
      <c r="A18" s="25" t="s">
        <v>45</v>
      </c>
      <c r="B18" s="24"/>
      <c r="C18" s="6">
        <v>1245782</v>
      </c>
      <c r="D18" s="6">
        <v>0</v>
      </c>
      <c r="E18" s="7">
        <v>1965971</v>
      </c>
      <c r="F18" s="8">
        <v>1306000</v>
      </c>
      <c r="G18" s="8">
        <v>192293</v>
      </c>
      <c r="H18" s="8">
        <v>176874</v>
      </c>
      <c r="I18" s="8">
        <v>187530</v>
      </c>
      <c r="J18" s="8">
        <v>556697</v>
      </c>
      <c r="K18" s="8">
        <v>206362</v>
      </c>
      <c r="L18" s="8">
        <v>173616</v>
      </c>
      <c r="M18" s="8">
        <v>134081</v>
      </c>
      <c r="N18" s="8">
        <v>514059</v>
      </c>
      <c r="O18" s="8">
        <v>154843</v>
      </c>
      <c r="P18" s="8">
        <v>140089</v>
      </c>
      <c r="Q18" s="8">
        <v>130688</v>
      </c>
      <c r="R18" s="8">
        <v>425620</v>
      </c>
      <c r="S18" s="8">
        <v>137285</v>
      </c>
      <c r="T18" s="8">
        <v>104549</v>
      </c>
      <c r="U18" s="8">
        <v>264899</v>
      </c>
      <c r="V18" s="8">
        <v>506733</v>
      </c>
      <c r="W18" s="8">
        <v>2003109</v>
      </c>
      <c r="X18" s="8">
        <v>1965971</v>
      </c>
      <c r="Y18" s="8">
        <v>37138</v>
      </c>
      <c r="Z18" s="2">
        <v>1.89</v>
      </c>
      <c r="AA18" s="6">
        <v>1306000</v>
      </c>
    </row>
    <row r="19" spans="1:27" ht="13.5">
      <c r="A19" s="23" t="s">
        <v>46</v>
      </c>
      <c r="B19" s="29"/>
      <c r="C19" s="6">
        <v>48431297</v>
      </c>
      <c r="D19" s="6">
        <v>0</v>
      </c>
      <c r="E19" s="7">
        <v>44510000</v>
      </c>
      <c r="F19" s="8">
        <v>71740850</v>
      </c>
      <c r="G19" s="8">
        <v>16236000</v>
      </c>
      <c r="H19" s="8">
        <v>634000</v>
      </c>
      <c r="I19" s="8">
        <v>531000</v>
      </c>
      <c r="J19" s="8">
        <v>17401000</v>
      </c>
      <c r="K19" s="8">
        <v>8838292</v>
      </c>
      <c r="L19" s="8">
        <v>11409850</v>
      </c>
      <c r="M19" s="8">
        <v>0</v>
      </c>
      <c r="N19" s="8">
        <v>20248142</v>
      </c>
      <c r="O19" s="8">
        <v>11495513</v>
      </c>
      <c r="P19" s="8">
        <v>739486</v>
      </c>
      <c r="Q19" s="8">
        <v>9581506</v>
      </c>
      <c r="R19" s="8">
        <v>21816505</v>
      </c>
      <c r="S19" s="8">
        <v>3619597</v>
      </c>
      <c r="T19" s="8">
        <v>5856021</v>
      </c>
      <c r="U19" s="8">
        <v>354699</v>
      </c>
      <c r="V19" s="8">
        <v>9830317</v>
      </c>
      <c r="W19" s="8">
        <v>69295964</v>
      </c>
      <c r="X19" s="8">
        <v>44510000</v>
      </c>
      <c r="Y19" s="8">
        <v>24785964</v>
      </c>
      <c r="Z19" s="2">
        <v>55.69</v>
      </c>
      <c r="AA19" s="6">
        <v>71740850</v>
      </c>
    </row>
    <row r="20" spans="1:27" ht="13.5">
      <c r="A20" s="23" t="s">
        <v>47</v>
      </c>
      <c r="B20" s="29"/>
      <c r="C20" s="6">
        <v>2382812</v>
      </c>
      <c r="D20" s="6">
        <v>0</v>
      </c>
      <c r="E20" s="7">
        <v>1384000</v>
      </c>
      <c r="F20" s="26">
        <v>1890543</v>
      </c>
      <c r="G20" s="26">
        <v>171426</v>
      </c>
      <c r="H20" s="26">
        <v>110399</v>
      </c>
      <c r="I20" s="26">
        <v>123366</v>
      </c>
      <c r="J20" s="26">
        <v>405191</v>
      </c>
      <c r="K20" s="26">
        <v>159427</v>
      </c>
      <c r="L20" s="26">
        <v>250915</v>
      </c>
      <c r="M20" s="26">
        <v>123755</v>
      </c>
      <c r="N20" s="26">
        <v>534097</v>
      </c>
      <c r="O20" s="26">
        <v>186301</v>
      </c>
      <c r="P20" s="26">
        <v>139301</v>
      </c>
      <c r="Q20" s="26">
        <v>204100</v>
      </c>
      <c r="R20" s="26">
        <v>529702</v>
      </c>
      <c r="S20" s="26">
        <v>97642</v>
      </c>
      <c r="T20" s="26">
        <v>105790</v>
      </c>
      <c r="U20" s="26">
        <v>1152605</v>
      </c>
      <c r="V20" s="26">
        <v>1356037</v>
      </c>
      <c r="W20" s="26">
        <v>2825027</v>
      </c>
      <c r="X20" s="26">
        <v>1384000</v>
      </c>
      <c r="Y20" s="26">
        <v>1441027</v>
      </c>
      <c r="Z20" s="27">
        <v>104.12</v>
      </c>
      <c r="AA20" s="28">
        <v>1890543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5600000</v>
      </c>
      <c r="F21" s="8">
        <v>5600000</v>
      </c>
      <c r="G21" s="8">
        <v>59298</v>
      </c>
      <c r="H21" s="8">
        <v>-40000</v>
      </c>
      <c r="I21" s="30">
        <v>-1754</v>
      </c>
      <c r="J21" s="8">
        <v>17544</v>
      </c>
      <c r="K21" s="8">
        <v>-17544</v>
      </c>
      <c r="L21" s="8">
        <v>15018</v>
      </c>
      <c r="M21" s="8">
        <v>-15018</v>
      </c>
      <c r="N21" s="8">
        <v>-17544</v>
      </c>
      <c r="O21" s="8">
        <v>522807</v>
      </c>
      <c r="P21" s="30">
        <v>69079</v>
      </c>
      <c r="Q21" s="8">
        <v>0</v>
      </c>
      <c r="R21" s="8">
        <v>591886</v>
      </c>
      <c r="S21" s="8">
        <v>0</v>
      </c>
      <c r="T21" s="8">
        <v>1974</v>
      </c>
      <c r="U21" s="8">
        <v>0</v>
      </c>
      <c r="V21" s="8">
        <v>1974</v>
      </c>
      <c r="W21" s="30">
        <v>593860</v>
      </c>
      <c r="X21" s="8">
        <v>5600000</v>
      </c>
      <c r="Y21" s="8">
        <v>-5006140</v>
      </c>
      <c r="Z21" s="2">
        <v>-89.4</v>
      </c>
      <c r="AA21" s="6">
        <v>5600000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170363975</v>
      </c>
      <c r="D22" s="33">
        <f>SUM(D5:D21)</f>
        <v>0</v>
      </c>
      <c r="E22" s="34">
        <f t="shared" si="0"/>
        <v>187424600</v>
      </c>
      <c r="F22" s="35">
        <f t="shared" si="0"/>
        <v>224849142</v>
      </c>
      <c r="G22" s="35">
        <f t="shared" si="0"/>
        <v>29917873</v>
      </c>
      <c r="H22" s="35">
        <f t="shared" si="0"/>
        <v>12403559</v>
      </c>
      <c r="I22" s="35">
        <f t="shared" si="0"/>
        <v>11955377</v>
      </c>
      <c r="J22" s="35">
        <f t="shared" si="0"/>
        <v>54276809</v>
      </c>
      <c r="K22" s="35">
        <f t="shared" si="0"/>
        <v>20120386</v>
      </c>
      <c r="L22" s="35">
        <f t="shared" si="0"/>
        <v>22431938</v>
      </c>
      <c r="M22" s="35">
        <f t="shared" si="0"/>
        <v>14695771</v>
      </c>
      <c r="N22" s="35">
        <f t="shared" si="0"/>
        <v>57248095</v>
      </c>
      <c r="O22" s="35">
        <f t="shared" si="0"/>
        <v>20646626</v>
      </c>
      <c r="P22" s="35">
        <f t="shared" si="0"/>
        <v>11701048</v>
      </c>
      <c r="Q22" s="35">
        <f t="shared" si="0"/>
        <v>22215931</v>
      </c>
      <c r="R22" s="35">
        <f t="shared" si="0"/>
        <v>54563605</v>
      </c>
      <c r="S22" s="35">
        <f t="shared" si="0"/>
        <v>14318733</v>
      </c>
      <c r="T22" s="35">
        <f t="shared" si="0"/>
        <v>17113160</v>
      </c>
      <c r="U22" s="35">
        <f t="shared" si="0"/>
        <v>13782268</v>
      </c>
      <c r="V22" s="35">
        <f t="shared" si="0"/>
        <v>45214161</v>
      </c>
      <c r="W22" s="35">
        <f t="shared" si="0"/>
        <v>211302670</v>
      </c>
      <c r="X22" s="35">
        <f t="shared" si="0"/>
        <v>187424600</v>
      </c>
      <c r="Y22" s="35">
        <f t="shared" si="0"/>
        <v>23878070</v>
      </c>
      <c r="Z22" s="36">
        <f>+IF(X22&lt;&gt;0,+(Y22/X22)*100,0)</f>
        <v>12.740093883086853</v>
      </c>
      <c r="AA22" s="33">
        <f>SUM(AA5:AA21)</f>
        <v>224849142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67026517</v>
      </c>
      <c r="D25" s="6">
        <v>0</v>
      </c>
      <c r="E25" s="7">
        <v>66682616</v>
      </c>
      <c r="F25" s="8">
        <v>67083000</v>
      </c>
      <c r="G25" s="8">
        <v>5027141</v>
      </c>
      <c r="H25" s="8">
        <v>5001880</v>
      </c>
      <c r="I25" s="8">
        <v>5160320</v>
      </c>
      <c r="J25" s="8">
        <v>15189341</v>
      </c>
      <c r="K25" s="8">
        <v>5027160</v>
      </c>
      <c r="L25" s="8">
        <v>8198496</v>
      </c>
      <c r="M25" s="8">
        <v>4988966</v>
      </c>
      <c r="N25" s="8">
        <v>18214622</v>
      </c>
      <c r="O25" s="8">
        <v>5310132</v>
      </c>
      <c r="P25" s="8">
        <v>5037998</v>
      </c>
      <c r="Q25" s="8">
        <v>4864787</v>
      </c>
      <c r="R25" s="8">
        <v>15212917</v>
      </c>
      <c r="S25" s="8">
        <v>5105381</v>
      </c>
      <c r="T25" s="8">
        <v>5354010</v>
      </c>
      <c r="U25" s="8">
        <v>5069943</v>
      </c>
      <c r="V25" s="8">
        <v>15529334</v>
      </c>
      <c r="W25" s="8">
        <v>64146214</v>
      </c>
      <c r="X25" s="8">
        <v>66682616</v>
      </c>
      <c r="Y25" s="8">
        <v>-2536402</v>
      </c>
      <c r="Z25" s="2">
        <v>-3.8</v>
      </c>
      <c r="AA25" s="6">
        <v>67083000</v>
      </c>
    </row>
    <row r="26" spans="1:27" ht="13.5">
      <c r="A26" s="25" t="s">
        <v>52</v>
      </c>
      <c r="B26" s="24"/>
      <c r="C26" s="6">
        <v>4076385</v>
      </c>
      <c r="D26" s="6">
        <v>0</v>
      </c>
      <c r="E26" s="7">
        <v>4451012</v>
      </c>
      <c r="F26" s="8">
        <v>4487000</v>
      </c>
      <c r="G26" s="8">
        <v>338353</v>
      </c>
      <c r="H26" s="8">
        <v>338353</v>
      </c>
      <c r="I26" s="8">
        <v>329090</v>
      </c>
      <c r="J26" s="8">
        <v>1005796</v>
      </c>
      <c r="K26" s="8">
        <v>338353</v>
      </c>
      <c r="L26" s="8">
        <v>338353</v>
      </c>
      <c r="M26" s="8">
        <v>338651</v>
      </c>
      <c r="N26" s="8">
        <v>1015357</v>
      </c>
      <c r="O26" s="8">
        <v>338653</v>
      </c>
      <c r="P26" s="8">
        <v>341509</v>
      </c>
      <c r="Q26" s="8">
        <v>341561</v>
      </c>
      <c r="R26" s="8">
        <v>1021723</v>
      </c>
      <c r="S26" s="8">
        <v>520408</v>
      </c>
      <c r="T26" s="8">
        <v>356679</v>
      </c>
      <c r="U26" s="8">
        <v>356679</v>
      </c>
      <c r="V26" s="8">
        <v>1233766</v>
      </c>
      <c r="W26" s="8">
        <v>4276642</v>
      </c>
      <c r="X26" s="8">
        <v>4451012</v>
      </c>
      <c r="Y26" s="8">
        <v>-174370</v>
      </c>
      <c r="Z26" s="2">
        <v>-3.92</v>
      </c>
      <c r="AA26" s="6">
        <v>4487000</v>
      </c>
    </row>
    <row r="27" spans="1:27" ht="13.5">
      <c r="A27" s="25" t="s">
        <v>53</v>
      </c>
      <c r="B27" s="24"/>
      <c r="C27" s="6">
        <v>6959005</v>
      </c>
      <c r="D27" s="6">
        <v>0</v>
      </c>
      <c r="E27" s="7">
        <v>8000000</v>
      </c>
      <c r="F27" s="8">
        <v>8000000</v>
      </c>
      <c r="G27" s="8">
        <v>666667</v>
      </c>
      <c r="H27" s="8">
        <v>666667</v>
      </c>
      <c r="I27" s="8">
        <v>666667</v>
      </c>
      <c r="J27" s="8">
        <v>2000001</v>
      </c>
      <c r="K27" s="8">
        <v>666667</v>
      </c>
      <c r="L27" s="8">
        <v>666667</v>
      </c>
      <c r="M27" s="8">
        <v>666667</v>
      </c>
      <c r="N27" s="8">
        <v>2000001</v>
      </c>
      <c r="O27" s="8">
        <v>666667</v>
      </c>
      <c r="P27" s="8">
        <v>666667</v>
      </c>
      <c r="Q27" s="8">
        <v>666667</v>
      </c>
      <c r="R27" s="8">
        <v>2000001</v>
      </c>
      <c r="S27" s="8">
        <v>666667</v>
      </c>
      <c r="T27" s="8">
        <v>666667</v>
      </c>
      <c r="U27" s="8">
        <v>666663</v>
      </c>
      <c r="V27" s="8">
        <v>1999997</v>
      </c>
      <c r="W27" s="8">
        <v>8000000</v>
      </c>
      <c r="X27" s="8">
        <v>8000000</v>
      </c>
      <c r="Y27" s="8">
        <v>0</v>
      </c>
      <c r="Z27" s="2">
        <v>0</v>
      </c>
      <c r="AA27" s="6">
        <v>8000000</v>
      </c>
    </row>
    <row r="28" spans="1:27" ht="13.5">
      <c r="A28" s="25" t="s">
        <v>54</v>
      </c>
      <c r="B28" s="24"/>
      <c r="C28" s="6">
        <v>13592473</v>
      </c>
      <c r="D28" s="6">
        <v>0</v>
      </c>
      <c r="E28" s="7">
        <v>15248000</v>
      </c>
      <c r="F28" s="8">
        <v>15448000</v>
      </c>
      <c r="G28" s="8">
        <v>1103999</v>
      </c>
      <c r="H28" s="8">
        <v>1103999</v>
      </c>
      <c r="I28" s="8">
        <v>1103999</v>
      </c>
      <c r="J28" s="8">
        <v>3311997</v>
      </c>
      <c r="K28" s="8">
        <v>1103999</v>
      </c>
      <c r="L28" s="8">
        <v>1103999</v>
      </c>
      <c r="M28" s="8">
        <v>1103999</v>
      </c>
      <c r="N28" s="8">
        <v>3311997</v>
      </c>
      <c r="O28" s="8">
        <v>1103999</v>
      </c>
      <c r="P28" s="8">
        <v>1103999</v>
      </c>
      <c r="Q28" s="8">
        <v>1103999</v>
      </c>
      <c r="R28" s="8">
        <v>3311997</v>
      </c>
      <c r="S28" s="8">
        <v>1103999</v>
      </c>
      <c r="T28" s="8">
        <v>1103999</v>
      </c>
      <c r="U28" s="8">
        <v>1104011</v>
      </c>
      <c r="V28" s="8">
        <v>3312009</v>
      </c>
      <c r="W28" s="8">
        <v>13248000</v>
      </c>
      <c r="X28" s="8">
        <v>15248000</v>
      </c>
      <c r="Y28" s="8">
        <v>-2000000</v>
      </c>
      <c r="Z28" s="2">
        <v>-13.12</v>
      </c>
      <c r="AA28" s="6">
        <v>15448000</v>
      </c>
    </row>
    <row r="29" spans="1:27" ht="13.5">
      <c r="A29" s="25" t="s">
        <v>55</v>
      </c>
      <c r="B29" s="24"/>
      <c r="C29" s="6">
        <v>4810137</v>
      </c>
      <c r="D29" s="6">
        <v>0</v>
      </c>
      <c r="E29" s="7">
        <v>4320000</v>
      </c>
      <c r="F29" s="8">
        <v>4320000</v>
      </c>
      <c r="G29" s="8">
        <v>291228</v>
      </c>
      <c r="H29" s="8">
        <v>287890</v>
      </c>
      <c r="I29" s="8">
        <v>1024805</v>
      </c>
      <c r="J29" s="8">
        <v>1603923</v>
      </c>
      <c r="K29" s="8">
        <v>208596</v>
      </c>
      <c r="L29" s="8">
        <v>478988</v>
      </c>
      <c r="M29" s="8">
        <v>356811</v>
      </c>
      <c r="N29" s="8">
        <v>1044395</v>
      </c>
      <c r="O29" s="8">
        <v>828160</v>
      </c>
      <c r="P29" s="8">
        <v>277701</v>
      </c>
      <c r="Q29" s="8">
        <v>980418</v>
      </c>
      <c r="R29" s="8">
        <v>2086279</v>
      </c>
      <c r="S29" s="8">
        <v>276103</v>
      </c>
      <c r="T29" s="8">
        <v>684502</v>
      </c>
      <c r="U29" s="8">
        <v>273037</v>
      </c>
      <c r="V29" s="8">
        <v>1233642</v>
      </c>
      <c r="W29" s="8">
        <v>5968239</v>
      </c>
      <c r="X29" s="8">
        <v>4320000</v>
      </c>
      <c r="Y29" s="8">
        <v>1648239</v>
      </c>
      <c r="Z29" s="2">
        <v>38.15</v>
      </c>
      <c r="AA29" s="6">
        <v>4320000</v>
      </c>
    </row>
    <row r="30" spans="1:27" ht="13.5">
      <c r="A30" s="25" t="s">
        <v>56</v>
      </c>
      <c r="B30" s="24"/>
      <c r="C30" s="6">
        <v>56019912</v>
      </c>
      <c r="D30" s="6">
        <v>0</v>
      </c>
      <c r="E30" s="7">
        <v>55000000</v>
      </c>
      <c r="F30" s="8">
        <v>57500000</v>
      </c>
      <c r="G30" s="8">
        <v>1394936</v>
      </c>
      <c r="H30" s="8">
        <v>1809309</v>
      </c>
      <c r="I30" s="8">
        <v>1443794</v>
      </c>
      <c r="J30" s="8">
        <v>4648039</v>
      </c>
      <c r="K30" s="8">
        <v>2476049</v>
      </c>
      <c r="L30" s="8">
        <v>9863622</v>
      </c>
      <c r="M30" s="8">
        <v>3678064</v>
      </c>
      <c r="N30" s="8">
        <v>16017735</v>
      </c>
      <c r="O30" s="8">
        <v>14647969</v>
      </c>
      <c r="P30" s="8">
        <v>3451293</v>
      </c>
      <c r="Q30" s="8">
        <v>7637159</v>
      </c>
      <c r="R30" s="8">
        <v>25736421</v>
      </c>
      <c r="S30" s="8">
        <v>4135334</v>
      </c>
      <c r="T30" s="8">
        <v>3399806</v>
      </c>
      <c r="U30" s="8">
        <v>5099183</v>
      </c>
      <c r="V30" s="8">
        <v>12634323</v>
      </c>
      <c r="W30" s="8">
        <v>59036518</v>
      </c>
      <c r="X30" s="8">
        <v>55000000</v>
      </c>
      <c r="Y30" s="8">
        <v>4036518</v>
      </c>
      <c r="Z30" s="2">
        <v>7.34</v>
      </c>
      <c r="AA30" s="6">
        <v>57500000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49736206</v>
      </c>
      <c r="D34" s="6">
        <v>0</v>
      </c>
      <c r="E34" s="7">
        <v>33700000</v>
      </c>
      <c r="F34" s="8">
        <v>73523000</v>
      </c>
      <c r="G34" s="8">
        <v>1127565</v>
      </c>
      <c r="H34" s="8">
        <v>2908812</v>
      </c>
      <c r="I34" s="8">
        <v>2201665</v>
      </c>
      <c r="J34" s="8">
        <v>6238042</v>
      </c>
      <c r="K34" s="8">
        <v>3827625</v>
      </c>
      <c r="L34" s="8">
        <v>3457600</v>
      </c>
      <c r="M34" s="8">
        <v>2224640</v>
      </c>
      <c r="N34" s="8">
        <v>9509865</v>
      </c>
      <c r="O34" s="8">
        <v>12960510</v>
      </c>
      <c r="P34" s="8">
        <v>2313689</v>
      </c>
      <c r="Q34" s="8">
        <v>2834160</v>
      </c>
      <c r="R34" s="8">
        <v>18108359</v>
      </c>
      <c r="S34" s="8">
        <v>1783126</v>
      </c>
      <c r="T34" s="8">
        <v>6672249</v>
      </c>
      <c r="U34" s="8">
        <v>2476858</v>
      </c>
      <c r="V34" s="8">
        <v>10932233</v>
      </c>
      <c r="W34" s="8">
        <v>44788499</v>
      </c>
      <c r="X34" s="8">
        <v>33700000</v>
      </c>
      <c r="Y34" s="8">
        <v>11088499</v>
      </c>
      <c r="Z34" s="2">
        <v>32.9</v>
      </c>
      <c r="AA34" s="6">
        <v>73523000</v>
      </c>
    </row>
    <row r="35" spans="1:27" ht="13.5">
      <c r="A35" s="23" t="s">
        <v>61</v>
      </c>
      <c r="B35" s="29"/>
      <c r="C35" s="6">
        <v>1922809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204143444</v>
      </c>
      <c r="D36" s="33">
        <f>SUM(D25:D35)</f>
        <v>0</v>
      </c>
      <c r="E36" s="34">
        <f t="shared" si="1"/>
        <v>187401628</v>
      </c>
      <c r="F36" s="35">
        <f t="shared" si="1"/>
        <v>230361000</v>
      </c>
      <c r="G36" s="35">
        <f t="shared" si="1"/>
        <v>9949889</v>
      </c>
      <c r="H36" s="35">
        <f t="shared" si="1"/>
        <v>12116910</v>
      </c>
      <c r="I36" s="35">
        <f t="shared" si="1"/>
        <v>11930340</v>
      </c>
      <c r="J36" s="35">
        <f t="shared" si="1"/>
        <v>33997139</v>
      </c>
      <c r="K36" s="35">
        <f t="shared" si="1"/>
        <v>13648449</v>
      </c>
      <c r="L36" s="35">
        <f t="shared" si="1"/>
        <v>24107725</v>
      </c>
      <c r="M36" s="35">
        <f t="shared" si="1"/>
        <v>13357798</v>
      </c>
      <c r="N36" s="35">
        <f t="shared" si="1"/>
        <v>51113972</v>
      </c>
      <c r="O36" s="35">
        <f t="shared" si="1"/>
        <v>35856090</v>
      </c>
      <c r="P36" s="35">
        <f t="shared" si="1"/>
        <v>13192856</v>
      </c>
      <c r="Q36" s="35">
        <f t="shared" si="1"/>
        <v>18428751</v>
      </c>
      <c r="R36" s="35">
        <f t="shared" si="1"/>
        <v>67477697</v>
      </c>
      <c r="S36" s="35">
        <f t="shared" si="1"/>
        <v>13591018</v>
      </c>
      <c r="T36" s="35">
        <f t="shared" si="1"/>
        <v>18237912</v>
      </c>
      <c r="U36" s="35">
        <f t="shared" si="1"/>
        <v>15046374</v>
      </c>
      <c r="V36" s="35">
        <f t="shared" si="1"/>
        <v>46875304</v>
      </c>
      <c r="W36" s="35">
        <f t="shared" si="1"/>
        <v>199464112</v>
      </c>
      <c r="X36" s="35">
        <f t="shared" si="1"/>
        <v>187401628</v>
      </c>
      <c r="Y36" s="35">
        <f t="shared" si="1"/>
        <v>12062484</v>
      </c>
      <c r="Z36" s="36">
        <f>+IF(X36&lt;&gt;0,+(Y36/X36)*100,0)</f>
        <v>6.436701819900946</v>
      </c>
      <c r="AA36" s="33">
        <f>SUM(AA25:AA35)</f>
        <v>230361000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-33779469</v>
      </c>
      <c r="D38" s="46">
        <f>+D22-D36</f>
        <v>0</v>
      </c>
      <c r="E38" s="47">
        <f t="shared" si="2"/>
        <v>22972</v>
      </c>
      <c r="F38" s="48">
        <f t="shared" si="2"/>
        <v>-5511858</v>
      </c>
      <c r="G38" s="48">
        <f t="shared" si="2"/>
        <v>19967984</v>
      </c>
      <c r="H38" s="48">
        <f t="shared" si="2"/>
        <v>286649</v>
      </c>
      <c r="I38" s="48">
        <f t="shared" si="2"/>
        <v>25037</v>
      </c>
      <c r="J38" s="48">
        <f t="shared" si="2"/>
        <v>20279670</v>
      </c>
      <c r="K38" s="48">
        <f t="shared" si="2"/>
        <v>6471937</v>
      </c>
      <c r="L38" s="48">
        <f t="shared" si="2"/>
        <v>-1675787</v>
      </c>
      <c r="M38" s="48">
        <f t="shared" si="2"/>
        <v>1337973</v>
      </c>
      <c r="N38" s="48">
        <f t="shared" si="2"/>
        <v>6134123</v>
      </c>
      <c r="O38" s="48">
        <f t="shared" si="2"/>
        <v>-15209464</v>
      </c>
      <c r="P38" s="48">
        <f t="shared" si="2"/>
        <v>-1491808</v>
      </c>
      <c r="Q38" s="48">
        <f t="shared" si="2"/>
        <v>3787180</v>
      </c>
      <c r="R38" s="48">
        <f t="shared" si="2"/>
        <v>-12914092</v>
      </c>
      <c r="S38" s="48">
        <f t="shared" si="2"/>
        <v>727715</v>
      </c>
      <c r="T38" s="48">
        <f t="shared" si="2"/>
        <v>-1124752</v>
      </c>
      <c r="U38" s="48">
        <f t="shared" si="2"/>
        <v>-1264106</v>
      </c>
      <c r="V38" s="48">
        <f t="shared" si="2"/>
        <v>-1661143</v>
      </c>
      <c r="W38" s="48">
        <f t="shared" si="2"/>
        <v>11838558</v>
      </c>
      <c r="X38" s="48">
        <f>IF(F22=F36,0,X22-X36)</f>
        <v>22972</v>
      </c>
      <c r="Y38" s="48">
        <f t="shared" si="2"/>
        <v>11815586</v>
      </c>
      <c r="Z38" s="49">
        <f>+IF(X38&lt;&gt;0,+(Y38/X38)*100,0)</f>
        <v>51434.729235591156</v>
      </c>
      <c r="AA38" s="46">
        <f>+AA22-AA36</f>
        <v>-5511858</v>
      </c>
    </row>
    <row r="39" spans="1:27" ht="13.5">
      <c r="A39" s="23" t="s">
        <v>64</v>
      </c>
      <c r="B39" s="29"/>
      <c r="C39" s="6">
        <v>35056953</v>
      </c>
      <c r="D39" s="6">
        <v>0</v>
      </c>
      <c r="E39" s="7">
        <v>40902000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40902000</v>
      </c>
      <c r="Y39" s="8">
        <v>-40902000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1277484</v>
      </c>
      <c r="D42" s="55">
        <f>SUM(D38:D41)</f>
        <v>0</v>
      </c>
      <c r="E42" s="56">
        <f t="shared" si="3"/>
        <v>40924972</v>
      </c>
      <c r="F42" s="57">
        <f t="shared" si="3"/>
        <v>-5511858</v>
      </c>
      <c r="G42" s="57">
        <f t="shared" si="3"/>
        <v>19967984</v>
      </c>
      <c r="H42" s="57">
        <f t="shared" si="3"/>
        <v>286649</v>
      </c>
      <c r="I42" s="57">
        <f t="shared" si="3"/>
        <v>25037</v>
      </c>
      <c r="J42" s="57">
        <f t="shared" si="3"/>
        <v>20279670</v>
      </c>
      <c r="K42" s="57">
        <f t="shared" si="3"/>
        <v>6471937</v>
      </c>
      <c r="L42" s="57">
        <f t="shared" si="3"/>
        <v>-1675787</v>
      </c>
      <c r="M42" s="57">
        <f t="shared" si="3"/>
        <v>1337973</v>
      </c>
      <c r="N42" s="57">
        <f t="shared" si="3"/>
        <v>6134123</v>
      </c>
      <c r="O42" s="57">
        <f t="shared" si="3"/>
        <v>-15209464</v>
      </c>
      <c r="P42" s="57">
        <f t="shared" si="3"/>
        <v>-1491808</v>
      </c>
      <c r="Q42" s="57">
        <f t="shared" si="3"/>
        <v>3787180</v>
      </c>
      <c r="R42" s="57">
        <f t="shared" si="3"/>
        <v>-12914092</v>
      </c>
      <c r="S42" s="57">
        <f t="shared" si="3"/>
        <v>727715</v>
      </c>
      <c r="T42" s="57">
        <f t="shared" si="3"/>
        <v>-1124752</v>
      </c>
      <c r="U42" s="57">
        <f t="shared" si="3"/>
        <v>-1264106</v>
      </c>
      <c r="V42" s="57">
        <f t="shared" si="3"/>
        <v>-1661143</v>
      </c>
      <c r="W42" s="57">
        <f t="shared" si="3"/>
        <v>11838558</v>
      </c>
      <c r="X42" s="57">
        <f t="shared" si="3"/>
        <v>40924972</v>
      </c>
      <c r="Y42" s="57">
        <f t="shared" si="3"/>
        <v>-29086414</v>
      </c>
      <c r="Z42" s="58">
        <f>+IF(X42&lt;&gt;0,+(Y42/X42)*100,0)</f>
        <v>-71.0725324381407</v>
      </c>
      <c r="AA42" s="55">
        <f>SUM(AA38:AA41)</f>
        <v>-5511858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1277484</v>
      </c>
      <c r="D44" s="63">
        <f>+D42-D43</f>
        <v>0</v>
      </c>
      <c r="E44" s="64">
        <f t="shared" si="4"/>
        <v>40924972</v>
      </c>
      <c r="F44" s="65">
        <f t="shared" si="4"/>
        <v>-5511858</v>
      </c>
      <c r="G44" s="65">
        <f t="shared" si="4"/>
        <v>19967984</v>
      </c>
      <c r="H44" s="65">
        <f t="shared" si="4"/>
        <v>286649</v>
      </c>
      <c r="I44" s="65">
        <f t="shared" si="4"/>
        <v>25037</v>
      </c>
      <c r="J44" s="65">
        <f t="shared" si="4"/>
        <v>20279670</v>
      </c>
      <c r="K44" s="65">
        <f t="shared" si="4"/>
        <v>6471937</v>
      </c>
      <c r="L44" s="65">
        <f t="shared" si="4"/>
        <v>-1675787</v>
      </c>
      <c r="M44" s="65">
        <f t="shared" si="4"/>
        <v>1337973</v>
      </c>
      <c r="N44" s="65">
        <f t="shared" si="4"/>
        <v>6134123</v>
      </c>
      <c r="O44" s="65">
        <f t="shared" si="4"/>
        <v>-15209464</v>
      </c>
      <c r="P44" s="65">
        <f t="shared" si="4"/>
        <v>-1491808</v>
      </c>
      <c r="Q44" s="65">
        <f t="shared" si="4"/>
        <v>3787180</v>
      </c>
      <c r="R44" s="65">
        <f t="shared" si="4"/>
        <v>-12914092</v>
      </c>
      <c r="S44" s="65">
        <f t="shared" si="4"/>
        <v>727715</v>
      </c>
      <c r="T44" s="65">
        <f t="shared" si="4"/>
        <v>-1124752</v>
      </c>
      <c r="U44" s="65">
        <f t="shared" si="4"/>
        <v>-1264106</v>
      </c>
      <c r="V44" s="65">
        <f t="shared" si="4"/>
        <v>-1661143</v>
      </c>
      <c r="W44" s="65">
        <f t="shared" si="4"/>
        <v>11838558</v>
      </c>
      <c r="X44" s="65">
        <f t="shared" si="4"/>
        <v>40924972</v>
      </c>
      <c r="Y44" s="65">
        <f t="shared" si="4"/>
        <v>-29086414</v>
      </c>
      <c r="Z44" s="66">
        <f>+IF(X44&lt;&gt;0,+(Y44/X44)*100,0)</f>
        <v>-71.0725324381407</v>
      </c>
      <c r="AA44" s="63">
        <f>+AA42-AA43</f>
        <v>-5511858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1277484</v>
      </c>
      <c r="D46" s="55">
        <f>SUM(D44:D45)</f>
        <v>0</v>
      </c>
      <c r="E46" s="56">
        <f t="shared" si="5"/>
        <v>40924972</v>
      </c>
      <c r="F46" s="57">
        <f t="shared" si="5"/>
        <v>-5511858</v>
      </c>
      <c r="G46" s="57">
        <f t="shared" si="5"/>
        <v>19967984</v>
      </c>
      <c r="H46" s="57">
        <f t="shared" si="5"/>
        <v>286649</v>
      </c>
      <c r="I46" s="57">
        <f t="shared" si="5"/>
        <v>25037</v>
      </c>
      <c r="J46" s="57">
        <f t="shared" si="5"/>
        <v>20279670</v>
      </c>
      <c r="K46" s="57">
        <f t="shared" si="5"/>
        <v>6471937</v>
      </c>
      <c r="L46" s="57">
        <f t="shared" si="5"/>
        <v>-1675787</v>
      </c>
      <c r="M46" s="57">
        <f t="shared" si="5"/>
        <v>1337973</v>
      </c>
      <c r="N46" s="57">
        <f t="shared" si="5"/>
        <v>6134123</v>
      </c>
      <c r="O46" s="57">
        <f t="shared" si="5"/>
        <v>-15209464</v>
      </c>
      <c r="P46" s="57">
        <f t="shared" si="5"/>
        <v>-1491808</v>
      </c>
      <c r="Q46" s="57">
        <f t="shared" si="5"/>
        <v>3787180</v>
      </c>
      <c r="R46" s="57">
        <f t="shared" si="5"/>
        <v>-12914092</v>
      </c>
      <c r="S46" s="57">
        <f t="shared" si="5"/>
        <v>727715</v>
      </c>
      <c r="T46" s="57">
        <f t="shared" si="5"/>
        <v>-1124752</v>
      </c>
      <c r="U46" s="57">
        <f t="shared" si="5"/>
        <v>-1264106</v>
      </c>
      <c r="V46" s="57">
        <f t="shared" si="5"/>
        <v>-1661143</v>
      </c>
      <c r="W46" s="57">
        <f t="shared" si="5"/>
        <v>11838558</v>
      </c>
      <c r="X46" s="57">
        <f t="shared" si="5"/>
        <v>40924972</v>
      </c>
      <c r="Y46" s="57">
        <f t="shared" si="5"/>
        <v>-29086414</v>
      </c>
      <c r="Z46" s="58">
        <f>+IF(X46&lt;&gt;0,+(Y46/X46)*100,0)</f>
        <v>-71.0725324381407</v>
      </c>
      <c r="AA46" s="55">
        <f>SUM(AA44:AA45)</f>
        <v>-5511858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1277484</v>
      </c>
      <c r="D48" s="71">
        <f>SUM(D46:D47)</f>
        <v>0</v>
      </c>
      <c r="E48" s="72">
        <f t="shared" si="6"/>
        <v>40924972</v>
      </c>
      <c r="F48" s="73">
        <f t="shared" si="6"/>
        <v>-5511858</v>
      </c>
      <c r="G48" s="73">
        <f t="shared" si="6"/>
        <v>19967984</v>
      </c>
      <c r="H48" s="74">
        <f t="shared" si="6"/>
        <v>286649</v>
      </c>
      <c r="I48" s="74">
        <f t="shared" si="6"/>
        <v>25037</v>
      </c>
      <c r="J48" s="74">
        <f t="shared" si="6"/>
        <v>20279670</v>
      </c>
      <c r="K48" s="74">
        <f t="shared" si="6"/>
        <v>6471937</v>
      </c>
      <c r="L48" s="74">
        <f t="shared" si="6"/>
        <v>-1675787</v>
      </c>
      <c r="M48" s="73">
        <f t="shared" si="6"/>
        <v>1337973</v>
      </c>
      <c r="N48" s="73">
        <f t="shared" si="6"/>
        <v>6134123</v>
      </c>
      <c r="O48" s="74">
        <f t="shared" si="6"/>
        <v>-15209464</v>
      </c>
      <c r="P48" s="74">
        <f t="shared" si="6"/>
        <v>-1491808</v>
      </c>
      <c r="Q48" s="74">
        <f t="shared" si="6"/>
        <v>3787180</v>
      </c>
      <c r="R48" s="74">
        <f t="shared" si="6"/>
        <v>-12914092</v>
      </c>
      <c r="S48" s="74">
        <f t="shared" si="6"/>
        <v>727715</v>
      </c>
      <c r="T48" s="73">
        <f t="shared" si="6"/>
        <v>-1124752</v>
      </c>
      <c r="U48" s="73">
        <f t="shared" si="6"/>
        <v>-1264106</v>
      </c>
      <c r="V48" s="74">
        <f t="shared" si="6"/>
        <v>-1661143</v>
      </c>
      <c r="W48" s="74">
        <f t="shared" si="6"/>
        <v>11838558</v>
      </c>
      <c r="X48" s="74">
        <f t="shared" si="6"/>
        <v>40924972</v>
      </c>
      <c r="Y48" s="74">
        <f t="shared" si="6"/>
        <v>-29086414</v>
      </c>
      <c r="Z48" s="75">
        <f>+IF(X48&lt;&gt;0,+(Y48/X48)*100,0)</f>
        <v>-71.0725324381407</v>
      </c>
      <c r="AA48" s="76">
        <f>SUM(AA46:AA47)</f>
        <v>-5511858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2015-08-05T08:59:41Z</dcterms:created>
  <dcterms:modified xsi:type="dcterms:W3CDTF">2015-08-05T09:00:20Z</dcterms:modified>
  <cp:category/>
  <cp:version/>
  <cp:contentType/>
  <cp:contentStatus/>
</cp:coreProperties>
</file>