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'CPT'!$A$1:$Z$66</definedName>
    <definedName name="_xlnm.Print_Area" localSheetId="7">'DC1'!$A$1:$Z$66</definedName>
    <definedName name="_xlnm.Print_Area" localSheetId="13">'DC2'!$A$1:$Z$66</definedName>
    <definedName name="_xlnm.Print_Area" localSheetId="18">'DC3'!$A$1:$Z$66</definedName>
    <definedName name="_xlnm.Print_Area" localSheetId="26">'DC4'!$A$1:$Z$66</definedName>
    <definedName name="_xlnm.Print_Area" localSheetId="30">'DC5'!$A$1:$Z$66</definedName>
    <definedName name="_xlnm.Print_Area" localSheetId="0">'Summary'!$A$1:$Z$66</definedName>
    <definedName name="_xlnm.Print_Area" localSheetId="2">'WC011'!$A$1:$Z$66</definedName>
    <definedName name="_xlnm.Print_Area" localSheetId="3">'WC012'!$A$1:$Z$66</definedName>
    <definedName name="_xlnm.Print_Area" localSheetId="4">'WC013'!$A$1:$Z$66</definedName>
    <definedName name="_xlnm.Print_Area" localSheetId="5">'WC014'!$A$1:$Z$66</definedName>
    <definedName name="_xlnm.Print_Area" localSheetId="6">'WC015'!$A$1:$Z$66</definedName>
    <definedName name="_xlnm.Print_Area" localSheetId="8">'WC022'!$A$1:$Z$66</definedName>
    <definedName name="_xlnm.Print_Area" localSheetId="9">'WC023'!$A$1:$Z$66</definedName>
    <definedName name="_xlnm.Print_Area" localSheetId="10">'WC024'!$A$1:$Z$66</definedName>
    <definedName name="_xlnm.Print_Area" localSheetId="11">'WC025'!$A$1:$Z$66</definedName>
    <definedName name="_xlnm.Print_Area" localSheetId="12">'WC026'!$A$1:$Z$66</definedName>
    <definedName name="_xlnm.Print_Area" localSheetId="14">'WC031'!$A$1:$Z$66</definedName>
    <definedName name="_xlnm.Print_Area" localSheetId="15">'WC032'!$A$1:$Z$66</definedName>
    <definedName name="_xlnm.Print_Area" localSheetId="16">'WC033'!$A$1:$Z$66</definedName>
    <definedName name="_xlnm.Print_Area" localSheetId="17">'WC034'!$A$1:$Z$66</definedName>
    <definedName name="_xlnm.Print_Area" localSheetId="19">'WC041'!$A$1:$Z$66</definedName>
    <definedName name="_xlnm.Print_Area" localSheetId="20">'WC042'!$A$1:$Z$66</definedName>
    <definedName name="_xlnm.Print_Area" localSheetId="21">'WC043'!$A$1:$Z$66</definedName>
    <definedName name="_xlnm.Print_Area" localSheetId="22">'WC044'!$A$1:$Z$66</definedName>
    <definedName name="_xlnm.Print_Area" localSheetId="23">'WC045'!$A$1:$Z$66</definedName>
    <definedName name="_xlnm.Print_Area" localSheetId="24">'WC047'!$A$1:$Z$66</definedName>
    <definedName name="_xlnm.Print_Area" localSheetId="25">'WC048'!$A$1:$Z$66</definedName>
    <definedName name="_xlnm.Print_Area" localSheetId="27">'WC051'!$A$1:$Z$66</definedName>
    <definedName name="_xlnm.Print_Area" localSheetId="28">'WC052'!$A$1:$Z$66</definedName>
    <definedName name="_xlnm.Print_Area" localSheetId="29">'WC053'!$A$1:$Z$66</definedName>
  </definedNames>
  <calcPr fullCalcOnLoad="1"/>
</workbook>
</file>

<file path=xl/sharedStrings.xml><?xml version="1.0" encoding="utf-8"?>
<sst xmlns="http://schemas.openxmlformats.org/spreadsheetml/2006/main" count="3441" uniqueCount="121">
  <si>
    <t>Western Cape: Cape Town(CPT)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</si>
  <si>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</si>
  <si>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</si>
  <si>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</si>
  <si>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</si>
  <si>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</si>
  <si>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</si>
  <si>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</si>
  <si>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</si>
  <si>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</si>
  <si>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</si>
  <si>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</si>
  <si>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</si>
  <si>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</si>
  <si>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</si>
  <si>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</si>
  <si>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</si>
  <si>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</si>
  <si>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</si>
  <si>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</si>
  <si>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</si>
  <si>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</si>
  <si>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</si>
  <si>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</si>
  <si>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</si>
  <si>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</si>
  <si>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</si>
  <si>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</si>
  <si>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</si>
  <si>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</si>
  <si>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</si>
  <si>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</si>
  <si>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</si>
  <si>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</si>
  <si>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</si>
  <si>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</si>
  <si>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</si>
  <si>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</si>
  <si>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</si>
  <si>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</si>
  <si>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</si>
  <si>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</si>
  <si>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</si>
  <si>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</si>
  <si>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</si>
  <si>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</si>
  <si>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</si>
  <si>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</si>
  <si>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</si>
  <si>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</si>
  <si>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</si>
  <si>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</si>
  <si>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</si>
  <si>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</si>
  <si>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</si>
  <si>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</si>
  <si>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</si>
  <si>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</si>
  <si>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</si>
  <si>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</si>
  <si>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</si>
  <si>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</si>
  <si>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</si>
  <si>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</si>
  <si>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</si>
  <si>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</si>
  <si>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Matzikama(WC011) - Table C1 Schedule Quarterly Budget Statement Summary for 3rd Quarter ended 31 March 2017 (Figures Finalised as at 2017/05/04)</t>
  </si>
  <si>
    <t>Western Cape: Cederberg(WC012) - Table C1 Schedule Quarterly Budget Statement Summary for 3rd Quarter ended 31 March 2017 (Figures Finalised as at 2017/05/04)</t>
  </si>
  <si>
    <t>Western Cape: Bergrivier(WC013) - Table C1 Schedule Quarterly Budget Statement Summary for 3rd Quarter ended 31 March 2017 (Figures Finalised as at 2017/05/04)</t>
  </si>
  <si>
    <t>Western Cape: Saldanha Bay(WC014) - Table C1 Schedule Quarterly Budget Statement Summary for 3rd Quarter ended 31 March 2017 (Figures Finalised as at 2017/05/04)</t>
  </si>
  <si>
    <t>Western Cape: Swartland(WC015) - Table C1 Schedule Quarterly Budget Statement Summary for 3rd Quarter ended 31 March 2017 (Figures Finalised as at 2017/05/04)</t>
  </si>
  <si>
    <t>Western Cape: West Coast(DC1) - Table C1 Schedule Quarterly Budget Statement Summary for 3rd Quarter ended 31 March 2017 (Figures Finalised as at 2017/05/04)</t>
  </si>
  <si>
    <t>Western Cape: Witzenberg(WC022) - Table C1 Schedule Quarterly Budget Statement Summary for 3rd Quarter ended 31 March 2017 (Figures Finalised as at 2017/05/04)</t>
  </si>
  <si>
    <t>Western Cape: Drakenstein(WC023) - Table C1 Schedule Quarterly Budget Statement Summary for 3rd Quarter ended 31 March 2017 (Figures Finalised as at 2017/05/04)</t>
  </si>
  <si>
    <t>Western Cape: Stellenbosch(WC024) - Table C1 Schedule Quarterly Budget Statement Summary for 3rd Quarter ended 31 March 2017 (Figures Finalised as at 2017/05/04)</t>
  </si>
  <si>
    <t>Western Cape: Breede Valley(WC025) - Table C1 Schedule Quarterly Budget Statement Summary for 3rd Quarter ended 31 March 2017 (Figures Finalised as at 2017/05/04)</t>
  </si>
  <si>
    <t>Western Cape: Langeberg(WC026) - Table C1 Schedule Quarterly Budget Statement Summary for 3rd Quarter ended 31 March 2017 (Figures Finalised as at 2017/05/04)</t>
  </si>
  <si>
    <t>Western Cape: Cape Winelands DM(DC2) - Table C1 Schedule Quarterly Budget Statement Summary for 3rd Quarter ended 31 March 2017 (Figures Finalised as at 2017/05/04)</t>
  </si>
  <si>
    <t>Western Cape: Theewaterskloof(WC031) - Table C1 Schedule Quarterly Budget Statement Summary for 3rd Quarter ended 31 March 2017 (Figures Finalised as at 2017/05/04)</t>
  </si>
  <si>
    <t>Western Cape: Overstrand(WC032) - Table C1 Schedule Quarterly Budget Statement Summary for 3rd Quarter ended 31 March 2017 (Figures Finalised as at 2017/05/04)</t>
  </si>
  <si>
    <t>Western Cape: Cape Agulhas(WC033) - Table C1 Schedule Quarterly Budget Statement Summary for 3rd Quarter ended 31 March 2017 (Figures Finalised as at 2017/05/04)</t>
  </si>
  <si>
    <t>Western Cape: Swellendam(WC034) - Table C1 Schedule Quarterly Budget Statement Summary for 3rd Quarter ended 31 March 2017 (Figures Finalised as at 2017/05/04)</t>
  </si>
  <si>
    <t>Western Cape: Overberg(DC3) - Table C1 Schedule Quarterly Budget Statement Summary for 3rd Quarter ended 31 March 2017 (Figures Finalised as at 2017/05/04)</t>
  </si>
  <si>
    <t>Western Cape: Kannaland(WC041) - Table C1 Schedule Quarterly Budget Statement Summary for 3rd Quarter ended 31 March 2017 (Figures Finalised as at 2017/05/04)</t>
  </si>
  <si>
    <t>Western Cape: Hessequa(WC042) - Table C1 Schedule Quarterly Budget Statement Summary for 3rd Quarter ended 31 March 2017 (Figures Finalised as at 2017/05/04)</t>
  </si>
  <si>
    <t>Western Cape: Mossel Bay(WC043) - Table C1 Schedule Quarterly Budget Statement Summary for 3rd Quarter ended 31 March 2017 (Figures Finalised as at 2017/05/04)</t>
  </si>
  <si>
    <t>Western Cape: George(WC044) - Table C1 Schedule Quarterly Budget Statement Summary for 3rd Quarter ended 31 March 2017 (Figures Finalised as at 2017/05/04)</t>
  </si>
  <si>
    <t>Western Cape: Oudtshoorn(WC045) - Table C1 Schedule Quarterly Budget Statement Summary for 3rd Quarter ended 31 March 2017 (Figures Finalised as at 2017/05/04)</t>
  </si>
  <si>
    <t>Western Cape: Bitou(WC047) - Table C1 Schedule Quarterly Budget Statement Summary for 3rd Quarter ended 31 March 2017 (Figures Finalised as at 2017/05/04)</t>
  </si>
  <si>
    <t>Western Cape: Knysna(WC048) - Table C1 Schedule Quarterly Budget Statement Summary for 3rd Quarter ended 31 March 2017 (Figures Finalised as at 2017/05/04)</t>
  </si>
  <si>
    <t>Western Cape: Eden(DC4) - Table C1 Schedule Quarterly Budget Statement Summary for 3rd Quarter ended 31 March 2017 (Figures Finalised as at 2017/05/04)</t>
  </si>
  <si>
    <t>Western Cape: Laingsburg(WC051) - Table C1 Schedule Quarterly Budget Statement Summary for 3rd Quarter ended 31 March 2017 (Figures Finalised as at 2017/05/04)</t>
  </si>
  <si>
    <t>Western Cape: Prince Albert(WC052) - Table C1 Schedule Quarterly Budget Statement Summary for 3rd Quarter ended 31 March 2017 (Figures Finalised as at 2017/05/04)</t>
  </si>
  <si>
    <t>Western Cape: Beaufort West(WC053) - Table C1 Schedule Quarterly Budget Statement Summary for 3rd Quarter ended 31 March 2017 (Figures Finalised as at 2017/05/04)</t>
  </si>
  <si>
    <t>Western Cape: Central Karoo(DC5) - Table C1 Schedule Quarterly Budget Statement Summary for 3rd Quarter ended 31 March 2017 (Figures Finalised as at 2017/05/04)</t>
  </si>
  <si>
    <t>Summary - Table C1 Schedule Quarterly Budget Statement Summary for 3rd Quarter ended 31 March 2017 (Figures Finalised as at 2017/05/04)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</si>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</sst>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95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8582018057</v>
      </c>
      <c r="C5" s="18">
        <v>0</v>
      </c>
      <c r="D5" s="58">
        <v>9262815551</v>
      </c>
      <c r="E5" s="59">
        <v>9901235738</v>
      </c>
      <c r="F5" s="59">
        <v>2006219818</v>
      </c>
      <c r="G5" s="59">
        <v>792262164</v>
      </c>
      <c r="H5" s="59">
        <v>774751345</v>
      </c>
      <c r="I5" s="59">
        <v>3573233327</v>
      </c>
      <c r="J5" s="59">
        <v>772347579</v>
      </c>
      <c r="K5" s="59">
        <v>725197202</v>
      </c>
      <c r="L5" s="59">
        <v>794326149</v>
      </c>
      <c r="M5" s="59">
        <v>2291870930</v>
      </c>
      <c r="N5" s="59">
        <v>794719860</v>
      </c>
      <c r="O5" s="59">
        <v>741179233</v>
      </c>
      <c r="P5" s="59">
        <v>715970096</v>
      </c>
      <c r="Q5" s="59">
        <v>2251869189</v>
      </c>
      <c r="R5" s="59">
        <v>0</v>
      </c>
      <c r="S5" s="59">
        <v>0</v>
      </c>
      <c r="T5" s="59">
        <v>0</v>
      </c>
      <c r="U5" s="59">
        <v>0</v>
      </c>
      <c r="V5" s="59">
        <v>8116973446</v>
      </c>
      <c r="W5" s="59">
        <v>7105273342</v>
      </c>
      <c r="X5" s="59">
        <v>1011700104</v>
      </c>
      <c r="Y5" s="60">
        <v>14.24</v>
      </c>
      <c r="Z5" s="61">
        <v>9901235738</v>
      </c>
    </row>
    <row r="6" spans="1:26" ht="13.5">
      <c r="A6" s="57" t="s">
        <v>32</v>
      </c>
      <c r="B6" s="18">
        <v>24612886399</v>
      </c>
      <c r="C6" s="18">
        <v>0</v>
      </c>
      <c r="D6" s="58">
        <v>26791965403</v>
      </c>
      <c r="E6" s="59">
        <v>27119688701</v>
      </c>
      <c r="F6" s="59">
        <v>2678841161</v>
      </c>
      <c r="G6" s="59">
        <v>2176771703</v>
      </c>
      <c r="H6" s="59">
        <v>2241457738</v>
      </c>
      <c r="I6" s="59">
        <v>7097070602</v>
      </c>
      <c r="J6" s="59">
        <v>2192734045</v>
      </c>
      <c r="K6" s="59">
        <v>2151329466</v>
      </c>
      <c r="L6" s="59">
        <v>2149373982</v>
      </c>
      <c r="M6" s="59">
        <v>6493437493</v>
      </c>
      <c r="N6" s="59">
        <v>2390664106</v>
      </c>
      <c r="O6" s="59">
        <v>2292119757</v>
      </c>
      <c r="P6" s="59">
        <v>2290226844</v>
      </c>
      <c r="Q6" s="59">
        <v>6973010707</v>
      </c>
      <c r="R6" s="59">
        <v>0</v>
      </c>
      <c r="S6" s="59">
        <v>0</v>
      </c>
      <c r="T6" s="59">
        <v>0</v>
      </c>
      <c r="U6" s="59">
        <v>0</v>
      </c>
      <c r="V6" s="59">
        <v>20563518802</v>
      </c>
      <c r="W6" s="59">
        <v>20114261690</v>
      </c>
      <c r="X6" s="59">
        <v>449257112</v>
      </c>
      <c r="Y6" s="60">
        <v>2.23</v>
      </c>
      <c r="Z6" s="61">
        <v>27119688701</v>
      </c>
    </row>
    <row r="7" spans="1:26" ht="13.5">
      <c r="A7" s="57" t="s">
        <v>33</v>
      </c>
      <c r="B7" s="18">
        <v>1125522576</v>
      </c>
      <c r="C7" s="18">
        <v>0</v>
      </c>
      <c r="D7" s="58">
        <v>881370086</v>
      </c>
      <c r="E7" s="59">
        <v>937234336</v>
      </c>
      <c r="F7" s="59">
        <v>83227010</v>
      </c>
      <c r="G7" s="59">
        <v>83950896</v>
      </c>
      <c r="H7" s="59">
        <v>81332740</v>
      </c>
      <c r="I7" s="59">
        <v>248510646</v>
      </c>
      <c r="J7" s="59">
        <v>83113435</v>
      </c>
      <c r="K7" s="59">
        <v>93478754</v>
      </c>
      <c r="L7" s="59">
        <v>97732724</v>
      </c>
      <c r="M7" s="59">
        <v>274324913</v>
      </c>
      <c r="N7" s="59">
        <v>104436918</v>
      </c>
      <c r="O7" s="59">
        <v>112786689</v>
      </c>
      <c r="P7" s="59">
        <v>105149067</v>
      </c>
      <c r="Q7" s="59">
        <v>322372674</v>
      </c>
      <c r="R7" s="59">
        <v>0</v>
      </c>
      <c r="S7" s="59">
        <v>0</v>
      </c>
      <c r="T7" s="59">
        <v>0</v>
      </c>
      <c r="U7" s="59">
        <v>0</v>
      </c>
      <c r="V7" s="59">
        <v>845208233</v>
      </c>
      <c r="W7" s="59">
        <v>583210819</v>
      </c>
      <c r="X7" s="59">
        <v>261997414</v>
      </c>
      <c r="Y7" s="60">
        <v>44.92</v>
      </c>
      <c r="Z7" s="61">
        <v>937234336</v>
      </c>
    </row>
    <row r="8" spans="1:26" ht="13.5">
      <c r="A8" s="57" t="s">
        <v>34</v>
      </c>
      <c r="B8" s="18">
        <v>6160858956</v>
      </c>
      <c r="C8" s="18">
        <v>0</v>
      </c>
      <c r="D8" s="58">
        <v>6792047711</v>
      </c>
      <c r="E8" s="59">
        <v>7286283874</v>
      </c>
      <c r="F8" s="59">
        <v>1503091332</v>
      </c>
      <c r="G8" s="59">
        <v>165659165</v>
      </c>
      <c r="H8" s="59">
        <v>248015041</v>
      </c>
      <c r="I8" s="59">
        <v>1916765538</v>
      </c>
      <c r="J8" s="59">
        <v>152096785</v>
      </c>
      <c r="K8" s="59">
        <v>271426419</v>
      </c>
      <c r="L8" s="59">
        <v>1335441710</v>
      </c>
      <c r="M8" s="59">
        <v>1758964914</v>
      </c>
      <c r="N8" s="59">
        <v>176377204</v>
      </c>
      <c r="O8" s="59">
        <v>236760723</v>
      </c>
      <c r="P8" s="59">
        <v>1102160633</v>
      </c>
      <c r="Q8" s="59">
        <v>1515298560</v>
      </c>
      <c r="R8" s="59">
        <v>0</v>
      </c>
      <c r="S8" s="59">
        <v>0</v>
      </c>
      <c r="T8" s="59">
        <v>0</v>
      </c>
      <c r="U8" s="59">
        <v>0</v>
      </c>
      <c r="V8" s="59">
        <v>5191029012</v>
      </c>
      <c r="W8" s="59">
        <v>5275191487</v>
      </c>
      <c r="X8" s="59">
        <v>-84162475</v>
      </c>
      <c r="Y8" s="60">
        <v>-1.6</v>
      </c>
      <c r="Z8" s="61">
        <v>7286283874</v>
      </c>
    </row>
    <row r="9" spans="1:26" ht="13.5">
      <c r="A9" s="57" t="s">
        <v>35</v>
      </c>
      <c r="B9" s="18">
        <v>6238590750</v>
      </c>
      <c r="C9" s="18">
        <v>0</v>
      </c>
      <c r="D9" s="58">
        <v>6680849621</v>
      </c>
      <c r="E9" s="59">
        <v>6691782284</v>
      </c>
      <c r="F9" s="59">
        <v>242751674</v>
      </c>
      <c r="G9" s="59">
        <v>1041071018</v>
      </c>
      <c r="H9" s="59">
        <v>306143080</v>
      </c>
      <c r="I9" s="59">
        <v>1589965772</v>
      </c>
      <c r="J9" s="59">
        <v>298127041</v>
      </c>
      <c r="K9" s="59">
        <v>327195607</v>
      </c>
      <c r="L9" s="59">
        <v>966088967</v>
      </c>
      <c r="M9" s="59">
        <v>1591411615</v>
      </c>
      <c r="N9" s="59">
        <v>289897067</v>
      </c>
      <c r="O9" s="59">
        <v>300583117</v>
      </c>
      <c r="P9" s="59">
        <v>1044666895</v>
      </c>
      <c r="Q9" s="59">
        <v>1635147079</v>
      </c>
      <c r="R9" s="59">
        <v>0</v>
      </c>
      <c r="S9" s="59">
        <v>0</v>
      </c>
      <c r="T9" s="59">
        <v>0</v>
      </c>
      <c r="U9" s="59">
        <v>0</v>
      </c>
      <c r="V9" s="59">
        <v>4816524466</v>
      </c>
      <c r="W9" s="59">
        <v>5257004632</v>
      </c>
      <c r="X9" s="59">
        <v>-440480166</v>
      </c>
      <c r="Y9" s="60">
        <v>-8.38</v>
      </c>
      <c r="Z9" s="61">
        <v>6691782284</v>
      </c>
    </row>
    <row r="10" spans="1:26" ht="25.5">
      <c r="A10" s="62" t="s">
        <v>105</v>
      </c>
      <c r="B10" s="63">
        <f>SUM(B5:B9)</f>
        <v>46719876738</v>
      </c>
      <c r="C10" s="63">
        <f>SUM(C5:C9)</f>
        <v>0</v>
      </c>
      <c r="D10" s="64">
        <f aca="true" t="shared" si="0" ref="D10:Z10">SUM(D5:D9)</f>
        <v>50409048372</v>
      </c>
      <c r="E10" s="65">
        <f t="shared" si="0"/>
        <v>51936224933</v>
      </c>
      <c r="F10" s="65">
        <f t="shared" si="0"/>
        <v>6514130995</v>
      </c>
      <c r="G10" s="65">
        <f t="shared" si="0"/>
        <v>4259714946</v>
      </c>
      <c r="H10" s="65">
        <f t="shared" si="0"/>
        <v>3651699944</v>
      </c>
      <c r="I10" s="65">
        <f t="shared" si="0"/>
        <v>14425545885</v>
      </c>
      <c r="J10" s="65">
        <f t="shared" si="0"/>
        <v>3498418885</v>
      </c>
      <c r="K10" s="65">
        <f t="shared" si="0"/>
        <v>3568627448</v>
      </c>
      <c r="L10" s="65">
        <f t="shared" si="0"/>
        <v>5342963532</v>
      </c>
      <c r="M10" s="65">
        <f t="shared" si="0"/>
        <v>12410009865</v>
      </c>
      <c r="N10" s="65">
        <f t="shared" si="0"/>
        <v>3756095155</v>
      </c>
      <c r="O10" s="65">
        <f t="shared" si="0"/>
        <v>3683429519</v>
      </c>
      <c r="P10" s="65">
        <f t="shared" si="0"/>
        <v>5258173535</v>
      </c>
      <c r="Q10" s="65">
        <f t="shared" si="0"/>
        <v>12697698209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39533253959</v>
      </c>
      <c r="W10" s="65">
        <f t="shared" si="0"/>
        <v>38334941970</v>
      </c>
      <c r="X10" s="65">
        <f t="shared" si="0"/>
        <v>1198311989</v>
      </c>
      <c r="Y10" s="66">
        <f>+IF(W10&lt;&gt;0,(X10/W10)*100,0)</f>
        <v>3.1259000990213317</v>
      </c>
      <c r="Z10" s="67">
        <f t="shared" si="0"/>
        <v>51936224933</v>
      </c>
    </row>
    <row r="11" spans="1:26" ht="13.5">
      <c r="A11" s="57" t="s">
        <v>36</v>
      </c>
      <c r="B11" s="18">
        <v>13543898846</v>
      </c>
      <c r="C11" s="18">
        <v>0</v>
      </c>
      <c r="D11" s="58">
        <v>15698329510</v>
      </c>
      <c r="E11" s="59">
        <v>15424159423</v>
      </c>
      <c r="F11" s="59">
        <v>1116807154</v>
      </c>
      <c r="G11" s="59">
        <v>1185750308</v>
      </c>
      <c r="H11" s="59">
        <v>1244668602</v>
      </c>
      <c r="I11" s="59">
        <v>3547226064</v>
      </c>
      <c r="J11" s="59">
        <v>1049131369</v>
      </c>
      <c r="K11" s="59">
        <v>1818152965</v>
      </c>
      <c r="L11" s="59">
        <v>1154717159</v>
      </c>
      <c r="M11" s="59">
        <v>4022001493</v>
      </c>
      <c r="N11" s="59">
        <v>1160193410</v>
      </c>
      <c r="O11" s="59">
        <v>1232729799</v>
      </c>
      <c r="P11" s="59">
        <v>1216126433</v>
      </c>
      <c r="Q11" s="59">
        <v>3609049642</v>
      </c>
      <c r="R11" s="59">
        <v>0</v>
      </c>
      <c r="S11" s="59">
        <v>0</v>
      </c>
      <c r="T11" s="59">
        <v>0</v>
      </c>
      <c r="U11" s="59">
        <v>0</v>
      </c>
      <c r="V11" s="59">
        <v>11178277199</v>
      </c>
      <c r="W11" s="59">
        <v>11779862571</v>
      </c>
      <c r="X11" s="59">
        <v>-601585372</v>
      </c>
      <c r="Y11" s="60">
        <v>-5.11</v>
      </c>
      <c r="Z11" s="61">
        <v>15424159423</v>
      </c>
    </row>
    <row r="12" spans="1:26" ht="13.5">
      <c r="A12" s="57" t="s">
        <v>37</v>
      </c>
      <c r="B12" s="18">
        <v>341813970</v>
      </c>
      <c r="C12" s="18">
        <v>0</v>
      </c>
      <c r="D12" s="58">
        <v>404415445</v>
      </c>
      <c r="E12" s="59">
        <v>399369620</v>
      </c>
      <c r="F12" s="59">
        <v>28661444</v>
      </c>
      <c r="G12" s="59">
        <v>25612908</v>
      </c>
      <c r="H12" s="59">
        <v>30831060</v>
      </c>
      <c r="I12" s="59">
        <v>85105412</v>
      </c>
      <c r="J12" s="59">
        <v>30156671</v>
      </c>
      <c r="K12" s="59">
        <v>31754640</v>
      </c>
      <c r="L12" s="59">
        <v>30445767</v>
      </c>
      <c r="M12" s="59">
        <v>92357078</v>
      </c>
      <c r="N12" s="59">
        <v>30853586</v>
      </c>
      <c r="O12" s="59">
        <v>30337426</v>
      </c>
      <c r="P12" s="59">
        <v>31454649</v>
      </c>
      <c r="Q12" s="59">
        <v>92645661</v>
      </c>
      <c r="R12" s="59">
        <v>0</v>
      </c>
      <c r="S12" s="59">
        <v>0</v>
      </c>
      <c r="T12" s="59">
        <v>0</v>
      </c>
      <c r="U12" s="59">
        <v>0</v>
      </c>
      <c r="V12" s="59">
        <v>270108151</v>
      </c>
      <c r="W12" s="59">
        <v>296652477</v>
      </c>
      <c r="X12" s="59">
        <v>-26544326</v>
      </c>
      <c r="Y12" s="60">
        <v>-8.95</v>
      </c>
      <c r="Z12" s="61">
        <v>399369620</v>
      </c>
    </row>
    <row r="13" spans="1:26" ht="13.5">
      <c r="A13" s="57" t="s">
        <v>106</v>
      </c>
      <c r="B13" s="18">
        <v>3320070091</v>
      </c>
      <c r="C13" s="18">
        <v>0</v>
      </c>
      <c r="D13" s="58">
        <v>3702142096</v>
      </c>
      <c r="E13" s="59">
        <v>3834058677</v>
      </c>
      <c r="F13" s="59">
        <v>209366108</v>
      </c>
      <c r="G13" s="59">
        <v>240113787</v>
      </c>
      <c r="H13" s="59">
        <v>202778018</v>
      </c>
      <c r="I13" s="59">
        <v>652257913</v>
      </c>
      <c r="J13" s="59">
        <v>208419263</v>
      </c>
      <c r="K13" s="59">
        <v>297236311</v>
      </c>
      <c r="L13" s="59">
        <v>507838249</v>
      </c>
      <c r="M13" s="59">
        <v>1013493823</v>
      </c>
      <c r="N13" s="59">
        <v>290784353</v>
      </c>
      <c r="O13" s="59">
        <v>302013146</v>
      </c>
      <c r="P13" s="59">
        <v>317928205</v>
      </c>
      <c r="Q13" s="59">
        <v>910725704</v>
      </c>
      <c r="R13" s="59">
        <v>0</v>
      </c>
      <c r="S13" s="59">
        <v>0</v>
      </c>
      <c r="T13" s="59">
        <v>0</v>
      </c>
      <c r="U13" s="59">
        <v>0</v>
      </c>
      <c r="V13" s="59">
        <v>2576477440</v>
      </c>
      <c r="W13" s="59">
        <v>2689536906</v>
      </c>
      <c r="X13" s="59">
        <v>-113059466</v>
      </c>
      <c r="Y13" s="60">
        <v>-4.2</v>
      </c>
      <c r="Z13" s="61">
        <v>3834058677</v>
      </c>
    </row>
    <row r="14" spans="1:26" ht="13.5">
      <c r="A14" s="57" t="s">
        <v>38</v>
      </c>
      <c r="B14" s="18">
        <v>1169637392</v>
      </c>
      <c r="C14" s="18">
        <v>0</v>
      </c>
      <c r="D14" s="58">
        <v>1320592793</v>
      </c>
      <c r="E14" s="59">
        <v>1329372654</v>
      </c>
      <c r="F14" s="59">
        <v>70359449</v>
      </c>
      <c r="G14" s="59">
        <v>74760870</v>
      </c>
      <c r="H14" s="59">
        <v>81787938</v>
      </c>
      <c r="I14" s="59">
        <v>226908257</v>
      </c>
      <c r="J14" s="59">
        <v>75285947</v>
      </c>
      <c r="K14" s="59">
        <v>74568350</v>
      </c>
      <c r="L14" s="59">
        <v>150079178</v>
      </c>
      <c r="M14" s="59">
        <v>299933475</v>
      </c>
      <c r="N14" s="59">
        <v>76310281</v>
      </c>
      <c r="O14" s="59">
        <v>75587962</v>
      </c>
      <c r="P14" s="59">
        <v>74737471</v>
      </c>
      <c r="Q14" s="59">
        <v>226635714</v>
      </c>
      <c r="R14" s="59">
        <v>0</v>
      </c>
      <c r="S14" s="59">
        <v>0</v>
      </c>
      <c r="T14" s="59">
        <v>0</v>
      </c>
      <c r="U14" s="59">
        <v>0</v>
      </c>
      <c r="V14" s="59">
        <v>753477446</v>
      </c>
      <c r="W14" s="59">
        <v>903276285</v>
      </c>
      <c r="X14" s="59">
        <v>-149798839</v>
      </c>
      <c r="Y14" s="60">
        <v>-16.58</v>
      </c>
      <c r="Z14" s="61">
        <v>1329372654</v>
      </c>
    </row>
    <row r="15" spans="1:26" ht="13.5">
      <c r="A15" s="57" t="s">
        <v>39</v>
      </c>
      <c r="B15" s="18">
        <v>11946188753</v>
      </c>
      <c r="C15" s="18">
        <v>0</v>
      </c>
      <c r="D15" s="58">
        <v>13252523164</v>
      </c>
      <c r="E15" s="59">
        <v>13472841256</v>
      </c>
      <c r="F15" s="59">
        <v>143812180</v>
      </c>
      <c r="G15" s="59">
        <v>1568944303</v>
      </c>
      <c r="H15" s="59">
        <v>1536613124</v>
      </c>
      <c r="I15" s="59">
        <v>3249369607</v>
      </c>
      <c r="J15" s="59">
        <v>967152844</v>
      </c>
      <c r="K15" s="59">
        <v>997229421</v>
      </c>
      <c r="L15" s="59">
        <v>962579712</v>
      </c>
      <c r="M15" s="59">
        <v>2926961977</v>
      </c>
      <c r="N15" s="59">
        <v>886914276</v>
      </c>
      <c r="O15" s="59">
        <v>957086555</v>
      </c>
      <c r="P15" s="59">
        <v>985362343</v>
      </c>
      <c r="Q15" s="59">
        <v>2829363174</v>
      </c>
      <c r="R15" s="59">
        <v>0</v>
      </c>
      <c r="S15" s="59">
        <v>0</v>
      </c>
      <c r="T15" s="59">
        <v>0</v>
      </c>
      <c r="U15" s="59">
        <v>0</v>
      </c>
      <c r="V15" s="59">
        <v>9005694758</v>
      </c>
      <c r="W15" s="59">
        <v>9073629013</v>
      </c>
      <c r="X15" s="59">
        <v>-67934255</v>
      </c>
      <c r="Y15" s="60">
        <v>-0.75</v>
      </c>
      <c r="Z15" s="61">
        <v>13472841256</v>
      </c>
    </row>
    <row r="16" spans="1:26" ht="13.5">
      <c r="A16" s="68" t="s">
        <v>40</v>
      </c>
      <c r="B16" s="18">
        <v>261401405</v>
      </c>
      <c r="C16" s="18">
        <v>0</v>
      </c>
      <c r="D16" s="58">
        <v>280418566</v>
      </c>
      <c r="E16" s="59">
        <v>223453080</v>
      </c>
      <c r="F16" s="59">
        <v>13451241</v>
      </c>
      <c r="G16" s="59">
        <v>19819053</v>
      </c>
      <c r="H16" s="59">
        <v>30114857</v>
      </c>
      <c r="I16" s="59">
        <v>63385151</v>
      </c>
      <c r="J16" s="59">
        <v>13087128</v>
      </c>
      <c r="K16" s="59">
        <v>22098421</v>
      </c>
      <c r="L16" s="59">
        <v>23104402</v>
      </c>
      <c r="M16" s="59">
        <v>58289951</v>
      </c>
      <c r="N16" s="59">
        <v>6631591</v>
      </c>
      <c r="O16" s="59">
        <v>37383235</v>
      </c>
      <c r="P16" s="59">
        <v>12131830</v>
      </c>
      <c r="Q16" s="59">
        <v>56146656</v>
      </c>
      <c r="R16" s="59">
        <v>0</v>
      </c>
      <c r="S16" s="59">
        <v>0</v>
      </c>
      <c r="T16" s="59">
        <v>0</v>
      </c>
      <c r="U16" s="59">
        <v>0</v>
      </c>
      <c r="V16" s="59">
        <v>177821758</v>
      </c>
      <c r="W16" s="59">
        <v>236939622</v>
      </c>
      <c r="X16" s="59">
        <v>-59117864</v>
      </c>
      <c r="Y16" s="60">
        <v>-24.95</v>
      </c>
      <c r="Z16" s="61">
        <v>223453080</v>
      </c>
    </row>
    <row r="17" spans="1:26" ht="13.5">
      <c r="A17" s="57" t="s">
        <v>41</v>
      </c>
      <c r="B17" s="18">
        <v>13976474811</v>
      </c>
      <c r="C17" s="18">
        <v>0</v>
      </c>
      <c r="D17" s="58">
        <v>16775277642</v>
      </c>
      <c r="E17" s="59">
        <v>17886002952</v>
      </c>
      <c r="F17" s="59">
        <v>511134366</v>
      </c>
      <c r="G17" s="59">
        <v>991265424</v>
      </c>
      <c r="H17" s="59">
        <v>1074836496</v>
      </c>
      <c r="I17" s="59">
        <v>2577236286</v>
      </c>
      <c r="J17" s="59">
        <v>1072228346</v>
      </c>
      <c r="K17" s="59">
        <v>1236921220</v>
      </c>
      <c r="L17" s="59">
        <v>1156671221</v>
      </c>
      <c r="M17" s="59">
        <v>3465820787</v>
      </c>
      <c r="N17" s="59">
        <v>967787705</v>
      </c>
      <c r="O17" s="59">
        <v>1167458675</v>
      </c>
      <c r="P17" s="59">
        <v>1191362654</v>
      </c>
      <c r="Q17" s="59">
        <v>3326609034</v>
      </c>
      <c r="R17" s="59">
        <v>0</v>
      </c>
      <c r="S17" s="59">
        <v>0</v>
      </c>
      <c r="T17" s="59">
        <v>0</v>
      </c>
      <c r="U17" s="59">
        <v>0</v>
      </c>
      <c r="V17" s="59">
        <v>9369666107</v>
      </c>
      <c r="W17" s="59">
        <v>10833857618</v>
      </c>
      <c r="X17" s="59">
        <v>-1464191511</v>
      </c>
      <c r="Y17" s="60">
        <v>-13.51</v>
      </c>
      <c r="Z17" s="61">
        <v>17886002952</v>
      </c>
    </row>
    <row r="18" spans="1:26" ht="13.5">
      <c r="A18" s="69" t="s">
        <v>42</v>
      </c>
      <c r="B18" s="70">
        <f>SUM(B11:B17)</f>
        <v>44559485268</v>
      </c>
      <c r="C18" s="70">
        <f>SUM(C11:C17)</f>
        <v>0</v>
      </c>
      <c r="D18" s="71">
        <f aca="true" t="shared" si="1" ref="D18:Z18">SUM(D11:D17)</f>
        <v>51433699216</v>
      </c>
      <c r="E18" s="72">
        <f t="shared" si="1"/>
        <v>52569257662</v>
      </c>
      <c r="F18" s="72">
        <f t="shared" si="1"/>
        <v>2093591942</v>
      </c>
      <c r="G18" s="72">
        <f t="shared" si="1"/>
        <v>4106266653</v>
      </c>
      <c r="H18" s="72">
        <f t="shared" si="1"/>
        <v>4201630095</v>
      </c>
      <c r="I18" s="72">
        <f t="shared" si="1"/>
        <v>10401488690</v>
      </c>
      <c r="J18" s="72">
        <f t="shared" si="1"/>
        <v>3415461568</v>
      </c>
      <c r="K18" s="72">
        <f t="shared" si="1"/>
        <v>4477961328</v>
      </c>
      <c r="L18" s="72">
        <f t="shared" si="1"/>
        <v>3985435688</v>
      </c>
      <c r="M18" s="72">
        <f t="shared" si="1"/>
        <v>11878858584</v>
      </c>
      <c r="N18" s="72">
        <f t="shared" si="1"/>
        <v>3419475202</v>
      </c>
      <c r="O18" s="72">
        <f t="shared" si="1"/>
        <v>3802596798</v>
      </c>
      <c r="P18" s="72">
        <f t="shared" si="1"/>
        <v>3829103585</v>
      </c>
      <c r="Q18" s="72">
        <f t="shared" si="1"/>
        <v>11051175585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33331522859</v>
      </c>
      <c r="W18" s="72">
        <f t="shared" si="1"/>
        <v>35813754492</v>
      </c>
      <c r="X18" s="72">
        <f t="shared" si="1"/>
        <v>-2482231633</v>
      </c>
      <c r="Y18" s="66">
        <f>+IF(W18&lt;&gt;0,(X18/W18)*100,0)</f>
        <v>-6.930945018776168</v>
      </c>
      <c r="Z18" s="73">
        <f t="shared" si="1"/>
        <v>52569257662</v>
      </c>
    </row>
    <row r="19" spans="1:26" ht="13.5">
      <c r="A19" s="69" t="s">
        <v>43</v>
      </c>
      <c r="B19" s="74">
        <f>+B10-B18</f>
        <v>2160391470</v>
      </c>
      <c r="C19" s="74">
        <f>+C10-C18</f>
        <v>0</v>
      </c>
      <c r="D19" s="75">
        <f aca="true" t="shared" si="2" ref="D19:Z19">+D10-D18</f>
        <v>-1024650844</v>
      </c>
      <c r="E19" s="76">
        <f t="shared" si="2"/>
        <v>-633032729</v>
      </c>
      <c r="F19" s="76">
        <f t="shared" si="2"/>
        <v>4420539053</v>
      </c>
      <c r="G19" s="76">
        <f t="shared" si="2"/>
        <v>153448293</v>
      </c>
      <c r="H19" s="76">
        <f t="shared" si="2"/>
        <v>-549930151</v>
      </c>
      <c r="I19" s="76">
        <f t="shared" si="2"/>
        <v>4024057195</v>
      </c>
      <c r="J19" s="76">
        <f t="shared" si="2"/>
        <v>82957317</v>
      </c>
      <c r="K19" s="76">
        <f t="shared" si="2"/>
        <v>-909333880</v>
      </c>
      <c r="L19" s="76">
        <f t="shared" si="2"/>
        <v>1357527844</v>
      </c>
      <c r="M19" s="76">
        <f t="shared" si="2"/>
        <v>531151281</v>
      </c>
      <c r="N19" s="76">
        <f t="shared" si="2"/>
        <v>336619953</v>
      </c>
      <c r="O19" s="76">
        <f t="shared" si="2"/>
        <v>-119167279</v>
      </c>
      <c r="P19" s="76">
        <f t="shared" si="2"/>
        <v>1429069950</v>
      </c>
      <c r="Q19" s="76">
        <f t="shared" si="2"/>
        <v>1646522624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6201731100</v>
      </c>
      <c r="W19" s="76">
        <f>IF(E10=E18,0,W10-W18)</f>
        <v>2521187478</v>
      </c>
      <c r="X19" s="76">
        <f t="shared" si="2"/>
        <v>3680543622</v>
      </c>
      <c r="Y19" s="77">
        <f>+IF(W19&lt;&gt;0,(X19/W19)*100,0)</f>
        <v>145.98452729583167</v>
      </c>
      <c r="Z19" s="78">
        <f t="shared" si="2"/>
        <v>-633032729</v>
      </c>
    </row>
    <row r="20" spans="1:26" ht="13.5">
      <c r="A20" s="57" t="s">
        <v>44</v>
      </c>
      <c r="B20" s="18">
        <v>3159077560</v>
      </c>
      <c r="C20" s="18">
        <v>0</v>
      </c>
      <c r="D20" s="58">
        <v>3332090883</v>
      </c>
      <c r="E20" s="59">
        <v>3479110159</v>
      </c>
      <c r="F20" s="59">
        <v>35309362</v>
      </c>
      <c r="G20" s="59">
        <v>154025377</v>
      </c>
      <c r="H20" s="59">
        <v>238033748</v>
      </c>
      <c r="I20" s="59">
        <v>427368487</v>
      </c>
      <c r="J20" s="59">
        <v>187813035</v>
      </c>
      <c r="K20" s="59">
        <v>268412045</v>
      </c>
      <c r="L20" s="59">
        <v>294417700</v>
      </c>
      <c r="M20" s="59">
        <v>750642780</v>
      </c>
      <c r="N20" s="59">
        <v>86671481</v>
      </c>
      <c r="O20" s="59">
        <v>148885704</v>
      </c>
      <c r="P20" s="59">
        <v>344753445</v>
      </c>
      <c r="Q20" s="59">
        <v>580310630</v>
      </c>
      <c r="R20" s="59">
        <v>0</v>
      </c>
      <c r="S20" s="59">
        <v>0</v>
      </c>
      <c r="T20" s="59">
        <v>0</v>
      </c>
      <c r="U20" s="59">
        <v>0</v>
      </c>
      <c r="V20" s="59">
        <v>1758321897</v>
      </c>
      <c r="W20" s="59">
        <v>1840132336</v>
      </c>
      <c r="X20" s="59">
        <v>-81810439</v>
      </c>
      <c r="Y20" s="60">
        <v>-4.45</v>
      </c>
      <c r="Z20" s="61">
        <v>3479110159</v>
      </c>
    </row>
    <row r="21" spans="1:26" ht="13.5">
      <c r="A21" s="57" t="s">
        <v>107</v>
      </c>
      <c r="B21" s="79">
        <v>29630928</v>
      </c>
      <c r="C21" s="79">
        <v>0</v>
      </c>
      <c r="D21" s="80">
        <v>19967490</v>
      </c>
      <c r="E21" s="81">
        <v>4429085</v>
      </c>
      <c r="F21" s="81">
        <v>78430</v>
      </c>
      <c r="G21" s="81">
        <v>-6462430</v>
      </c>
      <c r="H21" s="81">
        <v>-10029625</v>
      </c>
      <c r="I21" s="81">
        <v>-16413625</v>
      </c>
      <c r="J21" s="81">
        <v>0</v>
      </c>
      <c r="K21" s="81">
        <v>103728</v>
      </c>
      <c r="L21" s="81">
        <v>-81069</v>
      </c>
      <c r="M21" s="81">
        <v>22659</v>
      </c>
      <c r="N21" s="81">
        <v>46985</v>
      </c>
      <c r="O21" s="81">
        <v>0</v>
      </c>
      <c r="P21" s="81">
        <v>173077</v>
      </c>
      <c r="Q21" s="81">
        <v>220062</v>
      </c>
      <c r="R21" s="81">
        <v>0</v>
      </c>
      <c r="S21" s="81">
        <v>0</v>
      </c>
      <c r="T21" s="81">
        <v>0</v>
      </c>
      <c r="U21" s="81">
        <v>0</v>
      </c>
      <c r="V21" s="81">
        <v>-16170904</v>
      </c>
      <c r="W21" s="81">
        <v>65325192</v>
      </c>
      <c r="X21" s="81">
        <v>-81496096</v>
      </c>
      <c r="Y21" s="82">
        <v>-124.75</v>
      </c>
      <c r="Z21" s="83">
        <v>4429085</v>
      </c>
    </row>
    <row r="22" spans="1:26" ht="25.5">
      <c r="A22" s="84" t="s">
        <v>108</v>
      </c>
      <c r="B22" s="85">
        <f>SUM(B19:B21)</f>
        <v>5349099958</v>
      </c>
      <c r="C22" s="85">
        <f>SUM(C19:C21)</f>
        <v>0</v>
      </c>
      <c r="D22" s="86">
        <f aca="true" t="shared" si="3" ref="D22:Z22">SUM(D19:D21)</f>
        <v>2327407529</v>
      </c>
      <c r="E22" s="87">
        <f t="shared" si="3"/>
        <v>2850506515</v>
      </c>
      <c r="F22" s="87">
        <f t="shared" si="3"/>
        <v>4455926845</v>
      </c>
      <c r="G22" s="87">
        <f t="shared" si="3"/>
        <v>301011240</v>
      </c>
      <c r="H22" s="87">
        <f t="shared" si="3"/>
        <v>-321926028</v>
      </c>
      <c r="I22" s="87">
        <f t="shared" si="3"/>
        <v>4435012057</v>
      </c>
      <c r="J22" s="87">
        <f t="shared" si="3"/>
        <v>270770352</v>
      </c>
      <c r="K22" s="87">
        <f t="shared" si="3"/>
        <v>-640818107</v>
      </c>
      <c r="L22" s="87">
        <f t="shared" si="3"/>
        <v>1651864475</v>
      </c>
      <c r="M22" s="87">
        <f t="shared" si="3"/>
        <v>1281816720</v>
      </c>
      <c r="N22" s="87">
        <f t="shared" si="3"/>
        <v>423338419</v>
      </c>
      <c r="O22" s="87">
        <f t="shared" si="3"/>
        <v>29718425</v>
      </c>
      <c r="P22" s="87">
        <f t="shared" si="3"/>
        <v>1773996472</v>
      </c>
      <c r="Q22" s="87">
        <f t="shared" si="3"/>
        <v>2227053316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7943882093</v>
      </c>
      <c r="W22" s="87">
        <f t="shared" si="3"/>
        <v>4426645006</v>
      </c>
      <c r="X22" s="87">
        <f t="shared" si="3"/>
        <v>3517237087</v>
      </c>
      <c r="Y22" s="88">
        <f>+IF(W22&lt;&gt;0,(X22/W22)*100,0)</f>
        <v>79.45604588198596</v>
      </c>
      <c r="Z22" s="89">
        <f t="shared" si="3"/>
        <v>2850506515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1</v>
      </c>
      <c r="G23" s="59">
        <v>1</v>
      </c>
      <c r="H23" s="59">
        <v>1</v>
      </c>
      <c r="I23" s="59">
        <v>3</v>
      </c>
      <c r="J23" s="59">
        <v>1</v>
      </c>
      <c r="K23" s="59">
        <v>1</v>
      </c>
      <c r="L23" s="59">
        <v>1</v>
      </c>
      <c r="M23" s="59">
        <v>3</v>
      </c>
      <c r="N23" s="59">
        <v>1</v>
      </c>
      <c r="O23" s="59">
        <v>0</v>
      </c>
      <c r="P23" s="59">
        <v>1</v>
      </c>
      <c r="Q23" s="59">
        <v>2</v>
      </c>
      <c r="R23" s="59">
        <v>0</v>
      </c>
      <c r="S23" s="59">
        <v>0</v>
      </c>
      <c r="T23" s="59">
        <v>0</v>
      </c>
      <c r="U23" s="59">
        <v>0</v>
      </c>
      <c r="V23" s="59">
        <v>8</v>
      </c>
      <c r="W23" s="59"/>
      <c r="X23" s="59">
        <v>8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5349099958</v>
      </c>
      <c r="C24" s="74">
        <f>SUM(C22:C23)</f>
        <v>0</v>
      </c>
      <c r="D24" s="75">
        <f aca="true" t="shared" si="4" ref="D24:Z24">SUM(D22:D23)</f>
        <v>2327407529</v>
      </c>
      <c r="E24" s="76">
        <f t="shared" si="4"/>
        <v>2850506515</v>
      </c>
      <c r="F24" s="76">
        <f t="shared" si="4"/>
        <v>4455926846</v>
      </c>
      <c r="G24" s="76">
        <f t="shared" si="4"/>
        <v>301011241</v>
      </c>
      <c r="H24" s="76">
        <f t="shared" si="4"/>
        <v>-321926027</v>
      </c>
      <c r="I24" s="76">
        <f t="shared" si="4"/>
        <v>4435012060</v>
      </c>
      <c r="J24" s="76">
        <f t="shared" si="4"/>
        <v>270770353</v>
      </c>
      <c r="K24" s="76">
        <f t="shared" si="4"/>
        <v>-640818106</v>
      </c>
      <c r="L24" s="76">
        <f t="shared" si="4"/>
        <v>1651864476</v>
      </c>
      <c r="M24" s="76">
        <f t="shared" si="4"/>
        <v>1281816723</v>
      </c>
      <c r="N24" s="76">
        <f t="shared" si="4"/>
        <v>423338420</v>
      </c>
      <c r="O24" s="76">
        <f t="shared" si="4"/>
        <v>29718425</v>
      </c>
      <c r="P24" s="76">
        <f t="shared" si="4"/>
        <v>1773996473</v>
      </c>
      <c r="Q24" s="76">
        <f t="shared" si="4"/>
        <v>2227053318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7943882101</v>
      </c>
      <c r="W24" s="76">
        <f t="shared" si="4"/>
        <v>4426645006</v>
      </c>
      <c r="X24" s="76">
        <f t="shared" si="4"/>
        <v>3517237095</v>
      </c>
      <c r="Y24" s="77">
        <f>+IF(W24&lt;&gt;0,(X24/W24)*100,0)</f>
        <v>79.45604606270973</v>
      </c>
      <c r="Z24" s="78">
        <f t="shared" si="4"/>
        <v>2850506515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7815240153</v>
      </c>
      <c r="C27" s="21">
        <v>0</v>
      </c>
      <c r="D27" s="98">
        <v>9657949185</v>
      </c>
      <c r="E27" s="99">
        <v>10064427922</v>
      </c>
      <c r="F27" s="99">
        <v>112967158</v>
      </c>
      <c r="G27" s="99">
        <v>420520235</v>
      </c>
      <c r="H27" s="99">
        <v>606599793</v>
      </c>
      <c r="I27" s="99">
        <v>1140087186</v>
      </c>
      <c r="J27" s="99">
        <v>630816999</v>
      </c>
      <c r="K27" s="99">
        <v>685228587</v>
      </c>
      <c r="L27" s="99">
        <v>745852678</v>
      </c>
      <c r="M27" s="99">
        <v>2061898264</v>
      </c>
      <c r="N27" s="99">
        <v>362581035</v>
      </c>
      <c r="O27" s="99">
        <v>499849091</v>
      </c>
      <c r="P27" s="99">
        <v>922700581</v>
      </c>
      <c r="Q27" s="99">
        <v>1785130707</v>
      </c>
      <c r="R27" s="99">
        <v>0</v>
      </c>
      <c r="S27" s="99">
        <v>0</v>
      </c>
      <c r="T27" s="99">
        <v>0</v>
      </c>
      <c r="U27" s="99">
        <v>0</v>
      </c>
      <c r="V27" s="99">
        <v>4987116157</v>
      </c>
      <c r="W27" s="99">
        <v>7548320944</v>
      </c>
      <c r="X27" s="99">
        <v>-2561204787</v>
      </c>
      <c r="Y27" s="100">
        <v>-33.93</v>
      </c>
      <c r="Z27" s="101">
        <v>10064427922</v>
      </c>
    </row>
    <row r="28" spans="1:26" ht="13.5">
      <c r="A28" s="102" t="s">
        <v>44</v>
      </c>
      <c r="B28" s="18">
        <v>3085674207</v>
      </c>
      <c r="C28" s="18">
        <v>0</v>
      </c>
      <c r="D28" s="58">
        <v>3307870122</v>
      </c>
      <c r="E28" s="59">
        <v>3484398580</v>
      </c>
      <c r="F28" s="59">
        <v>29661083</v>
      </c>
      <c r="G28" s="59">
        <v>172973991</v>
      </c>
      <c r="H28" s="59">
        <v>282613921</v>
      </c>
      <c r="I28" s="59">
        <v>485248995</v>
      </c>
      <c r="J28" s="59">
        <v>230838507</v>
      </c>
      <c r="K28" s="59">
        <v>250056187</v>
      </c>
      <c r="L28" s="59">
        <v>309949825</v>
      </c>
      <c r="M28" s="59">
        <v>790844519</v>
      </c>
      <c r="N28" s="59">
        <v>70448454</v>
      </c>
      <c r="O28" s="59">
        <v>183505497</v>
      </c>
      <c r="P28" s="59">
        <v>389120984</v>
      </c>
      <c r="Q28" s="59">
        <v>643074935</v>
      </c>
      <c r="R28" s="59">
        <v>0</v>
      </c>
      <c r="S28" s="59">
        <v>0</v>
      </c>
      <c r="T28" s="59">
        <v>0</v>
      </c>
      <c r="U28" s="59">
        <v>0</v>
      </c>
      <c r="V28" s="59">
        <v>1919168449</v>
      </c>
      <c r="W28" s="59">
        <v>2613298939</v>
      </c>
      <c r="X28" s="59">
        <v>-694130490</v>
      </c>
      <c r="Y28" s="60">
        <v>-26.56</v>
      </c>
      <c r="Z28" s="61">
        <v>3484398580</v>
      </c>
    </row>
    <row r="29" spans="1:26" ht="13.5">
      <c r="A29" s="57" t="s">
        <v>110</v>
      </c>
      <c r="B29" s="18">
        <v>219536130</v>
      </c>
      <c r="C29" s="18">
        <v>0</v>
      </c>
      <c r="D29" s="58">
        <v>111630346</v>
      </c>
      <c r="E29" s="59">
        <v>140416384</v>
      </c>
      <c r="F29" s="59">
        <v>3348130</v>
      </c>
      <c r="G29" s="59">
        <v>7659276</v>
      </c>
      <c r="H29" s="59">
        <v>10962845</v>
      </c>
      <c r="I29" s="59">
        <v>21970251</v>
      </c>
      <c r="J29" s="59">
        <v>5081627</v>
      </c>
      <c r="K29" s="59">
        <v>6970144</v>
      </c>
      <c r="L29" s="59">
        <v>5855963</v>
      </c>
      <c r="M29" s="59">
        <v>17907734</v>
      </c>
      <c r="N29" s="59">
        <v>708294</v>
      </c>
      <c r="O29" s="59">
        <v>7199118</v>
      </c>
      <c r="P29" s="59">
        <v>11440701</v>
      </c>
      <c r="Q29" s="59">
        <v>19348113</v>
      </c>
      <c r="R29" s="59">
        <v>0</v>
      </c>
      <c r="S29" s="59">
        <v>0</v>
      </c>
      <c r="T29" s="59">
        <v>0</v>
      </c>
      <c r="U29" s="59">
        <v>0</v>
      </c>
      <c r="V29" s="59">
        <v>59226098</v>
      </c>
      <c r="W29" s="59">
        <v>105312288</v>
      </c>
      <c r="X29" s="59">
        <v>-46086190</v>
      </c>
      <c r="Y29" s="60">
        <v>-43.76</v>
      </c>
      <c r="Z29" s="61">
        <v>140416384</v>
      </c>
    </row>
    <row r="30" spans="1:26" ht="13.5">
      <c r="A30" s="57" t="s">
        <v>48</v>
      </c>
      <c r="B30" s="18">
        <v>2867201098</v>
      </c>
      <c r="C30" s="18">
        <v>0</v>
      </c>
      <c r="D30" s="58">
        <v>3932218442</v>
      </c>
      <c r="E30" s="59">
        <v>3846028043</v>
      </c>
      <c r="F30" s="59">
        <v>63574781</v>
      </c>
      <c r="G30" s="59">
        <v>164261056</v>
      </c>
      <c r="H30" s="59">
        <v>195801998</v>
      </c>
      <c r="I30" s="59">
        <v>423637835</v>
      </c>
      <c r="J30" s="59">
        <v>271262125</v>
      </c>
      <c r="K30" s="59">
        <v>296919555</v>
      </c>
      <c r="L30" s="59">
        <v>307093545</v>
      </c>
      <c r="M30" s="59">
        <v>875275225</v>
      </c>
      <c r="N30" s="59">
        <v>144668194</v>
      </c>
      <c r="O30" s="59">
        <v>216389061</v>
      </c>
      <c r="P30" s="59">
        <v>320508133</v>
      </c>
      <c r="Q30" s="59">
        <v>681565388</v>
      </c>
      <c r="R30" s="59">
        <v>0</v>
      </c>
      <c r="S30" s="59">
        <v>0</v>
      </c>
      <c r="T30" s="59">
        <v>0</v>
      </c>
      <c r="U30" s="59">
        <v>0</v>
      </c>
      <c r="V30" s="59">
        <v>1980478448</v>
      </c>
      <c r="W30" s="59">
        <v>2884521034</v>
      </c>
      <c r="X30" s="59">
        <v>-904042586</v>
      </c>
      <c r="Y30" s="60">
        <v>-31.34</v>
      </c>
      <c r="Z30" s="61">
        <v>3846028043</v>
      </c>
    </row>
    <row r="31" spans="1:26" ht="13.5">
      <c r="A31" s="57" t="s">
        <v>49</v>
      </c>
      <c r="B31" s="18">
        <v>1642828701</v>
      </c>
      <c r="C31" s="18">
        <v>0</v>
      </c>
      <c r="D31" s="58">
        <v>2306230275</v>
      </c>
      <c r="E31" s="59">
        <v>2593584915</v>
      </c>
      <c r="F31" s="59">
        <v>16383165</v>
      </c>
      <c r="G31" s="59">
        <v>75625916</v>
      </c>
      <c r="H31" s="59">
        <v>117221036</v>
      </c>
      <c r="I31" s="59">
        <v>209230117</v>
      </c>
      <c r="J31" s="59">
        <v>123634737</v>
      </c>
      <c r="K31" s="59">
        <v>131282697</v>
      </c>
      <c r="L31" s="59">
        <v>122953346</v>
      </c>
      <c r="M31" s="59">
        <v>377870780</v>
      </c>
      <c r="N31" s="59">
        <v>146756091</v>
      </c>
      <c r="O31" s="59">
        <v>92755415</v>
      </c>
      <c r="P31" s="59">
        <v>201630761</v>
      </c>
      <c r="Q31" s="59">
        <v>441142267</v>
      </c>
      <c r="R31" s="59">
        <v>0</v>
      </c>
      <c r="S31" s="59">
        <v>0</v>
      </c>
      <c r="T31" s="59">
        <v>0</v>
      </c>
      <c r="U31" s="59">
        <v>0</v>
      </c>
      <c r="V31" s="59">
        <v>1028243164</v>
      </c>
      <c r="W31" s="59">
        <v>1945188689</v>
      </c>
      <c r="X31" s="59">
        <v>-916945525</v>
      </c>
      <c r="Y31" s="60">
        <v>-47.14</v>
      </c>
      <c r="Z31" s="61">
        <v>2593584915</v>
      </c>
    </row>
    <row r="32" spans="1:26" ht="13.5">
      <c r="A32" s="69" t="s">
        <v>50</v>
      </c>
      <c r="B32" s="21">
        <f>SUM(B28:B31)</f>
        <v>7815240136</v>
      </c>
      <c r="C32" s="21">
        <f>SUM(C28:C31)</f>
        <v>0</v>
      </c>
      <c r="D32" s="98">
        <f aca="true" t="shared" si="5" ref="D32:Z32">SUM(D28:D31)</f>
        <v>9657949185</v>
      </c>
      <c r="E32" s="99">
        <f t="shared" si="5"/>
        <v>10064427922</v>
      </c>
      <c r="F32" s="99">
        <f t="shared" si="5"/>
        <v>112967159</v>
      </c>
      <c r="G32" s="99">
        <f t="shared" si="5"/>
        <v>420520239</v>
      </c>
      <c r="H32" s="99">
        <f t="shared" si="5"/>
        <v>606599800</v>
      </c>
      <c r="I32" s="99">
        <f t="shared" si="5"/>
        <v>1140087198</v>
      </c>
      <c r="J32" s="99">
        <f t="shared" si="5"/>
        <v>630816996</v>
      </c>
      <c r="K32" s="99">
        <f t="shared" si="5"/>
        <v>685228583</v>
      </c>
      <c r="L32" s="99">
        <f t="shared" si="5"/>
        <v>745852679</v>
      </c>
      <c r="M32" s="99">
        <f t="shared" si="5"/>
        <v>2061898258</v>
      </c>
      <c r="N32" s="99">
        <f t="shared" si="5"/>
        <v>362581033</v>
      </c>
      <c r="O32" s="99">
        <f t="shared" si="5"/>
        <v>499849091</v>
      </c>
      <c r="P32" s="99">
        <f t="shared" si="5"/>
        <v>922700579</v>
      </c>
      <c r="Q32" s="99">
        <f t="shared" si="5"/>
        <v>1785130703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4987116159</v>
      </c>
      <c r="W32" s="99">
        <f t="shared" si="5"/>
        <v>7548320950</v>
      </c>
      <c r="X32" s="99">
        <f t="shared" si="5"/>
        <v>-2561204791</v>
      </c>
      <c r="Y32" s="100">
        <f>+IF(W32&lt;&gt;0,(X32/W32)*100,0)</f>
        <v>-33.93078815759682</v>
      </c>
      <c r="Z32" s="101">
        <f t="shared" si="5"/>
        <v>10064427922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19171670210</v>
      </c>
      <c r="C35" s="18">
        <v>0</v>
      </c>
      <c r="D35" s="58">
        <v>15160113427</v>
      </c>
      <c r="E35" s="59">
        <v>19144067271</v>
      </c>
      <c r="F35" s="59">
        <v>23041850749</v>
      </c>
      <c r="G35" s="59">
        <v>23042073661</v>
      </c>
      <c r="H35" s="59">
        <v>18763470672</v>
      </c>
      <c r="I35" s="59">
        <v>18763470672</v>
      </c>
      <c r="J35" s="59">
        <v>18545858083</v>
      </c>
      <c r="K35" s="59">
        <v>18575422434</v>
      </c>
      <c r="L35" s="59">
        <v>18740268128</v>
      </c>
      <c r="M35" s="59">
        <v>18740268128</v>
      </c>
      <c r="N35" s="59">
        <v>19313668410</v>
      </c>
      <c r="O35" s="59">
        <v>19490211490</v>
      </c>
      <c r="P35" s="59">
        <v>19937545635</v>
      </c>
      <c r="Q35" s="59">
        <v>19937545635</v>
      </c>
      <c r="R35" s="59">
        <v>0</v>
      </c>
      <c r="S35" s="59">
        <v>0</v>
      </c>
      <c r="T35" s="59">
        <v>0</v>
      </c>
      <c r="U35" s="59">
        <v>0</v>
      </c>
      <c r="V35" s="59">
        <v>19937545635</v>
      </c>
      <c r="W35" s="59">
        <v>14358050456</v>
      </c>
      <c r="X35" s="59">
        <v>5579495179</v>
      </c>
      <c r="Y35" s="60">
        <v>38.86</v>
      </c>
      <c r="Z35" s="61">
        <v>19144067271</v>
      </c>
    </row>
    <row r="36" spans="1:26" ht="13.5">
      <c r="A36" s="57" t="s">
        <v>53</v>
      </c>
      <c r="B36" s="18">
        <v>76286396766</v>
      </c>
      <c r="C36" s="18">
        <v>0</v>
      </c>
      <c r="D36" s="58">
        <v>82354329441</v>
      </c>
      <c r="E36" s="59">
        <v>81563263814</v>
      </c>
      <c r="F36" s="59">
        <v>69963558250</v>
      </c>
      <c r="G36" s="59">
        <v>71842466696</v>
      </c>
      <c r="H36" s="59">
        <v>76492303006</v>
      </c>
      <c r="I36" s="59">
        <v>76492303006</v>
      </c>
      <c r="J36" s="59">
        <v>77231081475</v>
      </c>
      <c r="K36" s="59">
        <v>76497552147</v>
      </c>
      <c r="L36" s="59">
        <v>77219388236</v>
      </c>
      <c r="M36" s="59">
        <v>77219388236</v>
      </c>
      <c r="N36" s="59">
        <v>77752724993</v>
      </c>
      <c r="O36" s="59">
        <v>78632656248</v>
      </c>
      <c r="P36" s="59">
        <v>80097562110</v>
      </c>
      <c r="Q36" s="59">
        <v>80097562110</v>
      </c>
      <c r="R36" s="59">
        <v>0</v>
      </c>
      <c r="S36" s="59">
        <v>0</v>
      </c>
      <c r="T36" s="59">
        <v>0</v>
      </c>
      <c r="U36" s="59">
        <v>0</v>
      </c>
      <c r="V36" s="59">
        <v>80097562110</v>
      </c>
      <c r="W36" s="59">
        <v>61172447864</v>
      </c>
      <c r="X36" s="59">
        <v>18925114246</v>
      </c>
      <c r="Y36" s="60">
        <v>30.94</v>
      </c>
      <c r="Z36" s="61">
        <v>81563263814</v>
      </c>
    </row>
    <row r="37" spans="1:26" ht="13.5">
      <c r="A37" s="57" t="s">
        <v>54</v>
      </c>
      <c r="B37" s="18">
        <v>12274956463</v>
      </c>
      <c r="C37" s="18">
        <v>0</v>
      </c>
      <c r="D37" s="58">
        <v>11384864241</v>
      </c>
      <c r="E37" s="59">
        <v>11687677910</v>
      </c>
      <c r="F37" s="59">
        <v>8169134955</v>
      </c>
      <c r="G37" s="59">
        <v>8317851966</v>
      </c>
      <c r="H37" s="59">
        <v>8321507467</v>
      </c>
      <c r="I37" s="59">
        <v>8321507467</v>
      </c>
      <c r="J37" s="59">
        <v>8348177161</v>
      </c>
      <c r="K37" s="59">
        <v>8441089173</v>
      </c>
      <c r="L37" s="59">
        <v>7906982054</v>
      </c>
      <c r="M37" s="59">
        <v>7906982054</v>
      </c>
      <c r="N37" s="59">
        <v>8284203329</v>
      </c>
      <c r="O37" s="59">
        <v>9236732910</v>
      </c>
      <c r="P37" s="59">
        <v>9706948859</v>
      </c>
      <c r="Q37" s="59">
        <v>9706948859</v>
      </c>
      <c r="R37" s="59">
        <v>0</v>
      </c>
      <c r="S37" s="59">
        <v>0</v>
      </c>
      <c r="T37" s="59">
        <v>0</v>
      </c>
      <c r="U37" s="59">
        <v>0</v>
      </c>
      <c r="V37" s="59">
        <v>9706948859</v>
      </c>
      <c r="W37" s="59">
        <v>8765758434</v>
      </c>
      <c r="X37" s="59">
        <v>941190425</v>
      </c>
      <c r="Y37" s="60">
        <v>10.74</v>
      </c>
      <c r="Z37" s="61">
        <v>11687677910</v>
      </c>
    </row>
    <row r="38" spans="1:26" ht="13.5">
      <c r="A38" s="57" t="s">
        <v>55</v>
      </c>
      <c r="B38" s="18">
        <v>18491878931</v>
      </c>
      <c r="C38" s="18">
        <v>0</v>
      </c>
      <c r="D38" s="58">
        <v>21597856147</v>
      </c>
      <c r="E38" s="59">
        <v>21678433024</v>
      </c>
      <c r="F38" s="59">
        <v>18241056543</v>
      </c>
      <c r="G38" s="59">
        <v>18626569931</v>
      </c>
      <c r="H38" s="59">
        <v>18322570100</v>
      </c>
      <c r="I38" s="59">
        <v>18322570100</v>
      </c>
      <c r="J38" s="59">
        <v>18407669362</v>
      </c>
      <c r="K38" s="59">
        <v>18582918817</v>
      </c>
      <c r="L38" s="59">
        <v>18395408179</v>
      </c>
      <c r="M38" s="59">
        <v>18395408179</v>
      </c>
      <c r="N38" s="59">
        <v>18440980443</v>
      </c>
      <c r="O38" s="59">
        <v>18574031715</v>
      </c>
      <c r="P38" s="59">
        <v>18372100712</v>
      </c>
      <c r="Q38" s="59">
        <v>18372100712</v>
      </c>
      <c r="R38" s="59">
        <v>0</v>
      </c>
      <c r="S38" s="59">
        <v>0</v>
      </c>
      <c r="T38" s="59">
        <v>0</v>
      </c>
      <c r="U38" s="59">
        <v>0</v>
      </c>
      <c r="V38" s="59">
        <v>18372100712</v>
      </c>
      <c r="W38" s="59">
        <v>16258824773</v>
      </c>
      <c r="X38" s="59">
        <v>2113275939</v>
      </c>
      <c r="Y38" s="60">
        <v>13</v>
      </c>
      <c r="Z38" s="61">
        <v>21678433024</v>
      </c>
    </row>
    <row r="39" spans="1:26" ht="13.5">
      <c r="A39" s="57" t="s">
        <v>56</v>
      </c>
      <c r="B39" s="18">
        <v>64691231582</v>
      </c>
      <c r="C39" s="18">
        <v>0</v>
      </c>
      <c r="D39" s="58">
        <v>64531722477</v>
      </c>
      <c r="E39" s="59">
        <v>67341220146</v>
      </c>
      <c r="F39" s="59">
        <v>66595217502</v>
      </c>
      <c r="G39" s="59">
        <v>67940118461</v>
      </c>
      <c r="H39" s="59">
        <v>68611696110</v>
      </c>
      <c r="I39" s="59">
        <v>68611696110</v>
      </c>
      <c r="J39" s="59">
        <v>69021093033</v>
      </c>
      <c r="K39" s="59">
        <v>68048966591</v>
      </c>
      <c r="L39" s="59">
        <v>69657266131</v>
      </c>
      <c r="M39" s="59">
        <v>69657266131</v>
      </c>
      <c r="N39" s="59">
        <v>70341209630</v>
      </c>
      <c r="O39" s="59">
        <v>70312103104</v>
      </c>
      <c r="P39" s="59">
        <v>71956058171</v>
      </c>
      <c r="Q39" s="59">
        <v>71956058171</v>
      </c>
      <c r="R39" s="59">
        <v>0</v>
      </c>
      <c r="S39" s="59">
        <v>0</v>
      </c>
      <c r="T39" s="59">
        <v>0</v>
      </c>
      <c r="U39" s="59">
        <v>0</v>
      </c>
      <c r="V39" s="59">
        <v>71956058171</v>
      </c>
      <c r="W39" s="59">
        <v>50505915113</v>
      </c>
      <c r="X39" s="59">
        <v>21450143058</v>
      </c>
      <c r="Y39" s="60">
        <v>42.47</v>
      </c>
      <c r="Z39" s="61">
        <v>67341220146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8165243509</v>
      </c>
      <c r="C42" s="18">
        <v>0</v>
      </c>
      <c r="D42" s="58">
        <v>6138795175</v>
      </c>
      <c r="E42" s="59">
        <v>6302733969</v>
      </c>
      <c r="F42" s="59">
        <v>551727045</v>
      </c>
      <c r="G42" s="59">
        <v>859488252</v>
      </c>
      <c r="H42" s="59">
        <v>-285003047</v>
      </c>
      <c r="I42" s="59">
        <v>1126212250</v>
      </c>
      <c r="J42" s="59">
        <v>450832395</v>
      </c>
      <c r="K42" s="59">
        <v>-241372156</v>
      </c>
      <c r="L42" s="59">
        <v>1502749707</v>
      </c>
      <c r="M42" s="59">
        <v>1712209946</v>
      </c>
      <c r="N42" s="59">
        <v>1129035198</v>
      </c>
      <c r="O42" s="59">
        <v>1236429123</v>
      </c>
      <c r="P42" s="59">
        <v>2275948433</v>
      </c>
      <c r="Q42" s="59">
        <v>4641412754</v>
      </c>
      <c r="R42" s="59">
        <v>0</v>
      </c>
      <c r="S42" s="59">
        <v>0</v>
      </c>
      <c r="T42" s="59">
        <v>0</v>
      </c>
      <c r="U42" s="59">
        <v>0</v>
      </c>
      <c r="V42" s="59">
        <v>7479834950</v>
      </c>
      <c r="W42" s="59">
        <v>6518729432</v>
      </c>
      <c r="X42" s="59">
        <v>961105518</v>
      </c>
      <c r="Y42" s="60">
        <v>14.74</v>
      </c>
      <c r="Z42" s="61">
        <v>6302733969</v>
      </c>
    </row>
    <row r="43" spans="1:26" ht="13.5">
      <c r="A43" s="57" t="s">
        <v>59</v>
      </c>
      <c r="B43" s="18">
        <v>-8069835418</v>
      </c>
      <c r="C43" s="18">
        <v>0</v>
      </c>
      <c r="D43" s="58">
        <v>-8939288399</v>
      </c>
      <c r="E43" s="59">
        <v>-9241357781</v>
      </c>
      <c r="F43" s="59">
        <v>-901798021</v>
      </c>
      <c r="G43" s="59">
        <v>-206016007</v>
      </c>
      <c r="H43" s="59">
        <v>-86597937</v>
      </c>
      <c r="I43" s="59">
        <v>-1194411965</v>
      </c>
      <c r="J43" s="59">
        <v>-439836462</v>
      </c>
      <c r="K43" s="59">
        <v>-444085252</v>
      </c>
      <c r="L43" s="59">
        <v>-816019600</v>
      </c>
      <c r="M43" s="59">
        <v>-1699941314</v>
      </c>
      <c r="N43" s="59">
        <v>-288029553</v>
      </c>
      <c r="O43" s="59">
        <v>-289861629</v>
      </c>
      <c r="P43" s="59">
        <v>-576866721</v>
      </c>
      <c r="Q43" s="59">
        <v>-1154757903</v>
      </c>
      <c r="R43" s="59">
        <v>0</v>
      </c>
      <c r="S43" s="59">
        <v>0</v>
      </c>
      <c r="T43" s="59">
        <v>0</v>
      </c>
      <c r="U43" s="59">
        <v>0</v>
      </c>
      <c r="V43" s="59">
        <v>-4049111182</v>
      </c>
      <c r="W43" s="59">
        <v>-4601251526</v>
      </c>
      <c r="X43" s="59">
        <v>552140344</v>
      </c>
      <c r="Y43" s="60">
        <v>-12</v>
      </c>
      <c r="Z43" s="61">
        <v>-9241357781</v>
      </c>
    </row>
    <row r="44" spans="1:26" ht="13.5">
      <c r="A44" s="57" t="s">
        <v>60</v>
      </c>
      <c r="B44" s="18">
        <v>48265016</v>
      </c>
      <c r="C44" s="18">
        <v>0</v>
      </c>
      <c r="D44" s="58">
        <v>2913885347</v>
      </c>
      <c r="E44" s="59">
        <v>2679641467</v>
      </c>
      <c r="F44" s="59">
        <v>56764753</v>
      </c>
      <c r="G44" s="59">
        <v>89132911</v>
      </c>
      <c r="H44" s="59">
        <v>-122673855</v>
      </c>
      <c r="I44" s="59">
        <v>23223809</v>
      </c>
      <c r="J44" s="59">
        <v>55262343</v>
      </c>
      <c r="K44" s="59">
        <v>2221964</v>
      </c>
      <c r="L44" s="59">
        <v>-146181155</v>
      </c>
      <c r="M44" s="59">
        <v>-88696848</v>
      </c>
      <c r="N44" s="59">
        <v>-27227193</v>
      </c>
      <c r="O44" s="59">
        <v>26070409</v>
      </c>
      <c r="P44" s="59">
        <v>-106604637</v>
      </c>
      <c r="Q44" s="59">
        <v>-107761421</v>
      </c>
      <c r="R44" s="59">
        <v>0</v>
      </c>
      <c r="S44" s="59">
        <v>0</v>
      </c>
      <c r="T44" s="59">
        <v>0</v>
      </c>
      <c r="U44" s="59">
        <v>0</v>
      </c>
      <c r="V44" s="59">
        <v>-173234460</v>
      </c>
      <c r="W44" s="59">
        <v>-182824669</v>
      </c>
      <c r="X44" s="59">
        <v>9590209</v>
      </c>
      <c r="Y44" s="60">
        <v>-5.25</v>
      </c>
      <c r="Z44" s="61">
        <v>2679641467</v>
      </c>
    </row>
    <row r="45" spans="1:26" ht="13.5">
      <c r="A45" s="69" t="s">
        <v>61</v>
      </c>
      <c r="B45" s="21">
        <v>6813946129</v>
      </c>
      <c r="C45" s="21">
        <v>0</v>
      </c>
      <c r="D45" s="98">
        <v>5152196247</v>
      </c>
      <c r="E45" s="99">
        <v>7671257003</v>
      </c>
      <c r="F45" s="99">
        <v>5322480821</v>
      </c>
      <c r="G45" s="99">
        <v>6065085977</v>
      </c>
      <c r="H45" s="99">
        <v>5570811138</v>
      </c>
      <c r="I45" s="99">
        <v>5570811138</v>
      </c>
      <c r="J45" s="99">
        <v>5637069414</v>
      </c>
      <c r="K45" s="99">
        <v>4953833970</v>
      </c>
      <c r="L45" s="99">
        <v>5494382922</v>
      </c>
      <c r="M45" s="99">
        <v>5494382922</v>
      </c>
      <c r="N45" s="99">
        <v>6308161374</v>
      </c>
      <c r="O45" s="99">
        <v>7280799277</v>
      </c>
      <c r="P45" s="99">
        <v>8873276352</v>
      </c>
      <c r="Q45" s="99">
        <v>8873276352</v>
      </c>
      <c r="R45" s="99">
        <v>0</v>
      </c>
      <c r="S45" s="99">
        <v>0</v>
      </c>
      <c r="T45" s="99">
        <v>0</v>
      </c>
      <c r="U45" s="99">
        <v>0</v>
      </c>
      <c r="V45" s="99">
        <v>8873276352</v>
      </c>
      <c r="W45" s="99">
        <v>9664892585</v>
      </c>
      <c r="X45" s="99">
        <v>-791616233</v>
      </c>
      <c r="Y45" s="100">
        <v>-8.19</v>
      </c>
      <c r="Z45" s="101">
        <v>7671257003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2749736381</v>
      </c>
      <c r="C49" s="51">
        <v>0</v>
      </c>
      <c r="D49" s="128">
        <v>541665559</v>
      </c>
      <c r="E49" s="53">
        <v>336431585</v>
      </c>
      <c r="F49" s="53">
        <v>0</v>
      </c>
      <c r="G49" s="53">
        <v>0</v>
      </c>
      <c r="H49" s="53">
        <v>0</v>
      </c>
      <c r="I49" s="53">
        <v>558332442</v>
      </c>
      <c r="J49" s="53">
        <v>0</v>
      </c>
      <c r="K49" s="53">
        <v>0</v>
      </c>
      <c r="L49" s="53">
        <v>0</v>
      </c>
      <c r="M49" s="53">
        <v>376966547</v>
      </c>
      <c r="N49" s="53">
        <v>0</v>
      </c>
      <c r="O49" s="53">
        <v>0</v>
      </c>
      <c r="P49" s="53">
        <v>0</v>
      </c>
      <c r="Q49" s="53">
        <v>270523705</v>
      </c>
      <c r="R49" s="53">
        <v>0</v>
      </c>
      <c r="S49" s="53">
        <v>0</v>
      </c>
      <c r="T49" s="53">
        <v>0</v>
      </c>
      <c r="U49" s="53">
        <v>0</v>
      </c>
      <c r="V49" s="53">
        <v>1155952777</v>
      </c>
      <c r="W49" s="53">
        <v>4634875177</v>
      </c>
      <c r="X49" s="53">
        <v>10624484173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722455935</v>
      </c>
      <c r="C51" s="51">
        <v>0</v>
      </c>
      <c r="D51" s="128">
        <v>5025303</v>
      </c>
      <c r="E51" s="53">
        <v>2487891</v>
      </c>
      <c r="F51" s="53">
        <v>0</v>
      </c>
      <c r="G51" s="53">
        <v>0</v>
      </c>
      <c r="H51" s="53">
        <v>0</v>
      </c>
      <c r="I51" s="53">
        <v>1418513</v>
      </c>
      <c r="J51" s="53">
        <v>0</v>
      </c>
      <c r="K51" s="53">
        <v>0</v>
      </c>
      <c r="L51" s="53">
        <v>0</v>
      </c>
      <c r="M51" s="53">
        <v>2805967</v>
      </c>
      <c r="N51" s="53">
        <v>0</v>
      </c>
      <c r="O51" s="53">
        <v>0</v>
      </c>
      <c r="P51" s="53">
        <v>0</v>
      </c>
      <c r="Q51" s="53">
        <v>1027652</v>
      </c>
      <c r="R51" s="53">
        <v>0</v>
      </c>
      <c r="S51" s="53">
        <v>0</v>
      </c>
      <c r="T51" s="53">
        <v>0</v>
      </c>
      <c r="U51" s="53">
        <v>0</v>
      </c>
      <c r="V51" s="53">
        <v>30009372</v>
      </c>
      <c r="W51" s="53">
        <v>37682348</v>
      </c>
      <c r="X51" s="53">
        <v>802912981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101.71544123835076</v>
      </c>
      <c r="C58" s="5">
        <f>IF(C67=0,0,+(C76/C67)*100)</f>
        <v>0</v>
      </c>
      <c r="D58" s="6">
        <f aca="true" t="shared" si="6" ref="D58:Z58">IF(D67=0,0,+(D76/D67)*100)</f>
        <v>93.93774834459695</v>
      </c>
      <c r="E58" s="7">
        <f t="shared" si="6"/>
        <v>93.71432746628074</v>
      </c>
      <c r="F58" s="7">
        <f t="shared" si="6"/>
        <v>65.4195047057654</v>
      </c>
      <c r="G58" s="7">
        <f t="shared" si="6"/>
        <v>105.08121296543322</v>
      </c>
      <c r="H58" s="7">
        <f t="shared" si="6"/>
        <v>109.08953678579888</v>
      </c>
      <c r="I58" s="7">
        <f t="shared" si="6"/>
        <v>88.83530081535011</v>
      </c>
      <c r="J58" s="7">
        <f t="shared" si="6"/>
        <v>99.22363872603255</v>
      </c>
      <c r="K58" s="7">
        <f t="shared" si="6"/>
        <v>107.36386478970535</v>
      </c>
      <c r="L58" s="7">
        <f t="shared" si="6"/>
        <v>94.80463413972694</v>
      </c>
      <c r="M58" s="7">
        <f t="shared" si="6"/>
        <v>100.40677572125665</v>
      </c>
      <c r="N58" s="7">
        <f t="shared" si="6"/>
        <v>95.41509549930703</v>
      </c>
      <c r="O58" s="7">
        <f t="shared" si="6"/>
        <v>96.62231238135439</v>
      </c>
      <c r="P58" s="7">
        <f t="shared" si="6"/>
        <v>104.12393132603532</v>
      </c>
      <c r="Q58" s="7">
        <f t="shared" si="6"/>
        <v>98.65068972524375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95.54281052606764</v>
      </c>
      <c r="W58" s="7">
        <f t="shared" si="6"/>
        <v>97.945387476302</v>
      </c>
      <c r="X58" s="7">
        <f t="shared" si="6"/>
        <v>0</v>
      </c>
      <c r="Y58" s="7">
        <f t="shared" si="6"/>
        <v>0</v>
      </c>
      <c r="Z58" s="8">
        <f t="shared" si="6"/>
        <v>93.71432746628074</v>
      </c>
    </row>
    <row r="59" spans="1:26" ht="13.5">
      <c r="A59" s="36" t="s">
        <v>31</v>
      </c>
      <c r="B59" s="9">
        <f aca="true" t="shared" si="7" ref="B59:Z66">IF(B68=0,0,+(B77/B68)*100)</f>
        <v>102.97806839049619</v>
      </c>
      <c r="C59" s="9">
        <f t="shared" si="7"/>
        <v>0</v>
      </c>
      <c r="D59" s="2">
        <f t="shared" si="7"/>
        <v>98.1266023957281</v>
      </c>
      <c r="E59" s="10">
        <f t="shared" si="7"/>
        <v>97.35172401420827</v>
      </c>
      <c r="F59" s="10">
        <f t="shared" si="7"/>
        <v>46.58441616107302</v>
      </c>
      <c r="G59" s="10">
        <f t="shared" si="7"/>
        <v>117.14818426933617</v>
      </c>
      <c r="H59" s="10">
        <f t="shared" si="7"/>
        <v>141.9622467279306</v>
      </c>
      <c r="I59" s="10">
        <f t="shared" si="7"/>
        <v>82.8730816613996</v>
      </c>
      <c r="J59" s="10">
        <f t="shared" si="7"/>
        <v>107.90519631163589</v>
      </c>
      <c r="K59" s="10">
        <f t="shared" si="7"/>
        <v>130.7020301056044</v>
      </c>
      <c r="L59" s="10">
        <f t="shared" si="7"/>
        <v>94.38534434870608</v>
      </c>
      <c r="M59" s="10">
        <f t="shared" si="7"/>
        <v>110.43017433248362</v>
      </c>
      <c r="N59" s="10">
        <f t="shared" si="7"/>
        <v>110.30928019660993</v>
      </c>
      <c r="O59" s="10">
        <f t="shared" si="7"/>
        <v>113.96925505197959</v>
      </c>
      <c r="P59" s="10">
        <f t="shared" si="7"/>
        <v>122.47678449311283</v>
      </c>
      <c r="Q59" s="10">
        <f t="shared" si="7"/>
        <v>115.38429995738252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99.66476556074426</v>
      </c>
      <c r="W59" s="10">
        <f t="shared" si="7"/>
        <v>107.73744663555745</v>
      </c>
      <c r="X59" s="10">
        <f t="shared" si="7"/>
        <v>0</v>
      </c>
      <c r="Y59" s="10">
        <f t="shared" si="7"/>
        <v>0</v>
      </c>
      <c r="Z59" s="11">
        <f t="shared" si="7"/>
        <v>97.35172401420827</v>
      </c>
    </row>
    <row r="60" spans="1:26" ht="13.5">
      <c r="A60" s="37" t="s">
        <v>32</v>
      </c>
      <c r="B60" s="12">
        <f t="shared" si="7"/>
        <v>101.35590461268922</v>
      </c>
      <c r="C60" s="12">
        <f t="shared" si="7"/>
        <v>0</v>
      </c>
      <c r="D60" s="3">
        <f t="shared" si="7"/>
        <v>93.4921679325371</v>
      </c>
      <c r="E60" s="13">
        <f t="shared" si="7"/>
        <v>93.23263465066128</v>
      </c>
      <c r="F60" s="13">
        <f t="shared" si="7"/>
        <v>80.00156684168554</v>
      </c>
      <c r="G60" s="13">
        <f t="shared" si="7"/>
        <v>101.84679242865002</v>
      </c>
      <c r="H60" s="13">
        <f t="shared" si="7"/>
        <v>98.99709083874772</v>
      </c>
      <c r="I60" s="13">
        <f t="shared" si="7"/>
        <v>92.7011351859171</v>
      </c>
      <c r="J60" s="13">
        <f t="shared" si="7"/>
        <v>97.32584760410377</v>
      </c>
      <c r="K60" s="13">
        <f t="shared" si="7"/>
        <v>100.80368591948621</v>
      </c>
      <c r="L60" s="13">
        <f t="shared" si="7"/>
        <v>96.18310588631662</v>
      </c>
      <c r="M60" s="13">
        <f t="shared" si="7"/>
        <v>98.09982852482969</v>
      </c>
      <c r="N60" s="13">
        <f t="shared" si="7"/>
        <v>91.55481029337042</v>
      </c>
      <c r="O60" s="13">
        <f t="shared" si="7"/>
        <v>92.1330957316119</v>
      </c>
      <c r="P60" s="13">
        <f t="shared" si="7"/>
        <v>99.61244577045923</v>
      </c>
      <c r="Q60" s="13">
        <f t="shared" si="7"/>
        <v>94.39136302189533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94.97905537013645</v>
      </c>
      <c r="W60" s="13">
        <f t="shared" si="7"/>
        <v>95.5319325568544</v>
      </c>
      <c r="X60" s="13">
        <f t="shared" si="7"/>
        <v>0</v>
      </c>
      <c r="Y60" s="13">
        <f t="shared" si="7"/>
        <v>0</v>
      </c>
      <c r="Z60" s="14">
        <f t="shared" si="7"/>
        <v>93.23263465066128</v>
      </c>
    </row>
    <row r="61" spans="1:26" ht="13.5">
      <c r="A61" s="38" t="s">
        <v>113</v>
      </c>
      <c r="B61" s="12">
        <f t="shared" si="7"/>
        <v>101.04782424500468</v>
      </c>
      <c r="C61" s="12">
        <f t="shared" si="7"/>
        <v>0</v>
      </c>
      <c r="D61" s="3">
        <f t="shared" si="7"/>
        <v>98.46043753979272</v>
      </c>
      <c r="E61" s="13">
        <f t="shared" si="7"/>
        <v>98.6420320321493</v>
      </c>
      <c r="F61" s="13">
        <f t="shared" si="7"/>
        <v>95.5441800212742</v>
      </c>
      <c r="G61" s="13">
        <f t="shared" si="7"/>
        <v>102.57934964723012</v>
      </c>
      <c r="H61" s="13">
        <f t="shared" si="7"/>
        <v>98.9070378160102</v>
      </c>
      <c r="I61" s="13">
        <f t="shared" si="7"/>
        <v>99.05321690980193</v>
      </c>
      <c r="J61" s="13">
        <f t="shared" si="7"/>
        <v>101.29009583567795</v>
      </c>
      <c r="K61" s="13">
        <f t="shared" si="7"/>
        <v>103.18216541573733</v>
      </c>
      <c r="L61" s="13">
        <f t="shared" si="7"/>
        <v>103.43877912579896</v>
      </c>
      <c r="M61" s="13">
        <f t="shared" si="7"/>
        <v>102.59757578261339</v>
      </c>
      <c r="N61" s="13">
        <f t="shared" si="7"/>
        <v>95.90330597260183</v>
      </c>
      <c r="O61" s="13">
        <f t="shared" si="7"/>
        <v>99.02984962031732</v>
      </c>
      <c r="P61" s="13">
        <f t="shared" si="7"/>
        <v>100.31773734494487</v>
      </c>
      <c r="Q61" s="13">
        <f t="shared" si="7"/>
        <v>98.4231556251099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99.99127636091185</v>
      </c>
      <c r="W61" s="13">
        <f t="shared" si="7"/>
        <v>99.79312964142079</v>
      </c>
      <c r="X61" s="13">
        <f t="shared" si="7"/>
        <v>0</v>
      </c>
      <c r="Y61" s="13">
        <f t="shared" si="7"/>
        <v>0</v>
      </c>
      <c r="Z61" s="14">
        <f t="shared" si="7"/>
        <v>98.6420320321493</v>
      </c>
    </row>
    <row r="62" spans="1:26" ht="13.5">
      <c r="A62" s="38" t="s">
        <v>114</v>
      </c>
      <c r="B62" s="12">
        <f t="shared" si="7"/>
        <v>100.89707795736106</v>
      </c>
      <c r="C62" s="12">
        <f t="shared" si="7"/>
        <v>0</v>
      </c>
      <c r="D62" s="3">
        <f t="shared" si="7"/>
        <v>82.40722804671348</v>
      </c>
      <c r="E62" s="13">
        <f t="shared" si="7"/>
        <v>80.67088529443487</v>
      </c>
      <c r="F62" s="13">
        <f t="shared" si="7"/>
        <v>79.08297549224837</v>
      </c>
      <c r="G62" s="13">
        <f t="shared" si="7"/>
        <v>89.93206835833513</v>
      </c>
      <c r="H62" s="13">
        <f t="shared" si="7"/>
        <v>88.26957259246775</v>
      </c>
      <c r="I62" s="13">
        <f t="shared" si="7"/>
        <v>85.65567109397593</v>
      </c>
      <c r="J62" s="13">
        <f t="shared" si="7"/>
        <v>89.16190419296989</v>
      </c>
      <c r="K62" s="13">
        <f t="shared" si="7"/>
        <v>91.64079655726808</v>
      </c>
      <c r="L62" s="13">
        <f t="shared" si="7"/>
        <v>75.32887810334311</v>
      </c>
      <c r="M62" s="13">
        <f t="shared" si="7"/>
        <v>84.82649200181567</v>
      </c>
      <c r="N62" s="13">
        <f t="shared" si="7"/>
        <v>80.6382718190164</v>
      </c>
      <c r="O62" s="13">
        <f t="shared" si="7"/>
        <v>75.47435507453655</v>
      </c>
      <c r="P62" s="13">
        <f t="shared" si="7"/>
        <v>93.27524047516748</v>
      </c>
      <c r="Q62" s="13">
        <f t="shared" si="7"/>
        <v>82.43052840537108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84.08470348199661</v>
      </c>
      <c r="W62" s="13">
        <f t="shared" si="7"/>
        <v>88.226080905571</v>
      </c>
      <c r="X62" s="13">
        <f t="shared" si="7"/>
        <v>0</v>
      </c>
      <c r="Y62" s="13">
        <f t="shared" si="7"/>
        <v>0</v>
      </c>
      <c r="Z62" s="14">
        <f t="shared" si="7"/>
        <v>80.67088529443487</v>
      </c>
    </row>
    <row r="63" spans="1:26" ht="13.5">
      <c r="A63" s="38" t="s">
        <v>115</v>
      </c>
      <c r="B63" s="12">
        <f t="shared" si="7"/>
        <v>101.89464272547706</v>
      </c>
      <c r="C63" s="12">
        <f t="shared" si="7"/>
        <v>0</v>
      </c>
      <c r="D63" s="3">
        <f t="shared" si="7"/>
        <v>90.94584450531026</v>
      </c>
      <c r="E63" s="13">
        <f t="shared" si="7"/>
        <v>90.02798451882042</v>
      </c>
      <c r="F63" s="13">
        <f t="shared" si="7"/>
        <v>55.20771112436008</v>
      </c>
      <c r="G63" s="13">
        <f t="shared" si="7"/>
        <v>96.69771734634561</v>
      </c>
      <c r="H63" s="13">
        <f t="shared" si="7"/>
        <v>108.11248279383801</v>
      </c>
      <c r="I63" s="13">
        <f t="shared" si="7"/>
        <v>74.86020777658473</v>
      </c>
      <c r="J63" s="13">
        <f t="shared" si="7"/>
        <v>102.13851820956275</v>
      </c>
      <c r="K63" s="13">
        <f t="shared" si="7"/>
        <v>111.0899711167848</v>
      </c>
      <c r="L63" s="13">
        <f t="shared" si="7"/>
        <v>94.33300480928925</v>
      </c>
      <c r="M63" s="13">
        <f t="shared" si="7"/>
        <v>102.29441297219253</v>
      </c>
      <c r="N63" s="13">
        <f t="shared" si="7"/>
        <v>92.93694128356226</v>
      </c>
      <c r="O63" s="13">
        <f t="shared" si="7"/>
        <v>99.27627546894253</v>
      </c>
      <c r="P63" s="13">
        <f t="shared" si="7"/>
        <v>120.3406646667675</v>
      </c>
      <c r="Q63" s="13">
        <f t="shared" si="7"/>
        <v>103.36346799534475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91.02583734376536</v>
      </c>
      <c r="W63" s="13">
        <f t="shared" si="7"/>
        <v>92.21705366155491</v>
      </c>
      <c r="X63" s="13">
        <f t="shared" si="7"/>
        <v>0</v>
      </c>
      <c r="Y63" s="13">
        <f t="shared" si="7"/>
        <v>0</v>
      </c>
      <c r="Z63" s="14">
        <f t="shared" si="7"/>
        <v>90.02798451882042</v>
      </c>
    </row>
    <row r="64" spans="1:26" ht="13.5">
      <c r="A64" s="38" t="s">
        <v>116</v>
      </c>
      <c r="B64" s="12">
        <f t="shared" si="7"/>
        <v>97.88188021882269</v>
      </c>
      <c r="C64" s="12">
        <f t="shared" si="7"/>
        <v>0</v>
      </c>
      <c r="D64" s="3">
        <f t="shared" si="7"/>
        <v>74.69880750925154</v>
      </c>
      <c r="E64" s="13">
        <f t="shared" si="7"/>
        <v>75.33620927998953</v>
      </c>
      <c r="F64" s="13">
        <f t="shared" si="7"/>
        <v>41.335369192584125</v>
      </c>
      <c r="G64" s="13">
        <f t="shared" si="7"/>
        <v>86.04004707410209</v>
      </c>
      <c r="H64" s="13">
        <f t="shared" si="7"/>
        <v>93.75368715733138</v>
      </c>
      <c r="I64" s="13">
        <f t="shared" si="7"/>
        <v>61.98016505965271</v>
      </c>
      <c r="J64" s="13">
        <f t="shared" si="7"/>
        <v>90.17908329138574</v>
      </c>
      <c r="K64" s="13">
        <f t="shared" si="7"/>
        <v>96.86318606320445</v>
      </c>
      <c r="L64" s="13">
        <f t="shared" si="7"/>
        <v>87.14244764613707</v>
      </c>
      <c r="M64" s="13">
        <f t="shared" si="7"/>
        <v>91.34412321434185</v>
      </c>
      <c r="N64" s="13">
        <f t="shared" si="7"/>
        <v>84.24314491914768</v>
      </c>
      <c r="O64" s="13">
        <f t="shared" si="7"/>
        <v>79.23455427818627</v>
      </c>
      <c r="P64" s="13">
        <f t="shared" si="7"/>
        <v>91.30807572943135</v>
      </c>
      <c r="Q64" s="13">
        <f t="shared" si="7"/>
        <v>84.94342137527055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76.70672267982513</v>
      </c>
      <c r="W64" s="13">
        <f t="shared" si="7"/>
        <v>75.47865169114574</v>
      </c>
      <c r="X64" s="13">
        <f t="shared" si="7"/>
        <v>0</v>
      </c>
      <c r="Y64" s="13">
        <f t="shared" si="7"/>
        <v>0</v>
      </c>
      <c r="Z64" s="14">
        <f t="shared" si="7"/>
        <v>75.33620927998953</v>
      </c>
    </row>
    <row r="65" spans="1:26" ht="13.5">
      <c r="A65" s="38" t="s">
        <v>117</v>
      </c>
      <c r="B65" s="12">
        <f t="shared" si="7"/>
        <v>115.1841279765061</v>
      </c>
      <c r="C65" s="12">
        <f t="shared" si="7"/>
        <v>0</v>
      </c>
      <c r="D65" s="3">
        <f t="shared" si="7"/>
        <v>100.45571117022271</v>
      </c>
      <c r="E65" s="13">
        <f t="shared" si="7"/>
        <v>102.86586452057576</v>
      </c>
      <c r="F65" s="13">
        <f t="shared" si="7"/>
        <v>165.0149471274156</v>
      </c>
      <c r="G65" s="13">
        <f t="shared" si="7"/>
        <v>246.9566574512848</v>
      </c>
      <c r="H65" s="13">
        <f t="shared" si="7"/>
        <v>164.08231121828533</v>
      </c>
      <c r="I65" s="13">
        <f t="shared" si="7"/>
        <v>189.9677681660132</v>
      </c>
      <c r="J65" s="13">
        <f t="shared" si="7"/>
        <v>40.168028311818006</v>
      </c>
      <c r="K65" s="13">
        <f t="shared" si="7"/>
        <v>81.24663176266822</v>
      </c>
      <c r="L65" s="13">
        <f t="shared" si="7"/>
        <v>120.1213694686015</v>
      </c>
      <c r="M65" s="13">
        <f t="shared" si="7"/>
        <v>80.20107852911302</v>
      </c>
      <c r="N65" s="13">
        <f t="shared" si="7"/>
        <v>102.83503114964714</v>
      </c>
      <c r="O65" s="13">
        <f t="shared" si="7"/>
        <v>85.4358934344438</v>
      </c>
      <c r="P65" s="13">
        <f t="shared" si="7"/>
        <v>85.58885414474626</v>
      </c>
      <c r="Q65" s="13">
        <f t="shared" si="7"/>
        <v>90.24142568912319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116.85045528916191</v>
      </c>
      <c r="W65" s="13">
        <f t="shared" si="7"/>
        <v>104.30443555019018</v>
      </c>
      <c r="X65" s="13">
        <f t="shared" si="7"/>
        <v>0</v>
      </c>
      <c r="Y65" s="13">
        <f t="shared" si="7"/>
        <v>0</v>
      </c>
      <c r="Z65" s="14">
        <f t="shared" si="7"/>
        <v>102.86586452057576</v>
      </c>
    </row>
    <row r="66" spans="1:26" ht="13.5">
      <c r="A66" s="39" t="s">
        <v>118</v>
      </c>
      <c r="B66" s="15">
        <f t="shared" si="7"/>
        <v>89.72171369478733</v>
      </c>
      <c r="C66" s="15">
        <f t="shared" si="7"/>
        <v>0</v>
      </c>
      <c r="D66" s="4">
        <f t="shared" si="7"/>
        <v>22.103685873518206</v>
      </c>
      <c r="E66" s="16">
        <f t="shared" si="7"/>
        <v>25.1602657820454</v>
      </c>
      <c r="F66" s="16">
        <f t="shared" si="7"/>
        <v>19.661317861440423</v>
      </c>
      <c r="G66" s="16">
        <f t="shared" si="7"/>
        <v>17.56036260093079</v>
      </c>
      <c r="H66" s="16">
        <f t="shared" si="7"/>
        <v>18.04198990855345</v>
      </c>
      <c r="I66" s="16">
        <f t="shared" si="7"/>
        <v>18.411439153925908</v>
      </c>
      <c r="J66" s="16">
        <f t="shared" si="7"/>
        <v>16.76112637124343</v>
      </c>
      <c r="K66" s="16">
        <f t="shared" si="7"/>
        <v>17.668069446928055</v>
      </c>
      <c r="L66" s="16">
        <f t="shared" si="7"/>
        <v>17.40811777552486</v>
      </c>
      <c r="M66" s="16">
        <f t="shared" si="7"/>
        <v>17.284524486542516</v>
      </c>
      <c r="N66" s="16">
        <f t="shared" si="7"/>
        <v>17.56151516321219</v>
      </c>
      <c r="O66" s="16">
        <f t="shared" si="7"/>
        <v>18.25483400278671</v>
      </c>
      <c r="P66" s="16">
        <f t="shared" si="7"/>
        <v>17.36445313213522</v>
      </c>
      <c r="Q66" s="16">
        <f t="shared" si="7"/>
        <v>17.727314250040138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17.789934994562785</v>
      </c>
      <c r="W66" s="16">
        <f t="shared" si="7"/>
        <v>21.142973572778235</v>
      </c>
      <c r="X66" s="16">
        <f t="shared" si="7"/>
        <v>0</v>
      </c>
      <c r="Y66" s="16">
        <f t="shared" si="7"/>
        <v>0</v>
      </c>
      <c r="Z66" s="17">
        <f t="shared" si="7"/>
        <v>25.1602657820454</v>
      </c>
    </row>
    <row r="67" spans="1:26" ht="13.5" hidden="1">
      <c r="A67" s="40" t="s">
        <v>119</v>
      </c>
      <c r="B67" s="23">
        <v>33342675063</v>
      </c>
      <c r="C67" s="23"/>
      <c r="D67" s="24">
        <v>36403412782</v>
      </c>
      <c r="E67" s="25">
        <v>37328351428</v>
      </c>
      <c r="F67" s="25">
        <v>4712099752</v>
      </c>
      <c r="G67" s="25">
        <v>2996181936</v>
      </c>
      <c r="H67" s="25">
        <v>3044393213</v>
      </c>
      <c r="I67" s="25">
        <v>10752674901</v>
      </c>
      <c r="J67" s="25">
        <v>2994023244</v>
      </c>
      <c r="K67" s="25">
        <v>2905695258</v>
      </c>
      <c r="L67" s="25">
        <v>2976154888</v>
      </c>
      <c r="M67" s="25">
        <v>8875873390</v>
      </c>
      <c r="N67" s="25">
        <v>3215481238</v>
      </c>
      <c r="O67" s="25">
        <v>3063789719</v>
      </c>
      <c r="P67" s="25">
        <v>3036320227</v>
      </c>
      <c r="Q67" s="25">
        <v>9315591184</v>
      </c>
      <c r="R67" s="25"/>
      <c r="S67" s="25"/>
      <c r="T67" s="25"/>
      <c r="U67" s="25"/>
      <c r="V67" s="25">
        <v>28944139475</v>
      </c>
      <c r="W67" s="25">
        <v>27472378246</v>
      </c>
      <c r="X67" s="25"/>
      <c r="Y67" s="24"/>
      <c r="Z67" s="26">
        <v>37328351428</v>
      </c>
    </row>
    <row r="68" spans="1:26" ht="13.5" hidden="1">
      <c r="A68" s="36" t="s">
        <v>31</v>
      </c>
      <c r="B68" s="18">
        <v>8565849623</v>
      </c>
      <c r="C68" s="18"/>
      <c r="D68" s="19">
        <v>9238888990</v>
      </c>
      <c r="E68" s="20">
        <v>9875249385</v>
      </c>
      <c r="F68" s="20">
        <v>2004791486</v>
      </c>
      <c r="G68" s="20">
        <v>790820345</v>
      </c>
      <c r="H68" s="20">
        <v>772489493</v>
      </c>
      <c r="I68" s="20">
        <v>3568101324</v>
      </c>
      <c r="J68" s="20">
        <v>770622507</v>
      </c>
      <c r="K68" s="20">
        <v>723468817</v>
      </c>
      <c r="L68" s="20">
        <v>792794354</v>
      </c>
      <c r="M68" s="20">
        <v>2286885678</v>
      </c>
      <c r="N68" s="20">
        <v>791863956</v>
      </c>
      <c r="O68" s="20">
        <v>739320684</v>
      </c>
      <c r="P68" s="20">
        <v>714121711</v>
      </c>
      <c r="Q68" s="20">
        <v>2245306351</v>
      </c>
      <c r="R68" s="20"/>
      <c r="S68" s="20"/>
      <c r="T68" s="20"/>
      <c r="U68" s="20"/>
      <c r="V68" s="20">
        <v>8100293353</v>
      </c>
      <c r="W68" s="20">
        <v>7086664488</v>
      </c>
      <c r="X68" s="20"/>
      <c r="Y68" s="19"/>
      <c r="Z68" s="22">
        <v>9875249385</v>
      </c>
    </row>
    <row r="69" spans="1:26" ht="13.5" hidden="1">
      <c r="A69" s="37" t="s">
        <v>32</v>
      </c>
      <c r="B69" s="18">
        <v>24612886399</v>
      </c>
      <c r="C69" s="18"/>
      <c r="D69" s="19">
        <v>26791965403</v>
      </c>
      <c r="E69" s="20">
        <v>27119688701</v>
      </c>
      <c r="F69" s="20">
        <v>2678841161</v>
      </c>
      <c r="G69" s="20">
        <v>2176771703</v>
      </c>
      <c r="H69" s="20">
        <v>2241457738</v>
      </c>
      <c r="I69" s="20">
        <v>7097070602</v>
      </c>
      <c r="J69" s="20">
        <v>2192734045</v>
      </c>
      <c r="K69" s="20">
        <v>2151329466</v>
      </c>
      <c r="L69" s="20">
        <v>2149373982</v>
      </c>
      <c r="M69" s="20">
        <v>6493437493</v>
      </c>
      <c r="N69" s="20">
        <v>2390664106</v>
      </c>
      <c r="O69" s="20">
        <v>2292119757</v>
      </c>
      <c r="P69" s="20">
        <v>2290226844</v>
      </c>
      <c r="Q69" s="20">
        <v>6973010707</v>
      </c>
      <c r="R69" s="20"/>
      <c r="S69" s="20"/>
      <c r="T69" s="20"/>
      <c r="U69" s="20"/>
      <c r="V69" s="20">
        <v>20563518802</v>
      </c>
      <c r="W69" s="20">
        <v>20114261690</v>
      </c>
      <c r="X69" s="20"/>
      <c r="Y69" s="19"/>
      <c r="Z69" s="22">
        <v>27119688701</v>
      </c>
    </row>
    <row r="70" spans="1:26" ht="13.5" hidden="1">
      <c r="A70" s="38" t="s">
        <v>113</v>
      </c>
      <c r="B70" s="18">
        <v>15873298866</v>
      </c>
      <c r="C70" s="18"/>
      <c r="D70" s="19">
        <v>17446931381</v>
      </c>
      <c r="E70" s="20">
        <v>17473979992</v>
      </c>
      <c r="F70" s="20">
        <v>1448087295</v>
      </c>
      <c r="G70" s="20">
        <v>1504847900</v>
      </c>
      <c r="H70" s="20">
        <v>1538535390</v>
      </c>
      <c r="I70" s="20">
        <v>4491470585</v>
      </c>
      <c r="J70" s="20">
        <v>1484151446</v>
      </c>
      <c r="K70" s="20">
        <v>1402363522</v>
      </c>
      <c r="L70" s="20">
        <v>1332247531</v>
      </c>
      <c r="M70" s="20">
        <v>4218762499</v>
      </c>
      <c r="N70" s="20">
        <v>1453875237</v>
      </c>
      <c r="O70" s="20">
        <v>1378999718</v>
      </c>
      <c r="P70" s="20">
        <v>1492105689</v>
      </c>
      <c r="Q70" s="20">
        <v>4324980644</v>
      </c>
      <c r="R70" s="20"/>
      <c r="S70" s="20"/>
      <c r="T70" s="20"/>
      <c r="U70" s="20"/>
      <c r="V70" s="20">
        <v>13035213728</v>
      </c>
      <c r="W70" s="20">
        <v>13064858197</v>
      </c>
      <c r="X70" s="20"/>
      <c r="Y70" s="19"/>
      <c r="Z70" s="22">
        <v>17473979992</v>
      </c>
    </row>
    <row r="71" spans="1:26" ht="13.5" hidden="1">
      <c r="A71" s="38" t="s">
        <v>114</v>
      </c>
      <c r="B71" s="18">
        <v>4229935948</v>
      </c>
      <c r="C71" s="18"/>
      <c r="D71" s="19">
        <v>4499798810</v>
      </c>
      <c r="E71" s="20">
        <v>4724435945</v>
      </c>
      <c r="F71" s="20">
        <v>355228914</v>
      </c>
      <c r="G71" s="20">
        <v>330963590</v>
      </c>
      <c r="H71" s="20">
        <v>351765256</v>
      </c>
      <c r="I71" s="20">
        <v>1037957760</v>
      </c>
      <c r="J71" s="20">
        <v>359133917</v>
      </c>
      <c r="K71" s="20">
        <v>387592421</v>
      </c>
      <c r="L71" s="20">
        <v>442023271</v>
      </c>
      <c r="M71" s="20">
        <v>1188749609</v>
      </c>
      <c r="N71" s="20">
        <v>555260548</v>
      </c>
      <c r="O71" s="20">
        <v>531118857</v>
      </c>
      <c r="P71" s="20">
        <v>432443404</v>
      </c>
      <c r="Q71" s="20">
        <v>1518822809</v>
      </c>
      <c r="R71" s="20"/>
      <c r="S71" s="20"/>
      <c r="T71" s="20"/>
      <c r="U71" s="20"/>
      <c r="V71" s="20">
        <v>3745530178</v>
      </c>
      <c r="W71" s="20">
        <v>3380151535</v>
      </c>
      <c r="X71" s="20"/>
      <c r="Y71" s="19"/>
      <c r="Z71" s="22">
        <v>4724435945</v>
      </c>
    </row>
    <row r="72" spans="1:26" ht="13.5" hidden="1">
      <c r="A72" s="38" t="s">
        <v>115</v>
      </c>
      <c r="B72" s="18">
        <v>2174824596</v>
      </c>
      <c r="C72" s="18"/>
      <c r="D72" s="19">
        <v>2378062406</v>
      </c>
      <c r="E72" s="20">
        <v>2458240588</v>
      </c>
      <c r="F72" s="20">
        <v>472695891</v>
      </c>
      <c r="G72" s="20">
        <v>171379394</v>
      </c>
      <c r="H72" s="20">
        <v>166820323</v>
      </c>
      <c r="I72" s="20">
        <v>810895608</v>
      </c>
      <c r="J72" s="20">
        <v>167656744</v>
      </c>
      <c r="K72" s="20">
        <v>174581672</v>
      </c>
      <c r="L72" s="20">
        <v>189590385</v>
      </c>
      <c r="M72" s="20">
        <v>531828801</v>
      </c>
      <c r="N72" s="20">
        <v>205664367</v>
      </c>
      <c r="O72" s="20">
        <v>197279343</v>
      </c>
      <c r="P72" s="20">
        <v>173802762</v>
      </c>
      <c r="Q72" s="20">
        <v>576746472</v>
      </c>
      <c r="R72" s="20"/>
      <c r="S72" s="20"/>
      <c r="T72" s="20"/>
      <c r="U72" s="20"/>
      <c r="V72" s="20">
        <v>1919470881</v>
      </c>
      <c r="W72" s="20">
        <v>1842146210</v>
      </c>
      <c r="X72" s="20"/>
      <c r="Y72" s="19"/>
      <c r="Z72" s="22">
        <v>2458240588</v>
      </c>
    </row>
    <row r="73" spans="1:26" ht="13.5" hidden="1">
      <c r="A73" s="38" t="s">
        <v>116</v>
      </c>
      <c r="B73" s="18">
        <v>1538939407</v>
      </c>
      <c r="C73" s="18"/>
      <c r="D73" s="19">
        <v>1860705337</v>
      </c>
      <c r="E73" s="20">
        <v>1853480368</v>
      </c>
      <c r="F73" s="20">
        <v>361471616</v>
      </c>
      <c r="G73" s="20">
        <v>129784313</v>
      </c>
      <c r="H73" s="20">
        <v>136588964</v>
      </c>
      <c r="I73" s="20">
        <v>627844893</v>
      </c>
      <c r="J73" s="20">
        <v>132617844</v>
      </c>
      <c r="K73" s="20">
        <v>132761365</v>
      </c>
      <c r="L73" s="20">
        <v>137614917</v>
      </c>
      <c r="M73" s="20">
        <v>402994126</v>
      </c>
      <c r="N73" s="20">
        <v>136010212</v>
      </c>
      <c r="O73" s="20">
        <v>134637476</v>
      </c>
      <c r="P73" s="20">
        <v>135729634</v>
      </c>
      <c r="Q73" s="20">
        <v>406377322</v>
      </c>
      <c r="R73" s="20"/>
      <c r="S73" s="20"/>
      <c r="T73" s="20"/>
      <c r="U73" s="20"/>
      <c r="V73" s="20">
        <v>1437216341</v>
      </c>
      <c r="W73" s="20">
        <v>1418828686</v>
      </c>
      <c r="X73" s="20"/>
      <c r="Y73" s="19"/>
      <c r="Z73" s="22">
        <v>1853480368</v>
      </c>
    </row>
    <row r="74" spans="1:26" ht="13.5" hidden="1">
      <c r="A74" s="38" t="s">
        <v>117</v>
      </c>
      <c r="B74" s="18">
        <v>795887582</v>
      </c>
      <c r="C74" s="18"/>
      <c r="D74" s="19">
        <v>606467469</v>
      </c>
      <c r="E74" s="20">
        <v>609551808</v>
      </c>
      <c r="F74" s="20">
        <v>41357445</v>
      </c>
      <c r="G74" s="20">
        <v>39796506</v>
      </c>
      <c r="H74" s="20">
        <v>47747805</v>
      </c>
      <c r="I74" s="20">
        <v>128901756</v>
      </c>
      <c r="J74" s="20">
        <v>49174094</v>
      </c>
      <c r="K74" s="20">
        <v>54030486</v>
      </c>
      <c r="L74" s="20">
        <v>47897878</v>
      </c>
      <c r="M74" s="20">
        <v>151102458</v>
      </c>
      <c r="N74" s="20">
        <v>39853742</v>
      </c>
      <c r="O74" s="20">
        <v>50084363</v>
      </c>
      <c r="P74" s="20">
        <v>56145355</v>
      </c>
      <c r="Q74" s="20">
        <v>146083460</v>
      </c>
      <c r="R74" s="20"/>
      <c r="S74" s="20"/>
      <c r="T74" s="20"/>
      <c r="U74" s="20"/>
      <c r="V74" s="20">
        <v>426087674</v>
      </c>
      <c r="W74" s="20">
        <v>408277062</v>
      </c>
      <c r="X74" s="20"/>
      <c r="Y74" s="19"/>
      <c r="Z74" s="22">
        <v>609551808</v>
      </c>
    </row>
    <row r="75" spans="1:26" ht="13.5" hidden="1">
      <c r="A75" s="39" t="s">
        <v>118</v>
      </c>
      <c r="B75" s="27">
        <v>163939041</v>
      </c>
      <c r="C75" s="27"/>
      <c r="D75" s="28">
        <v>372558389</v>
      </c>
      <c r="E75" s="29">
        <v>333413342</v>
      </c>
      <c r="F75" s="29">
        <v>28467105</v>
      </c>
      <c r="G75" s="29">
        <v>28589888</v>
      </c>
      <c r="H75" s="29">
        <v>30445982</v>
      </c>
      <c r="I75" s="29">
        <v>87502975</v>
      </c>
      <c r="J75" s="29">
        <v>30666692</v>
      </c>
      <c r="K75" s="29">
        <v>30896975</v>
      </c>
      <c r="L75" s="29">
        <v>33986552</v>
      </c>
      <c r="M75" s="29">
        <v>95550219</v>
      </c>
      <c r="N75" s="29">
        <v>32953176</v>
      </c>
      <c r="O75" s="29">
        <v>32349278</v>
      </c>
      <c r="P75" s="29">
        <v>31971672</v>
      </c>
      <c r="Q75" s="29">
        <v>97274126</v>
      </c>
      <c r="R75" s="29"/>
      <c r="S75" s="29"/>
      <c r="T75" s="29"/>
      <c r="U75" s="29"/>
      <c r="V75" s="29">
        <v>280327320</v>
      </c>
      <c r="W75" s="29">
        <v>271452068</v>
      </c>
      <c r="X75" s="29"/>
      <c r="Y75" s="28"/>
      <c r="Z75" s="30">
        <v>333413342</v>
      </c>
    </row>
    <row r="76" spans="1:26" ht="13.5" hidden="1">
      <c r="A76" s="41" t="s">
        <v>120</v>
      </c>
      <c r="B76" s="31">
        <v>33914649061</v>
      </c>
      <c r="C76" s="31"/>
      <c r="D76" s="32">
        <v>34196546288</v>
      </c>
      <c r="E76" s="33">
        <v>34982013495</v>
      </c>
      <c r="F76" s="33">
        <v>3082632319</v>
      </c>
      <c r="G76" s="33">
        <v>3148424321</v>
      </c>
      <c r="H76" s="33">
        <v>3321114454</v>
      </c>
      <c r="I76" s="33">
        <v>9552171094</v>
      </c>
      <c r="J76" s="33">
        <v>2970778807</v>
      </c>
      <c r="K76" s="33">
        <v>3119666728</v>
      </c>
      <c r="L76" s="33">
        <v>2821532753</v>
      </c>
      <c r="M76" s="33">
        <v>8911978288</v>
      </c>
      <c r="N76" s="33">
        <v>3068054494</v>
      </c>
      <c r="O76" s="33">
        <v>2960304473</v>
      </c>
      <c r="P76" s="33">
        <v>3161535988</v>
      </c>
      <c r="Q76" s="33">
        <v>9189894955</v>
      </c>
      <c r="R76" s="33"/>
      <c r="S76" s="33"/>
      <c r="T76" s="33"/>
      <c r="U76" s="33"/>
      <c r="V76" s="33">
        <v>27654044337</v>
      </c>
      <c r="W76" s="33">
        <v>26907927322</v>
      </c>
      <c r="X76" s="33"/>
      <c r="Y76" s="32"/>
      <c r="Z76" s="34">
        <v>34982013495</v>
      </c>
    </row>
    <row r="77" spans="1:26" ht="13.5" hidden="1">
      <c r="A77" s="36" t="s">
        <v>31</v>
      </c>
      <c r="B77" s="18">
        <v>8820946483</v>
      </c>
      <c r="C77" s="18"/>
      <c r="D77" s="19">
        <v>9065807865</v>
      </c>
      <c r="E77" s="20">
        <v>9613725527</v>
      </c>
      <c r="F77" s="20">
        <v>933920409</v>
      </c>
      <c r="G77" s="20">
        <v>926431675</v>
      </c>
      <c r="H77" s="20">
        <v>1096643440</v>
      </c>
      <c r="I77" s="20">
        <v>2956995524</v>
      </c>
      <c r="J77" s="20">
        <v>831541729</v>
      </c>
      <c r="K77" s="20">
        <v>945588431</v>
      </c>
      <c r="L77" s="20">
        <v>748281681</v>
      </c>
      <c r="M77" s="20">
        <v>2525411841</v>
      </c>
      <c r="N77" s="20">
        <v>873499430</v>
      </c>
      <c r="O77" s="20">
        <v>842598276</v>
      </c>
      <c r="P77" s="20">
        <v>874633309</v>
      </c>
      <c r="Q77" s="20">
        <v>2590731015</v>
      </c>
      <c r="R77" s="20"/>
      <c r="S77" s="20"/>
      <c r="T77" s="20"/>
      <c r="U77" s="20"/>
      <c r="V77" s="20">
        <v>8073138380</v>
      </c>
      <c r="W77" s="20">
        <v>7634991371</v>
      </c>
      <c r="X77" s="20"/>
      <c r="Y77" s="19"/>
      <c r="Z77" s="22">
        <v>9613725527</v>
      </c>
    </row>
    <row r="78" spans="1:26" ht="13.5" hidden="1">
      <c r="A78" s="37" t="s">
        <v>32</v>
      </c>
      <c r="B78" s="18">
        <v>24946613661</v>
      </c>
      <c r="C78" s="18"/>
      <c r="D78" s="19">
        <v>25048389287</v>
      </c>
      <c r="E78" s="20">
        <v>25284400285</v>
      </c>
      <c r="F78" s="20">
        <v>2143114902</v>
      </c>
      <c r="G78" s="20">
        <v>2216972158</v>
      </c>
      <c r="H78" s="20">
        <v>2218977953</v>
      </c>
      <c r="I78" s="20">
        <v>6579065013</v>
      </c>
      <c r="J78" s="20">
        <v>2134096995</v>
      </c>
      <c r="K78" s="20">
        <v>2168619398</v>
      </c>
      <c r="L78" s="20">
        <v>2067334653</v>
      </c>
      <c r="M78" s="20">
        <v>6370051046</v>
      </c>
      <c r="N78" s="20">
        <v>2188767987</v>
      </c>
      <c r="O78" s="20">
        <v>2111800890</v>
      </c>
      <c r="P78" s="20">
        <v>2281350973</v>
      </c>
      <c r="Q78" s="20">
        <v>6581919850</v>
      </c>
      <c r="R78" s="20"/>
      <c r="S78" s="20"/>
      <c r="T78" s="20"/>
      <c r="U78" s="20"/>
      <c r="V78" s="20">
        <v>19531035909</v>
      </c>
      <c r="W78" s="20">
        <v>19215542912</v>
      </c>
      <c r="X78" s="20"/>
      <c r="Y78" s="19"/>
      <c r="Z78" s="22">
        <v>25284400285</v>
      </c>
    </row>
    <row r="79" spans="1:26" ht="13.5" hidden="1">
      <c r="A79" s="38" t="s">
        <v>113</v>
      </c>
      <c r="B79" s="18">
        <v>16039623140</v>
      </c>
      <c r="C79" s="18"/>
      <c r="D79" s="19">
        <v>17178324975</v>
      </c>
      <c r="E79" s="20">
        <v>17236688941</v>
      </c>
      <c r="F79" s="20">
        <v>1383563132</v>
      </c>
      <c r="G79" s="20">
        <v>1543663189</v>
      </c>
      <c r="H79" s="20">
        <v>1521719780</v>
      </c>
      <c r="I79" s="20">
        <v>4448946101</v>
      </c>
      <c r="J79" s="20">
        <v>1503298422</v>
      </c>
      <c r="K79" s="20">
        <v>1446989049</v>
      </c>
      <c r="L79" s="20">
        <v>1378060581</v>
      </c>
      <c r="M79" s="20">
        <v>4328348052</v>
      </c>
      <c r="N79" s="20">
        <v>1394314417</v>
      </c>
      <c r="O79" s="20">
        <v>1365621347</v>
      </c>
      <c r="P79" s="20">
        <v>1496846666</v>
      </c>
      <c r="Q79" s="20">
        <v>4256782430</v>
      </c>
      <c r="R79" s="20"/>
      <c r="S79" s="20"/>
      <c r="T79" s="20"/>
      <c r="U79" s="20"/>
      <c r="V79" s="20">
        <v>13034076583</v>
      </c>
      <c r="W79" s="20">
        <v>13037830878</v>
      </c>
      <c r="X79" s="20"/>
      <c r="Y79" s="19"/>
      <c r="Z79" s="22">
        <v>17236688941</v>
      </c>
    </row>
    <row r="80" spans="1:26" ht="13.5" hidden="1">
      <c r="A80" s="38" t="s">
        <v>114</v>
      </c>
      <c r="B80" s="18">
        <v>4267881771</v>
      </c>
      <c r="C80" s="18"/>
      <c r="D80" s="19">
        <v>3708159467</v>
      </c>
      <c r="E80" s="20">
        <v>3811244302</v>
      </c>
      <c r="F80" s="20">
        <v>280925595</v>
      </c>
      <c r="G80" s="20">
        <v>297642402</v>
      </c>
      <c r="H80" s="20">
        <v>310501688</v>
      </c>
      <c r="I80" s="20">
        <v>889069685</v>
      </c>
      <c r="J80" s="20">
        <v>320210639</v>
      </c>
      <c r="K80" s="20">
        <v>355192782</v>
      </c>
      <c r="L80" s="20">
        <v>332971171</v>
      </c>
      <c r="M80" s="20">
        <v>1008374592</v>
      </c>
      <c r="N80" s="20">
        <v>447752510</v>
      </c>
      <c r="O80" s="20">
        <v>400858532</v>
      </c>
      <c r="P80" s="20">
        <v>403362625</v>
      </c>
      <c r="Q80" s="20">
        <v>1251973667</v>
      </c>
      <c r="R80" s="20"/>
      <c r="S80" s="20"/>
      <c r="T80" s="20"/>
      <c r="U80" s="20"/>
      <c r="V80" s="20">
        <v>3149417944</v>
      </c>
      <c r="W80" s="20">
        <v>2982175228</v>
      </c>
      <c r="X80" s="20"/>
      <c r="Y80" s="19"/>
      <c r="Z80" s="22">
        <v>3811244302</v>
      </c>
    </row>
    <row r="81" spans="1:26" ht="13.5" hidden="1">
      <c r="A81" s="38" t="s">
        <v>115</v>
      </c>
      <c r="B81" s="18">
        <v>2216029752</v>
      </c>
      <c r="C81" s="18"/>
      <c r="D81" s="19">
        <v>2162748938</v>
      </c>
      <c r="E81" s="20">
        <v>2213104456</v>
      </c>
      <c r="F81" s="20">
        <v>260964582</v>
      </c>
      <c r="G81" s="20">
        <v>165719962</v>
      </c>
      <c r="H81" s="20">
        <v>180353593</v>
      </c>
      <c r="I81" s="20">
        <v>607038137</v>
      </c>
      <c r="J81" s="20">
        <v>171242114</v>
      </c>
      <c r="K81" s="20">
        <v>193942729</v>
      </c>
      <c r="L81" s="20">
        <v>178846307</v>
      </c>
      <c r="M81" s="20">
        <v>544031150</v>
      </c>
      <c r="N81" s="20">
        <v>191138172</v>
      </c>
      <c r="O81" s="20">
        <v>195851584</v>
      </c>
      <c r="P81" s="20">
        <v>209155399</v>
      </c>
      <c r="Q81" s="20">
        <v>596145155</v>
      </c>
      <c r="R81" s="20"/>
      <c r="S81" s="20"/>
      <c r="T81" s="20"/>
      <c r="U81" s="20"/>
      <c r="V81" s="20">
        <v>1747214442</v>
      </c>
      <c r="W81" s="20">
        <v>1698772959</v>
      </c>
      <c r="X81" s="20"/>
      <c r="Y81" s="19"/>
      <c r="Z81" s="22">
        <v>2213104456</v>
      </c>
    </row>
    <row r="82" spans="1:26" ht="13.5" hidden="1">
      <c r="A82" s="38" t="s">
        <v>116</v>
      </c>
      <c r="B82" s="18">
        <v>1506342827</v>
      </c>
      <c r="C82" s="18"/>
      <c r="D82" s="19">
        <v>1389924698</v>
      </c>
      <c r="E82" s="20">
        <v>1396341849</v>
      </c>
      <c r="F82" s="20">
        <v>149415627</v>
      </c>
      <c r="G82" s="20">
        <v>111666484</v>
      </c>
      <c r="H82" s="20">
        <v>128057190</v>
      </c>
      <c r="I82" s="20">
        <v>389139301</v>
      </c>
      <c r="J82" s="20">
        <v>119593556</v>
      </c>
      <c r="K82" s="20">
        <v>128596888</v>
      </c>
      <c r="L82" s="20">
        <v>119921007</v>
      </c>
      <c r="M82" s="20">
        <v>368111451</v>
      </c>
      <c r="N82" s="20">
        <v>114579280</v>
      </c>
      <c r="O82" s="20">
        <v>106679404</v>
      </c>
      <c r="P82" s="20">
        <v>123932117</v>
      </c>
      <c r="Q82" s="20">
        <v>345190801</v>
      </c>
      <c r="R82" s="20"/>
      <c r="S82" s="20"/>
      <c r="T82" s="20"/>
      <c r="U82" s="20"/>
      <c r="V82" s="20">
        <v>1102441553</v>
      </c>
      <c r="W82" s="20">
        <v>1070912762</v>
      </c>
      <c r="X82" s="20"/>
      <c r="Y82" s="19"/>
      <c r="Z82" s="22">
        <v>1396341849</v>
      </c>
    </row>
    <row r="83" spans="1:26" ht="13.5" hidden="1">
      <c r="A83" s="38" t="s">
        <v>117</v>
      </c>
      <c r="B83" s="18">
        <v>916736171</v>
      </c>
      <c r="C83" s="18"/>
      <c r="D83" s="19">
        <v>609231209</v>
      </c>
      <c r="E83" s="20">
        <v>627020737</v>
      </c>
      <c r="F83" s="20">
        <v>68245966</v>
      </c>
      <c r="G83" s="20">
        <v>98280121</v>
      </c>
      <c r="H83" s="20">
        <v>78345702</v>
      </c>
      <c r="I83" s="20">
        <v>244871789</v>
      </c>
      <c r="J83" s="20">
        <v>19752264</v>
      </c>
      <c r="K83" s="20">
        <v>43897950</v>
      </c>
      <c r="L83" s="20">
        <v>57535587</v>
      </c>
      <c r="M83" s="20">
        <v>121185801</v>
      </c>
      <c r="N83" s="20">
        <v>40983608</v>
      </c>
      <c r="O83" s="20">
        <v>42790023</v>
      </c>
      <c r="P83" s="20">
        <v>48054166</v>
      </c>
      <c r="Q83" s="20">
        <v>131827797</v>
      </c>
      <c r="R83" s="20"/>
      <c r="S83" s="20"/>
      <c r="T83" s="20"/>
      <c r="U83" s="20"/>
      <c r="V83" s="20">
        <v>497885387</v>
      </c>
      <c r="W83" s="20">
        <v>425851085</v>
      </c>
      <c r="X83" s="20"/>
      <c r="Y83" s="19"/>
      <c r="Z83" s="22">
        <v>627020737</v>
      </c>
    </row>
    <row r="84" spans="1:26" ht="13.5" hidden="1">
      <c r="A84" s="39" t="s">
        <v>118</v>
      </c>
      <c r="B84" s="27">
        <v>147088917</v>
      </c>
      <c r="C84" s="27"/>
      <c r="D84" s="28">
        <v>82349136</v>
      </c>
      <c r="E84" s="29">
        <v>83887683</v>
      </c>
      <c r="F84" s="29">
        <v>5597008</v>
      </c>
      <c r="G84" s="29">
        <v>5020488</v>
      </c>
      <c r="H84" s="29">
        <v>5493061</v>
      </c>
      <c r="I84" s="29">
        <v>16110557</v>
      </c>
      <c r="J84" s="29">
        <v>5140083</v>
      </c>
      <c r="K84" s="29">
        <v>5458899</v>
      </c>
      <c r="L84" s="29">
        <v>5916419</v>
      </c>
      <c r="M84" s="29">
        <v>16515401</v>
      </c>
      <c r="N84" s="29">
        <v>5787077</v>
      </c>
      <c r="O84" s="29">
        <v>5905307</v>
      </c>
      <c r="P84" s="29">
        <v>5551706</v>
      </c>
      <c r="Q84" s="29">
        <v>17244090</v>
      </c>
      <c r="R84" s="29"/>
      <c r="S84" s="29"/>
      <c r="T84" s="29"/>
      <c r="U84" s="29"/>
      <c r="V84" s="29">
        <v>49870048</v>
      </c>
      <c r="W84" s="29">
        <v>57393039</v>
      </c>
      <c r="X84" s="29"/>
      <c r="Y84" s="28"/>
      <c r="Z84" s="30">
        <v>83887683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211021337</v>
      </c>
      <c r="C5" s="18">
        <v>0</v>
      </c>
      <c r="D5" s="58">
        <v>225046190</v>
      </c>
      <c r="E5" s="59">
        <v>225046190</v>
      </c>
      <c r="F5" s="59">
        <v>246187344</v>
      </c>
      <c r="G5" s="59">
        <v>-293042</v>
      </c>
      <c r="H5" s="59">
        <v>-8804614</v>
      </c>
      <c r="I5" s="59">
        <v>237089688</v>
      </c>
      <c r="J5" s="59">
        <v>-272200</v>
      </c>
      <c r="K5" s="59">
        <v>-366555</v>
      </c>
      <c r="L5" s="59">
        <v>-503430</v>
      </c>
      <c r="M5" s="59">
        <v>-1142185</v>
      </c>
      <c r="N5" s="59">
        <v>-214569</v>
      </c>
      <c r="O5" s="59">
        <v>2914628</v>
      </c>
      <c r="P5" s="59">
        <v>-401118</v>
      </c>
      <c r="Q5" s="59">
        <v>2298941</v>
      </c>
      <c r="R5" s="59">
        <v>0</v>
      </c>
      <c r="S5" s="59">
        <v>0</v>
      </c>
      <c r="T5" s="59">
        <v>0</v>
      </c>
      <c r="U5" s="59">
        <v>0</v>
      </c>
      <c r="V5" s="59">
        <v>238246444</v>
      </c>
      <c r="W5" s="59">
        <v>228478214</v>
      </c>
      <c r="X5" s="59">
        <v>9768230</v>
      </c>
      <c r="Y5" s="60">
        <v>4.28</v>
      </c>
      <c r="Z5" s="61">
        <v>225046190</v>
      </c>
    </row>
    <row r="6" spans="1:26" ht="13.5">
      <c r="A6" s="57" t="s">
        <v>32</v>
      </c>
      <c r="B6" s="18">
        <v>1251577595</v>
      </c>
      <c r="C6" s="18">
        <v>0</v>
      </c>
      <c r="D6" s="58">
        <v>1404527143</v>
      </c>
      <c r="E6" s="59">
        <v>1404527143</v>
      </c>
      <c r="F6" s="59">
        <v>267968717</v>
      </c>
      <c r="G6" s="59">
        <v>130547886</v>
      </c>
      <c r="H6" s="59">
        <v>109089188</v>
      </c>
      <c r="I6" s="59">
        <v>507605791</v>
      </c>
      <c r="J6" s="59">
        <v>95482581</v>
      </c>
      <c r="K6" s="59">
        <v>92634284</v>
      </c>
      <c r="L6" s="59">
        <v>96763896</v>
      </c>
      <c r="M6" s="59">
        <v>284880761</v>
      </c>
      <c r="N6" s="59">
        <v>102139340</v>
      </c>
      <c r="O6" s="59">
        <v>104390992</v>
      </c>
      <c r="P6" s="59">
        <v>103330918</v>
      </c>
      <c r="Q6" s="59">
        <v>309861250</v>
      </c>
      <c r="R6" s="59">
        <v>0</v>
      </c>
      <c r="S6" s="59">
        <v>0</v>
      </c>
      <c r="T6" s="59">
        <v>0</v>
      </c>
      <c r="U6" s="59">
        <v>0</v>
      </c>
      <c r="V6" s="59">
        <v>1102347802</v>
      </c>
      <c r="W6" s="59">
        <v>1146599123</v>
      </c>
      <c r="X6" s="59">
        <v>-44251321</v>
      </c>
      <c r="Y6" s="60">
        <v>-3.86</v>
      </c>
      <c r="Z6" s="61">
        <v>1404527143</v>
      </c>
    </row>
    <row r="7" spans="1:26" ht="13.5">
      <c r="A7" s="57" t="s">
        <v>33</v>
      </c>
      <c r="B7" s="18">
        <v>19261074</v>
      </c>
      <c r="C7" s="18">
        <v>0</v>
      </c>
      <c r="D7" s="58">
        <v>15384880</v>
      </c>
      <c r="E7" s="59">
        <v>19384880</v>
      </c>
      <c r="F7" s="59">
        <v>1592780</v>
      </c>
      <c r="G7" s="59">
        <v>2658157</v>
      </c>
      <c r="H7" s="59">
        <v>2348298</v>
      </c>
      <c r="I7" s="59">
        <v>6599235</v>
      </c>
      <c r="J7" s="59">
        <v>2032011</v>
      </c>
      <c r="K7" s="59">
        <v>2103944</v>
      </c>
      <c r="L7" s="59">
        <v>319343</v>
      </c>
      <c r="M7" s="59">
        <v>4455298</v>
      </c>
      <c r="N7" s="59">
        <v>3260401</v>
      </c>
      <c r="O7" s="59">
        <v>1403596</v>
      </c>
      <c r="P7" s="59">
        <v>1533213</v>
      </c>
      <c r="Q7" s="59">
        <v>6197210</v>
      </c>
      <c r="R7" s="59">
        <v>0</v>
      </c>
      <c r="S7" s="59">
        <v>0</v>
      </c>
      <c r="T7" s="59">
        <v>0</v>
      </c>
      <c r="U7" s="59">
        <v>0</v>
      </c>
      <c r="V7" s="59">
        <v>17251743</v>
      </c>
      <c r="W7" s="59">
        <v>7690122</v>
      </c>
      <c r="X7" s="59">
        <v>9561621</v>
      </c>
      <c r="Y7" s="60">
        <v>124.34</v>
      </c>
      <c r="Z7" s="61">
        <v>19384880</v>
      </c>
    </row>
    <row r="8" spans="1:26" ht="13.5">
      <c r="A8" s="57" t="s">
        <v>34</v>
      </c>
      <c r="B8" s="18">
        <v>146254560</v>
      </c>
      <c r="C8" s="18">
        <v>0</v>
      </c>
      <c r="D8" s="58">
        <v>182601418</v>
      </c>
      <c r="E8" s="59">
        <v>186982296</v>
      </c>
      <c r="F8" s="59">
        <v>5377133</v>
      </c>
      <c r="G8" s="59">
        <v>6216996</v>
      </c>
      <c r="H8" s="59">
        <v>7480763</v>
      </c>
      <c r="I8" s="59">
        <v>19074892</v>
      </c>
      <c r="J8" s="59">
        <v>6293284</v>
      </c>
      <c r="K8" s="59">
        <v>27594291</v>
      </c>
      <c r="L8" s="59">
        <v>12403476</v>
      </c>
      <c r="M8" s="59">
        <v>46291051</v>
      </c>
      <c r="N8" s="59">
        <v>11105261</v>
      </c>
      <c r="O8" s="59">
        <v>9786130</v>
      </c>
      <c r="P8" s="59">
        <v>11653000</v>
      </c>
      <c r="Q8" s="59">
        <v>32544391</v>
      </c>
      <c r="R8" s="59">
        <v>0</v>
      </c>
      <c r="S8" s="59">
        <v>0</v>
      </c>
      <c r="T8" s="59">
        <v>0</v>
      </c>
      <c r="U8" s="59">
        <v>0</v>
      </c>
      <c r="V8" s="59">
        <v>97910334</v>
      </c>
      <c r="W8" s="59">
        <v>124646187</v>
      </c>
      <c r="X8" s="59">
        <v>-26735853</v>
      </c>
      <c r="Y8" s="60">
        <v>-21.45</v>
      </c>
      <c r="Z8" s="61">
        <v>186982296</v>
      </c>
    </row>
    <row r="9" spans="1:26" ht="13.5">
      <c r="A9" s="57" t="s">
        <v>35</v>
      </c>
      <c r="B9" s="18">
        <v>158658074</v>
      </c>
      <c r="C9" s="18">
        <v>0</v>
      </c>
      <c r="D9" s="58">
        <v>126881397</v>
      </c>
      <c r="E9" s="59">
        <v>150778985</v>
      </c>
      <c r="F9" s="59">
        <v>5568653</v>
      </c>
      <c r="G9" s="59">
        <v>6353790</v>
      </c>
      <c r="H9" s="59">
        <v>7020643</v>
      </c>
      <c r="I9" s="59">
        <v>18943086</v>
      </c>
      <c r="J9" s="59">
        <v>6837133</v>
      </c>
      <c r="K9" s="59">
        <v>7110534</v>
      </c>
      <c r="L9" s="59">
        <v>7388685</v>
      </c>
      <c r="M9" s="59">
        <v>21336352</v>
      </c>
      <c r="N9" s="59">
        <v>45074361</v>
      </c>
      <c r="O9" s="59">
        <v>7598555</v>
      </c>
      <c r="P9" s="59">
        <v>7212742</v>
      </c>
      <c r="Q9" s="59">
        <v>59885658</v>
      </c>
      <c r="R9" s="59">
        <v>0</v>
      </c>
      <c r="S9" s="59">
        <v>0</v>
      </c>
      <c r="T9" s="59">
        <v>0</v>
      </c>
      <c r="U9" s="59">
        <v>0</v>
      </c>
      <c r="V9" s="59">
        <v>100165096</v>
      </c>
      <c r="W9" s="59">
        <v>90431471</v>
      </c>
      <c r="X9" s="59">
        <v>9733625</v>
      </c>
      <c r="Y9" s="60">
        <v>10.76</v>
      </c>
      <c r="Z9" s="61">
        <v>150778985</v>
      </c>
    </row>
    <row r="10" spans="1:26" ht="25.5">
      <c r="A10" s="62" t="s">
        <v>105</v>
      </c>
      <c r="B10" s="63">
        <f>SUM(B5:B9)</f>
        <v>1786772640</v>
      </c>
      <c r="C10" s="63">
        <f>SUM(C5:C9)</f>
        <v>0</v>
      </c>
      <c r="D10" s="64">
        <f aca="true" t="shared" si="0" ref="D10:Z10">SUM(D5:D9)</f>
        <v>1954441028</v>
      </c>
      <c r="E10" s="65">
        <f t="shared" si="0"/>
        <v>1986719494</v>
      </c>
      <c r="F10" s="65">
        <f t="shared" si="0"/>
        <v>526694627</v>
      </c>
      <c r="G10" s="65">
        <f t="shared" si="0"/>
        <v>145483787</v>
      </c>
      <c r="H10" s="65">
        <f t="shared" si="0"/>
        <v>117134278</v>
      </c>
      <c r="I10" s="65">
        <f t="shared" si="0"/>
        <v>789312692</v>
      </c>
      <c r="J10" s="65">
        <f t="shared" si="0"/>
        <v>110372809</v>
      </c>
      <c r="K10" s="65">
        <f t="shared" si="0"/>
        <v>129076498</v>
      </c>
      <c r="L10" s="65">
        <f t="shared" si="0"/>
        <v>116371970</v>
      </c>
      <c r="M10" s="65">
        <f t="shared" si="0"/>
        <v>355821277</v>
      </c>
      <c r="N10" s="65">
        <f t="shared" si="0"/>
        <v>161364794</v>
      </c>
      <c r="O10" s="65">
        <f t="shared" si="0"/>
        <v>126093901</v>
      </c>
      <c r="P10" s="65">
        <f t="shared" si="0"/>
        <v>123328755</v>
      </c>
      <c r="Q10" s="65">
        <f t="shared" si="0"/>
        <v>410787450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1555921419</v>
      </c>
      <c r="W10" s="65">
        <f t="shared" si="0"/>
        <v>1597845117</v>
      </c>
      <c r="X10" s="65">
        <f t="shared" si="0"/>
        <v>-41923698</v>
      </c>
      <c r="Y10" s="66">
        <f>+IF(W10&lt;&gt;0,(X10/W10)*100,0)</f>
        <v>-2.6237648163742517</v>
      </c>
      <c r="Z10" s="67">
        <f t="shared" si="0"/>
        <v>1986719494</v>
      </c>
    </row>
    <row r="11" spans="1:26" ht="13.5">
      <c r="A11" s="57" t="s">
        <v>36</v>
      </c>
      <c r="B11" s="18">
        <v>425943375</v>
      </c>
      <c r="C11" s="18">
        <v>0</v>
      </c>
      <c r="D11" s="58">
        <v>477652266</v>
      </c>
      <c r="E11" s="59">
        <v>462915583</v>
      </c>
      <c r="F11" s="59">
        <v>33452807</v>
      </c>
      <c r="G11" s="59">
        <v>33991436</v>
      </c>
      <c r="H11" s="59">
        <v>34037958</v>
      </c>
      <c r="I11" s="59">
        <v>101482201</v>
      </c>
      <c r="J11" s="59">
        <v>34541513</v>
      </c>
      <c r="K11" s="59">
        <v>54433884</v>
      </c>
      <c r="L11" s="59">
        <v>35595296</v>
      </c>
      <c r="M11" s="59">
        <v>124570693</v>
      </c>
      <c r="N11" s="59">
        <v>46938417</v>
      </c>
      <c r="O11" s="59">
        <v>37757260</v>
      </c>
      <c r="P11" s="59">
        <v>35405890</v>
      </c>
      <c r="Q11" s="59">
        <v>120101567</v>
      </c>
      <c r="R11" s="59">
        <v>0</v>
      </c>
      <c r="S11" s="59">
        <v>0</v>
      </c>
      <c r="T11" s="59">
        <v>0</v>
      </c>
      <c r="U11" s="59">
        <v>0</v>
      </c>
      <c r="V11" s="59">
        <v>346154461</v>
      </c>
      <c r="W11" s="59">
        <v>357435028</v>
      </c>
      <c r="X11" s="59">
        <v>-11280567</v>
      </c>
      <c r="Y11" s="60">
        <v>-3.16</v>
      </c>
      <c r="Z11" s="61">
        <v>462915583</v>
      </c>
    </row>
    <row r="12" spans="1:26" ht="13.5">
      <c r="A12" s="57" t="s">
        <v>37</v>
      </c>
      <c r="B12" s="18">
        <v>21053960</v>
      </c>
      <c r="C12" s="18">
        <v>0</v>
      </c>
      <c r="D12" s="58">
        <v>23967168</v>
      </c>
      <c r="E12" s="59">
        <v>27188311</v>
      </c>
      <c r="F12" s="59">
        <v>1789137</v>
      </c>
      <c r="G12" s="59">
        <v>1732565</v>
      </c>
      <c r="H12" s="59">
        <v>1855357</v>
      </c>
      <c r="I12" s="59">
        <v>5377059</v>
      </c>
      <c r="J12" s="59">
        <v>1856269</v>
      </c>
      <c r="K12" s="59">
        <v>1848424</v>
      </c>
      <c r="L12" s="59">
        <v>1850365</v>
      </c>
      <c r="M12" s="59">
        <v>5555058</v>
      </c>
      <c r="N12" s="59">
        <v>1828766</v>
      </c>
      <c r="O12" s="59">
        <v>1851535</v>
      </c>
      <c r="P12" s="59">
        <v>1854518</v>
      </c>
      <c r="Q12" s="59">
        <v>5534819</v>
      </c>
      <c r="R12" s="59">
        <v>0</v>
      </c>
      <c r="S12" s="59">
        <v>0</v>
      </c>
      <c r="T12" s="59">
        <v>0</v>
      </c>
      <c r="U12" s="59">
        <v>0</v>
      </c>
      <c r="V12" s="59">
        <v>16466936</v>
      </c>
      <c r="W12" s="59">
        <v>17559388</v>
      </c>
      <c r="X12" s="59">
        <v>-1092452</v>
      </c>
      <c r="Y12" s="60">
        <v>-6.22</v>
      </c>
      <c r="Z12" s="61">
        <v>27188311</v>
      </c>
    </row>
    <row r="13" spans="1:26" ht="13.5">
      <c r="A13" s="57" t="s">
        <v>106</v>
      </c>
      <c r="B13" s="18">
        <v>257532342</v>
      </c>
      <c r="C13" s="18">
        <v>0</v>
      </c>
      <c r="D13" s="58">
        <v>190506431</v>
      </c>
      <c r="E13" s="59">
        <v>190506431</v>
      </c>
      <c r="F13" s="59">
        <v>2123215</v>
      </c>
      <c r="G13" s="59">
        <v>0</v>
      </c>
      <c r="H13" s="59">
        <v>0</v>
      </c>
      <c r="I13" s="59">
        <v>2123215</v>
      </c>
      <c r="J13" s="59">
        <v>378</v>
      </c>
      <c r="K13" s="59">
        <v>0</v>
      </c>
      <c r="L13" s="59">
        <v>94248879</v>
      </c>
      <c r="M13" s="59">
        <v>94249257</v>
      </c>
      <c r="N13" s="59">
        <v>33975415</v>
      </c>
      <c r="O13" s="59">
        <v>9793665</v>
      </c>
      <c r="P13" s="59">
        <v>-2047901</v>
      </c>
      <c r="Q13" s="59">
        <v>41721179</v>
      </c>
      <c r="R13" s="59">
        <v>0</v>
      </c>
      <c r="S13" s="59">
        <v>0</v>
      </c>
      <c r="T13" s="59">
        <v>0</v>
      </c>
      <c r="U13" s="59">
        <v>0</v>
      </c>
      <c r="V13" s="59">
        <v>138093651</v>
      </c>
      <c r="W13" s="59">
        <v>140399728</v>
      </c>
      <c r="X13" s="59">
        <v>-2306077</v>
      </c>
      <c r="Y13" s="60">
        <v>-1.64</v>
      </c>
      <c r="Z13" s="61">
        <v>190506431</v>
      </c>
    </row>
    <row r="14" spans="1:26" ht="13.5">
      <c r="A14" s="57" t="s">
        <v>38</v>
      </c>
      <c r="B14" s="18">
        <v>76579561</v>
      </c>
      <c r="C14" s="18">
        <v>0</v>
      </c>
      <c r="D14" s="58">
        <v>89108928</v>
      </c>
      <c r="E14" s="59">
        <v>95728688</v>
      </c>
      <c r="F14" s="59">
        <v>7914682</v>
      </c>
      <c r="G14" s="59">
        <v>7992454</v>
      </c>
      <c r="H14" s="59">
        <v>8131416</v>
      </c>
      <c r="I14" s="59">
        <v>24038552</v>
      </c>
      <c r="J14" s="59">
        <v>8092135</v>
      </c>
      <c r="K14" s="59">
        <v>8150114</v>
      </c>
      <c r="L14" s="59">
        <v>7914682</v>
      </c>
      <c r="M14" s="59">
        <v>24156931</v>
      </c>
      <c r="N14" s="59">
        <v>5059110</v>
      </c>
      <c r="O14" s="59">
        <v>7744852</v>
      </c>
      <c r="P14" s="59">
        <v>7717433</v>
      </c>
      <c r="Q14" s="59">
        <v>20521395</v>
      </c>
      <c r="R14" s="59">
        <v>0</v>
      </c>
      <c r="S14" s="59">
        <v>0</v>
      </c>
      <c r="T14" s="59">
        <v>0</v>
      </c>
      <c r="U14" s="59">
        <v>0</v>
      </c>
      <c r="V14" s="59">
        <v>68716878</v>
      </c>
      <c r="W14" s="59">
        <v>60898890</v>
      </c>
      <c r="X14" s="59">
        <v>7817988</v>
      </c>
      <c r="Y14" s="60">
        <v>12.84</v>
      </c>
      <c r="Z14" s="61">
        <v>95728688</v>
      </c>
    </row>
    <row r="15" spans="1:26" ht="13.5">
      <c r="A15" s="57" t="s">
        <v>39</v>
      </c>
      <c r="B15" s="18">
        <v>592626886</v>
      </c>
      <c r="C15" s="18">
        <v>0</v>
      </c>
      <c r="D15" s="58">
        <v>629717315</v>
      </c>
      <c r="E15" s="59">
        <v>629717315</v>
      </c>
      <c r="F15" s="59">
        <v>0</v>
      </c>
      <c r="G15" s="59">
        <v>75524741</v>
      </c>
      <c r="H15" s="59">
        <v>73543973</v>
      </c>
      <c r="I15" s="59">
        <v>149068714</v>
      </c>
      <c r="J15" s="59">
        <v>44316585</v>
      </c>
      <c r="K15" s="59">
        <v>44017591</v>
      </c>
      <c r="L15" s="59">
        <v>45608479</v>
      </c>
      <c r="M15" s="59">
        <v>133942655</v>
      </c>
      <c r="N15" s="59">
        <v>43385113</v>
      </c>
      <c r="O15" s="59">
        <v>47394077</v>
      </c>
      <c r="P15" s="59">
        <v>47245089</v>
      </c>
      <c r="Q15" s="59">
        <v>138024279</v>
      </c>
      <c r="R15" s="59">
        <v>0</v>
      </c>
      <c r="S15" s="59">
        <v>0</v>
      </c>
      <c r="T15" s="59">
        <v>0</v>
      </c>
      <c r="U15" s="59">
        <v>0</v>
      </c>
      <c r="V15" s="59">
        <v>421035648</v>
      </c>
      <c r="W15" s="59">
        <v>400369067</v>
      </c>
      <c r="X15" s="59">
        <v>20666581</v>
      </c>
      <c r="Y15" s="60">
        <v>5.16</v>
      </c>
      <c r="Z15" s="61">
        <v>629717315</v>
      </c>
    </row>
    <row r="16" spans="1:26" ht="13.5">
      <c r="A16" s="68" t="s">
        <v>40</v>
      </c>
      <c r="B16" s="18">
        <v>492500</v>
      </c>
      <c r="C16" s="18">
        <v>0</v>
      </c>
      <c r="D16" s="58">
        <v>736170</v>
      </c>
      <c r="E16" s="59">
        <v>736170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42400</v>
      </c>
      <c r="X16" s="59">
        <v>-42400</v>
      </c>
      <c r="Y16" s="60">
        <v>-100</v>
      </c>
      <c r="Z16" s="61">
        <v>736170</v>
      </c>
    </row>
    <row r="17" spans="1:26" ht="13.5">
      <c r="A17" s="57" t="s">
        <v>41</v>
      </c>
      <c r="B17" s="18">
        <v>442769353</v>
      </c>
      <c r="C17" s="18">
        <v>0</v>
      </c>
      <c r="D17" s="58">
        <v>636218216</v>
      </c>
      <c r="E17" s="59">
        <v>665648534</v>
      </c>
      <c r="F17" s="59">
        <v>33393720</v>
      </c>
      <c r="G17" s="59">
        <v>33879109</v>
      </c>
      <c r="H17" s="59">
        <v>39890097</v>
      </c>
      <c r="I17" s="59">
        <v>107162926</v>
      </c>
      <c r="J17" s="59">
        <v>45250130</v>
      </c>
      <c r="K17" s="59">
        <v>45802634</v>
      </c>
      <c r="L17" s="59">
        <v>42807727</v>
      </c>
      <c r="M17" s="59">
        <v>133860491</v>
      </c>
      <c r="N17" s="59">
        <v>38358354</v>
      </c>
      <c r="O17" s="59">
        <v>45474784</v>
      </c>
      <c r="P17" s="59">
        <v>38930409</v>
      </c>
      <c r="Q17" s="59">
        <v>122763547</v>
      </c>
      <c r="R17" s="59">
        <v>0</v>
      </c>
      <c r="S17" s="59">
        <v>0</v>
      </c>
      <c r="T17" s="59">
        <v>0</v>
      </c>
      <c r="U17" s="59">
        <v>0</v>
      </c>
      <c r="V17" s="59">
        <v>363786964</v>
      </c>
      <c r="W17" s="59">
        <v>465768800</v>
      </c>
      <c r="X17" s="59">
        <v>-101981836</v>
      </c>
      <c r="Y17" s="60">
        <v>-21.9</v>
      </c>
      <c r="Z17" s="61">
        <v>665648534</v>
      </c>
    </row>
    <row r="18" spans="1:26" ht="13.5">
      <c r="A18" s="69" t="s">
        <v>42</v>
      </c>
      <c r="B18" s="70">
        <f>SUM(B11:B17)</f>
        <v>1816997977</v>
      </c>
      <c r="C18" s="70">
        <f>SUM(C11:C17)</f>
        <v>0</v>
      </c>
      <c r="D18" s="71">
        <f aca="true" t="shared" si="1" ref="D18:Z18">SUM(D11:D17)</f>
        <v>2047906494</v>
      </c>
      <c r="E18" s="72">
        <f t="shared" si="1"/>
        <v>2072441032</v>
      </c>
      <c r="F18" s="72">
        <f t="shared" si="1"/>
        <v>78673561</v>
      </c>
      <c r="G18" s="72">
        <f t="shared" si="1"/>
        <v>153120305</v>
      </c>
      <c r="H18" s="72">
        <f t="shared" si="1"/>
        <v>157458801</v>
      </c>
      <c r="I18" s="72">
        <f t="shared" si="1"/>
        <v>389252667</v>
      </c>
      <c r="J18" s="72">
        <f t="shared" si="1"/>
        <v>134057010</v>
      </c>
      <c r="K18" s="72">
        <f t="shared" si="1"/>
        <v>154252647</v>
      </c>
      <c r="L18" s="72">
        <f t="shared" si="1"/>
        <v>228025428</v>
      </c>
      <c r="M18" s="72">
        <f t="shared" si="1"/>
        <v>516335085</v>
      </c>
      <c r="N18" s="72">
        <f t="shared" si="1"/>
        <v>169545175</v>
      </c>
      <c r="O18" s="72">
        <f t="shared" si="1"/>
        <v>150016173</v>
      </c>
      <c r="P18" s="72">
        <f t="shared" si="1"/>
        <v>129105438</v>
      </c>
      <c r="Q18" s="72">
        <f t="shared" si="1"/>
        <v>448666786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1354254538</v>
      </c>
      <c r="W18" s="72">
        <f t="shared" si="1"/>
        <v>1442473301</v>
      </c>
      <c r="X18" s="72">
        <f t="shared" si="1"/>
        <v>-88218763</v>
      </c>
      <c r="Y18" s="66">
        <f>+IF(W18&lt;&gt;0,(X18/W18)*100,0)</f>
        <v>-6.115798672935021</v>
      </c>
      <c r="Z18" s="73">
        <f t="shared" si="1"/>
        <v>2072441032</v>
      </c>
    </row>
    <row r="19" spans="1:26" ht="13.5">
      <c r="A19" s="69" t="s">
        <v>43</v>
      </c>
      <c r="B19" s="74">
        <f>+B10-B18</f>
        <v>-30225337</v>
      </c>
      <c r="C19" s="74">
        <f>+C10-C18</f>
        <v>0</v>
      </c>
      <c r="D19" s="75">
        <f aca="true" t="shared" si="2" ref="D19:Z19">+D10-D18</f>
        <v>-93465466</v>
      </c>
      <c r="E19" s="76">
        <f t="shared" si="2"/>
        <v>-85721538</v>
      </c>
      <c r="F19" s="76">
        <f t="shared" si="2"/>
        <v>448021066</v>
      </c>
      <c r="G19" s="76">
        <f t="shared" si="2"/>
        <v>-7636518</v>
      </c>
      <c r="H19" s="76">
        <f t="shared" si="2"/>
        <v>-40324523</v>
      </c>
      <c r="I19" s="76">
        <f t="shared" si="2"/>
        <v>400060025</v>
      </c>
      <c r="J19" s="76">
        <f t="shared" si="2"/>
        <v>-23684201</v>
      </c>
      <c r="K19" s="76">
        <f t="shared" si="2"/>
        <v>-25176149</v>
      </c>
      <c r="L19" s="76">
        <f t="shared" si="2"/>
        <v>-111653458</v>
      </c>
      <c r="M19" s="76">
        <f t="shared" si="2"/>
        <v>-160513808</v>
      </c>
      <c r="N19" s="76">
        <f t="shared" si="2"/>
        <v>-8180381</v>
      </c>
      <c r="O19" s="76">
        <f t="shared" si="2"/>
        <v>-23922272</v>
      </c>
      <c r="P19" s="76">
        <f t="shared" si="2"/>
        <v>-5776683</v>
      </c>
      <c r="Q19" s="76">
        <f t="shared" si="2"/>
        <v>-37879336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201666881</v>
      </c>
      <c r="W19" s="76">
        <f>IF(E10=E18,0,W10-W18)</f>
        <v>155371816</v>
      </c>
      <c r="X19" s="76">
        <f t="shared" si="2"/>
        <v>46295065</v>
      </c>
      <c r="Y19" s="77">
        <f>+IF(W19&lt;&gt;0,(X19/W19)*100,0)</f>
        <v>29.79630810262268</v>
      </c>
      <c r="Z19" s="78">
        <f t="shared" si="2"/>
        <v>-85721538</v>
      </c>
    </row>
    <row r="20" spans="1:26" ht="13.5">
      <c r="A20" s="57" t="s">
        <v>44</v>
      </c>
      <c r="B20" s="18">
        <v>73721765</v>
      </c>
      <c r="C20" s="18">
        <v>0</v>
      </c>
      <c r="D20" s="58">
        <v>57546082</v>
      </c>
      <c r="E20" s="59">
        <v>66417172</v>
      </c>
      <c r="F20" s="59">
        <v>0</v>
      </c>
      <c r="G20" s="59">
        <v>5600000</v>
      </c>
      <c r="H20" s="59">
        <v>0</v>
      </c>
      <c r="I20" s="59">
        <v>5600000</v>
      </c>
      <c r="J20" s="59">
        <v>0</v>
      </c>
      <c r="K20" s="59">
        <v>23665726</v>
      </c>
      <c r="L20" s="59">
        <v>64617914</v>
      </c>
      <c r="M20" s="59">
        <v>88283640</v>
      </c>
      <c r="N20" s="59">
        <v>3328815</v>
      </c>
      <c r="O20" s="59">
        <v>3756938</v>
      </c>
      <c r="P20" s="59">
        <v>14930160</v>
      </c>
      <c r="Q20" s="59">
        <v>22015913</v>
      </c>
      <c r="R20" s="59">
        <v>0</v>
      </c>
      <c r="S20" s="59">
        <v>0</v>
      </c>
      <c r="T20" s="59">
        <v>0</v>
      </c>
      <c r="U20" s="59">
        <v>0</v>
      </c>
      <c r="V20" s="59">
        <v>115899553</v>
      </c>
      <c r="W20" s="59">
        <v>36417339</v>
      </c>
      <c r="X20" s="59">
        <v>79482214</v>
      </c>
      <c r="Y20" s="60">
        <v>218.25</v>
      </c>
      <c r="Z20" s="61">
        <v>66417172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43496428</v>
      </c>
      <c r="C22" s="85">
        <f>SUM(C19:C21)</f>
        <v>0</v>
      </c>
      <c r="D22" s="86">
        <f aca="true" t="shared" si="3" ref="D22:Z22">SUM(D19:D21)</f>
        <v>-35919384</v>
      </c>
      <c r="E22" s="87">
        <f t="shared" si="3"/>
        <v>-19304366</v>
      </c>
      <c r="F22" s="87">
        <f t="shared" si="3"/>
        <v>448021066</v>
      </c>
      <c r="G22" s="87">
        <f t="shared" si="3"/>
        <v>-2036518</v>
      </c>
      <c r="H22" s="87">
        <f t="shared" si="3"/>
        <v>-40324523</v>
      </c>
      <c r="I22" s="87">
        <f t="shared" si="3"/>
        <v>405660025</v>
      </c>
      <c r="J22" s="87">
        <f t="shared" si="3"/>
        <v>-23684201</v>
      </c>
      <c r="K22" s="87">
        <f t="shared" si="3"/>
        <v>-1510423</v>
      </c>
      <c r="L22" s="87">
        <f t="shared" si="3"/>
        <v>-47035544</v>
      </c>
      <c r="M22" s="87">
        <f t="shared" si="3"/>
        <v>-72230168</v>
      </c>
      <c r="N22" s="87">
        <f t="shared" si="3"/>
        <v>-4851566</v>
      </c>
      <c r="O22" s="87">
        <f t="shared" si="3"/>
        <v>-20165334</v>
      </c>
      <c r="P22" s="87">
        <f t="shared" si="3"/>
        <v>9153477</v>
      </c>
      <c r="Q22" s="87">
        <f t="shared" si="3"/>
        <v>-15863423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317566434</v>
      </c>
      <c r="W22" s="87">
        <f t="shared" si="3"/>
        <v>191789155</v>
      </c>
      <c r="X22" s="87">
        <f t="shared" si="3"/>
        <v>125777279</v>
      </c>
      <c r="Y22" s="88">
        <f>+IF(W22&lt;&gt;0,(X22/W22)*100,0)</f>
        <v>65.58101734167398</v>
      </c>
      <c r="Z22" s="89">
        <f t="shared" si="3"/>
        <v>-19304366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43496428</v>
      </c>
      <c r="C24" s="74">
        <f>SUM(C22:C23)</f>
        <v>0</v>
      </c>
      <c r="D24" s="75">
        <f aca="true" t="shared" si="4" ref="D24:Z24">SUM(D22:D23)</f>
        <v>-35919384</v>
      </c>
      <c r="E24" s="76">
        <f t="shared" si="4"/>
        <v>-19304366</v>
      </c>
      <c r="F24" s="76">
        <f t="shared" si="4"/>
        <v>448021066</v>
      </c>
      <c r="G24" s="76">
        <f t="shared" si="4"/>
        <v>-2036518</v>
      </c>
      <c r="H24" s="76">
        <f t="shared" si="4"/>
        <v>-40324523</v>
      </c>
      <c r="I24" s="76">
        <f t="shared" si="4"/>
        <v>405660025</v>
      </c>
      <c r="J24" s="76">
        <f t="shared" si="4"/>
        <v>-23684201</v>
      </c>
      <c r="K24" s="76">
        <f t="shared" si="4"/>
        <v>-1510423</v>
      </c>
      <c r="L24" s="76">
        <f t="shared" si="4"/>
        <v>-47035544</v>
      </c>
      <c r="M24" s="76">
        <f t="shared" si="4"/>
        <v>-72230168</v>
      </c>
      <c r="N24" s="76">
        <f t="shared" si="4"/>
        <v>-4851566</v>
      </c>
      <c r="O24" s="76">
        <f t="shared" si="4"/>
        <v>-20165334</v>
      </c>
      <c r="P24" s="76">
        <f t="shared" si="4"/>
        <v>9153477</v>
      </c>
      <c r="Q24" s="76">
        <f t="shared" si="4"/>
        <v>-15863423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317566434</v>
      </c>
      <c r="W24" s="76">
        <f t="shared" si="4"/>
        <v>191789155</v>
      </c>
      <c r="X24" s="76">
        <f t="shared" si="4"/>
        <v>125777279</v>
      </c>
      <c r="Y24" s="77">
        <f>+IF(W24&lt;&gt;0,(X24/W24)*100,0)</f>
        <v>65.58101734167398</v>
      </c>
      <c r="Z24" s="78">
        <f t="shared" si="4"/>
        <v>-19304366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317052333</v>
      </c>
      <c r="C27" s="21">
        <v>0</v>
      </c>
      <c r="D27" s="98">
        <v>592474442</v>
      </c>
      <c r="E27" s="99">
        <v>728065952</v>
      </c>
      <c r="F27" s="99">
        <v>762151</v>
      </c>
      <c r="G27" s="99">
        <v>24003037</v>
      </c>
      <c r="H27" s="99">
        <v>34458428</v>
      </c>
      <c r="I27" s="99">
        <v>59223616</v>
      </c>
      <c r="J27" s="99">
        <v>35091096</v>
      </c>
      <c r="K27" s="99">
        <v>47254799</v>
      </c>
      <c r="L27" s="99">
        <v>53081268</v>
      </c>
      <c r="M27" s="99">
        <v>135427163</v>
      </c>
      <c r="N27" s="99">
        <v>10337869</v>
      </c>
      <c r="O27" s="99">
        <v>29570650</v>
      </c>
      <c r="P27" s="99">
        <v>49928940</v>
      </c>
      <c r="Q27" s="99">
        <v>89837459</v>
      </c>
      <c r="R27" s="99">
        <v>0</v>
      </c>
      <c r="S27" s="99">
        <v>0</v>
      </c>
      <c r="T27" s="99">
        <v>0</v>
      </c>
      <c r="U27" s="99">
        <v>0</v>
      </c>
      <c r="V27" s="99">
        <v>284488238</v>
      </c>
      <c r="W27" s="99">
        <v>546049464</v>
      </c>
      <c r="X27" s="99">
        <v>-261561226</v>
      </c>
      <c r="Y27" s="100">
        <v>-47.9</v>
      </c>
      <c r="Z27" s="101">
        <v>728065952</v>
      </c>
    </row>
    <row r="28" spans="1:26" ht="13.5">
      <c r="A28" s="102" t="s">
        <v>44</v>
      </c>
      <c r="B28" s="18">
        <v>74046765</v>
      </c>
      <c r="C28" s="18">
        <v>0</v>
      </c>
      <c r="D28" s="58">
        <v>50552704</v>
      </c>
      <c r="E28" s="59">
        <v>66417171</v>
      </c>
      <c r="F28" s="59">
        <v>24278</v>
      </c>
      <c r="G28" s="59">
        <v>1506378</v>
      </c>
      <c r="H28" s="59">
        <v>7801158</v>
      </c>
      <c r="I28" s="59">
        <v>9331814</v>
      </c>
      <c r="J28" s="59">
        <v>9255185</v>
      </c>
      <c r="K28" s="59">
        <v>10936920</v>
      </c>
      <c r="L28" s="59">
        <v>6161161</v>
      </c>
      <c r="M28" s="59">
        <v>26353266</v>
      </c>
      <c r="N28" s="59">
        <v>3361479</v>
      </c>
      <c r="O28" s="59">
        <v>3777552</v>
      </c>
      <c r="P28" s="59">
        <v>14951277</v>
      </c>
      <c r="Q28" s="59">
        <v>22090308</v>
      </c>
      <c r="R28" s="59">
        <v>0</v>
      </c>
      <c r="S28" s="59">
        <v>0</v>
      </c>
      <c r="T28" s="59">
        <v>0</v>
      </c>
      <c r="U28" s="59">
        <v>0</v>
      </c>
      <c r="V28" s="59">
        <v>57775388</v>
      </c>
      <c r="W28" s="59">
        <v>49812878</v>
      </c>
      <c r="X28" s="59">
        <v>7962510</v>
      </c>
      <c r="Y28" s="60">
        <v>15.98</v>
      </c>
      <c r="Z28" s="61">
        <v>66417171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226107988</v>
      </c>
      <c r="C30" s="18">
        <v>0</v>
      </c>
      <c r="D30" s="58">
        <v>506921738</v>
      </c>
      <c r="E30" s="59">
        <v>608196805</v>
      </c>
      <c r="F30" s="59">
        <v>670704</v>
      </c>
      <c r="G30" s="59">
        <v>21982744</v>
      </c>
      <c r="H30" s="59">
        <v>25499338</v>
      </c>
      <c r="I30" s="59">
        <v>48152786</v>
      </c>
      <c r="J30" s="59">
        <v>23602680</v>
      </c>
      <c r="K30" s="59">
        <v>34870856</v>
      </c>
      <c r="L30" s="59">
        <v>45668228</v>
      </c>
      <c r="M30" s="59">
        <v>104141764</v>
      </c>
      <c r="N30" s="59">
        <v>6405989</v>
      </c>
      <c r="O30" s="59">
        <v>24751222</v>
      </c>
      <c r="P30" s="59">
        <v>33602686</v>
      </c>
      <c r="Q30" s="59">
        <v>64759897</v>
      </c>
      <c r="R30" s="59">
        <v>0</v>
      </c>
      <c r="S30" s="59">
        <v>0</v>
      </c>
      <c r="T30" s="59">
        <v>0</v>
      </c>
      <c r="U30" s="59">
        <v>0</v>
      </c>
      <c r="V30" s="59">
        <v>217054447</v>
      </c>
      <c r="W30" s="59">
        <v>456147604</v>
      </c>
      <c r="X30" s="59">
        <v>-239093157</v>
      </c>
      <c r="Y30" s="60">
        <v>-52.42</v>
      </c>
      <c r="Z30" s="61">
        <v>608196805</v>
      </c>
    </row>
    <row r="31" spans="1:26" ht="13.5">
      <c r="A31" s="57" t="s">
        <v>49</v>
      </c>
      <c r="B31" s="18">
        <v>16897582</v>
      </c>
      <c r="C31" s="18">
        <v>0</v>
      </c>
      <c r="D31" s="58">
        <v>35000000</v>
      </c>
      <c r="E31" s="59">
        <v>53451976</v>
      </c>
      <c r="F31" s="59">
        <v>67169</v>
      </c>
      <c r="G31" s="59">
        <v>513916</v>
      </c>
      <c r="H31" s="59">
        <v>1157931</v>
      </c>
      <c r="I31" s="59">
        <v>1739016</v>
      </c>
      <c r="J31" s="59">
        <v>2233228</v>
      </c>
      <c r="K31" s="59">
        <v>1447023</v>
      </c>
      <c r="L31" s="59">
        <v>1251878</v>
      </c>
      <c r="M31" s="59">
        <v>4932129</v>
      </c>
      <c r="N31" s="59">
        <v>570401</v>
      </c>
      <c r="O31" s="59">
        <v>1041876</v>
      </c>
      <c r="P31" s="59">
        <v>1374978</v>
      </c>
      <c r="Q31" s="59">
        <v>2987255</v>
      </c>
      <c r="R31" s="59">
        <v>0</v>
      </c>
      <c r="S31" s="59">
        <v>0</v>
      </c>
      <c r="T31" s="59">
        <v>0</v>
      </c>
      <c r="U31" s="59">
        <v>0</v>
      </c>
      <c r="V31" s="59">
        <v>9658400</v>
      </c>
      <c r="W31" s="59">
        <v>40088982</v>
      </c>
      <c r="X31" s="59">
        <v>-30430582</v>
      </c>
      <c r="Y31" s="60">
        <v>-75.91</v>
      </c>
      <c r="Z31" s="61">
        <v>53451976</v>
      </c>
    </row>
    <row r="32" spans="1:26" ht="13.5">
      <c r="A32" s="69" t="s">
        <v>50</v>
      </c>
      <c r="B32" s="21">
        <f>SUM(B28:B31)</f>
        <v>317052335</v>
      </c>
      <c r="C32" s="21">
        <f>SUM(C28:C31)</f>
        <v>0</v>
      </c>
      <c r="D32" s="98">
        <f aca="true" t="shared" si="5" ref="D32:Z32">SUM(D28:D31)</f>
        <v>592474442</v>
      </c>
      <c r="E32" s="99">
        <f t="shared" si="5"/>
        <v>728065952</v>
      </c>
      <c r="F32" s="99">
        <f t="shared" si="5"/>
        <v>762151</v>
      </c>
      <c r="G32" s="99">
        <f t="shared" si="5"/>
        <v>24003038</v>
      </c>
      <c r="H32" s="99">
        <f t="shared" si="5"/>
        <v>34458427</v>
      </c>
      <c r="I32" s="99">
        <f t="shared" si="5"/>
        <v>59223616</v>
      </c>
      <c r="J32" s="99">
        <f t="shared" si="5"/>
        <v>35091093</v>
      </c>
      <c r="K32" s="99">
        <f t="shared" si="5"/>
        <v>47254799</v>
      </c>
      <c r="L32" s="99">
        <f t="shared" si="5"/>
        <v>53081267</v>
      </c>
      <c r="M32" s="99">
        <f t="shared" si="5"/>
        <v>135427159</v>
      </c>
      <c r="N32" s="99">
        <f t="shared" si="5"/>
        <v>10337869</v>
      </c>
      <c r="O32" s="99">
        <f t="shared" si="5"/>
        <v>29570650</v>
      </c>
      <c r="P32" s="99">
        <f t="shared" si="5"/>
        <v>49928941</v>
      </c>
      <c r="Q32" s="99">
        <f t="shared" si="5"/>
        <v>89837460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284488235</v>
      </c>
      <c r="W32" s="99">
        <f t="shared" si="5"/>
        <v>546049464</v>
      </c>
      <c r="X32" s="99">
        <f t="shared" si="5"/>
        <v>-261561229</v>
      </c>
      <c r="Y32" s="100">
        <f>+IF(W32&lt;&gt;0,(X32/W32)*100,0)</f>
        <v>-47.900647513500715</v>
      </c>
      <c r="Z32" s="101">
        <f t="shared" si="5"/>
        <v>728065952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632329259</v>
      </c>
      <c r="C35" s="18">
        <v>0</v>
      </c>
      <c r="D35" s="58">
        <v>455018944</v>
      </c>
      <c r="E35" s="59">
        <v>562945659</v>
      </c>
      <c r="F35" s="59">
        <v>1104312282</v>
      </c>
      <c r="G35" s="59">
        <v>1031119324</v>
      </c>
      <c r="H35" s="59">
        <v>964353511</v>
      </c>
      <c r="I35" s="59">
        <v>964353511</v>
      </c>
      <c r="J35" s="59">
        <v>911263462</v>
      </c>
      <c r="K35" s="59">
        <v>825950455</v>
      </c>
      <c r="L35" s="59">
        <v>657558248</v>
      </c>
      <c r="M35" s="59">
        <v>657558248</v>
      </c>
      <c r="N35" s="59">
        <v>709081532</v>
      </c>
      <c r="O35" s="59">
        <v>655438252</v>
      </c>
      <c r="P35" s="59">
        <v>635399214</v>
      </c>
      <c r="Q35" s="59">
        <v>635399214</v>
      </c>
      <c r="R35" s="59">
        <v>0</v>
      </c>
      <c r="S35" s="59">
        <v>0</v>
      </c>
      <c r="T35" s="59">
        <v>0</v>
      </c>
      <c r="U35" s="59">
        <v>0</v>
      </c>
      <c r="V35" s="59">
        <v>635399214</v>
      </c>
      <c r="W35" s="59">
        <v>422209244</v>
      </c>
      <c r="X35" s="59">
        <v>213189970</v>
      </c>
      <c r="Y35" s="60">
        <v>50.49</v>
      </c>
      <c r="Z35" s="61">
        <v>562945659</v>
      </c>
    </row>
    <row r="36" spans="1:26" ht="13.5">
      <c r="A36" s="57" t="s">
        <v>53</v>
      </c>
      <c r="B36" s="18">
        <v>4691103319</v>
      </c>
      <c r="C36" s="18">
        <v>0</v>
      </c>
      <c r="D36" s="58">
        <v>5252538929</v>
      </c>
      <c r="E36" s="59">
        <v>5167582652</v>
      </c>
      <c r="F36" s="59">
        <v>4934435518</v>
      </c>
      <c r="G36" s="59">
        <v>4958390095</v>
      </c>
      <c r="H36" s="59">
        <v>4992810742</v>
      </c>
      <c r="I36" s="59">
        <v>4992810742</v>
      </c>
      <c r="J36" s="59">
        <v>5027867664</v>
      </c>
      <c r="K36" s="59">
        <v>4832542577</v>
      </c>
      <c r="L36" s="59">
        <v>4791340915</v>
      </c>
      <c r="M36" s="59">
        <v>4791340915</v>
      </c>
      <c r="N36" s="59">
        <v>4801584187</v>
      </c>
      <c r="O36" s="59">
        <v>4831125962</v>
      </c>
      <c r="P36" s="59">
        <v>4881018646</v>
      </c>
      <c r="Q36" s="59">
        <v>4881018646</v>
      </c>
      <c r="R36" s="59">
        <v>0</v>
      </c>
      <c r="S36" s="59">
        <v>0</v>
      </c>
      <c r="T36" s="59">
        <v>0</v>
      </c>
      <c r="U36" s="59">
        <v>0</v>
      </c>
      <c r="V36" s="59">
        <v>4881018646</v>
      </c>
      <c r="W36" s="59">
        <v>3875686989</v>
      </c>
      <c r="X36" s="59">
        <v>1005331657</v>
      </c>
      <c r="Y36" s="60">
        <v>25.94</v>
      </c>
      <c r="Z36" s="61">
        <v>5167582652</v>
      </c>
    </row>
    <row r="37" spans="1:26" ht="13.5">
      <c r="A37" s="57" t="s">
        <v>54</v>
      </c>
      <c r="B37" s="18">
        <v>496216275</v>
      </c>
      <c r="C37" s="18">
        <v>0</v>
      </c>
      <c r="D37" s="58">
        <v>362847695</v>
      </c>
      <c r="E37" s="59">
        <v>362847695</v>
      </c>
      <c r="F37" s="59">
        <v>547482459</v>
      </c>
      <c r="G37" s="59">
        <v>510438027</v>
      </c>
      <c r="H37" s="59">
        <v>526408048</v>
      </c>
      <c r="I37" s="59">
        <v>526408048</v>
      </c>
      <c r="J37" s="59">
        <v>542246010</v>
      </c>
      <c r="K37" s="59">
        <v>556352409</v>
      </c>
      <c r="L37" s="59">
        <v>403970271</v>
      </c>
      <c r="M37" s="59">
        <v>403970271</v>
      </c>
      <c r="N37" s="59">
        <v>470797091</v>
      </c>
      <c r="O37" s="59">
        <v>476684659</v>
      </c>
      <c r="P37" s="59">
        <v>507534647</v>
      </c>
      <c r="Q37" s="59">
        <v>507534647</v>
      </c>
      <c r="R37" s="59">
        <v>0</v>
      </c>
      <c r="S37" s="59">
        <v>0</v>
      </c>
      <c r="T37" s="59">
        <v>0</v>
      </c>
      <c r="U37" s="59">
        <v>0</v>
      </c>
      <c r="V37" s="59">
        <v>507534647</v>
      </c>
      <c r="W37" s="59">
        <v>272135771</v>
      </c>
      <c r="X37" s="59">
        <v>235398876</v>
      </c>
      <c r="Y37" s="60">
        <v>86.5</v>
      </c>
      <c r="Z37" s="61">
        <v>362847695</v>
      </c>
    </row>
    <row r="38" spans="1:26" ht="13.5">
      <c r="A38" s="57" t="s">
        <v>55</v>
      </c>
      <c r="B38" s="18">
        <v>1050502689</v>
      </c>
      <c r="C38" s="18">
        <v>0</v>
      </c>
      <c r="D38" s="58">
        <v>1450256670</v>
      </c>
      <c r="E38" s="59">
        <v>1450256670</v>
      </c>
      <c r="F38" s="59">
        <v>1020621394</v>
      </c>
      <c r="G38" s="59">
        <v>1010194000</v>
      </c>
      <c r="H38" s="59">
        <v>999766607</v>
      </c>
      <c r="I38" s="59">
        <v>999766607</v>
      </c>
      <c r="J38" s="59">
        <v>989301573</v>
      </c>
      <c r="K38" s="59">
        <v>998112973</v>
      </c>
      <c r="L38" s="59">
        <v>987944702</v>
      </c>
      <c r="M38" s="59">
        <v>987944702</v>
      </c>
      <c r="N38" s="59">
        <v>988022187</v>
      </c>
      <c r="O38" s="59">
        <v>977921968</v>
      </c>
      <c r="P38" s="59">
        <v>967494574</v>
      </c>
      <c r="Q38" s="59">
        <v>967494574</v>
      </c>
      <c r="R38" s="59">
        <v>0</v>
      </c>
      <c r="S38" s="59">
        <v>0</v>
      </c>
      <c r="T38" s="59">
        <v>0</v>
      </c>
      <c r="U38" s="59">
        <v>0</v>
      </c>
      <c r="V38" s="59">
        <v>967494574</v>
      </c>
      <c r="W38" s="59">
        <v>1087692503</v>
      </c>
      <c r="X38" s="59">
        <v>-120197929</v>
      </c>
      <c r="Y38" s="60">
        <v>-11.05</v>
      </c>
      <c r="Z38" s="61">
        <v>1450256670</v>
      </c>
    </row>
    <row r="39" spans="1:26" ht="13.5">
      <c r="A39" s="57" t="s">
        <v>56</v>
      </c>
      <c r="B39" s="18">
        <v>3776713614</v>
      </c>
      <c r="C39" s="18">
        <v>0</v>
      </c>
      <c r="D39" s="58">
        <v>3894453506</v>
      </c>
      <c r="E39" s="59">
        <v>3917423944</v>
      </c>
      <c r="F39" s="59">
        <v>4470643947</v>
      </c>
      <c r="G39" s="59">
        <v>4468877392</v>
      </c>
      <c r="H39" s="59">
        <v>4430989598</v>
      </c>
      <c r="I39" s="59">
        <v>4430989598</v>
      </c>
      <c r="J39" s="59">
        <v>4407583543</v>
      </c>
      <c r="K39" s="59">
        <v>4104027650</v>
      </c>
      <c r="L39" s="59">
        <v>4056984190</v>
      </c>
      <c r="M39" s="59">
        <v>4056984190</v>
      </c>
      <c r="N39" s="59">
        <v>4051846441</v>
      </c>
      <c r="O39" s="59">
        <v>4031957587</v>
      </c>
      <c r="P39" s="59">
        <v>4041388639</v>
      </c>
      <c r="Q39" s="59">
        <v>4041388639</v>
      </c>
      <c r="R39" s="59">
        <v>0</v>
      </c>
      <c r="S39" s="59">
        <v>0</v>
      </c>
      <c r="T39" s="59">
        <v>0</v>
      </c>
      <c r="U39" s="59">
        <v>0</v>
      </c>
      <c r="V39" s="59">
        <v>4041388639</v>
      </c>
      <c r="W39" s="59">
        <v>2938067958</v>
      </c>
      <c r="X39" s="59">
        <v>1103320681</v>
      </c>
      <c r="Y39" s="60">
        <v>37.55</v>
      </c>
      <c r="Z39" s="61">
        <v>3917423944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-173444482</v>
      </c>
      <c r="C42" s="18">
        <v>0</v>
      </c>
      <c r="D42" s="58">
        <v>241685298</v>
      </c>
      <c r="E42" s="59">
        <v>264319906</v>
      </c>
      <c r="F42" s="59">
        <v>245999814</v>
      </c>
      <c r="G42" s="59">
        <v>-25830253</v>
      </c>
      <c r="H42" s="59">
        <v>31249881</v>
      </c>
      <c r="I42" s="59">
        <v>251419442</v>
      </c>
      <c r="J42" s="59">
        <v>43677636</v>
      </c>
      <c r="K42" s="59">
        <v>5971196</v>
      </c>
      <c r="L42" s="59">
        <v>-30671365</v>
      </c>
      <c r="M42" s="59">
        <v>18977467</v>
      </c>
      <c r="N42" s="59">
        <v>90661819</v>
      </c>
      <c r="O42" s="59">
        <v>29342936</v>
      </c>
      <c r="P42" s="59">
        <v>63392788</v>
      </c>
      <c r="Q42" s="59">
        <v>183397543</v>
      </c>
      <c r="R42" s="59">
        <v>0</v>
      </c>
      <c r="S42" s="59">
        <v>0</v>
      </c>
      <c r="T42" s="59">
        <v>0</v>
      </c>
      <c r="U42" s="59">
        <v>0</v>
      </c>
      <c r="V42" s="59">
        <v>453794452</v>
      </c>
      <c r="W42" s="59">
        <v>341982788</v>
      </c>
      <c r="X42" s="59">
        <v>111811664</v>
      </c>
      <c r="Y42" s="60">
        <v>32.7</v>
      </c>
      <c r="Z42" s="61">
        <v>264319906</v>
      </c>
    </row>
    <row r="43" spans="1:26" ht="13.5">
      <c r="A43" s="57" t="s">
        <v>59</v>
      </c>
      <c r="B43" s="18">
        <v>74243396</v>
      </c>
      <c r="C43" s="18">
        <v>0</v>
      </c>
      <c r="D43" s="58">
        <v>-574436209</v>
      </c>
      <c r="E43" s="59">
        <v>-709691890</v>
      </c>
      <c r="F43" s="59">
        <v>-762151</v>
      </c>
      <c r="G43" s="59">
        <v>-24003037</v>
      </c>
      <c r="H43" s="59">
        <v>-34458427</v>
      </c>
      <c r="I43" s="59">
        <v>-59223615</v>
      </c>
      <c r="J43" s="59">
        <v>-35091097</v>
      </c>
      <c r="K43" s="59">
        <v>-47254798</v>
      </c>
      <c r="L43" s="59">
        <v>-53081266</v>
      </c>
      <c r="M43" s="59">
        <v>-135427161</v>
      </c>
      <c r="N43" s="59">
        <v>-10337869</v>
      </c>
      <c r="O43" s="59">
        <v>-29570648</v>
      </c>
      <c r="P43" s="59">
        <v>-49928938</v>
      </c>
      <c r="Q43" s="59">
        <v>-89837455</v>
      </c>
      <c r="R43" s="59">
        <v>0</v>
      </c>
      <c r="S43" s="59">
        <v>0</v>
      </c>
      <c r="T43" s="59">
        <v>0</v>
      </c>
      <c r="U43" s="59">
        <v>0</v>
      </c>
      <c r="V43" s="59">
        <v>-284488231</v>
      </c>
      <c r="W43" s="59">
        <v>-406922743</v>
      </c>
      <c r="X43" s="59">
        <v>122434512</v>
      </c>
      <c r="Y43" s="60">
        <v>-30.09</v>
      </c>
      <c r="Z43" s="61">
        <v>-709691890</v>
      </c>
    </row>
    <row r="44" spans="1:26" ht="13.5">
      <c r="A44" s="57" t="s">
        <v>60</v>
      </c>
      <c r="B44" s="18">
        <v>164380480</v>
      </c>
      <c r="C44" s="18">
        <v>0</v>
      </c>
      <c r="D44" s="58">
        <v>377737022</v>
      </c>
      <c r="E44" s="59">
        <v>377737022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-65289252</v>
      </c>
      <c r="M44" s="59">
        <v>-65289252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-65289252</v>
      </c>
      <c r="W44" s="59">
        <v>-64705374</v>
      </c>
      <c r="X44" s="59">
        <v>-583878</v>
      </c>
      <c r="Y44" s="60">
        <v>0.9</v>
      </c>
      <c r="Z44" s="61">
        <v>377737022</v>
      </c>
    </row>
    <row r="45" spans="1:26" ht="13.5">
      <c r="A45" s="69" t="s">
        <v>61</v>
      </c>
      <c r="B45" s="21">
        <v>324705060</v>
      </c>
      <c r="C45" s="21">
        <v>0</v>
      </c>
      <c r="D45" s="98">
        <v>185974798</v>
      </c>
      <c r="E45" s="99">
        <v>293901513</v>
      </c>
      <c r="F45" s="99">
        <v>386226351</v>
      </c>
      <c r="G45" s="99">
        <v>336393061</v>
      </c>
      <c r="H45" s="99">
        <v>333184515</v>
      </c>
      <c r="I45" s="99">
        <v>333184515</v>
      </c>
      <c r="J45" s="99">
        <v>341771054</v>
      </c>
      <c r="K45" s="99">
        <v>300487452</v>
      </c>
      <c r="L45" s="99">
        <v>151445569</v>
      </c>
      <c r="M45" s="99">
        <v>151445569</v>
      </c>
      <c r="N45" s="99">
        <v>231769519</v>
      </c>
      <c r="O45" s="99">
        <v>231541807</v>
      </c>
      <c r="P45" s="99">
        <v>245005657</v>
      </c>
      <c r="Q45" s="99">
        <v>245005657</v>
      </c>
      <c r="R45" s="99">
        <v>0</v>
      </c>
      <c r="S45" s="99">
        <v>0</v>
      </c>
      <c r="T45" s="99">
        <v>0</v>
      </c>
      <c r="U45" s="99">
        <v>0</v>
      </c>
      <c r="V45" s="99">
        <v>245005657</v>
      </c>
      <c r="W45" s="99">
        <v>231891146</v>
      </c>
      <c r="X45" s="99">
        <v>13114511</v>
      </c>
      <c r="Y45" s="100">
        <v>5.66</v>
      </c>
      <c r="Z45" s="101">
        <v>293901513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109006372</v>
      </c>
      <c r="C49" s="51">
        <v>0</v>
      </c>
      <c r="D49" s="128">
        <v>19092437</v>
      </c>
      <c r="E49" s="53">
        <v>11072215</v>
      </c>
      <c r="F49" s="53">
        <v>0</v>
      </c>
      <c r="G49" s="53">
        <v>0</v>
      </c>
      <c r="H49" s="53">
        <v>0</v>
      </c>
      <c r="I49" s="53">
        <v>139023597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278194621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5539944</v>
      </c>
      <c r="C51" s="51">
        <v>0</v>
      </c>
      <c r="D51" s="128">
        <v>25091</v>
      </c>
      <c r="E51" s="53">
        <v>0</v>
      </c>
      <c r="F51" s="53">
        <v>0</v>
      </c>
      <c r="G51" s="53">
        <v>0</v>
      </c>
      <c r="H51" s="53">
        <v>0</v>
      </c>
      <c r="I51" s="53">
        <v>5773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5570808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94.58808954767221</v>
      </c>
      <c r="C58" s="5">
        <f>IF(C67=0,0,+(C76/C67)*100)</f>
        <v>0</v>
      </c>
      <c r="D58" s="6">
        <f aca="true" t="shared" si="6" ref="D58:Z58">IF(D67=0,0,+(D76/D67)*100)</f>
        <v>96.79999991952035</v>
      </c>
      <c r="E58" s="7">
        <f t="shared" si="6"/>
        <v>96.80213419624903</v>
      </c>
      <c r="F58" s="7">
        <f t="shared" si="6"/>
        <v>49.57542707546465</v>
      </c>
      <c r="G58" s="7">
        <f t="shared" si="6"/>
        <v>79.92217516060836</v>
      </c>
      <c r="H58" s="7">
        <f t="shared" si="6"/>
        <v>163.0671898597724</v>
      </c>
      <c r="I58" s="7">
        <f t="shared" si="6"/>
        <v>70.29837639215154</v>
      </c>
      <c r="J58" s="7">
        <f t="shared" si="6"/>
        <v>153.02082048250534</v>
      </c>
      <c r="K58" s="7">
        <f t="shared" si="6"/>
        <v>140.8292729977849</v>
      </c>
      <c r="L58" s="7">
        <f t="shared" si="6"/>
        <v>133.96237180203266</v>
      </c>
      <c r="M58" s="7">
        <f t="shared" si="6"/>
        <v>142.59233582998945</v>
      </c>
      <c r="N58" s="7">
        <f t="shared" si="6"/>
        <v>114.05739662711325</v>
      </c>
      <c r="O58" s="7">
        <f t="shared" si="6"/>
        <v>102.26083200408829</v>
      </c>
      <c r="P58" s="7">
        <f t="shared" si="6"/>
        <v>109.5258557879602</v>
      </c>
      <c r="Q58" s="7">
        <f t="shared" si="6"/>
        <v>108.50997883559195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94.59800265118746</v>
      </c>
      <c r="W58" s="7">
        <f t="shared" si="6"/>
        <v>91.60270578582542</v>
      </c>
      <c r="X58" s="7">
        <f t="shared" si="6"/>
        <v>0</v>
      </c>
      <c r="Y58" s="7">
        <f t="shared" si="6"/>
        <v>0</v>
      </c>
      <c r="Z58" s="8">
        <f t="shared" si="6"/>
        <v>96.80213419624903</v>
      </c>
    </row>
    <row r="59" spans="1:26" ht="13.5">
      <c r="A59" s="36" t="s">
        <v>31</v>
      </c>
      <c r="B59" s="9">
        <f aca="true" t="shared" si="7" ref="B59:Z66">IF(B68=0,0,+(B77/B68)*100)</f>
        <v>99.82850594580802</v>
      </c>
      <c r="C59" s="9">
        <f t="shared" si="7"/>
        <v>0</v>
      </c>
      <c r="D59" s="2">
        <f t="shared" si="7"/>
        <v>96.80000033635365</v>
      </c>
      <c r="E59" s="10">
        <f t="shared" si="7"/>
        <v>96.80000033635365</v>
      </c>
      <c r="F59" s="10">
        <f t="shared" si="7"/>
        <v>36.22174668965864</v>
      </c>
      <c r="G59" s="10">
        <f t="shared" si="7"/>
        <v>-1776.0007097958653</v>
      </c>
      <c r="H59" s="10">
        <f t="shared" si="7"/>
        <v>-328.90559427136725</v>
      </c>
      <c r="I59" s="10">
        <f t="shared" si="7"/>
        <v>52.029209819947866</v>
      </c>
      <c r="J59" s="10">
        <f t="shared" si="7"/>
        <v>-10004.253490080824</v>
      </c>
      <c r="K59" s="10">
        <f t="shared" si="7"/>
        <v>-5552.921662506308</v>
      </c>
      <c r="L59" s="10">
        <f t="shared" si="7"/>
        <v>-3435.5209264445903</v>
      </c>
      <c r="M59" s="10">
        <f t="shared" si="7"/>
        <v>-5680.474966839873</v>
      </c>
      <c r="N59" s="10">
        <f t="shared" si="7"/>
        <v>-2559.915467317935</v>
      </c>
      <c r="O59" s="10">
        <f t="shared" si="7"/>
        <v>122.52809390219493</v>
      </c>
      <c r="P59" s="10">
        <f t="shared" si="7"/>
        <v>-1398.1334789558696</v>
      </c>
      <c r="Q59" s="10">
        <f t="shared" si="7"/>
        <v>931.6109396681854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86.9640282860845</v>
      </c>
      <c r="W59" s="10">
        <f t="shared" si="7"/>
        <v>90.1206261677285</v>
      </c>
      <c r="X59" s="10">
        <f t="shared" si="7"/>
        <v>0</v>
      </c>
      <c r="Y59" s="10">
        <f t="shared" si="7"/>
        <v>0</v>
      </c>
      <c r="Z59" s="11">
        <f t="shared" si="7"/>
        <v>96.80000033635365</v>
      </c>
    </row>
    <row r="60" spans="1:26" ht="13.5">
      <c r="A60" s="37" t="s">
        <v>32</v>
      </c>
      <c r="B60" s="12">
        <f t="shared" si="7"/>
        <v>93.66138445455313</v>
      </c>
      <c r="C60" s="12">
        <f t="shared" si="7"/>
        <v>0</v>
      </c>
      <c r="D60" s="3">
        <f t="shared" si="7"/>
        <v>96.79999975621688</v>
      </c>
      <c r="E60" s="13">
        <f t="shared" si="7"/>
        <v>96.79999989861356</v>
      </c>
      <c r="F60" s="13">
        <f t="shared" si="7"/>
        <v>61.61891949499464</v>
      </c>
      <c r="G60" s="13">
        <f t="shared" si="7"/>
        <v>75.55523419199604</v>
      </c>
      <c r="H60" s="13">
        <f t="shared" si="7"/>
        <v>124.02670647800586</v>
      </c>
      <c r="I60" s="13">
        <f t="shared" si="7"/>
        <v>78.61512281289163</v>
      </c>
      <c r="J60" s="13">
        <f t="shared" si="7"/>
        <v>124.74922520161033</v>
      </c>
      <c r="K60" s="13">
        <f t="shared" si="7"/>
        <v>118.78502563910357</v>
      </c>
      <c r="L60" s="13">
        <f t="shared" si="7"/>
        <v>115.81510111994663</v>
      </c>
      <c r="M60" s="13">
        <f t="shared" si="7"/>
        <v>119.77524940689133</v>
      </c>
      <c r="N60" s="13">
        <f t="shared" si="7"/>
        <v>105.52712598299539</v>
      </c>
      <c r="O60" s="13">
        <f t="shared" si="7"/>
        <v>101.74266089932358</v>
      </c>
      <c r="P60" s="13">
        <f t="shared" si="7"/>
        <v>102.67019499429976</v>
      </c>
      <c r="Q60" s="13">
        <f t="shared" si="7"/>
        <v>103.29944063673659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96.19073890075212</v>
      </c>
      <c r="W60" s="13">
        <f t="shared" si="7"/>
        <v>91.80773374793519</v>
      </c>
      <c r="X60" s="13">
        <f t="shared" si="7"/>
        <v>0</v>
      </c>
      <c r="Y60" s="13">
        <f t="shared" si="7"/>
        <v>0</v>
      </c>
      <c r="Z60" s="14">
        <f t="shared" si="7"/>
        <v>96.79999989861356</v>
      </c>
    </row>
    <row r="61" spans="1:26" ht="13.5">
      <c r="A61" s="38" t="s">
        <v>113</v>
      </c>
      <c r="B61" s="12">
        <f t="shared" si="7"/>
        <v>92.32306161325506</v>
      </c>
      <c r="C61" s="12">
        <f t="shared" si="7"/>
        <v>0</v>
      </c>
      <c r="D61" s="3">
        <f t="shared" si="7"/>
        <v>96.80000003992976</v>
      </c>
      <c r="E61" s="13">
        <f t="shared" si="7"/>
        <v>96.79999984419565</v>
      </c>
      <c r="F61" s="13">
        <f t="shared" si="7"/>
        <v>99.81442062213155</v>
      </c>
      <c r="G61" s="13">
        <f t="shared" si="7"/>
        <v>73.73322478967886</v>
      </c>
      <c r="H61" s="13">
        <f t="shared" si="7"/>
        <v>100.10511568615293</v>
      </c>
      <c r="I61" s="13">
        <f t="shared" si="7"/>
        <v>89.27691640160636</v>
      </c>
      <c r="J61" s="13">
        <f t="shared" si="7"/>
        <v>100</v>
      </c>
      <c r="K61" s="13">
        <f t="shared" si="7"/>
        <v>100.00029203021612</v>
      </c>
      <c r="L61" s="13">
        <f t="shared" si="7"/>
        <v>100</v>
      </c>
      <c r="M61" s="13">
        <f t="shared" si="7"/>
        <v>100.00009676384477</v>
      </c>
      <c r="N61" s="13">
        <f t="shared" si="7"/>
        <v>100.0000012120168</v>
      </c>
      <c r="O61" s="13">
        <f t="shared" si="7"/>
        <v>100</v>
      </c>
      <c r="P61" s="13">
        <f t="shared" si="7"/>
        <v>100</v>
      </c>
      <c r="Q61" s="13">
        <f t="shared" si="7"/>
        <v>100.00000039453538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96.10092779709544</v>
      </c>
      <c r="W61" s="13">
        <f t="shared" si="7"/>
        <v>92.22997013061777</v>
      </c>
      <c r="X61" s="13">
        <f t="shared" si="7"/>
        <v>0</v>
      </c>
      <c r="Y61" s="13">
        <f t="shared" si="7"/>
        <v>0</v>
      </c>
      <c r="Z61" s="14">
        <f t="shared" si="7"/>
        <v>96.79999984419565</v>
      </c>
    </row>
    <row r="62" spans="1:26" ht="13.5">
      <c r="A62" s="38" t="s">
        <v>114</v>
      </c>
      <c r="B62" s="12">
        <f t="shared" si="7"/>
        <v>100.0468226442416</v>
      </c>
      <c r="C62" s="12">
        <f t="shared" si="7"/>
        <v>0</v>
      </c>
      <c r="D62" s="3">
        <f t="shared" si="7"/>
        <v>96.8000002375673</v>
      </c>
      <c r="E62" s="13">
        <f t="shared" si="7"/>
        <v>96.79999855666651</v>
      </c>
      <c r="F62" s="13">
        <f t="shared" si="7"/>
        <v>106.54749933669667</v>
      </c>
      <c r="G62" s="13">
        <f t="shared" si="7"/>
        <v>76.31455222068837</v>
      </c>
      <c r="H62" s="13">
        <f t="shared" si="7"/>
        <v>107.97845970856699</v>
      </c>
      <c r="I62" s="13">
        <f t="shared" si="7"/>
        <v>96.8250054920372</v>
      </c>
      <c r="J62" s="13">
        <f t="shared" si="7"/>
        <v>100</v>
      </c>
      <c r="K62" s="13">
        <f t="shared" si="7"/>
        <v>100.00162788936926</v>
      </c>
      <c r="L62" s="13">
        <f t="shared" si="7"/>
        <v>99.99999459403939</v>
      </c>
      <c r="M62" s="13">
        <f t="shared" si="7"/>
        <v>100.00046595196261</v>
      </c>
      <c r="N62" s="13">
        <f t="shared" si="7"/>
        <v>100</v>
      </c>
      <c r="O62" s="13">
        <f t="shared" si="7"/>
        <v>99.99769712575201</v>
      </c>
      <c r="P62" s="13">
        <f t="shared" si="7"/>
        <v>100</v>
      </c>
      <c r="Q62" s="13">
        <f t="shared" si="7"/>
        <v>99.9991810771208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99.09853138327843</v>
      </c>
      <c r="W62" s="13">
        <f t="shared" si="7"/>
        <v>95.702266809873</v>
      </c>
      <c r="X62" s="13">
        <f t="shared" si="7"/>
        <v>0</v>
      </c>
      <c r="Y62" s="13">
        <f t="shared" si="7"/>
        <v>0</v>
      </c>
      <c r="Z62" s="14">
        <f t="shared" si="7"/>
        <v>96.79999855666651</v>
      </c>
    </row>
    <row r="63" spans="1:26" ht="13.5">
      <c r="A63" s="38" t="s">
        <v>115</v>
      </c>
      <c r="B63" s="12">
        <f t="shared" si="7"/>
        <v>118.38784362602759</v>
      </c>
      <c r="C63" s="12">
        <f t="shared" si="7"/>
        <v>0</v>
      </c>
      <c r="D63" s="3">
        <f t="shared" si="7"/>
        <v>96.80000031499213</v>
      </c>
      <c r="E63" s="13">
        <f t="shared" si="7"/>
        <v>96.80000031499213</v>
      </c>
      <c r="F63" s="13">
        <f t="shared" si="7"/>
        <v>45.56899206384713</v>
      </c>
      <c r="G63" s="13">
        <f t="shared" si="7"/>
        <v>75.83821650132887</v>
      </c>
      <c r="H63" s="13">
        <f t="shared" si="7"/>
        <v>2224.2295329411786</v>
      </c>
      <c r="I63" s="13">
        <f t="shared" si="7"/>
        <v>60.509775780836705</v>
      </c>
      <c r="J63" s="13">
        <f t="shared" si="7"/>
        <v>2480.085806220951</v>
      </c>
      <c r="K63" s="13">
        <f t="shared" si="7"/>
        <v>1543.7112728663762</v>
      </c>
      <c r="L63" s="13">
        <f t="shared" si="7"/>
        <v>7028.520323316704</v>
      </c>
      <c r="M63" s="13">
        <f t="shared" si="7"/>
        <v>2436.7473512931015</v>
      </c>
      <c r="N63" s="13">
        <f t="shared" si="7"/>
        <v>460.4811089341088</v>
      </c>
      <c r="O63" s="13">
        <f t="shared" si="7"/>
        <v>313.83227176220805</v>
      </c>
      <c r="P63" s="13">
        <f t="shared" si="7"/>
        <v>112.38009917363307</v>
      </c>
      <c r="Q63" s="13">
        <f t="shared" si="7"/>
        <v>209.67402500520907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96.05716992175486</v>
      </c>
      <c r="W63" s="13">
        <f t="shared" si="7"/>
        <v>87.56505064566764</v>
      </c>
      <c r="X63" s="13">
        <f t="shared" si="7"/>
        <v>0</v>
      </c>
      <c r="Y63" s="13">
        <f t="shared" si="7"/>
        <v>0</v>
      </c>
      <c r="Z63" s="14">
        <f t="shared" si="7"/>
        <v>96.80000031499213</v>
      </c>
    </row>
    <row r="64" spans="1:26" ht="13.5">
      <c r="A64" s="38" t="s">
        <v>116</v>
      </c>
      <c r="B64" s="12">
        <f t="shared" si="7"/>
        <v>75.18895084743201</v>
      </c>
      <c r="C64" s="12">
        <f t="shared" si="7"/>
        <v>0</v>
      </c>
      <c r="D64" s="3">
        <f t="shared" si="7"/>
        <v>96.7999996807151</v>
      </c>
      <c r="E64" s="13">
        <f t="shared" si="7"/>
        <v>96.80000240189327</v>
      </c>
      <c r="F64" s="13">
        <f t="shared" si="7"/>
        <v>42.76896426346184</v>
      </c>
      <c r="G64" s="13">
        <f t="shared" si="7"/>
        <v>328.3660311355241</v>
      </c>
      <c r="H64" s="13">
        <f t="shared" si="7"/>
        <v>1878.5121466410758</v>
      </c>
      <c r="I64" s="13">
        <f t="shared" si="7"/>
        <v>58.287851903205954</v>
      </c>
      <c r="J64" s="13">
        <f t="shared" si="7"/>
        <v>1719.039840438538</v>
      </c>
      <c r="K64" s="13">
        <f t="shared" si="7"/>
        <v>1575.489231184593</v>
      </c>
      <c r="L64" s="13">
        <f t="shared" si="7"/>
        <v>2179.79977150335</v>
      </c>
      <c r="M64" s="13">
        <f t="shared" si="7"/>
        <v>1768.1271536061765</v>
      </c>
      <c r="N64" s="13">
        <f t="shared" si="7"/>
        <v>308.8275888425227</v>
      </c>
      <c r="O64" s="13">
        <f t="shared" si="7"/>
        <v>195.318402636911</v>
      </c>
      <c r="P64" s="13">
        <f t="shared" si="7"/>
        <v>389.7720363663032</v>
      </c>
      <c r="Q64" s="13">
        <f t="shared" si="7"/>
        <v>298.9662805050301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93.40344651044431</v>
      </c>
      <c r="W64" s="13">
        <f t="shared" si="7"/>
        <v>87.93344920966749</v>
      </c>
      <c r="X64" s="13">
        <f t="shared" si="7"/>
        <v>0</v>
      </c>
      <c r="Y64" s="13">
        <f t="shared" si="7"/>
        <v>0</v>
      </c>
      <c r="Z64" s="14">
        <f t="shared" si="7"/>
        <v>96.80000240189327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96.78953922789539</v>
      </c>
      <c r="E65" s="13">
        <f t="shared" si="7"/>
        <v>96.79950186799502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100</v>
      </c>
      <c r="O65" s="13">
        <f t="shared" si="7"/>
        <v>0</v>
      </c>
      <c r="P65" s="13">
        <f t="shared" si="7"/>
        <v>100</v>
      </c>
      <c r="Q65" s="13">
        <f t="shared" si="7"/>
        <v>150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112.37073622472604</v>
      </c>
      <c r="W65" s="13">
        <f t="shared" si="7"/>
        <v>100.31981842566802</v>
      </c>
      <c r="X65" s="13">
        <f t="shared" si="7"/>
        <v>0</v>
      </c>
      <c r="Y65" s="13">
        <f t="shared" si="7"/>
        <v>0</v>
      </c>
      <c r="Z65" s="14">
        <f t="shared" si="7"/>
        <v>96.79950186799502</v>
      </c>
    </row>
    <row r="66" spans="1:26" ht="13.5">
      <c r="A66" s="39" t="s">
        <v>118</v>
      </c>
      <c r="B66" s="15">
        <f t="shared" si="7"/>
        <v>99.93685829246743</v>
      </c>
      <c r="C66" s="15">
        <f t="shared" si="7"/>
        <v>0</v>
      </c>
      <c r="D66" s="4">
        <f t="shared" si="7"/>
        <v>96.80001120618967</v>
      </c>
      <c r="E66" s="16">
        <f t="shared" si="7"/>
        <v>97.09100858104708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99.99990930799278</v>
      </c>
      <c r="L66" s="16">
        <f t="shared" si="7"/>
        <v>100</v>
      </c>
      <c r="M66" s="16">
        <f t="shared" si="7"/>
        <v>99.99997176905279</v>
      </c>
      <c r="N66" s="16">
        <f t="shared" si="7"/>
        <v>99.99992546385705</v>
      </c>
      <c r="O66" s="16">
        <f t="shared" si="7"/>
        <v>100</v>
      </c>
      <c r="P66" s="16">
        <f t="shared" si="7"/>
        <v>99.99992179704142</v>
      </c>
      <c r="Q66" s="16">
        <f t="shared" si="7"/>
        <v>99.99994884718171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99.9999729096401</v>
      </c>
      <c r="W66" s="16">
        <f t="shared" si="7"/>
        <v>102.20091743752344</v>
      </c>
      <c r="X66" s="16">
        <f t="shared" si="7"/>
        <v>0</v>
      </c>
      <c r="Y66" s="16">
        <f t="shared" si="7"/>
        <v>0</v>
      </c>
      <c r="Z66" s="17">
        <f t="shared" si="7"/>
        <v>97.09100858104708</v>
      </c>
    </row>
    <row r="67" spans="1:26" ht="13.5" hidden="1">
      <c r="A67" s="40" t="s">
        <v>119</v>
      </c>
      <c r="B67" s="23">
        <v>1472673591</v>
      </c>
      <c r="C67" s="23"/>
      <c r="D67" s="24">
        <v>1640166115</v>
      </c>
      <c r="E67" s="25">
        <v>1640129956</v>
      </c>
      <c r="F67" s="25">
        <v>515196536</v>
      </c>
      <c r="G67" s="25">
        <v>131561338</v>
      </c>
      <c r="H67" s="25">
        <v>101437881</v>
      </c>
      <c r="I67" s="25">
        <v>748195755</v>
      </c>
      <c r="J67" s="25">
        <v>96443202</v>
      </c>
      <c r="K67" s="25">
        <v>93370362</v>
      </c>
      <c r="L67" s="25">
        <v>97467224</v>
      </c>
      <c r="M67" s="25">
        <v>287280788</v>
      </c>
      <c r="N67" s="25">
        <v>103148082</v>
      </c>
      <c r="O67" s="25">
        <v>108493289</v>
      </c>
      <c r="P67" s="25">
        <v>104131694</v>
      </c>
      <c r="Q67" s="25">
        <v>315773065</v>
      </c>
      <c r="R67" s="25"/>
      <c r="S67" s="25"/>
      <c r="T67" s="25"/>
      <c r="U67" s="25"/>
      <c r="V67" s="25">
        <v>1351249608</v>
      </c>
      <c r="W67" s="25">
        <v>1383176438</v>
      </c>
      <c r="X67" s="25"/>
      <c r="Y67" s="24"/>
      <c r="Z67" s="26">
        <v>1640129956</v>
      </c>
    </row>
    <row r="68" spans="1:26" ht="13.5" hidden="1">
      <c r="A68" s="36" t="s">
        <v>31</v>
      </c>
      <c r="B68" s="18">
        <v>209944888</v>
      </c>
      <c r="C68" s="18"/>
      <c r="D68" s="19">
        <v>223574211</v>
      </c>
      <c r="E68" s="20">
        <v>223574211</v>
      </c>
      <c r="F68" s="20">
        <v>246065635</v>
      </c>
      <c r="G68" s="20">
        <v>-293042</v>
      </c>
      <c r="H68" s="20">
        <v>-8804614</v>
      </c>
      <c r="I68" s="20">
        <v>236967979</v>
      </c>
      <c r="J68" s="20">
        <v>-272200</v>
      </c>
      <c r="K68" s="20">
        <v>-366555</v>
      </c>
      <c r="L68" s="20">
        <v>-503430</v>
      </c>
      <c r="M68" s="20">
        <v>-1142185</v>
      </c>
      <c r="N68" s="20">
        <v>-332889</v>
      </c>
      <c r="O68" s="20">
        <v>2812799</v>
      </c>
      <c r="P68" s="20">
        <v>-477948</v>
      </c>
      <c r="Q68" s="20">
        <v>2001962</v>
      </c>
      <c r="R68" s="20"/>
      <c r="S68" s="20"/>
      <c r="T68" s="20"/>
      <c r="U68" s="20"/>
      <c r="V68" s="20">
        <v>237827756</v>
      </c>
      <c r="W68" s="20">
        <v>227012849</v>
      </c>
      <c r="X68" s="20"/>
      <c r="Y68" s="19"/>
      <c r="Z68" s="22">
        <v>223574211</v>
      </c>
    </row>
    <row r="69" spans="1:26" ht="13.5" hidden="1">
      <c r="A69" s="37" t="s">
        <v>32</v>
      </c>
      <c r="B69" s="18">
        <v>1251577595</v>
      </c>
      <c r="C69" s="18"/>
      <c r="D69" s="19">
        <v>1404527143</v>
      </c>
      <c r="E69" s="20">
        <v>1404527143</v>
      </c>
      <c r="F69" s="20">
        <v>267968717</v>
      </c>
      <c r="G69" s="20">
        <v>130547886</v>
      </c>
      <c r="H69" s="20">
        <v>109089188</v>
      </c>
      <c r="I69" s="20">
        <v>507605791</v>
      </c>
      <c r="J69" s="20">
        <v>95482581</v>
      </c>
      <c r="K69" s="20">
        <v>92634284</v>
      </c>
      <c r="L69" s="20">
        <v>96763896</v>
      </c>
      <c r="M69" s="20">
        <v>284880761</v>
      </c>
      <c r="N69" s="20">
        <v>102139340</v>
      </c>
      <c r="O69" s="20">
        <v>104390992</v>
      </c>
      <c r="P69" s="20">
        <v>103330918</v>
      </c>
      <c r="Q69" s="20">
        <v>309861250</v>
      </c>
      <c r="R69" s="20"/>
      <c r="S69" s="20"/>
      <c r="T69" s="20"/>
      <c r="U69" s="20"/>
      <c r="V69" s="20">
        <v>1102347802</v>
      </c>
      <c r="W69" s="20">
        <v>1146599123</v>
      </c>
      <c r="X69" s="20"/>
      <c r="Y69" s="19"/>
      <c r="Z69" s="22">
        <v>1404527143</v>
      </c>
    </row>
    <row r="70" spans="1:26" ht="13.5" hidden="1">
      <c r="A70" s="38" t="s">
        <v>113</v>
      </c>
      <c r="B70" s="18">
        <v>908328913</v>
      </c>
      <c r="C70" s="18"/>
      <c r="D70" s="19">
        <v>1021794294</v>
      </c>
      <c r="E70" s="20">
        <v>1021794294</v>
      </c>
      <c r="F70" s="20">
        <v>70160274</v>
      </c>
      <c r="G70" s="20">
        <v>114212726</v>
      </c>
      <c r="H70" s="20">
        <v>95673637</v>
      </c>
      <c r="I70" s="20">
        <v>280046637</v>
      </c>
      <c r="J70" s="20">
        <v>80474189</v>
      </c>
      <c r="K70" s="20">
        <v>78416543</v>
      </c>
      <c r="L70" s="20">
        <v>77767909</v>
      </c>
      <c r="M70" s="20">
        <v>236658641</v>
      </c>
      <c r="N70" s="20">
        <v>82507107</v>
      </c>
      <c r="O70" s="20">
        <v>85429161</v>
      </c>
      <c r="P70" s="20">
        <v>85526418</v>
      </c>
      <c r="Q70" s="20">
        <v>253462686</v>
      </c>
      <c r="R70" s="20"/>
      <c r="S70" s="20"/>
      <c r="T70" s="20"/>
      <c r="U70" s="20"/>
      <c r="V70" s="20">
        <v>770167964</v>
      </c>
      <c r="W70" s="20">
        <v>799250544</v>
      </c>
      <c r="X70" s="20"/>
      <c r="Y70" s="19"/>
      <c r="Z70" s="22">
        <v>1021794294</v>
      </c>
    </row>
    <row r="71" spans="1:26" ht="13.5" hidden="1">
      <c r="A71" s="38" t="s">
        <v>114</v>
      </c>
      <c r="B71" s="18">
        <v>166690714</v>
      </c>
      <c r="C71" s="18"/>
      <c r="D71" s="19">
        <v>178475732</v>
      </c>
      <c r="E71" s="20">
        <v>178475732</v>
      </c>
      <c r="F71" s="20">
        <v>12833495</v>
      </c>
      <c r="G71" s="20">
        <v>12666005</v>
      </c>
      <c r="H71" s="20">
        <v>12104943</v>
      </c>
      <c r="I71" s="20">
        <v>37604443</v>
      </c>
      <c r="J71" s="20">
        <v>13762540</v>
      </c>
      <c r="K71" s="20">
        <v>13022998</v>
      </c>
      <c r="L71" s="20">
        <v>18498100</v>
      </c>
      <c r="M71" s="20">
        <v>45283638</v>
      </c>
      <c r="N71" s="20">
        <v>17490533</v>
      </c>
      <c r="O71" s="20">
        <v>17630142</v>
      </c>
      <c r="P71" s="20">
        <v>14456643</v>
      </c>
      <c r="Q71" s="20">
        <v>49577318</v>
      </c>
      <c r="R71" s="20"/>
      <c r="S71" s="20"/>
      <c r="T71" s="20"/>
      <c r="U71" s="20"/>
      <c r="V71" s="20">
        <v>132465399</v>
      </c>
      <c r="W71" s="20">
        <v>134392568</v>
      </c>
      <c r="X71" s="20"/>
      <c r="Y71" s="19"/>
      <c r="Z71" s="22">
        <v>178475732</v>
      </c>
    </row>
    <row r="72" spans="1:26" ht="13.5" hidden="1">
      <c r="A72" s="38" t="s">
        <v>115</v>
      </c>
      <c r="B72" s="18">
        <v>79059167</v>
      </c>
      <c r="C72" s="18"/>
      <c r="D72" s="19">
        <v>93970603</v>
      </c>
      <c r="E72" s="20">
        <v>93970603</v>
      </c>
      <c r="F72" s="20">
        <v>82209354</v>
      </c>
      <c r="G72" s="20">
        <v>2884398</v>
      </c>
      <c r="H72" s="20">
        <v>547233</v>
      </c>
      <c r="I72" s="20">
        <v>85640985</v>
      </c>
      <c r="J72" s="20">
        <v>461505</v>
      </c>
      <c r="K72" s="20">
        <v>554198</v>
      </c>
      <c r="L72" s="20">
        <v>103428</v>
      </c>
      <c r="M72" s="20">
        <v>1119131</v>
      </c>
      <c r="N72" s="20">
        <v>777828</v>
      </c>
      <c r="O72" s="20">
        <v>461580</v>
      </c>
      <c r="P72" s="20">
        <v>2499253</v>
      </c>
      <c r="Q72" s="20">
        <v>3738661</v>
      </c>
      <c r="R72" s="20"/>
      <c r="S72" s="20"/>
      <c r="T72" s="20"/>
      <c r="U72" s="20"/>
      <c r="V72" s="20">
        <v>90498777</v>
      </c>
      <c r="W72" s="20">
        <v>98200601</v>
      </c>
      <c r="X72" s="20"/>
      <c r="Y72" s="19"/>
      <c r="Z72" s="22">
        <v>93970603</v>
      </c>
    </row>
    <row r="73" spans="1:26" ht="13.5" hidden="1">
      <c r="A73" s="38" t="s">
        <v>116</v>
      </c>
      <c r="B73" s="18">
        <v>97464633</v>
      </c>
      <c r="C73" s="18"/>
      <c r="D73" s="19">
        <v>110246364</v>
      </c>
      <c r="E73" s="20">
        <v>110246364</v>
      </c>
      <c r="F73" s="20">
        <v>102762388</v>
      </c>
      <c r="G73" s="20">
        <v>781551</v>
      </c>
      <c r="H73" s="20">
        <v>760169</v>
      </c>
      <c r="I73" s="20">
        <v>104304108</v>
      </c>
      <c r="J73" s="20">
        <v>781141</v>
      </c>
      <c r="K73" s="20">
        <v>637071</v>
      </c>
      <c r="L73" s="20">
        <v>391253</v>
      </c>
      <c r="M73" s="20">
        <v>1809465</v>
      </c>
      <c r="N73" s="20">
        <v>1360666</v>
      </c>
      <c r="O73" s="20">
        <v>870109</v>
      </c>
      <c r="P73" s="20">
        <v>845398</v>
      </c>
      <c r="Q73" s="20">
        <v>3076173</v>
      </c>
      <c r="R73" s="20"/>
      <c r="S73" s="20"/>
      <c r="T73" s="20"/>
      <c r="U73" s="20"/>
      <c r="V73" s="20">
        <v>109189746</v>
      </c>
      <c r="W73" s="20">
        <v>114726331</v>
      </c>
      <c r="X73" s="20"/>
      <c r="Y73" s="19"/>
      <c r="Z73" s="22">
        <v>110246364</v>
      </c>
    </row>
    <row r="74" spans="1:26" ht="13.5" hidden="1">
      <c r="A74" s="38" t="s">
        <v>117</v>
      </c>
      <c r="B74" s="18">
        <v>34168</v>
      </c>
      <c r="C74" s="18"/>
      <c r="D74" s="19">
        <v>40150</v>
      </c>
      <c r="E74" s="20">
        <v>40150</v>
      </c>
      <c r="F74" s="20">
        <v>3206</v>
      </c>
      <c r="G74" s="20">
        <v>3206</v>
      </c>
      <c r="H74" s="20">
        <v>3206</v>
      </c>
      <c r="I74" s="20">
        <v>9618</v>
      </c>
      <c r="J74" s="20">
        <v>3206</v>
      </c>
      <c r="K74" s="20">
        <v>3474</v>
      </c>
      <c r="L74" s="20">
        <v>3206</v>
      </c>
      <c r="M74" s="20">
        <v>9886</v>
      </c>
      <c r="N74" s="20">
        <v>3206</v>
      </c>
      <c r="O74" s="20"/>
      <c r="P74" s="20">
        <v>3206</v>
      </c>
      <c r="Q74" s="20">
        <v>6412</v>
      </c>
      <c r="R74" s="20"/>
      <c r="S74" s="20"/>
      <c r="T74" s="20"/>
      <c r="U74" s="20"/>
      <c r="V74" s="20">
        <v>25916</v>
      </c>
      <c r="W74" s="20">
        <v>29079</v>
      </c>
      <c r="X74" s="20"/>
      <c r="Y74" s="19"/>
      <c r="Z74" s="22">
        <v>40150</v>
      </c>
    </row>
    <row r="75" spans="1:26" ht="13.5" hidden="1">
      <c r="A75" s="39" t="s">
        <v>118</v>
      </c>
      <c r="B75" s="27">
        <v>11151108</v>
      </c>
      <c r="C75" s="27"/>
      <c r="D75" s="28">
        <v>12064761</v>
      </c>
      <c r="E75" s="29">
        <v>12028602</v>
      </c>
      <c r="F75" s="29">
        <v>1162184</v>
      </c>
      <c r="G75" s="29">
        <v>1306494</v>
      </c>
      <c r="H75" s="29">
        <v>1153307</v>
      </c>
      <c r="I75" s="29">
        <v>3621985</v>
      </c>
      <c r="J75" s="29">
        <v>1232821</v>
      </c>
      <c r="K75" s="29">
        <v>1102633</v>
      </c>
      <c r="L75" s="29">
        <v>1206758</v>
      </c>
      <c r="M75" s="29">
        <v>3542212</v>
      </c>
      <c r="N75" s="29">
        <v>1341631</v>
      </c>
      <c r="O75" s="29">
        <v>1289498</v>
      </c>
      <c r="P75" s="29">
        <v>1278724</v>
      </c>
      <c r="Q75" s="29">
        <v>3909853</v>
      </c>
      <c r="R75" s="29"/>
      <c r="S75" s="29"/>
      <c r="T75" s="29"/>
      <c r="U75" s="29"/>
      <c r="V75" s="29">
        <v>11074050</v>
      </c>
      <c r="W75" s="29">
        <v>9564466</v>
      </c>
      <c r="X75" s="29"/>
      <c r="Y75" s="28"/>
      <c r="Z75" s="30">
        <v>12028602</v>
      </c>
    </row>
    <row r="76" spans="1:26" ht="13.5" hidden="1">
      <c r="A76" s="41" t="s">
        <v>120</v>
      </c>
      <c r="B76" s="31">
        <v>1392973815</v>
      </c>
      <c r="C76" s="31"/>
      <c r="D76" s="32">
        <v>1587680798</v>
      </c>
      <c r="E76" s="33">
        <v>1587680801</v>
      </c>
      <c r="F76" s="33">
        <v>255410883</v>
      </c>
      <c r="G76" s="33">
        <v>105146683</v>
      </c>
      <c r="H76" s="33">
        <v>165411902</v>
      </c>
      <c r="I76" s="33">
        <v>525969468</v>
      </c>
      <c r="J76" s="33">
        <v>147578179</v>
      </c>
      <c r="K76" s="33">
        <v>131492802</v>
      </c>
      <c r="L76" s="33">
        <v>130569405</v>
      </c>
      <c r="M76" s="33">
        <v>409640386</v>
      </c>
      <c r="N76" s="33">
        <v>117648017</v>
      </c>
      <c r="O76" s="33">
        <v>110946140</v>
      </c>
      <c r="P76" s="33">
        <v>114051129</v>
      </c>
      <c r="Q76" s="33">
        <v>342645286</v>
      </c>
      <c r="R76" s="33"/>
      <c r="S76" s="33"/>
      <c r="T76" s="33"/>
      <c r="U76" s="33"/>
      <c r="V76" s="33">
        <v>1278255140</v>
      </c>
      <c r="W76" s="33">
        <v>1267027043</v>
      </c>
      <c r="X76" s="33"/>
      <c r="Y76" s="32"/>
      <c r="Z76" s="34">
        <v>1587680801</v>
      </c>
    </row>
    <row r="77" spans="1:26" ht="13.5" hidden="1">
      <c r="A77" s="36" t="s">
        <v>31</v>
      </c>
      <c r="B77" s="18">
        <v>209584845</v>
      </c>
      <c r="C77" s="18"/>
      <c r="D77" s="19">
        <v>216419837</v>
      </c>
      <c r="E77" s="20">
        <v>216419837</v>
      </c>
      <c r="F77" s="20">
        <v>89129271</v>
      </c>
      <c r="G77" s="20">
        <v>5204428</v>
      </c>
      <c r="H77" s="20">
        <v>28958868</v>
      </c>
      <c r="I77" s="20">
        <v>123292567</v>
      </c>
      <c r="J77" s="20">
        <v>27231578</v>
      </c>
      <c r="K77" s="20">
        <v>20354512</v>
      </c>
      <c r="L77" s="20">
        <v>17295443</v>
      </c>
      <c r="M77" s="20">
        <v>64881533</v>
      </c>
      <c r="N77" s="20">
        <v>8521677</v>
      </c>
      <c r="O77" s="20">
        <v>3446469</v>
      </c>
      <c r="P77" s="20">
        <v>6682351</v>
      </c>
      <c r="Q77" s="20">
        <v>18650497</v>
      </c>
      <c r="R77" s="20"/>
      <c r="S77" s="20"/>
      <c r="T77" s="20"/>
      <c r="U77" s="20"/>
      <c r="V77" s="20">
        <v>206824597</v>
      </c>
      <c r="W77" s="20">
        <v>204585401</v>
      </c>
      <c r="X77" s="20"/>
      <c r="Y77" s="19"/>
      <c r="Z77" s="22">
        <v>216419837</v>
      </c>
    </row>
    <row r="78" spans="1:26" ht="13.5" hidden="1">
      <c r="A78" s="37" t="s">
        <v>32</v>
      </c>
      <c r="B78" s="18">
        <v>1172244903</v>
      </c>
      <c r="C78" s="18"/>
      <c r="D78" s="19">
        <v>1359582271</v>
      </c>
      <c r="E78" s="20">
        <v>1359582273</v>
      </c>
      <c r="F78" s="20">
        <v>165119428</v>
      </c>
      <c r="G78" s="20">
        <v>98635761</v>
      </c>
      <c r="H78" s="20">
        <v>135299727</v>
      </c>
      <c r="I78" s="20">
        <v>399054916</v>
      </c>
      <c r="J78" s="20">
        <v>119113780</v>
      </c>
      <c r="K78" s="20">
        <v>110035658</v>
      </c>
      <c r="L78" s="20">
        <v>112067204</v>
      </c>
      <c r="M78" s="20">
        <v>341216642</v>
      </c>
      <c r="N78" s="20">
        <v>107784710</v>
      </c>
      <c r="O78" s="20">
        <v>106210173</v>
      </c>
      <c r="P78" s="20">
        <v>106090055</v>
      </c>
      <c r="Q78" s="20">
        <v>320084938</v>
      </c>
      <c r="R78" s="20"/>
      <c r="S78" s="20"/>
      <c r="T78" s="20"/>
      <c r="U78" s="20"/>
      <c r="V78" s="20">
        <v>1060356496</v>
      </c>
      <c r="W78" s="20">
        <v>1052666670</v>
      </c>
      <c r="X78" s="20"/>
      <c r="Y78" s="19"/>
      <c r="Z78" s="22">
        <v>1359582273</v>
      </c>
    </row>
    <row r="79" spans="1:26" ht="13.5" hidden="1">
      <c r="A79" s="38" t="s">
        <v>113</v>
      </c>
      <c r="B79" s="18">
        <v>838597062</v>
      </c>
      <c r="C79" s="18"/>
      <c r="D79" s="19">
        <v>989096877</v>
      </c>
      <c r="E79" s="20">
        <v>989096875</v>
      </c>
      <c r="F79" s="20">
        <v>70030071</v>
      </c>
      <c r="G79" s="20">
        <v>84212726</v>
      </c>
      <c r="H79" s="20">
        <v>95774205</v>
      </c>
      <c r="I79" s="20">
        <v>250017002</v>
      </c>
      <c r="J79" s="20">
        <v>80474189</v>
      </c>
      <c r="K79" s="20">
        <v>78416772</v>
      </c>
      <c r="L79" s="20">
        <v>77767909</v>
      </c>
      <c r="M79" s="20">
        <v>236658870</v>
      </c>
      <c r="N79" s="20">
        <v>82507108</v>
      </c>
      <c r="O79" s="20">
        <v>85429161</v>
      </c>
      <c r="P79" s="20">
        <v>85526418</v>
      </c>
      <c r="Q79" s="20">
        <v>253462687</v>
      </c>
      <c r="R79" s="20"/>
      <c r="S79" s="20"/>
      <c r="T79" s="20"/>
      <c r="U79" s="20"/>
      <c r="V79" s="20">
        <v>740138559</v>
      </c>
      <c r="W79" s="20">
        <v>737148538</v>
      </c>
      <c r="X79" s="20"/>
      <c r="Y79" s="19"/>
      <c r="Z79" s="22">
        <v>989096875</v>
      </c>
    </row>
    <row r="80" spans="1:26" ht="13.5" hidden="1">
      <c r="A80" s="38" t="s">
        <v>114</v>
      </c>
      <c r="B80" s="18">
        <v>166768763</v>
      </c>
      <c r="C80" s="18"/>
      <c r="D80" s="19">
        <v>172764509</v>
      </c>
      <c r="E80" s="20">
        <v>172764506</v>
      </c>
      <c r="F80" s="20">
        <v>13673768</v>
      </c>
      <c r="G80" s="20">
        <v>9666005</v>
      </c>
      <c r="H80" s="20">
        <v>13070731</v>
      </c>
      <c r="I80" s="20">
        <v>36410504</v>
      </c>
      <c r="J80" s="20">
        <v>13762540</v>
      </c>
      <c r="K80" s="20">
        <v>13023210</v>
      </c>
      <c r="L80" s="20">
        <v>18498099</v>
      </c>
      <c r="M80" s="20">
        <v>45283849</v>
      </c>
      <c r="N80" s="20">
        <v>17490533</v>
      </c>
      <c r="O80" s="20">
        <v>17629736</v>
      </c>
      <c r="P80" s="20">
        <v>14456643</v>
      </c>
      <c r="Q80" s="20">
        <v>49576912</v>
      </c>
      <c r="R80" s="20"/>
      <c r="S80" s="20"/>
      <c r="T80" s="20"/>
      <c r="U80" s="20"/>
      <c r="V80" s="20">
        <v>131271265</v>
      </c>
      <c r="W80" s="20">
        <v>128616734</v>
      </c>
      <c r="X80" s="20"/>
      <c r="Y80" s="19"/>
      <c r="Z80" s="22">
        <v>172764506</v>
      </c>
    </row>
    <row r="81" spans="1:26" ht="13.5" hidden="1">
      <c r="A81" s="38" t="s">
        <v>115</v>
      </c>
      <c r="B81" s="18">
        <v>93596443</v>
      </c>
      <c r="C81" s="18"/>
      <c r="D81" s="19">
        <v>90963544</v>
      </c>
      <c r="E81" s="20">
        <v>90963544</v>
      </c>
      <c r="F81" s="20">
        <v>37461974</v>
      </c>
      <c r="G81" s="20">
        <v>2187476</v>
      </c>
      <c r="H81" s="20">
        <v>12171718</v>
      </c>
      <c r="I81" s="20">
        <v>51821168</v>
      </c>
      <c r="J81" s="20">
        <v>11445720</v>
      </c>
      <c r="K81" s="20">
        <v>8555217</v>
      </c>
      <c r="L81" s="20">
        <v>7269458</v>
      </c>
      <c r="M81" s="20">
        <v>27270395</v>
      </c>
      <c r="N81" s="20">
        <v>3581751</v>
      </c>
      <c r="O81" s="20">
        <v>1448587</v>
      </c>
      <c r="P81" s="20">
        <v>2808663</v>
      </c>
      <c r="Q81" s="20">
        <v>7839001</v>
      </c>
      <c r="R81" s="20"/>
      <c r="S81" s="20"/>
      <c r="T81" s="20"/>
      <c r="U81" s="20"/>
      <c r="V81" s="20">
        <v>86930564</v>
      </c>
      <c r="W81" s="20">
        <v>85989406</v>
      </c>
      <c r="X81" s="20"/>
      <c r="Y81" s="19"/>
      <c r="Z81" s="22">
        <v>90963544</v>
      </c>
    </row>
    <row r="82" spans="1:26" ht="13.5" hidden="1">
      <c r="A82" s="38" t="s">
        <v>116</v>
      </c>
      <c r="B82" s="18">
        <v>73282635</v>
      </c>
      <c r="C82" s="18"/>
      <c r="D82" s="19">
        <v>106718480</v>
      </c>
      <c r="E82" s="20">
        <v>106718483</v>
      </c>
      <c r="F82" s="20">
        <v>43950409</v>
      </c>
      <c r="G82" s="20">
        <v>2566348</v>
      </c>
      <c r="H82" s="20">
        <v>14279867</v>
      </c>
      <c r="I82" s="20">
        <v>60796624</v>
      </c>
      <c r="J82" s="20">
        <v>13428125</v>
      </c>
      <c r="K82" s="20">
        <v>10036985</v>
      </c>
      <c r="L82" s="20">
        <v>8528532</v>
      </c>
      <c r="M82" s="20">
        <v>31993642</v>
      </c>
      <c r="N82" s="20">
        <v>4202112</v>
      </c>
      <c r="O82" s="20">
        <v>1699483</v>
      </c>
      <c r="P82" s="20">
        <v>3295125</v>
      </c>
      <c r="Q82" s="20">
        <v>9196720</v>
      </c>
      <c r="R82" s="20"/>
      <c r="S82" s="20"/>
      <c r="T82" s="20"/>
      <c r="U82" s="20"/>
      <c r="V82" s="20">
        <v>101986986</v>
      </c>
      <c r="W82" s="20">
        <v>100882820</v>
      </c>
      <c r="X82" s="20"/>
      <c r="Y82" s="19"/>
      <c r="Z82" s="22">
        <v>106718483</v>
      </c>
    </row>
    <row r="83" spans="1:26" ht="13.5" hidden="1">
      <c r="A83" s="38" t="s">
        <v>117</v>
      </c>
      <c r="B83" s="18"/>
      <c r="C83" s="18"/>
      <c r="D83" s="19">
        <v>38861</v>
      </c>
      <c r="E83" s="20">
        <v>38865</v>
      </c>
      <c r="F83" s="20">
        <v>3206</v>
      </c>
      <c r="G83" s="20">
        <v>3206</v>
      </c>
      <c r="H83" s="20">
        <v>3206</v>
      </c>
      <c r="I83" s="20">
        <v>9618</v>
      </c>
      <c r="J83" s="20">
        <v>3206</v>
      </c>
      <c r="K83" s="20">
        <v>3474</v>
      </c>
      <c r="L83" s="20">
        <v>3206</v>
      </c>
      <c r="M83" s="20">
        <v>9886</v>
      </c>
      <c r="N83" s="20">
        <v>3206</v>
      </c>
      <c r="O83" s="20">
        <v>3206</v>
      </c>
      <c r="P83" s="20">
        <v>3206</v>
      </c>
      <c r="Q83" s="20">
        <v>9618</v>
      </c>
      <c r="R83" s="20"/>
      <c r="S83" s="20"/>
      <c r="T83" s="20"/>
      <c r="U83" s="20"/>
      <c r="V83" s="20">
        <v>29122</v>
      </c>
      <c r="W83" s="20">
        <v>29172</v>
      </c>
      <c r="X83" s="20"/>
      <c r="Y83" s="19"/>
      <c r="Z83" s="22">
        <v>38865</v>
      </c>
    </row>
    <row r="84" spans="1:26" ht="13.5" hidden="1">
      <c r="A84" s="39" t="s">
        <v>118</v>
      </c>
      <c r="B84" s="27">
        <v>11144067</v>
      </c>
      <c r="C84" s="27"/>
      <c r="D84" s="28">
        <v>11678690</v>
      </c>
      <c r="E84" s="29">
        <v>11678691</v>
      </c>
      <c r="F84" s="29">
        <v>1162184</v>
      </c>
      <c r="G84" s="29">
        <v>1306494</v>
      </c>
      <c r="H84" s="29">
        <v>1153307</v>
      </c>
      <c r="I84" s="29">
        <v>3621985</v>
      </c>
      <c r="J84" s="29">
        <v>1232821</v>
      </c>
      <c r="K84" s="29">
        <v>1102632</v>
      </c>
      <c r="L84" s="29">
        <v>1206758</v>
      </c>
      <c r="M84" s="29">
        <v>3542211</v>
      </c>
      <c r="N84" s="29">
        <v>1341630</v>
      </c>
      <c r="O84" s="29">
        <v>1289498</v>
      </c>
      <c r="P84" s="29">
        <v>1278723</v>
      </c>
      <c r="Q84" s="29">
        <v>3909851</v>
      </c>
      <c r="R84" s="29"/>
      <c r="S84" s="29"/>
      <c r="T84" s="29"/>
      <c r="U84" s="29"/>
      <c r="V84" s="29">
        <v>11074047</v>
      </c>
      <c r="W84" s="29">
        <v>9774972</v>
      </c>
      <c r="X84" s="29"/>
      <c r="Y84" s="28"/>
      <c r="Z84" s="30">
        <v>11678691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286996974</v>
      </c>
      <c r="E5" s="59">
        <v>288275033</v>
      </c>
      <c r="F5" s="59">
        <v>288776747</v>
      </c>
      <c r="G5" s="59">
        <v>-690578</v>
      </c>
      <c r="H5" s="59">
        <v>897552</v>
      </c>
      <c r="I5" s="59">
        <v>288983721</v>
      </c>
      <c r="J5" s="59">
        <v>-584039</v>
      </c>
      <c r="K5" s="59">
        <v>84910</v>
      </c>
      <c r="L5" s="59">
        <v>-274829</v>
      </c>
      <c r="M5" s="59">
        <v>-773958</v>
      </c>
      <c r="N5" s="59">
        <v>-658548</v>
      </c>
      <c r="O5" s="59">
        <v>386239</v>
      </c>
      <c r="P5" s="59">
        <v>-309656</v>
      </c>
      <c r="Q5" s="59">
        <v>-581965</v>
      </c>
      <c r="R5" s="59">
        <v>0</v>
      </c>
      <c r="S5" s="59">
        <v>0</v>
      </c>
      <c r="T5" s="59">
        <v>0</v>
      </c>
      <c r="U5" s="59">
        <v>0</v>
      </c>
      <c r="V5" s="59">
        <v>287627798</v>
      </c>
      <c r="W5" s="59">
        <v>192287973</v>
      </c>
      <c r="X5" s="59">
        <v>95339825</v>
      </c>
      <c r="Y5" s="60">
        <v>49.58</v>
      </c>
      <c r="Z5" s="61">
        <v>288275033</v>
      </c>
    </row>
    <row r="6" spans="1:26" ht="13.5">
      <c r="A6" s="57" t="s">
        <v>32</v>
      </c>
      <c r="B6" s="18">
        <v>0</v>
      </c>
      <c r="C6" s="18">
        <v>0</v>
      </c>
      <c r="D6" s="58">
        <v>727523100</v>
      </c>
      <c r="E6" s="59">
        <v>725720525</v>
      </c>
      <c r="F6" s="59">
        <v>151561831</v>
      </c>
      <c r="G6" s="59">
        <v>16170652</v>
      </c>
      <c r="H6" s="59">
        <v>64267992</v>
      </c>
      <c r="I6" s="59">
        <v>232000475</v>
      </c>
      <c r="J6" s="59">
        <v>54059934</v>
      </c>
      <c r="K6" s="59">
        <v>62368709</v>
      </c>
      <c r="L6" s="59">
        <v>59369861</v>
      </c>
      <c r="M6" s="59">
        <v>175798504</v>
      </c>
      <c r="N6" s="59">
        <v>53819664</v>
      </c>
      <c r="O6" s="59">
        <v>59685819</v>
      </c>
      <c r="P6" s="59">
        <v>56210790</v>
      </c>
      <c r="Q6" s="59">
        <v>169716273</v>
      </c>
      <c r="R6" s="59">
        <v>0</v>
      </c>
      <c r="S6" s="59">
        <v>0</v>
      </c>
      <c r="T6" s="59">
        <v>0</v>
      </c>
      <c r="U6" s="59">
        <v>0</v>
      </c>
      <c r="V6" s="59">
        <v>577515252</v>
      </c>
      <c r="W6" s="59">
        <v>487440482</v>
      </c>
      <c r="X6" s="59">
        <v>90074770</v>
      </c>
      <c r="Y6" s="60">
        <v>18.48</v>
      </c>
      <c r="Z6" s="61">
        <v>725720525</v>
      </c>
    </row>
    <row r="7" spans="1:26" ht="13.5">
      <c r="A7" s="57" t="s">
        <v>33</v>
      </c>
      <c r="B7" s="18">
        <v>0</v>
      </c>
      <c r="C7" s="18">
        <v>0</v>
      </c>
      <c r="D7" s="58">
        <v>36877070</v>
      </c>
      <c r="E7" s="59">
        <v>45377070</v>
      </c>
      <c r="F7" s="59">
        <v>433466</v>
      </c>
      <c r="G7" s="59">
        <v>4407676</v>
      </c>
      <c r="H7" s="59">
        <v>4410998</v>
      </c>
      <c r="I7" s="59">
        <v>9252140</v>
      </c>
      <c r="J7" s="59">
        <v>712494</v>
      </c>
      <c r="K7" s="59">
        <v>4531457</v>
      </c>
      <c r="L7" s="59">
        <v>12604569</v>
      </c>
      <c r="M7" s="59">
        <v>17848520</v>
      </c>
      <c r="N7" s="59">
        <v>775035</v>
      </c>
      <c r="O7" s="59">
        <v>20486852</v>
      </c>
      <c r="P7" s="59">
        <v>442199</v>
      </c>
      <c r="Q7" s="59">
        <v>21704086</v>
      </c>
      <c r="R7" s="59">
        <v>0</v>
      </c>
      <c r="S7" s="59">
        <v>0</v>
      </c>
      <c r="T7" s="59">
        <v>0</v>
      </c>
      <c r="U7" s="59">
        <v>0</v>
      </c>
      <c r="V7" s="59">
        <v>48804746</v>
      </c>
      <c r="W7" s="59">
        <v>24707638</v>
      </c>
      <c r="X7" s="59">
        <v>24097108</v>
      </c>
      <c r="Y7" s="60">
        <v>97.53</v>
      </c>
      <c r="Z7" s="61">
        <v>45377070</v>
      </c>
    </row>
    <row r="8" spans="1:26" ht="13.5">
      <c r="A8" s="57" t="s">
        <v>34</v>
      </c>
      <c r="B8" s="18">
        <v>0</v>
      </c>
      <c r="C8" s="18">
        <v>0</v>
      </c>
      <c r="D8" s="58">
        <v>112721000</v>
      </c>
      <c r="E8" s="59">
        <v>140153714</v>
      </c>
      <c r="F8" s="59">
        <v>39992000</v>
      </c>
      <c r="G8" s="59">
        <v>5996000</v>
      </c>
      <c r="H8" s="59">
        <v>0</v>
      </c>
      <c r="I8" s="59">
        <v>45988000</v>
      </c>
      <c r="J8" s="59">
        <v>0</v>
      </c>
      <c r="K8" s="59">
        <v>2267754</v>
      </c>
      <c r="L8" s="59">
        <v>31994000</v>
      </c>
      <c r="M8" s="59">
        <v>34261754</v>
      </c>
      <c r="N8" s="59">
        <v>3337000</v>
      </c>
      <c r="O8" s="59">
        <v>527000</v>
      </c>
      <c r="P8" s="59">
        <v>30785624</v>
      </c>
      <c r="Q8" s="59">
        <v>34649624</v>
      </c>
      <c r="R8" s="59">
        <v>0</v>
      </c>
      <c r="S8" s="59">
        <v>0</v>
      </c>
      <c r="T8" s="59">
        <v>0</v>
      </c>
      <c r="U8" s="59">
        <v>0</v>
      </c>
      <c r="V8" s="59">
        <v>114899378</v>
      </c>
      <c r="W8" s="59">
        <v>74068498</v>
      </c>
      <c r="X8" s="59">
        <v>40830880</v>
      </c>
      <c r="Y8" s="60">
        <v>55.13</v>
      </c>
      <c r="Z8" s="61">
        <v>140153714</v>
      </c>
    </row>
    <row r="9" spans="1:26" ht="13.5">
      <c r="A9" s="57" t="s">
        <v>35</v>
      </c>
      <c r="B9" s="18">
        <v>0</v>
      </c>
      <c r="C9" s="18">
        <v>0</v>
      </c>
      <c r="D9" s="58">
        <v>145958940</v>
      </c>
      <c r="E9" s="59">
        <v>162567431</v>
      </c>
      <c r="F9" s="59">
        <v>11302992</v>
      </c>
      <c r="G9" s="59">
        <v>7692603</v>
      </c>
      <c r="H9" s="59">
        <v>7061329</v>
      </c>
      <c r="I9" s="59">
        <v>26056924</v>
      </c>
      <c r="J9" s="59">
        <v>5804490</v>
      </c>
      <c r="K9" s="59">
        <v>8404647</v>
      </c>
      <c r="L9" s="59">
        <v>4892884</v>
      </c>
      <c r="M9" s="59">
        <v>19102021</v>
      </c>
      <c r="N9" s="59">
        <v>7027721</v>
      </c>
      <c r="O9" s="59">
        <v>7205021</v>
      </c>
      <c r="P9" s="59">
        <v>6774090</v>
      </c>
      <c r="Q9" s="59">
        <v>21006832</v>
      </c>
      <c r="R9" s="59">
        <v>0</v>
      </c>
      <c r="S9" s="59">
        <v>0</v>
      </c>
      <c r="T9" s="59">
        <v>0</v>
      </c>
      <c r="U9" s="59">
        <v>0</v>
      </c>
      <c r="V9" s="59">
        <v>66165777</v>
      </c>
      <c r="W9" s="59">
        <v>97792537</v>
      </c>
      <c r="X9" s="59">
        <v>-31626760</v>
      </c>
      <c r="Y9" s="60">
        <v>-32.34</v>
      </c>
      <c r="Z9" s="61">
        <v>162567431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1310077084</v>
      </c>
      <c r="E10" s="65">
        <f t="shared" si="0"/>
        <v>1362093773</v>
      </c>
      <c r="F10" s="65">
        <f t="shared" si="0"/>
        <v>492067036</v>
      </c>
      <c r="G10" s="65">
        <f t="shared" si="0"/>
        <v>33576353</v>
      </c>
      <c r="H10" s="65">
        <f t="shared" si="0"/>
        <v>76637871</v>
      </c>
      <c r="I10" s="65">
        <f t="shared" si="0"/>
        <v>602281260</v>
      </c>
      <c r="J10" s="65">
        <f t="shared" si="0"/>
        <v>59992879</v>
      </c>
      <c r="K10" s="65">
        <f t="shared" si="0"/>
        <v>77657477</v>
      </c>
      <c r="L10" s="65">
        <f t="shared" si="0"/>
        <v>108586485</v>
      </c>
      <c r="M10" s="65">
        <f t="shared" si="0"/>
        <v>246236841</v>
      </c>
      <c r="N10" s="65">
        <f t="shared" si="0"/>
        <v>64300872</v>
      </c>
      <c r="O10" s="65">
        <f t="shared" si="0"/>
        <v>88290931</v>
      </c>
      <c r="P10" s="65">
        <f t="shared" si="0"/>
        <v>93903047</v>
      </c>
      <c r="Q10" s="65">
        <f t="shared" si="0"/>
        <v>246494850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1095012951</v>
      </c>
      <c r="W10" s="65">
        <f t="shared" si="0"/>
        <v>876297128</v>
      </c>
      <c r="X10" s="65">
        <f t="shared" si="0"/>
        <v>218715823</v>
      </c>
      <c r="Y10" s="66">
        <f>+IF(W10&lt;&gt;0,(X10/W10)*100,0)</f>
        <v>24.959093897657965</v>
      </c>
      <c r="Z10" s="67">
        <f t="shared" si="0"/>
        <v>1362093773</v>
      </c>
    </row>
    <row r="11" spans="1:26" ht="13.5">
      <c r="A11" s="57" t="s">
        <v>36</v>
      </c>
      <c r="B11" s="18">
        <v>0</v>
      </c>
      <c r="C11" s="18">
        <v>0</v>
      </c>
      <c r="D11" s="58">
        <v>397313870</v>
      </c>
      <c r="E11" s="59">
        <v>406477815</v>
      </c>
      <c r="F11" s="59">
        <v>29545142</v>
      </c>
      <c r="G11" s="59">
        <v>27358531</v>
      </c>
      <c r="H11" s="59">
        <v>32580608</v>
      </c>
      <c r="I11" s="59">
        <v>89484281</v>
      </c>
      <c r="J11" s="59">
        <v>30888845</v>
      </c>
      <c r="K11" s="59">
        <v>45226619</v>
      </c>
      <c r="L11" s="59">
        <v>31071030</v>
      </c>
      <c r="M11" s="59">
        <v>107186494</v>
      </c>
      <c r="N11" s="59">
        <v>31191124</v>
      </c>
      <c r="O11" s="59">
        <v>21804701</v>
      </c>
      <c r="P11" s="59">
        <v>30867017</v>
      </c>
      <c r="Q11" s="59">
        <v>83862842</v>
      </c>
      <c r="R11" s="59">
        <v>0</v>
      </c>
      <c r="S11" s="59">
        <v>0</v>
      </c>
      <c r="T11" s="59">
        <v>0</v>
      </c>
      <c r="U11" s="59">
        <v>0</v>
      </c>
      <c r="V11" s="59">
        <v>280533617</v>
      </c>
      <c r="W11" s="59">
        <v>266200544</v>
      </c>
      <c r="X11" s="59">
        <v>14333073</v>
      </c>
      <c r="Y11" s="60">
        <v>5.38</v>
      </c>
      <c r="Z11" s="61">
        <v>406477815</v>
      </c>
    </row>
    <row r="12" spans="1:26" ht="13.5">
      <c r="A12" s="57" t="s">
        <v>37</v>
      </c>
      <c r="B12" s="18">
        <v>0</v>
      </c>
      <c r="C12" s="18">
        <v>0</v>
      </c>
      <c r="D12" s="58">
        <v>17026814</v>
      </c>
      <c r="E12" s="59">
        <v>17026816</v>
      </c>
      <c r="F12" s="59">
        <v>1259157</v>
      </c>
      <c r="G12" s="59">
        <v>1172002</v>
      </c>
      <c r="H12" s="59">
        <v>1271579</v>
      </c>
      <c r="I12" s="59">
        <v>3702738</v>
      </c>
      <c r="J12" s="59">
        <v>1250503</v>
      </c>
      <c r="K12" s="59">
        <v>1253130</v>
      </c>
      <c r="L12" s="59">
        <v>1253130</v>
      </c>
      <c r="M12" s="59">
        <v>3756763</v>
      </c>
      <c r="N12" s="59">
        <v>1252718</v>
      </c>
      <c r="O12" s="59">
        <v>1252718</v>
      </c>
      <c r="P12" s="59">
        <v>1284163</v>
      </c>
      <c r="Q12" s="59">
        <v>3789599</v>
      </c>
      <c r="R12" s="59">
        <v>0</v>
      </c>
      <c r="S12" s="59">
        <v>0</v>
      </c>
      <c r="T12" s="59">
        <v>0</v>
      </c>
      <c r="U12" s="59">
        <v>0</v>
      </c>
      <c r="V12" s="59">
        <v>11249100</v>
      </c>
      <c r="W12" s="59">
        <v>11407965</v>
      </c>
      <c r="X12" s="59">
        <v>-158865</v>
      </c>
      <c r="Y12" s="60">
        <v>-1.39</v>
      </c>
      <c r="Z12" s="61">
        <v>17026816</v>
      </c>
    </row>
    <row r="13" spans="1:26" ht="13.5">
      <c r="A13" s="57" t="s">
        <v>106</v>
      </c>
      <c r="B13" s="18">
        <v>0</v>
      </c>
      <c r="C13" s="18">
        <v>0</v>
      </c>
      <c r="D13" s="58">
        <v>165199810</v>
      </c>
      <c r="E13" s="59">
        <v>165199810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77802220</v>
      </c>
      <c r="M13" s="59">
        <v>77802220</v>
      </c>
      <c r="N13" s="59">
        <v>12869497</v>
      </c>
      <c r="O13" s="59">
        <v>11609246</v>
      </c>
      <c r="P13" s="59">
        <v>12847788</v>
      </c>
      <c r="Q13" s="59">
        <v>37326531</v>
      </c>
      <c r="R13" s="59">
        <v>0</v>
      </c>
      <c r="S13" s="59">
        <v>0</v>
      </c>
      <c r="T13" s="59">
        <v>0</v>
      </c>
      <c r="U13" s="59">
        <v>0</v>
      </c>
      <c r="V13" s="59">
        <v>115128751</v>
      </c>
      <c r="W13" s="59">
        <v>110683906</v>
      </c>
      <c r="X13" s="59">
        <v>4444845</v>
      </c>
      <c r="Y13" s="60">
        <v>4.02</v>
      </c>
      <c r="Z13" s="61">
        <v>165199810</v>
      </c>
    </row>
    <row r="14" spans="1:26" ht="13.5">
      <c r="A14" s="57" t="s">
        <v>38</v>
      </c>
      <c r="B14" s="18">
        <v>0</v>
      </c>
      <c r="C14" s="18">
        <v>0</v>
      </c>
      <c r="D14" s="58">
        <v>31471544</v>
      </c>
      <c r="E14" s="59">
        <v>20221545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10107499</v>
      </c>
      <c r="M14" s="59">
        <v>10107499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10107499</v>
      </c>
      <c r="W14" s="59">
        <v>21085934</v>
      </c>
      <c r="X14" s="59">
        <v>-10978435</v>
      </c>
      <c r="Y14" s="60">
        <v>-52.07</v>
      </c>
      <c r="Z14" s="61">
        <v>20221545</v>
      </c>
    </row>
    <row r="15" spans="1:26" ht="13.5">
      <c r="A15" s="57" t="s">
        <v>39</v>
      </c>
      <c r="B15" s="18">
        <v>0</v>
      </c>
      <c r="C15" s="18">
        <v>0</v>
      </c>
      <c r="D15" s="58">
        <v>351285333</v>
      </c>
      <c r="E15" s="59">
        <v>344316751</v>
      </c>
      <c r="F15" s="59">
        <v>0</v>
      </c>
      <c r="G15" s="59">
        <v>41070287</v>
      </c>
      <c r="H15" s="59">
        <v>41187575</v>
      </c>
      <c r="I15" s="59">
        <v>82257862</v>
      </c>
      <c r="J15" s="59">
        <v>24445444</v>
      </c>
      <c r="K15" s="59">
        <v>25291031</v>
      </c>
      <c r="L15" s="59">
        <v>26231094</v>
      </c>
      <c r="M15" s="59">
        <v>75967569</v>
      </c>
      <c r="N15" s="59">
        <v>20974649</v>
      </c>
      <c r="O15" s="59">
        <v>27434197</v>
      </c>
      <c r="P15" s="59">
        <v>23524641</v>
      </c>
      <c r="Q15" s="59">
        <v>71933487</v>
      </c>
      <c r="R15" s="59">
        <v>0</v>
      </c>
      <c r="S15" s="59">
        <v>0</v>
      </c>
      <c r="T15" s="59">
        <v>0</v>
      </c>
      <c r="U15" s="59">
        <v>0</v>
      </c>
      <c r="V15" s="59">
        <v>230158918</v>
      </c>
      <c r="W15" s="59">
        <v>235361176</v>
      </c>
      <c r="X15" s="59">
        <v>-5202258</v>
      </c>
      <c r="Y15" s="60">
        <v>-2.21</v>
      </c>
      <c r="Z15" s="61">
        <v>344316751</v>
      </c>
    </row>
    <row r="16" spans="1:26" ht="13.5">
      <c r="A16" s="68" t="s">
        <v>40</v>
      </c>
      <c r="B16" s="18">
        <v>0</v>
      </c>
      <c r="C16" s="18">
        <v>0</v>
      </c>
      <c r="D16" s="58">
        <v>8702944</v>
      </c>
      <c r="E16" s="59">
        <v>8374841</v>
      </c>
      <c r="F16" s="59">
        <v>4551610</v>
      </c>
      <c r="G16" s="59">
        <v>2101786</v>
      </c>
      <c r="H16" s="59">
        <v>0</v>
      </c>
      <c r="I16" s="59">
        <v>6653396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279500</v>
      </c>
      <c r="P16" s="59">
        <v>0</v>
      </c>
      <c r="Q16" s="59">
        <v>279500</v>
      </c>
      <c r="R16" s="59">
        <v>0</v>
      </c>
      <c r="S16" s="59">
        <v>0</v>
      </c>
      <c r="T16" s="59">
        <v>0</v>
      </c>
      <c r="U16" s="59">
        <v>0</v>
      </c>
      <c r="V16" s="59">
        <v>6932896</v>
      </c>
      <c r="W16" s="59">
        <v>5287268</v>
      </c>
      <c r="X16" s="59">
        <v>1645628</v>
      </c>
      <c r="Y16" s="60">
        <v>31.12</v>
      </c>
      <c r="Z16" s="61">
        <v>8374841</v>
      </c>
    </row>
    <row r="17" spans="1:26" ht="13.5">
      <c r="A17" s="57" t="s">
        <v>41</v>
      </c>
      <c r="B17" s="18">
        <v>0</v>
      </c>
      <c r="C17" s="18">
        <v>0</v>
      </c>
      <c r="D17" s="58">
        <v>409138786</v>
      </c>
      <c r="E17" s="59">
        <v>489227782</v>
      </c>
      <c r="F17" s="59">
        <v>6818385</v>
      </c>
      <c r="G17" s="59">
        <v>13727616</v>
      </c>
      <c r="H17" s="59">
        <v>24676120</v>
      </c>
      <c r="I17" s="59">
        <v>45222121</v>
      </c>
      <c r="J17" s="59">
        <v>27648859</v>
      </c>
      <c r="K17" s="59">
        <v>24365130</v>
      </c>
      <c r="L17" s="59">
        <v>26604993</v>
      </c>
      <c r="M17" s="59">
        <v>78618982</v>
      </c>
      <c r="N17" s="59">
        <v>19876022</v>
      </c>
      <c r="O17" s="59">
        <v>26096246</v>
      </c>
      <c r="P17" s="59">
        <v>22169491</v>
      </c>
      <c r="Q17" s="59">
        <v>68141759</v>
      </c>
      <c r="R17" s="59">
        <v>0</v>
      </c>
      <c r="S17" s="59">
        <v>0</v>
      </c>
      <c r="T17" s="59">
        <v>0</v>
      </c>
      <c r="U17" s="59">
        <v>0</v>
      </c>
      <c r="V17" s="59">
        <v>191982862</v>
      </c>
      <c r="W17" s="59">
        <v>270960048</v>
      </c>
      <c r="X17" s="59">
        <v>-78977186</v>
      </c>
      <c r="Y17" s="60">
        <v>-29.15</v>
      </c>
      <c r="Z17" s="61">
        <v>489227782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1380139101</v>
      </c>
      <c r="E18" s="72">
        <f t="shared" si="1"/>
        <v>1450845360</v>
      </c>
      <c r="F18" s="72">
        <f t="shared" si="1"/>
        <v>42174294</v>
      </c>
      <c r="G18" s="72">
        <f t="shared" si="1"/>
        <v>85430222</v>
      </c>
      <c r="H18" s="72">
        <f t="shared" si="1"/>
        <v>99715882</v>
      </c>
      <c r="I18" s="72">
        <f t="shared" si="1"/>
        <v>227320398</v>
      </c>
      <c r="J18" s="72">
        <f t="shared" si="1"/>
        <v>84233651</v>
      </c>
      <c r="K18" s="72">
        <f t="shared" si="1"/>
        <v>96135910</v>
      </c>
      <c r="L18" s="72">
        <f t="shared" si="1"/>
        <v>173069966</v>
      </c>
      <c r="M18" s="72">
        <f t="shared" si="1"/>
        <v>353439527</v>
      </c>
      <c r="N18" s="72">
        <f t="shared" si="1"/>
        <v>86164010</v>
      </c>
      <c r="O18" s="72">
        <f t="shared" si="1"/>
        <v>88476608</v>
      </c>
      <c r="P18" s="72">
        <f t="shared" si="1"/>
        <v>90693100</v>
      </c>
      <c r="Q18" s="72">
        <f t="shared" si="1"/>
        <v>265333718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846093643</v>
      </c>
      <c r="W18" s="72">
        <f t="shared" si="1"/>
        <v>920986841</v>
      </c>
      <c r="X18" s="72">
        <f t="shared" si="1"/>
        <v>-74893198</v>
      </c>
      <c r="Y18" s="66">
        <f>+IF(W18&lt;&gt;0,(X18/W18)*100,0)</f>
        <v>-8.13184235278341</v>
      </c>
      <c r="Z18" s="73">
        <f t="shared" si="1"/>
        <v>1450845360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-70062017</v>
      </c>
      <c r="E19" s="76">
        <f t="shared" si="2"/>
        <v>-88751587</v>
      </c>
      <c r="F19" s="76">
        <f t="shared" si="2"/>
        <v>449892742</v>
      </c>
      <c r="G19" s="76">
        <f t="shared" si="2"/>
        <v>-51853869</v>
      </c>
      <c r="H19" s="76">
        <f t="shared" si="2"/>
        <v>-23078011</v>
      </c>
      <c r="I19" s="76">
        <f t="shared" si="2"/>
        <v>374960862</v>
      </c>
      <c r="J19" s="76">
        <f t="shared" si="2"/>
        <v>-24240772</v>
      </c>
      <c r="K19" s="76">
        <f t="shared" si="2"/>
        <v>-18478433</v>
      </c>
      <c r="L19" s="76">
        <f t="shared" si="2"/>
        <v>-64483481</v>
      </c>
      <c r="M19" s="76">
        <f t="shared" si="2"/>
        <v>-107202686</v>
      </c>
      <c r="N19" s="76">
        <f t="shared" si="2"/>
        <v>-21863138</v>
      </c>
      <c r="O19" s="76">
        <f t="shared" si="2"/>
        <v>-185677</v>
      </c>
      <c r="P19" s="76">
        <f t="shared" si="2"/>
        <v>3209947</v>
      </c>
      <c r="Q19" s="76">
        <f t="shared" si="2"/>
        <v>-18838868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248919308</v>
      </c>
      <c r="W19" s="76">
        <f>IF(E10=E18,0,W10-W18)</f>
        <v>-44689713</v>
      </c>
      <c r="X19" s="76">
        <f t="shared" si="2"/>
        <v>293609021</v>
      </c>
      <c r="Y19" s="77">
        <f>+IF(W19&lt;&gt;0,(X19/W19)*100,0)</f>
        <v>-656.9946443827017</v>
      </c>
      <c r="Z19" s="78">
        <f t="shared" si="2"/>
        <v>-88751587</v>
      </c>
    </row>
    <row r="20" spans="1:26" ht="13.5">
      <c r="A20" s="57" t="s">
        <v>44</v>
      </c>
      <c r="B20" s="18">
        <v>0</v>
      </c>
      <c r="C20" s="18">
        <v>0</v>
      </c>
      <c r="D20" s="58">
        <v>126560320</v>
      </c>
      <c r="E20" s="59">
        <v>110551314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86249987</v>
      </c>
      <c r="X20" s="59">
        <v>-86249987</v>
      </c>
      <c r="Y20" s="60">
        <v>-100</v>
      </c>
      <c r="Z20" s="61">
        <v>110551314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56498303</v>
      </c>
      <c r="E22" s="87">
        <f t="shared" si="3"/>
        <v>21799727</v>
      </c>
      <c r="F22" s="87">
        <f t="shared" si="3"/>
        <v>449892742</v>
      </c>
      <c r="G22" s="87">
        <f t="shared" si="3"/>
        <v>-51853869</v>
      </c>
      <c r="H22" s="87">
        <f t="shared" si="3"/>
        <v>-23078011</v>
      </c>
      <c r="I22" s="87">
        <f t="shared" si="3"/>
        <v>374960862</v>
      </c>
      <c r="J22" s="87">
        <f t="shared" si="3"/>
        <v>-24240772</v>
      </c>
      <c r="K22" s="87">
        <f t="shared" si="3"/>
        <v>-18478433</v>
      </c>
      <c r="L22" s="87">
        <f t="shared" si="3"/>
        <v>-64483481</v>
      </c>
      <c r="M22" s="87">
        <f t="shared" si="3"/>
        <v>-107202686</v>
      </c>
      <c r="N22" s="87">
        <f t="shared" si="3"/>
        <v>-21863138</v>
      </c>
      <c r="O22" s="87">
        <f t="shared" si="3"/>
        <v>-185677</v>
      </c>
      <c r="P22" s="87">
        <f t="shared" si="3"/>
        <v>3209947</v>
      </c>
      <c r="Q22" s="87">
        <f t="shared" si="3"/>
        <v>-18838868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248919308</v>
      </c>
      <c r="W22" s="87">
        <f t="shared" si="3"/>
        <v>41560274</v>
      </c>
      <c r="X22" s="87">
        <f t="shared" si="3"/>
        <v>207359034</v>
      </c>
      <c r="Y22" s="88">
        <f>+IF(W22&lt;&gt;0,(X22/W22)*100,0)</f>
        <v>498.93567592937427</v>
      </c>
      <c r="Z22" s="89">
        <f t="shared" si="3"/>
        <v>21799727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56498303</v>
      </c>
      <c r="E24" s="76">
        <f t="shared" si="4"/>
        <v>21799727</v>
      </c>
      <c r="F24" s="76">
        <f t="shared" si="4"/>
        <v>449892742</v>
      </c>
      <c r="G24" s="76">
        <f t="shared" si="4"/>
        <v>-51853869</v>
      </c>
      <c r="H24" s="76">
        <f t="shared" si="4"/>
        <v>-23078011</v>
      </c>
      <c r="I24" s="76">
        <f t="shared" si="4"/>
        <v>374960862</v>
      </c>
      <c r="J24" s="76">
        <f t="shared" si="4"/>
        <v>-24240772</v>
      </c>
      <c r="K24" s="76">
        <f t="shared" si="4"/>
        <v>-18478433</v>
      </c>
      <c r="L24" s="76">
        <f t="shared" si="4"/>
        <v>-64483481</v>
      </c>
      <c r="M24" s="76">
        <f t="shared" si="4"/>
        <v>-107202686</v>
      </c>
      <c r="N24" s="76">
        <f t="shared" si="4"/>
        <v>-21863138</v>
      </c>
      <c r="O24" s="76">
        <f t="shared" si="4"/>
        <v>-185677</v>
      </c>
      <c r="P24" s="76">
        <f t="shared" si="4"/>
        <v>3209947</v>
      </c>
      <c r="Q24" s="76">
        <f t="shared" si="4"/>
        <v>-18838868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248919308</v>
      </c>
      <c r="W24" s="76">
        <f t="shared" si="4"/>
        <v>41560274</v>
      </c>
      <c r="X24" s="76">
        <f t="shared" si="4"/>
        <v>207359034</v>
      </c>
      <c r="Y24" s="77">
        <f>+IF(W24&lt;&gt;0,(X24/W24)*100,0)</f>
        <v>498.93567592937427</v>
      </c>
      <c r="Z24" s="78">
        <f t="shared" si="4"/>
        <v>21799727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463791713</v>
      </c>
      <c r="E27" s="99">
        <v>464730382</v>
      </c>
      <c r="F27" s="99">
        <v>65989</v>
      </c>
      <c r="G27" s="99">
        <v>8557668</v>
      </c>
      <c r="H27" s="99">
        <v>20690726</v>
      </c>
      <c r="I27" s="99">
        <v>29314383</v>
      </c>
      <c r="J27" s="99">
        <v>18545431</v>
      </c>
      <c r="K27" s="99">
        <v>24147940</v>
      </c>
      <c r="L27" s="99">
        <v>25905463</v>
      </c>
      <c r="M27" s="99">
        <v>68598834</v>
      </c>
      <c r="N27" s="99">
        <v>15333431</v>
      </c>
      <c r="O27" s="99">
        <v>18019946</v>
      </c>
      <c r="P27" s="99">
        <v>24967557</v>
      </c>
      <c r="Q27" s="99">
        <v>58320934</v>
      </c>
      <c r="R27" s="99">
        <v>0</v>
      </c>
      <c r="S27" s="99">
        <v>0</v>
      </c>
      <c r="T27" s="99">
        <v>0</v>
      </c>
      <c r="U27" s="99">
        <v>0</v>
      </c>
      <c r="V27" s="99">
        <v>156234151</v>
      </c>
      <c r="W27" s="99">
        <v>348547787</v>
      </c>
      <c r="X27" s="99">
        <v>-192313636</v>
      </c>
      <c r="Y27" s="100">
        <v>-55.18</v>
      </c>
      <c r="Z27" s="101">
        <v>464730382</v>
      </c>
    </row>
    <row r="28" spans="1:26" ht="13.5">
      <c r="A28" s="102" t="s">
        <v>44</v>
      </c>
      <c r="B28" s="18">
        <v>0</v>
      </c>
      <c r="C28" s="18">
        <v>0</v>
      </c>
      <c r="D28" s="58">
        <v>116536000</v>
      </c>
      <c r="E28" s="59">
        <v>100527000</v>
      </c>
      <c r="F28" s="59">
        <v>0</v>
      </c>
      <c r="G28" s="59">
        <v>6308429</v>
      </c>
      <c r="H28" s="59">
        <v>15225349</v>
      </c>
      <c r="I28" s="59">
        <v>21533778</v>
      </c>
      <c r="J28" s="59">
        <v>18753023</v>
      </c>
      <c r="K28" s="59">
        <v>16069706</v>
      </c>
      <c r="L28" s="59">
        <v>21491050</v>
      </c>
      <c r="M28" s="59">
        <v>56313779</v>
      </c>
      <c r="N28" s="59">
        <v>-15785902</v>
      </c>
      <c r="O28" s="59">
        <v>10099884</v>
      </c>
      <c r="P28" s="59">
        <v>779744</v>
      </c>
      <c r="Q28" s="59">
        <v>-4906274</v>
      </c>
      <c r="R28" s="59">
        <v>0</v>
      </c>
      <c r="S28" s="59">
        <v>0</v>
      </c>
      <c r="T28" s="59">
        <v>0</v>
      </c>
      <c r="U28" s="59">
        <v>0</v>
      </c>
      <c r="V28" s="59">
        <v>72941283</v>
      </c>
      <c r="W28" s="59">
        <v>75395250</v>
      </c>
      <c r="X28" s="59">
        <v>-2453967</v>
      </c>
      <c r="Y28" s="60">
        <v>-3.25</v>
      </c>
      <c r="Z28" s="61">
        <v>100527000</v>
      </c>
    </row>
    <row r="29" spans="1:26" ht="13.5">
      <c r="A29" s="57" t="s">
        <v>110</v>
      </c>
      <c r="B29" s="18">
        <v>0</v>
      </c>
      <c r="C29" s="18">
        <v>0</v>
      </c>
      <c r="D29" s="58">
        <v>11024320</v>
      </c>
      <c r="E29" s="59">
        <v>13174320</v>
      </c>
      <c r="F29" s="59">
        <v>8989</v>
      </c>
      <c r="G29" s="59">
        <v>1114966</v>
      </c>
      <c r="H29" s="59">
        <v>2701987</v>
      </c>
      <c r="I29" s="59">
        <v>3825942</v>
      </c>
      <c r="J29" s="59">
        <v>-2028871</v>
      </c>
      <c r="K29" s="59">
        <v>-211309</v>
      </c>
      <c r="L29" s="59">
        <v>813130</v>
      </c>
      <c r="M29" s="59">
        <v>-1427050</v>
      </c>
      <c r="N29" s="59">
        <v>1324568</v>
      </c>
      <c r="O29" s="59">
        <v>2089597</v>
      </c>
      <c r="P29" s="59">
        <v>3169531</v>
      </c>
      <c r="Q29" s="59">
        <v>6583696</v>
      </c>
      <c r="R29" s="59">
        <v>0</v>
      </c>
      <c r="S29" s="59">
        <v>0</v>
      </c>
      <c r="T29" s="59">
        <v>0</v>
      </c>
      <c r="U29" s="59">
        <v>0</v>
      </c>
      <c r="V29" s="59">
        <v>8982588</v>
      </c>
      <c r="W29" s="59">
        <v>9880740</v>
      </c>
      <c r="X29" s="59">
        <v>-898152</v>
      </c>
      <c r="Y29" s="60">
        <v>-9.09</v>
      </c>
      <c r="Z29" s="61">
        <v>13174320</v>
      </c>
    </row>
    <row r="30" spans="1:26" ht="13.5">
      <c r="A30" s="57" t="s">
        <v>48</v>
      </c>
      <c r="B30" s="18">
        <v>0</v>
      </c>
      <c r="C30" s="18">
        <v>0</v>
      </c>
      <c r="D30" s="58">
        <v>161000000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175231393</v>
      </c>
      <c r="E31" s="59">
        <v>351029062</v>
      </c>
      <c r="F31" s="59">
        <v>57000</v>
      </c>
      <c r="G31" s="59">
        <v>1134273</v>
      </c>
      <c r="H31" s="59">
        <v>2763392</v>
      </c>
      <c r="I31" s="59">
        <v>3954665</v>
      </c>
      <c r="J31" s="59">
        <v>1821278</v>
      </c>
      <c r="K31" s="59">
        <v>8289543</v>
      </c>
      <c r="L31" s="59">
        <v>3601283</v>
      </c>
      <c r="M31" s="59">
        <v>13712104</v>
      </c>
      <c r="N31" s="59">
        <v>29794765</v>
      </c>
      <c r="O31" s="59">
        <v>5830463</v>
      </c>
      <c r="P31" s="59">
        <v>21018283</v>
      </c>
      <c r="Q31" s="59">
        <v>56643511</v>
      </c>
      <c r="R31" s="59">
        <v>0</v>
      </c>
      <c r="S31" s="59">
        <v>0</v>
      </c>
      <c r="T31" s="59">
        <v>0</v>
      </c>
      <c r="U31" s="59">
        <v>0</v>
      </c>
      <c r="V31" s="59">
        <v>74310280</v>
      </c>
      <c r="W31" s="59">
        <v>263271797</v>
      </c>
      <c r="X31" s="59">
        <v>-188961517</v>
      </c>
      <c r="Y31" s="60">
        <v>-71.77</v>
      </c>
      <c r="Z31" s="61">
        <v>351029062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463791713</v>
      </c>
      <c r="E32" s="99">
        <f t="shared" si="5"/>
        <v>464730382</v>
      </c>
      <c r="F32" s="99">
        <f t="shared" si="5"/>
        <v>65989</v>
      </c>
      <c r="G32" s="99">
        <f t="shared" si="5"/>
        <v>8557668</v>
      </c>
      <c r="H32" s="99">
        <f t="shared" si="5"/>
        <v>20690728</v>
      </c>
      <c r="I32" s="99">
        <f t="shared" si="5"/>
        <v>29314385</v>
      </c>
      <c r="J32" s="99">
        <f t="shared" si="5"/>
        <v>18545430</v>
      </c>
      <c r="K32" s="99">
        <f t="shared" si="5"/>
        <v>24147940</v>
      </c>
      <c r="L32" s="99">
        <f t="shared" si="5"/>
        <v>25905463</v>
      </c>
      <c r="M32" s="99">
        <f t="shared" si="5"/>
        <v>68598833</v>
      </c>
      <c r="N32" s="99">
        <f t="shared" si="5"/>
        <v>15333431</v>
      </c>
      <c r="O32" s="99">
        <f t="shared" si="5"/>
        <v>18019944</v>
      </c>
      <c r="P32" s="99">
        <f t="shared" si="5"/>
        <v>24967558</v>
      </c>
      <c r="Q32" s="99">
        <f t="shared" si="5"/>
        <v>58320933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156234151</v>
      </c>
      <c r="W32" s="99">
        <f t="shared" si="5"/>
        <v>348547787</v>
      </c>
      <c r="X32" s="99">
        <f t="shared" si="5"/>
        <v>-192313636</v>
      </c>
      <c r="Y32" s="100">
        <f>+IF(W32&lt;&gt;0,(X32/W32)*100,0)</f>
        <v>-55.17568699984315</v>
      </c>
      <c r="Z32" s="101">
        <f t="shared" si="5"/>
        <v>464730382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880751703</v>
      </c>
      <c r="C35" s="18">
        <v>0</v>
      </c>
      <c r="D35" s="58">
        <v>563137299</v>
      </c>
      <c r="E35" s="59">
        <v>621548402</v>
      </c>
      <c r="F35" s="59">
        <v>1184987064</v>
      </c>
      <c r="G35" s="59">
        <v>956825546</v>
      </c>
      <c r="H35" s="59">
        <v>925206670</v>
      </c>
      <c r="I35" s="59">
        <v>925206670</v>
      </c>
      <c r="J35" s="59">
        <v>972667741</v>
      </c>
      <c r="K35" s="59">
        <v>950579968</v>
      </c>
      <c r="L35" s="59">
        <v>942256902</v>
      </c>
      <c r="M35" s="59">
        <v>942256902</v>
      </c>
      <c r="N35" s="59">
        <v>981709644</v>
      </c>
      <c r="O35" s="59">
        <v>965153261</v>
      </c>
      <c r="P35" s="59">
        <v>1028107758</v>
      </c>
      <c r="Q35" s="59">
        <v>1028107758</v>
      </c>
      <c r="R35" s="59">
        <v>0</v>
      </c>
      <c r="S35" s="59">
        <v>0</v>
      </c>
      <c r="T35" s="59">
        <v>0</v>
      </c>
      <c r="U35" s="59">
        <v>0</v>
      </c>
      <c r="V35" s="59">
        <v>1028107758</v>
      </c>
      <c r="W35" s="59">
        <v>466161302</v>
      </c>
      <c r="X35" s="59">
        <v>561946456</v>
      </c>
      <c r="Y35" s="60">
        <v>120.55</v>
      </c>
      <c r="Z35" s="61">
        <v>621548402</v>
      </c>
    </row>
    <row r="36" spans="1:26" ht="13.5">
      <c r="A36" s="57" t="s">
        <v>53</v>
      </c>
      <c r="B36" s="18">
        <v>4606246266</v>
      </c>
      <c r="C36" s="18">
        <v>0</v>
      </c>
      <c r="D36" s="58">
        <v>5208327703</v>
      </c>
      <c r="E36" s="59">
        <v>5209266371</v>
      </c>
      <c r="F36" s="59">
        <v>4720825416</v>
      </c>
      <c r="G36" s="59">
        <v>4612375469</v>
      </c>
      <c r="H36" s="59">
        <v>4633066197</v>
      </c>
      <c r="I36" s="59">
        <v>4633066197</v>
      </c>
      <c r="J36" s="59">
        <v>4633066197</v>
      </c>
      <c r="K36" s="59">
        <v>4657214138</v>
      </c>
      <c r="L36" s="59">
        <v>4683119601</v>
      </c>
      <c r="M36" s="59">
        <v>4683119601</v>
      </c>
      <c r="N36" s="59">
        <v>4698453034</v>
      </c>
      <c r="O36" s="59">
        <v>4616878257</v>
      </c>
      <c r="P36" s="59">
        <v>4641845815</v>
      </c>
      <c r="Q36" s="59">
        <v>4641845815</v>
      </c>
      <c r="R36" s="59">
        <v>0</v>
      </c>
      <c r="S36" s="59">
        <v>0</v>
      </c>
      <c r="T36" s="59">
        <v>0</v>
      </c>
      <c r="U36" s="59">
        <v>0</v>
      </c>
      <c r="V36" s="59">
        <v>4641845815</v>
      </c>
      <c r="W36" s="59">
        <v>3906949778</v>
      </c>
      <c r="X36" s="59">
        <v>734896037</v>
      </c>
      <c r="Y36" s="60">
        <v>18.81</v>
      </c>
      <c r="Z36" s="61">
        <v>5209266371</v>
      </c>
    </row>
    <row r="37" spans="1:26" ht="13.5">
      <c r="A37" s="57" t="s">
        <v>54</v>
      </c>
      <c r="B37" s="18">
        <v>323737828</v>
      </c>
      <c r="C37" s="18">
        <v>0</v>
      </c>
      <c r="D37" s="58">
        <v>256237271</v>
      </c>
      <c r="E37" s="59">
        <v>256237271</v>
      </c>
      <c r="F37" s="59">
        <v>247279895</v>
      </c>
      <c r="G37" s="59">
        <v>183167140</v>
      </c>
      <c r="H37" s="59">
        <v>171685859</v>
      </c>
      <c r="I37" s="59">
        <v>171685859</v>
      </c>
      <c r="J37" s="59">
        <v>171685859</v>
      </c>
      <c r="K37" s="59">
        <v>166171637</v>
      </c>
      <c r="L37" s="59">
        <v>166171637</v>
      </c>
      <c r="M37" s="59">
        <v>166171637</v>
      </c>
      <c r="N37" s="59">
        <v>170391883</v>
      </c>
      <c r="O37" s="59">
        <v>172003961</v>
      </c>
      <c r="P37" s="59">
        <v>189471252</v>
      </c>
      <c r="Q37" s="59">
        <v>189471252</v>
      </c>
      <c r="R37" s="59">
        <v>0</v>
      </c>
      <c r="S37" s="59">
        <v>0</v>
      </c>
      <c r="T37" s="59">
        <v>0</v>
      </c>
      <c r="U37" s="59">
        <v>0</v>
      </c>
      <c r="V37" s="59">
        <v>189471252</v>
      </c>
      <c r="W37" s="59">
        <v>192177953</v>
      </c>
      <c r="X37" s="59">
        <v>-2706701</v>
      </c>
      <c r="Y37" s="60">
        <v>-1.41</v>
      </c>
      <c r="Z37" s="61">
        <v>256237271</v>
      </c>
    </row>
    <row r="38" spans="1:26" ht="13.5">
      <c r="A38" s="57" t="s">
        <v>55</v>
      </c>
      <c r="B38" s="18">
        <v>470494796</v>
      </c>
      <c r="C38" s="18">
        <v>0</v>
      </c>
      <c r="D38" s="58">
        <v>590500949</v>
      </c>
      <c r="E38" s="59">
        <v>563776206</v>
      </c>
      <c r="F38" s="59">
        <v>470053500</v>
      </c>
      <c r="G38" s="59">
        <v>470494796</v>
      </c>
      <c r="H38" s="59">
        <v>470494796</v>
      </c>
      <c r="I38" s="59">
        <v>470494796</v>
      </c>
      <c r="J38" s="59">
        <v>470494796</v>
      </c>
      <c r="K38" s="59">
        <v>470494796</v>
      </c>
      <c r="L38" s="59">
        <v>470494796</v>
      </c>
      <c r="M38" s="59">
        <v>470494796</v>
      </c>
      <c r="N38" s="59">
        <v>470494796</v>
      </c>
      <c r="O38" s="59">
        <v>470494796</v>
      </c>
      <c r="P38" s="59">
        <v>470494796</v>
      </c>
      <c r="Q38" s="59">
        <v>470494796</v>
      </c>
      <c r="R38" s="59">
        <v>0</v>
      </c>
      <c r="S38" s="59">
        <v>0</v>
      </c>
      <c r="T38" s="59">
        <v>0</v>
      </c>
      <c r="U38" s="59">
        <v>0</v>
      </c>
      <c r="V38" s="59">
        <v>470494796</v>
      </c>
      <c r="W38" s="59">
        <v>422832155</v>
      </c>
      <c r="X38" s="59">
        <v>47662641</v>
      </c>
      <c r="Y38" s="60">
        <v>11.27</v>
      </c>
      <c r="Z38" s="61">
        <v>563776206</v>
      </c>
    </row>
    <row r="39" spans="1:26" ht="13.5">
      <c r="A39" s="57" t="s">
        <v>56</v>
      </c>
      <c r="B39" s="18">
        <v>4692765345</v>
      </c>
      <c r="C39" s="18">
        <v>0</v>
      </c>
      <c r="D39" s="58">
        <v>4924726782</v>
      </c>
      <c r="E39" s="59">
        <v>5010801296</v>
      </c>
      <c r="F39" s="59">
        <v>5188479085</v>
      </c>
      <c r="G39" s="59">
        <v>4915539078</v>
      </c>
      <c r="H39" s="59">
        <v>4916092212</v>
      </c>
      <c r="I39" s="59">
        <v>4916092212</v>
      </c>
      <c r="J39" s="59">
        <v>4963553283</v>
      </c>
      <c r="K39" s="59">
        <v>4971127673</v>
      </c>
      <c r="L39" s="59">
        <v>4988710070</v>
      </c>
      <c r="M39" s="59">
        <v>4988710070</v>
      </c>
      <c r="N39" s="59">
        <v>5039275999</v>
      </c>
      <c r="O39" s="59">
        <v>4939532760</v>
      </c>
      <c r="P39" s="59">
        <v>5009987525</v>
      </c>
      <c r="Q39" s="59">
        <v>5009987525</v>
      </c>
      <c r="R39" s="59">
        <v>0</v>
      </c>
      <c r="S39" s="59">
        <v>0</v>
      </c>
      <c r="T39" s="59">
        <v>0</v>
      </c>
      <c r="U39" s="59">
        <v>0</v>
      </c>
      <c r="V39" s="59">
        <v>5009987525</v>
      </c>
      <c r="W39" s="59">
        <v>3758100972</v>
      </c>
      <c r="X39" s="59">
        <v>1251886553</v>
      </c>
      <c r="Y39" s="60">
        <v>33.31</v>
      </c>
      <c r="Z39" s="61">
        <v>5010801296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-174625881</v>
      </c>
      <c r="C42" s="18">
        <v>0</v>
      </c>
      <c r="D42" s="58">
        <v>223401495</v>
      </c>
      <c r="E42" s="59">
        <v>223602865</v>
      </c>
      <c r="F42" s="59">
        <v>81616276</v>
      </c>
      <c r="G42" s="59">
        <v>-27317314</v>
      </c>
      <c r="H42" s="59">
        <v>9303696</v>
      </c>
      <c r="I42" s="59">
        <v>63602658</v>
      </c>
      <c r="J42" s="59">
        <v>89400949</v>
      </c>
      <c r="K42" s="59">
        <v>4171118</v>
      </c>
      <c r="L42" s="59">
        <v>68614920</v>
      </c>
      <c r="M42" s="59">
        <v>162186987</v>
      </c>
      <c r="N42" s="59">
        <v>233297</v>
      </c>
      <c r="O42" s="59">
        <v>22658592</v>
      </c>
      <c r="P42" s="59">
        <v>32553245</v>
      </c>
      <c r="Q42" s="59">
        <v>55445134</v>
      </c>
      <c r="R42" s="59">
        <v>0</v>
      </c>
      <c r="S42" s="59">
        <v>0</v>
      </c>
      <c r="T42" s="59">
        <v>0</v>
      </c>
      <c r="U42" s="59">
        <v>0</v>
      </c>
      <c r="V42" s="59">
        <v>281234779</v>
      </c>
      <c r="W42" s="59">
        <v>262777123</v>
      </c>
      <c r="X42" s="59">
        <v>18457656</v>
      </c>
      <c r="Y42" s="60">
        <v>7.02</v>
      </c>
      <c r="Z42" s="61">
        <v>223602865</v>
      </c>
    </row>
    <row r="43" spans="1:26" ht="13.5">
      <c r="A43" s="57" t="s">
        <v>59</v>
      </c>
      <c r="B43" s="18">
        <v>-345472566</v>
      </c>
      <c r="C43" s="18">
        <v>0</v>
      </c>
      <c r="D43" s="58">
        <v>-458093459</v>
      </c>
      <c r="E43" s="59">
        <v>-455032128</v>
      </c>
      <c r="F43" s="59">
        <v>-57000</v>
      </c>
      <c r="G43" s="59">
        <v>-8557667</v>
      </c>
      <c r="H43" s="59">
        <v>-20690727</v>
      </c>
      <c r="I43" s="59">
        <v>-29305394</v>
      </c>
      <c r="J43" s="59">
        <v>-18545431</v>
      </c>
      <c r="K43" s="59">
        <v>-24147941</v>
      </c>
      <c r="L43" s="59">
        <v>-52070236</v>
      </c>
      <c r="M43" s="59">
        <v>-94763608</v>
      </c>
      <c r="N43" s="59">
        <v>39049104</v>
      </c>
      <c r="O43" s="59">
        <v>-45089562</v>
      </c>
      <c r="P43" s="59">
        <v>35347971</v>
      </c>
      <c r="Q43" s="59">
        <v>29307513</v>
      </c>
      <c r="R43" s="59">
        <v>0</v>
      </c>
      <c r="S43" s="59">
        <v>0</v>
      </c>
      <c r="T43" s="59">
        <v>0</v>
      </c>
      <c r="U43" s="59">
        <v>0</v>
      </c>
      <c r="V43" s="59">
        <v>-94761489</v>
      </c>
      <c r="W43" s="59">
        <v>-312967698</v>
      </c>
      <c r="X43" s="59">
        <v>218206209</v>
      </c>
      <c r="Y43" s="60">
        <v>-69.72</v>
      </c>
      <c r="Z43" s="61">
        <v>-455032128</v>
      </c>
    </row>
    <row r="44" spans="1:26" ht="13.5">
      <c r="A44" s="57" t="s">
        <v>60</v>
      </c>
      <c r="B44" s="18">
        <v>38855358</v>
      </c>
      <c r="C44" s="18">
        <v>0</v>
      </c>
      <c r="D44" s="58">
        <v>150429319</v>
      </c>
      <c r="E44" s="59">
        <v>-10570681</v>
      </c>
      <c r="F44" s="59">
        <v>27620</v>
      </c>
      <c r="G44" s="59">
        <v>0</v>
      </c>
      <c r="H44" s="59">
        <v>0</v>
      </c>
      <c r="I44" s="59">
        <v>27620</v>
      </c>
      <c r="J44" s="59">
        <v>0</v>
      </c>
      <c r="K44" s="59">
        <v>0</v>
      </c>
      <c r="L44" s="59">
        <v>-5660095</v>
      </c>
      <c r="M44" s="59">
        <v>-5660095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-5632475</v>
      </c>
      <c r="W44" s="59">
        <v>-4005735</v>
      </c>
      <c r="X44" s="59">
        <v>-1626740</v>
      </c>
      <c r="Y44" s="60">
        <v>40.61</v>
      </c>
      <c r="Z44" s="61">
        <v>-10570681</v>
      </c>
    </row>
    <row r="45" spans="1:26" ht="13.5">
      <c r="A45" s="69" t="s">
        <v>61</v>
      </c>
      <c r="B45" s="21">
        <v>128186992</v>
      </c>
      <c r="C45" s="21">
        <v>0</v>
      </c>
      <c r="D45" s="98">
        <v>395725856</v>
      </c>
      <c r="E45" s="99">
        <v>371807990</v>
      </c>
      <c r="F45" s="99">
        <v>695394830</v>
      </c>
      <c r="G45" s="99">
        <v>659519849</v>
      </c>
      <c r="H45" s="99">
        <v>648132818</v>
      </c>
      <c r="I45" s="99">
        <v>648132818</v>
      </c>
      <c r="J45" s="99">
        <v>718988336</v>
      </c>
      <c r="K45" s="99">
        <v>699011513</v>
      </c>
      <c r="L45" s="99">
        <v>709896102</v>
      </c>
      <c r="M45" s="99">
        <v>709896102</v>
      </c>
      <c r="N45" s="99">
        <v>749178503</v>
      </c>
      <c r="O45" s="99">
        <v>726747533</v>
      </c>
      <c r="P45" s="99">
        <v>794648749</v>
      </c>
      <c r="Q45" s="99">
        <v>794648749</v>
      </c>
      <c r="R45" s="99">
        <v>0</v>
      </c>
      <c r="S45" s="99">
        <v>0</v>
      </c>
      <c r="T45" s="99">
        <v>0</v>
      </c>
      <c r="U45" s="99">
        <v>0</v>
      </c>
      <c r="V45" s="99">
        <v>794648749</v>
      </c>
      <c r="W45" s="99">
        <v>559611624</v>
      </c>
      <c r="X45" s="99">
        <v>235037125</v>
      </c>
      <c r="Y45" s="100">
        <v>42</v>
      </c>
      <c r="Z45" s="101">
        <v>371807990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50078352</v>
      </c>
      <c r="C49" s="51">
        <v>0</v>
      </c>
      <c r="D49" s="128">
        <v>4408152</v>
      </c>
      <c r="E49" s="53">
        <v>3601544</v>
      </c>
      <c r="F49" s="53">
        <v>0</v>
      </c>
      <c r="G49" s="53">
        <v>0</v>
      </c>
      <c r="H49" s="53">
        <v>0</v>
      </c>
      <c r="I49" s="53">
        <v>2557483</v>
      </c>
      <c r="J49" s="53">
        <v>0</v>
      </c>
      <c r="K49" s="53">
        <v>0</v>
      </c>
      <c r="L49" s="53">
        <v>0</v>
      </c>
      <c r="M49" s="53">
        <v>106283474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166929005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72174811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72174811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96.75131859368503</v>
      </c>
      <c r="E58" s="7">
        <f t="shared" si="6"/>
        <v>96.74964543636267</v>
      </c>
      <c r="F58" s="7">
        <f t="shared" si="6"/>
        <v>17.83617010118745</v>
      </c>
      <c r="G58" s="7">
        <f t="shared" si="6"/>
        <v>466.684650470353</v>
      </c>
      <c r="H58" s="7">
        <f t="shared" si="6"/>
        <v>125.95774734604784</v>
      </c>
      <c r="I58" s="7">
        <f t="shared" si="6"/>
        <v>45.04262211212738</v>
      </c>
      <c r="J58" s="7">
        <f t="shared" si="6"/>
        <v>184.9378629250493</v>
      </c>
      <c r="K58" s="7">
        <f t="shared" si="6"/>
        <v>138.35219979417482</v>
      </c>
      <c r="L58" s="7">
        <f t="shared" si="6"/>
        <v>99.22809598370796</v>
      </c>
      <c r="M58" s="7">
        <f t="shared" si="6"/>
        <v>139.36712153561268</v>
      </c>
      <c r="N58" s="7">
        <f t="shared" si="6"/>
        <v>118.27728382999511</v>
      </c>
      <c r="O58" s="7">
        <f t="shared" si="6"/>
        <v>122.54516879094446</v>
      </c>
      <c r="P58" s="7">
        <f t="shared" si="6"/>
        <v>130.16478806094233</v>
      </c>
      <c r="Q58" s="7">
        <f t="shared" si="6"/>
        <v>123.723020316616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79.59089830930839</v>
      </c>
      <c r="W58" s="7">
        <f t="shared" si="6"/>
        <v>105.58394307120777</v>
      </c>
      <c r="X58" s="7">
        <f t="shared" si="6"/>
        <v>0</v>
      </c>
      <c r="Y58" s="7">
        <f t="shared" si="6"/>
        <v>0</v>
      </c>
      <c r="Z58" s="8">
        <f t="shared" si="6"/>
        <v>96.74964543636267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98.00000016892955</v>
      </c>
      <c r="E59" s="10">
        <f t="shared" si="7"/>
        <v>98.00895579973754</v>
      </c>
      <c r="F59" s="10">
        <f t="shared" si="7"/>
        <v>9.269379782945283</v>
      </c>
      <c r="G59" s="10">
        <f t="shared" si="7"/>
        <v>-3520.407256069243</v>
      </c>
      <c r="H59" s="10">
        <f t="shared" si="7"/>
        <v>3514.9215879986336</v>
      </c>
      <c r="I59" s="10">
        <f t="shared" si="7"/>
        <v>28.902071893617777</v>
      </c>
      <c r="J59" s="10">
        <f t="shared" si="7"/>
        <v>-5031.59824415841</v>
      </c>
      <c r="K59" s="10">
        <f t="shared" si="7"/>
        <v>-27854.61681778661</v>
      </c>
      <c r="L59" s="10">
        <f t="shared" si="7"/>
        <v>-3913.735315282702</v>
      </c>
      <c r="M59" s="10">
        <f t="shared" si="7"/>
        <v>-5990.543358997616</v>
      </c>
      <c r="N59" s="10">
        <f t="shared" si="7"/>
        <v>-2156.1889359250144</v>
      </c>
      <c r="O59" s="10">
        <f t="shared" si="7"/>
        <v>7707.60989034765</v>
      </c>
      <c r="P59" s="10">
        <f t="shared" si="7"/>
        <v>-3904.241438046985</v>
      </c>
      <c r="Q59" s="10">
        <f t="shared" si="7"/>
        <v>-5079.402160308876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76.94045382647052</v>
      </c>
      <c r="W59" s="10">
        <f t="shared" si="7"/>
        <v>105.6730901671647</v>
      </c>
      <c r="X59" s="10">
        <f t="shared" si="7"/>
        <v>0</v>
      </c>
      <c r="Y59" s="10">
        <f t="shared" si="7"/>
        <v>0</v>
      </c>
      <c r="Z59" s="11">
        <f t="shared" si="7"/>
        <v>98.00895579973754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96.33123030732632</v>
      </c>
      <c r="E60" s="13">
        <f t="shared" si="7"/>
        <v>96.32211766368327</v>
      </c>
      <c r="F60" s="13">
        <f t="shared" si="7"/>
        <v>34.21595771035519</v>
      </c>
      <c r="G60" s="13">
        <f t="shared" si="7"/>
        <v>271.47284475604323</v>
      </c>
      <c r="H60" s="13">
        <f t="shared" si="7"/>
        <v>86.3529017679594</v>
      </c>
      <c r="I60" s="13">
        <f t="shared" si="7"/>
        <v>65.19578763793479</v>
      </c>
      <c r="J60" s="13">
        <f t="shared" si="7"/>
        <v>103.41844109539609</v>
      </c>
      <c r="K60" s="13">
        <f t="shared" si="7"/>
        <v>102.55482761395622</v>
      </c>
      <c r="L60" s="13">
        <f t="shared" si="7"/>
        <v>68.59965361886226</v>
      </c>
      <c r="M60" s="13">
        <f t="shared" si="7"/>
        <v>91.3532131081161</v>
      </c>
      <c r="N60" s="13">
        <f t="shared" si="7"/>
        <v>83.53092468210133</v>
      </c>
      <c r="O60" s="13">
        <f t="shared" si="7"/>
        <v>93.36148675450026</v>
      </c>
      <c r="P60" s="13">
        <f t="shared" si="7"/>
        <v>97.44217969539301</v>
      </c>
      <c r="Q60" s="13">
        <f t="shared" si="7"/>
        <v>91.59560674538263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80.9164376839696</v>
      </c>
      <c r="W60" s="13">
        <f t="shared" si="7"/>
        <v>106.52940249636467</v>
      </c>
      <c r="X60" s="13">
        <f t="shared" si="7"/>
        <v>0</v>
      </c>
      <c r="Y60" s="13">
        <f t="shared" si="7"/>
        <v>0</v>
      </c>
      <c r="Z60" s="14">
        <f t="shared" si="7"/>
        <v>96.32211766368327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96</v>
      </c>
      <c r="E61" s="13">
        <f t="shared" si="7"/>
        <v>95.9121776901048</v>
      </c>
      <c r="F61" s="13">
        <f t="shared" si="7"/>
        <v>86.43452479388706</v>
      </c>
      <c r="G61" s="13">
        <f t="shared" si="7"/>
        <v>164.31031622039924</v>
      </c>
      <c r="H61" s="13">
        <f t="shared" si="7"/>
        <v>79.43380930330378</v>
      </c>
      <c r="I61" s="13">
        <f t="shared" si="7"/>
        <v>95.67819124762693</v>
      </c>
      <c r="J61" s="13">
        <f t="shared" si="7"/>
        <v>88.10256314873368</v>
      </c>
      <c r="K61" s="13">
        <f t="shared" si="7"/>
        <v>95.0207110666352</v>
      </c>
      <c r="L61" s="13">
        <f t="shared" si="7"/>
        <v>61.532973035840165</v>
      </c>
      <c r="M61" s="13">
        <f t="shared" si="7"/>
        <v>82.51843345304528</v>
      </c>
      <c r="N61" s="13">
        <f t="shared" si="7"/>
        <v>69.94635370269584</v>
      </c>
      <c r="O61" s="13">
        <f t="shared" si="7"/>
        <v>88.8357299856221</v>
      </c>
      <c r="P61" s="13">
        <f t="shared" si="7"/>
        <v>86.60126281303434</v>
      </c>
      <c r="Q61" s="13">
        <f t="shared" si="7"/>
        <v>82.20263157826425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86.32840545932423</v>
      </c>
      <c r="W61" s="13">
        <f t="shared" si="7"/>
        <v>109.78242898967738</v>
      </c>
      <c r="X61" s="13">
        <f t="shared" si="7"/>
        <v>0</v>
      </c>
      <c r="Y61" s="13">
        <f t="shared" si="7"/>
        <v>0</v>
      </c>
      <c r="Z61" s="14">
        <f t="shared" si="7"/>
        <v>95.9121776901048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96.99999992030668</v>
      </c>
      <c r="E62" s="13">
        <f t="shared" si="7"/>
        <v>97.06377026779569</v>
      </c>
      <c r="F62" s="13">
        <f t="shared" si="7"/>
        <v>122.75177465472271</v>
      </c>
      <c r="G62" s="13">
        <f t="shared" si="7"/>
        <v>-1660.7553721646757</v>
      </c>
      <c r="H62" s="13">
        <f t="shared" si="7"/>
        <v>57.340611387982875</v>
      </c>
      <c r="I62" s="13">
        <f t="shared" si="7"/>
        <v>123.08155356140689</v>
      </c>
      <c r="J62" s="13">
        <f t="shared" si="7"/>
        <v>78.18875094509472</v>
      </c>
      <c r="K62" s="13">
        <f t="shared" si="7"/>
        <v>79.16489587938288</v>
      </c>
      <c r="L62" s="13">
        <f t="shared" si="7"/>
        <v>56.27790982219587</v>
      </c>
      <c r="M62" s="13">
        <f t="shared" si="7"/>
        <v>69.74700500903074</v>
      </c>
      <c r="N62" s="13">
        <f t="shared" si="7"/>
        <v>71.15356007552468</v>
      </c>
      <c r="O62" s="13">
        <f t="shared" si="7"/>
        <v>72.38984378310485</v>
      </c>
      <c r="P62" s="13">
        <f t="shared" si="7"/>
        <v>87.39780606919176</v>
      </c>
      <c r="Q62" s="13">
        <f t="shared" si="7"/>
        <v>76.22832333259589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83.54032213512865</v>
      </c>
      <c r="W62" s="13">
        <f t="shared" si="7"/>
        <v>96.64119775206316</v>
      </c>
      <c r="X62" s="13">
        <f t="shared" si="7"/>
        <v>0</v>
      </c>
      <c r="Y62" s="13">
        <f t="shared" si="7"/>
        <v>0</v>
      </c>
      <c r="Z62" s="14">
        <f t="shared" si="7"/>
        <v>97.06377026779569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97</v>
      </c>
      <c r="E63" s="13">
        <f t="shared" si="7"/>
        <v>97.22384311905378</v>
      </c>
      <c r="F63" s="13">
        <f t="shared" si="7"/>
        <v>9.234137388409456</v>
      </c>
      <c r="G63" s="13">
        <f t="shared" si="7"/>
        <v>193.89839398695707</v>
      </c>
      <c r="H63" s="13">
        <f t="shared" si="7"/>
        <v>262.6355355276749</v>
      </c>
      <c r="I63" s="13">
        <f t="shared" si="7"/>
        <v>24.771271006820626</v>
      </c>
      <c r="J63" s="13">
        <f t="shared" si="7"/>
        <v>271.067395356153</v>
      </c>
      <c r="K63" s="13">
        <f t="shared" si="7"/>
        <v>262.2634725623236</v>
      </c>
      <c r="L63" s="13">
        <f t="shared" si="7"/>
        <v>116.55910722434753</v>
      </c>
      <c r="M63" s="13">
        <f t="shared" si="7"/>
        <v>193.14760080976407</v>
      </c>
      <c r="N63" s="13">
        <f t="shared" si="7"/>
        <v>924.5245422630193</v>
      </c>
      <c r="O63" s="13">
        <f t="shared" si="7"/>
        <v>195.34984537898893</v>
      </c>
      <c r="P63" s="13">
        <f t="shared" si="7"/>
        <v>231.71996482400212</v>
      </c>
      <c r="Q63" s="13">
        <f t="shared" si="7"/>
        <v>282.5574197338714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61.479413746496014</v>
      </c>
      <c r="W63" s="13">
        <f t="shared" si="7"/>
        <v>103.75979492825334</v>
      </c>
      <c r="X63" s="13">
        <f t="shared" si="7"/>
        <v>0</v>
      </c>
      <c r="Y63" s="13">
        <f t="shared" si="7"/>
        <v>0</v>
      </c>
      <c r="Z63" s="14">
        <f t="shared" si="7"/>
        <v>97.22384311905378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96.9999990479074</v>
      </c>
      <c r="E64" s="13">
        <f t="shared" si="7"/>
        <v>96.9999990479074</v>
      </c>
      <c r="F64" s="13">
        <f t="shared" si="7"/>
        <v>8.209595935710588</v>
      </c>
      <c r="G64" s="13">
        <f t="shared" si="7"/>
        <v>-120.32552985560791</v>
      </c>
      <c r="H64" s="13">
        <f t="shared" si="7"/>
        <v>-1355.8246046749368</v>
      </c>
      <c r="I64" s="13">
        <f t="shared" si="7"/>
        <v>24.78220203481333</v>
      </c>
      <c r="J64" s="13">
        <f t="shared" si="7"/>
        <v>62673.99769437684</v>
      </c>
      <c r="K64" s="13">
        <f t="shared" si="7"/>
        <v>-1042.459078309312</v>
      </c>
      <c r="L64" s="13">
        <f t="shared" si="7"/>
        <v>-59153.89394275571</v>
      </c>
      <c r="M64" s="13">
        <f t="shared" si="7"/>
        <v>-3631.9333519755014</v>
      </c>
      <c r="N64" s="13">
        <f t="shared" si="7"/>
        <v>-11016.977664122747</v>
      </c>
      <c r="O64" s="13">
        <f t="shared" si="7"/>
        <v>-21615.07525870179</v>
      </c>
      <c r="P64" s="13">
        <f t="shared" si="7"/>
        <v>10157.19516798792</v>
      </c>
      <c r="Q64" s="13">
        <f t="shared" si="7"/>
        <v>-72656.3269281856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69.39051807246886</v>
      </c>
      <c r="W64" s="13">
        <f t="shared" si="7"/>
        <v>103.234187456301</v>
      </c>
      <c r="X64" s="13">
        <f t="shared" si="7"/>
        <v>0</v>
      </c>
      <c r="Y64" s="13">
        <f t="shared" si="7"/>
        <v>0</v>
      </c>
      <c r="Z64" s="14">
        <f t="shared" si="7"/>
        <v>96.9999990479074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90</v>
      </c>
      <c r="E66" s="16">
        <f t="shared" si="7"/>
        <v>90</v>
      </c>
      <c r="F66" s="16">
        <f t="shared" si="7"/>
        <v>-2.3864771697872316</v>
      </c>
      <c r="G66" s="16">
        <f t="shared" si="7"/>
        <v>0</v>
      </c>
      <c r="H66" s="16">
        <f t="shared" si="7"/>
        <v>100</v>
      </c>
      <c r="I66" s="16">
        <f t="shared" si="7"/>
        <v>33.1179754954415</v>
      </c>
      <c r="J66" s="16">
        <f t="shared" si="7"/>
        <v>100</v>
      </c>
      <c r="K66" s="16">
        <f t="shared" si="7"/>
        <v>99.99981804584881</v>
      </c>
      <c r="L66" s="16">
        <f t="shared" si="7"/>
        <v>100.00017324537089</v>
      </c>
      <c r="M66" s="16">
        <f t="shared" si="7"/>
        <v>100</v>
      </c>
      <c r="N66" s="16">
        <f t="shared" si="7"/>
        <v>100.0002064878482</v>
      </c>
      <c r="O66" s="16">
        <f t="shared" si="7"/>
        <v>100.00020474978552</v>
      </c>
      <c r="P66" s="16">
        <f t="shared" si="7"/>
        <v>100</v>
      </c>
      <c r="Q66" s="16">
        <f t="shared" si="7"/>
        <v>100.00013554414878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78.06197316820598</v>
      </c>
      <c r="W66" s="16">
        <f t="shared" si="7"/>
        <v>7.679270013557956</v>
      </c>
      <c r="X66" s="16">
        <f t="shared" si="7"/>
        <v>0</v>
      </c>
      <c r="Y66" s="16">
        <f t="shared" si="7"/>
        <v>0</v>
      </c>
      <c r="Z66" s="17">
        <f t="shared" si="7"/>
        <v>90</v>
      </c>
    </row>
    <row r="67" spans="1:26" ht="13.5" hidden="1">
      <c r="A67" s="40" t="s">
        <v>119</v>
      </c>
      <c r="B67" s="23"/>
      <c r="C67" s="23"/>
      <c r="D67" s="24">
        <v>1018949594</v>
      </c>
      <c r="E67" s="25">
        <v>1018425078</v>
      </c>
      <c r="F67" s="25">
        <v>440678170</v>
      </c>
      <c r="G67" s="25">
        <v>15855007</v>
      </c>
      <c r="H67" s="25">
        <v>65552048</v>
      </c>
      <c r="I67" s="25">
        <v>522085225</v>
      </c>
      <c r="J67" s="25">
        <v>53802259</v>
      </c>
      <c r="K67" s="25">
        <v>62837788</v>
      </c>
      <c r="L67" s="25">
        <v>59494055</v>
      </c>
      <c r="M67" s="25">
        <v>176134102</v>
      </c>
      <c r="N67" s="25">
        <v>53477875</v>
      </c>
      <c r="O67" s="25">
        <v>60405314</v>
      </c>
      <c r="P67" s="25">
        <v>56253954</v>
      </c>
      <c r="Q67" s="25">
        <v>170137143</v>
      </c>
      <c r="R67" s="25"/>
      <c r="S67" s="25"/>
      <c r="T67" s="25"/>
      <c r="U67" s="25"/>
      <c r="V67" s="25">
        <v>868356470</v>
      </c>
      <c r="W67" s="25">
        <v>682696233</v>
      </c>
      <c r="X67" s="25"/>
      <c r="Y67" s="24"/>
      <c r="Z67" s="26">
        <v>1018425078</v>
      </c>
    </row>
    <row r="68" spans="1:26" ht="13.5" hidden="1">
      <c r="A68" s="36" t="s">
        <v>31</v>
      </c>
      <c r="B68" s="18"/>
      <c r="C68" s="18"/>
      <c r="D68" s="19">
        <v>284142124</v>
      </c>
      <c r="E68" s="20">
        <v>285420183</v>
      </c>
      <c r="F68" s="20">
        <v>288622892</v>
      </c>
      <c r="G68" s="20">
        <v>-854843</v>
      </c>
      <c r="H68" s="20">
        <v>755114</v>
      </c>
      <c r="I68" s="20">
        <v>288523163</v>
      </c>
      <c r="J68" s="20">
        <v>-854519</v>
      </c>
      <c r="K68" s="20">
        <v>-80510</v>
      </c>
      <c r="L68" s="20">
        <v>-453022</v>
      </c>
      <c r="M68" s="20">
        <v>-1388051</v>
      </c>
      <c r="N68" s="20">
        <v>-826079</v>
      </c>
      <c r="O68" s="20">
        <v>231094</v>
      </c>
      <c r="P68" s="20">
        <v>-459679</v>
      </c>
      <c r="Q68" s="20">
        <v>-1054664</v>
      </c>
      <c r="R68" s="20"/>
      <c r="S68" s="20"/>
      <c r="T68" s="20"/>
      <c r="U68" s="20"/>
      <c r="V68" s="20">
        <v>286080448</v>
      </c>
      <c r="W68" s="20">
        <v>190375222</v>
      </c>
      <c r="X68" s="20"/>
      <c r="Y68" s="19"/>
      <c r="Z68" s="22">
        <v>285420183</v>
      </c>
    </row>
    <row r="69" spans="1:26" ht="13.5" hidden="1">
      <c r="A69" s="37" t="s">
        <v>32</v>
      </c>
      <c r="B69" s="18"/>
      <c r="C69" s="18"/>
      <c r="D69" s="19">
        <v>727523100</v>
      </c>
      <c r="E69" s="20">
        <v>725720525</v>
      </c>
      <c r="F69" s="20">
        <v>151561831</v>
      </c>
      <c r="G69" s="20">
        <v>16170652</v>
      </c>
      <c r="H69" s="20">
        <v>64267992</v>
      </c>
      <c r="I69" s="20">
        <v>232000475</v>
      </c>
      <c r="J69" s="20">
        <v>54059934</v>
      </c>
      <c r="K69" s="20">
        <v>62368709</v>
      </c>
      <c r="L69" s="20">
        <v>59369861</v>
      </c>
      <c r="M69" s="20">
        <v>175798504</v>
      </c>
      <c r="N69" s="20">
        <v>53819664</v>
      </c>
      <c r="O69" s="20">
        <v>59685819</v>
      </c>
      <c r="P69" s="20">
        <v>56210790</v>
      </c>
      <c r="Q69" s="20">
        <v>169716273</v>
      </c>
      <c r="R69" s="20"/>
      <c r="S69" s="20"/>
      <c r="T69" s="20"/>
      <c r="U69" s="20"/>
      <c r="V69" s="20">
        <v>577515252</v>
      </c>
      <c r="W69" s="20">
        <v>487440482</v>
      </c>
      <c r="X69" s="20"/>
      <c r="Y69" s="19"/>
      <c r="Z69" s="22">
        <v>725720525</v>
      </c>
    </row>
    <row r="70" spans="1:26" ht="13.5" hidden="1">
      <c r="A70" s="38" t="s">
        <v>113</v>
      </c>
      <c r="B70" s="18"/>
      <c r="C70" s="18"/>
      <c r="D70" s="19">
        <v>486545350</v>
      </c>
      <c r="E70" s="20">
        <v>476092465</v>
      </c>
      <c r="F70" s="20">
        <v>38162209</v>
      </c>
      <c r="G70" s="20">
        <v>17014051</v>
      </c>
      <c r="H70" s="20">
        <v>50168221</v>
      </c>
      <c r="I70" s="20">
        <v>105344481</v>
      </c>
      <c r="J70" s="20">
        <v>40538303</v>
      </c>
      <c r="K70" s="20">
        <v>48801446</v>
      </c>
      <c r="L70" s="20">
        <v>39860949</v>
      </c>
      <c r="M70" s="20">
        <v>129200698</v>
      </c>
      <c r="N70" s="20">
        <v>37082522</v>
      </c>
      <c r="O70" s="20">
        <v>41318259</v>
      </c>
      <c r="P70" s="20">
        <v>41018582</v>
      </c>
      <c r="Q70" s="20">
        <v>119419363</v>
      </c>
      <c r="R70" s="20"/>
      <c r="S70" s="20"/>
      <c r="T70" s="20"/>
      <c r="U70" s="20"/>
      <c r="V70" s="20">
        <v>353964542</v>
      </c>
      <c r="W70" s="20">
        <v>325985387</v>
      </c>
      <c r="X70" s="20"/>
      <c r="Y70" s="19"/>
      <c r="Z70" s="22">
        <v>476092465</v>
      </c>
    </row>
    <row r="71" spans="1:26" ht="13.5" hidden="1">
      <c r="A71" s="38" t="s">
        <v>114</v>
      </c>
      <c r="B71" s="18"/>
      <c r="C71" s="18"/>
      <c r="D71" s="19">
        <v>125481030</v>
      </c>
      <c r="E71" s="20">
        <v>128206283</v>
      </c>
      <c r="F71" s="20">
        <v>9791623</v>
      </c>
      <c r="G71" s="20">
        <v>-457311</v>
      </c>
      <c r="H71" s="20">
        <v>12359713</v>
      </c>
      <c r="I71" s="20">
        <v>21694025</v>
      </c>
      <c r="J71" s="20">
        <v>11059738</v>
      </c>
      <c r="K71" s="20">
        <v>11939134</v>
      </c>
      <c r="L71" s="20">
        <v>15279791</v>
      </c>
      <c r="M71" s="20">
        <v>38278663</v>
      </c>
      <c r="N71" s="20">
        <v>16254290</v>
      </c>
      <c r="O71" s="20">
        <v>15976697</v>
      </c>
      <c r="P71" s="20">
        <v>12875520</v>
      </c>
      <c r="Q71" s="20">
        <v>45106507</v>
      </c>
      <c r="R71" s="20"/>
      <c r="S71" s="20"/>
      <c r="T71" s="20"/>
      <c r="U71" s="20"/>
      <c r="V71" s="20">
        <v>105079195</v>
      </c>
      <c r="W71" s="20">
        <v>84072291</v>
      </c>
      <c r="X71" s="20"/>
      <c r="Y71" s="19"/>
      <c r="Z71" s="22">
        <v>128206283</v>
      </c>
    </row>
    <row r="72" spans="1:26" ht="13.5" hidden="1">
      <c r="A72" s="38" t="s">
        <v>115</v>
      </c>
      <c r="B72" s="18"/>
      <c r="C72" s="18"/>
      <c r="D72" s="19">
        <v>73484000</v>
      </c>
      <c r="E72" s="20">
        <v>79409057</v>
      </c>
      <c r="F72" s="20">
        <v>57723865</v>
      </c>
      <c r="G72" s="20">
        <v>2508946</v>
      </c>
      <c r="H72" s="20">
        <v>1986564</v>
      </c>
      <c r="I72" s="20">
        <v>62219375</v>
      </c>
      <c r="J72" s="20">
        <v>2454086</v>
      </c>
      <c r="K72" s="20">
        <v>1924671</v>
      </c>
      <c r="L72" s="20">
        <v>4233628</v>
      </c>
      <c r="M72" s="20">
        <v>8612385</v>
      </c>
      <c r="N72" s="20">
        <v>507879</v>
      </c>
      <c r="O72" s="20">
        <v>2403619</v>
      </c>
      <c r="P72" s="20">
        <v>2290198</v>
      </c>
      <c r="Q72" s="20">
        <v>5201696</v>
      </c>
      <c r="R72" s="20"/>
      <c r="S72" s="20"/>
      <c r="T72" s="20"/>
      <c r="U72" s="20"/>
      <c r="V72" s="20">
        <v>76033456</v>
      </c>
      <c r="W72" s="20">
        <v>49234281</v>
      </c>
      <c r="X72" s="20"/>
      <c r="Y72" s="19"/>
      <c r="Z72" s="22">
        <v>79409057</v>
      </c>
    </row>
    <row r="73" spans="1:26" ht="13.5" hidden="1">
      <c r="A73" s="38" t="s">
        <v>116</v>
      </c>
      <c r="B73" s="18"/>
      <c r="C73" s="18"/>
      <c r="D73" s="19">
        <v>42012720</v>
      </c>
      <c r="E73" s="20">
        <v>42012720</v>
      </c>
      <c r="F73" s="20">
        <v>45884134</v>
      </c>
      <c r="G73" s="20">
        <v>-2895034</v>
      </c>
      <c r="H73" s="20">
        <v>-246506</v>
      </c>
      <c r="I73" s="20">
        <v>42742594</v>
      </c>
      <c r="J73" s="20">
        <v>7807</v>
      </c>
      <c r="K73" s="20">
        <v>-296542</v>
      </c>
      <c r="L73" s="20">
        <v>-4507</v>
      </c>
      <c r="M73" s="20">
        <v>-293242</v>
      </c>
      <c r="N73" s="20">
        <v>-25027</v>
      </c>
      <c r="O73" s="20">
        <v>-12756</v>
      </c>
      <c r="P73" s="20">
        <v>26490</v>
      </c>
      <c r="Q73" s="20">
        <v>-11293</v>
      </c>
      <c r="R73" s="20"/>
      <c r="S73" s="20"/>
      <c r="T73" s="20"/>
      <c r="U73" s="20"/>
      <c r="V73" s="20">
        <v>42438059</v>
      </c>
      <c r="W73" s="20">
        <v>28148523</v>
      </c>
      <c r="X73" s="20"/>
      <c r="Y73" s="19"/>
      <c r="Z73" s="22">
        <v>42012720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>
        <v>7284370</v>
      </c>
      <c r="E75" s="29">
        <v>7284370</v>
      </c>
      <c r="F75" s="29">
        <v>493447</v>
      </c>
      <c r="G75" s="29">
        <v>539198</v>
      </c>
      <c r="H75" s="29">
        <v>528942</v>
      </c>
      <c r="I75" s="29">
        <v>1561587</v>
      </c>
      <c r="J75" s="29">
        <v>596844</v>
      </c>
      <c r="K75" s="29">
        <v>549589</v>
      </c>
      <c r="L75" s="29">
        <v>577216</v>
      </c>
      <c r="M75" s="29">
        <v>1723649</v>
      </c>
      <c r="N75" s="29">
        <v>484290</v>
      </c>
      <c r="O75" s="29">
        <v>488401</v>
      </c>
      <c r="P75" s="29">
        <v>502843</v>
      </c>
      <c r="Q75" s="29">
        <v>1475534</v>
      </c>
      <c r="R75" s="29"/>
      <c r="S75" s="29"/>
      <c r="T75" s="29"/>
      <c r="U75" s="29"/>
      <c r="V75" s="29">
        <v>4760770</v>
      </c>
      <c r="W75" s="29">
        <v>4880529</v>
      </c>
      <c r="X75" s="29"/>
      <c r="Y75" s="28"/>
      <c r="Z75" s="30">
        <v>7284370</v>
      </c>
    </row>
    <row r="76" spans="1:26" ht="13.5" hidden="1">
      <c r="A76" s="41" t="s">
        <v>120</v>
      </c>
      <c r="B76" s="31">
        <v>919386351</v>
      </c>
      <c r="C76" s="31"/>
      <c r="D76" s="32">
        <v>985847168</v>
      </c>
      <c r="E76" s="33">
        <v>985322652</v>
      </c>
      <c r="F76" s="33">
        <v>78600108</v>
      </c>
      <c r="G76" s="33">
        <v>73992884</v>
      </c>
      <c r="H76" s="33">
        <v>82567883</v>
      </c>
      <c r="I76" s="33">
        <v>235160875</v>
      </c>
      <c r="J76" s="33">
        <v>99500748</v>
      </c>
      <c r="K76" s="33">
        <v>86937462</v>
      </c>
      <c r="L76" s="33">
        <v>59034818</v>
      </c>
      <c r="M76" s="33">
        <v>245473028</v>
      </c>
      <c r="N76" s="33">
        <v>63252178</v>
      </c>
      <c r="O76" s="33">
        <v>74023794</v>
      </c>
      <c r="P76" s="33">
        <v>73222840</v>
      </c>
      <c r="Q76" s="33">
        <v>210498812</v>
      </c>
      <c r="R76" s="33"/>
      <c r="S76" s="33"/>
      <c r="T76" s="33"/>
      <c r="U76" s="33"/>
      <c r="V76" s="33">
        <v>691132715</v>
      </c>
      <c r="W76" s="33">
        <v>720817602</v>
      </c>
      <c r="X76" s="33"/>
      <c r="Y76" s="32"/>
      <c r="Z76" s="34">
        <v>985322652</v>
      </c>
    </row>
    <row r="77" spans="1:26" ht="13.5" hidden="1">
      <c r="A77" s="36" t="s">
        <v>31</v>
      </c>
      <c r="B77" s="18">
        <v>264376128</v>
      </c>
      <c r="C77" s="18"/>
      <c r="D77" s="19">
        <v>278459282</v>
      </c>
      <c r="E77" s="20">
        <v>279737341</v>
      </c>
      <c r="F77" s="20">
        <v>26753552</v>
      </c>
      <c r="G77" s="20">
        <v>30093955</v>
      </c>
      <c r="H77" s="20">
        <v>26541665</v>
      </c>
      <c r="I77" s="20">
        <v>83389172</v>
      </c>
      <c r="J77" s="20">
        <v>42995963</v>
      </c>
      <c r="K77" s="20">
        <v>22425752</v>
      </c>
      <c r="L77" s="20">
        <v>17730082</v>
      </c>
      <c r="M77" s="20">
        <v>83151797</v>
      </c>
      <c r="N77" s="20">
        <v>17811824</v>
      </c>
      <c r="O77" s="20">
        <v>17811824</v>
      </c>
      <c r="P77" s="20">
        <v>17946978</v>
      </c>
      <c r="Q77" s="20">
        <v>53570626</v>
      </c>
      <c r="R77" s="20"/>
      <c r="S77" s="20"/>
      <c r="T77" s="20"/>
      <c r="U77" s="20"/>
      <c r="V77" s="20">
        <v>220111595</v>
      </c>
      <c r="W77" s="20">
        <v>201175380</v>
      </c>
      <c r="X77" s="20"/>
      <c r="Y77" s="19"/>
      <c r="Z77" s="22">
        <v>279737341</v>
      </c>
    </row>
    <row r="78" spans="1:26" ht="13.5" hidden="1">
      <c r="A78" s="37" t="s">
        <v>32</v>
      </c>
      <c r="B78" s="18">
        <v>649410699</v>
      </c>
      <c r="C78" s="18"/>
      <c r="D78" s="19">
        <v>700831953</v>
      </c>
      <c r="E78" s="20">
        <v>699029378</v>
      </c>
      <c r="F78" s="20">
        <v>51858332</v>
      </c>
      <c r="G78" s="20">
        <v>43898929</v>
      </c>
      <c r="H78" s="20">
        <v>55497276</v>
      </c>
      <c r="I78" s="20">
        <v>151254537</v>
      </c>
      <c r="J78" s="20">
        <v>55907941</v>
      </c>
      <c r="K78" s="20">
        <v>63962122</v>
      </c>
      <c r="L78" s="20">
        <v>40727519</v>
      </c>
      <c r="M78" s="20">
        <v>160597582</v>
      </c>
      <c r="N78" s="20">
        <v>44956063</v>
      </c>
      <c r="O78" s="20">
        <v>55723568</v>
      </c>
      <c r="P78" s="20">
        <v>54773019</v>
      </c>
      <c r="Q78" s="20">
        <v>155452650</v>
      </c>
      <c r="R78" s="20"/>
      <c r="S78" s="20"/>
      <c r="T78" s="20"/>
      <c r="U78" s="20"/>
      <c r="V78" s="20">
        <v>467304769</v>
      </c>
      <c r="W78" s="20">
        <v>519267433</v>
      </c>
      <c r="X78" s="20"/>
      <c r="Y78" s="19"/>
      <c r="Z78" s="22">
        <v>699029378</v>
      </c>
    </row>
    <row r="79" spans="1:26" ht="13.5" hidden="1">
      <c r="A79" s="38" t="s">
        <v>113</v>
      </c>
      <c r="B79" s="18">
        <v>414973550</v>
      </c>
      <c r="C79" s="18"/>
      <c r="D79" s="19">
        <v>467083536</v>
      </c>
      <c r="E79" s="20">
        <v>456630651</v>
      </c>
      <c r="F79" s="20">
        <v>32985324</v>
      </c>
      <c r="G79" s="20">
        <v>27955841</v>
      </c>
      <c r="H79" s="20">
        <v>39850529</v>
      </c>
      <c r="I79" s="20">
        <v>100791694</v>
      </c>
      <c r="J79" s="20">
        <v>35715284</v>
      </c>
      <c r="K79" s="20">
        <v>46371481</v>
      </c>
      <c r="L79" s="20">
        <v>24527627</v>
      </c>
      <c r="M79" s="20">
        <v>106614392</v>
      </c>
      <c r="N79" s="20">
        <v>25937872</v>
      </c>
      <c r="O79" s="20">
        <v>36705377</v>
      </c>
      <c r="P79" s="20">
        <v>35522610</v>
      </c>
      <c r="Q79" s="20">
        <v>98165859</v>
      </c>
      <c r="R79" s="20"/>
      <c r="S79" s="20"/>
      <c r="T79" s="20"/>
      <c r="U79" s="20"/>
      <c r="V79" s="20">
        <v>305571945</v>
      </c>
      <c r="W79" s="20">
        <v>357874676</v>
      </c>
      <c r="X79" s="20"/>
      <c r="Y79" s="19"/>
      <c r="Z79" s="22">
        <v>456630651</v>
      </c>
    </row>
    <row r="80" spans="1:26" ht="13.5" hidden="1">
      <c r="A80" s="38" t="s">
        <v>114</v>
      </c>
      <c r="B80" s="18">
        <v>126781212</v>
      </c>
      <c r="C80" s="18"/>
      <c r="D80" s="19">
        <v>121716599</v>
      </c>
      <c r="E80" s="20">
        <v>124441852</v>
      </c>
      <c r="F80" s="20">
        <v>12019391</v>
      </c>
      <c r="G80" s="20">
        <v>7594817</v>
      </c>
      <c r="H80" s="20">
        <v>7087135</v>
      </c>
      <c r="I80" s="20">
        <v>26701343</v>
      </c>
      <c r="J80" s="20">
        <v>8647471</v>
      </c>
      <c r="K80" s="20">
        <v>9451603</v>
      </c>
      <c r="L80" s="20">
        <v>8599147</v>
      </c>
      <c r="M80" s="20">
        <v>26698221</v>
      </c>
      <c r="N80" s="20">
        <v>11565506</v>
      </c>
      <c r="O80" s="20">
        <v>11565506</v>
      </c>
      <c r="P80" s="20">
        <v>11252922</v>
      </c>
      <c r="Q80" s="20">
        <v>34383934</v>
      </c>
      <c r="R80" s="20"/>
      <c r="S80" s="20"/>
      <c r="T80" s="20"/>
      <c r="U80" s="20"/>
      <c r="V80" s="20">
        <v>87783498</v>
      </c>
      <c r="W80" s="20">
        <v>81248469</v>
      </c>
      <c r="X80" s="20"/>
      <c r="Y80" s="19"/>
      <c r="Z80" s="22">
        <v>124441852</v>
      </c>
    </row>
    <row r="81" spans="1:26" ht="13.5" hidden="1">
      <c r="A81" s="38" t="s">
        <v>115</v>
      </c>
      <c r="B81" s="18">
        <v>68409148</v>
      </c>
      <c r="C81" s="18"/>
      <c r="D81" s="19">
        <v>71279480</v>
      </c>
      <c r="E81" s="20">
        <v>77204537</v>
      </c>
      <c r="F81" s="20">
        <v>5330301</v>
      </c>
      <c r="G81" s="20">
        <v>4864806</v>
      </c>
      <c r="H81" s="20">
        <v>5217423</v>
      </c>
      <c r="I81" s="20">
        <v>15412530</v>
      </c>
      <c r="J81" s="20">
        <v>6652227</v>
      </c>
      <c r="K81" s="20">
        <v>5047709</v>
      </c>
      <c r="L81" s="20">
        <v>4934679</v>
      </c>
      <c r="M81" s="20">
        <v>16634615</v>
      </c>
      <c r="N81" s="20">
        <v>4695466</v>
      </c>
      <c r="O81" s="20">
        <v>4695466</v>
      </c>
      <c r="P81" s="20">
        <v>5306846</v>
      </c>
      <c r="Q81" s="20">
        <v>14697778</v>
      </c>
      <c r="R81" s="20"/>
      <c r="S81" s="20"/>
      <c r="T81" s="20"/>
      <c r="U81" s="20"/>
      <c r="V81" s="20">
        <v>46744923</v>
      </c>
      <c r="W81" s="20">
        <v>51085389</v>
      </c>
      <c r="X81" s="20"/>
      <c r="Y81" s="19"/>
      <c r="Z81" s="22">
        <v>77204537</v>
      </c>
    </row>
    <row r="82" spans="1:26" ht="13.5" hidden="1">
      <c r="A82" s="38" t="s">
        <v>116</v>
      </c>
      <c r="B82" s="18">
        <v>39246789</v>
      </c>
      <c r="C82" s="18"/>
      <c r="D82" s="19">
        <v>40752338</v>
      </c>
      <c r="E82" s="20">
        <v>40752338</v>
      </c>
      <c r="F82" s="20">
        <v>3766902</v>
      </c>
      <c r="G82" s="20">
        <v>3483465</v>
      </c>
      <c r="H82" s="20">
        <v>3342189</v>
      </c>
      <c r="I82" s="20">
        <v>10592556</v>
      </c>
      <c r="J82" s="20">
        <v>4892959</v>
      </c>
      <c r="K82" s="20">
        <v>3091329</v>
      </c>
      <c r="L82" s="20">
        <v>2666066</v>
      </c>
      <c r="M82" s="20">
        <v>10650354</v>
      </c>
      <c r="N82" s="20">
        <v>2757219</v>
      </c>
      <c r="O82" s="20">
        <v>2757219</v>
      </c>
      <c r="P82" s="20">
        <v>2690641</v>
      </c>
      <c r="Q82" s="20">
        <v>8205079</v>
      </c>
      <c r="R82" s="20"/>
      <c r="S82" s="20"/>
      <c r="T82" s="20"/>
      <c r="U82" s="20"/>
      <c r="V82" s="20">
        <v>29447989</v>
      </c>
      <c r="W82" s="20">
        <v>29058899</v>
      </c>
      <c r="X82" s="20"/>
      <c r="Y82" s="19"/>
      <c r="Z82" s="22">
        <v>40752338</v>
      </c>
    </row>
    <row r="83" spans="1:26" ht="13.5" hidden="1">
      <c r="A83" s="38" t="s">
        <v>117</v>
      </c>
      <c r="B83" s="18"/>
      <c r="C83" s="18"/>
      <c r="D83" s="19"/>
      <c r="E83" s="20"/>
      <c r="F83" s="20">
        <v>-2243586</v>
      </c>
      <c r="G83" s="20"/>
      <c r="H83" s="20"/>
      <c r="I83" s="20">
        <v>-2243586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-2243586</v>
      </c>
      <c r="W83" s="20"/>
      <c r="X83" s="20"/>
      <c r="Y83" s="19"/>
      <c r="Z83" s="22"/>
    </row>
    <row r="84" spans="1:26" ht="13.5" hidden="1">
      <c r="A84" s="39" t="s">
        <v>118</v>
      </c>
      <c r="B84" s="27">
        <v>5599524</v>
      </c>
      <c r="C84" s="27"/>
      <c r="D84" s="28">
        <v>6555933</v>
      </c>
      <c r="E84" s="29">
        <v>6555933</v>
      </c>
      <c r="F84" s="29">
        <v>-11776</v>
      </c>
      <c r="G84" s="29"/>
      <c r="H84" s="29">
        <v>528942</v>
      </c>
      <c r="I84" s="29">
        <v>517166</v>
      </c>
      <c r="J84" s="29">
        <v>596844</v>
      </c>
      <c r="K84" s="29">
        <v>549588</v>
      </c>
      <c r="L84" s="29">
        <v>577217</v>
      </c>
      <c r="M84" s="29">
        <v>1723649</v>
      </c>
      <c r="N84" s="29">
        <v>484291</v>
      </c>
      <c r="O84" s="29">
        <v>488402</v>
      </c>
      <c r="P84" s="29">
        <v>502843</v>
      </c>
      <c r="Q84" s="29">
        <v>1475536</v>
      </c>
      <c r="R84" s="29"/>
      <c r="S84" s="29"/>
      <c r="T84" s="29"/>
      <c r="U84" s="29"/>
      <c r="V84" s="29">
        <v>3716351</v>
      </c>
      <c r="W84" s="29">
        <v>374789</v>
      </c>
      <c r="X84" s="29"/>
      <c r="Y84" s="28"/>
      <c r="Z84" s="30">
        <v>6555933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104566494</v>
      </c>
      <c r="C5" s="18">
        <v>0</v>
      </c>
      <c r="D5" s="58">
        <v>113087258</v>
      </c>
      <c r="E5" s="59">
        <v>113202298</v>
      </c>
      <c r="F5" s="59">
        <v>10033594</v>
      </c>
      <c r="G5" s="59">
        <v>10001434</v>
      </c>
      <c r="H5" s="59">
        <v>10929231</v>
      </c>
      <c r="I5" s="59">
        <v>30964259</v>
      </c>
      <c r="J5" s="59">
        <v>10068656</v>
      </c>
      <c r="K5" s="59">
        <v>10221623</v>
      </c>
      <c r="L5" s="59">
        <v>10377424</v>
      </c>
      <c r="M5" s="59">
        <v>30667703</v>
      </c>
      <c r="N5" s="59">
        <v>11990158</v>
      </c>
      <c r="O5" s="59">
        <v>10073106</v>
      </c>
      <c r="P5" s="59">
        <v>10165887</v>
      </c>
      <c r="Q5" s="59">
        <v>32229151</v>
      </c>
      <c r="R5" s="59">
        <v>0</v>
      </c>
      <c r="S5" s="59">
        <v>0</v>
      </c>
      <c r="T5" s="59">
        <v>0</v>
      </c>
      <c r="U5" s="59">
        <v>0</v>
      </c>
      <c r="V5" s="59">
        <v>93861113</v>
      </c>
      <c r="W5" s="59">
        <v>88604504</v>
      </c>
      <c r="X5" s="59">
        <v>5256609</v>
      </c>
      <c r="Y5" s="60">
        <v>5.93</v>
      </c>
      <c r="Z5" s="61">
        <v>113202298</v>
      </c>
    </row>
    <row r="6" spans="1:26" ht="13.5">
      <c r="A6" s="57" t="s">
        <v>32</v>
      </c>
      <c r="B6" s="18">
        <v>474857377</v>
      </c>
      <c r="C6" s="18">
        <v>0</v>
      </c>
      <c r="D6" s="58">
        <v>505249794</v>
      </c>
      <c r="E6" s="59">
        <v>505249794</v>
      </c>
      <c r="F6" s="59">
        <v>14446509</v>
      </c>
      <c r="G6" s="59">
        <v>46526373</v>
      </c>
      <c r="H6" s="59">
        <v>43225080</v>
      </c>
      <c r="I6" s="59">
        <v>104197962</v>
      </c>
      <c r="J6" s="59">
        <v>39729223</v>
      </c>
      <c r="K6" s="59">
        <v>43592691</v>
      </c>
      <c r="L6" s="59">
        <v>45244466</v>
      </c>
      <c r="M6" s="59">
        <v>128566380</v>
      </c>
      <c r="N6" s="59">
        <v>36202852</v>
      </c>
      <c r="O6" s="59">
        <v>40822718</v>
      </c>
      <c r="P6" s="59">
        <v>41998029</v>
      </c>
      <c r="Q6" s="59">
        <v>119023599</v>
      </c>
      <c r="R6" s="59">
        <v>0</v>
      </c>
      <c r="S6" s="59">
        <v>0</v>
      </c>
      <c r="T6" s="59">
        <v>0</v>
      </c>
      <c r="U6" s="59">
        <v>0</v>
      </c>
      <c r="V6" s="59">
        <v>351787941</v>
      </c>
      <c r="W6" s="59">
        <v>389846760</v>
      </c>
      <c r="X6" s="59">
        <v>-38058819</v>
      </c>
      <c r="Y6" s="60">
        <v>-9.76</v>
      </c>
      <c r="Z6" s="61">
        <v>505249794</v>
      </c>
    </row>
    <row r="7" spans="1:26" ht="13.5">
      <c r="A7" s="57" t="s">
        <v>33</v>
      </c>
      <c r="B7" s="18">
        <v>10918562</v>
      </c>
      <c r="C7" s="18">
        <v>0</v>
      </c>
      <c r="D7" s="58">
        <v>10000000</v>
      </c>
      <c r="E7" s="59">
        <v>12000000</v>
      </c>
      <c r="F7" s="59">
        <v>1203459</v>
      </c>
      <c r="G7" s="59">
        <v>1376784</v>
      </c>
      <c r="H7" s="59">
        <v>1278732</v>
      </c>
      <c r="I7" s="59">
        <v>3858975</v>
      </c>
      <c r="J7" s="59">
        <v>1250611</v>
      </c>
      <c r="K7" s="59">
        <v>1371186</v>
      </c>
      <c r="L7" s="59">
        <v>1033736</v>
      </c>
      <c r="M7" s="59">
        <v>3655533</v>
      </c>
      <c r="N7" s="59">
        <v>2022115</v>
      </c>
      <c r="O7" s="59">
        <v>1453904</v>
      </c>
      <c r="P7" s="59">
        <v>1580607</v>
      </c>
      <c r="Q7" s="59">
        <v>5056626</v>
      </c>
      <c r="R7" s="59">
        <v>0</v>
      </c>
      <c r="S7" s="59">
        <v>0</v>
      </c>
      <c r="T7" s="59">
        <v>0</v>
      </c>
      <c r="U7" s="59">
        <v>0</v>
      </c>
      <c r="V7" s="59">
        <v>12571134</v>
      </c>
      <c r="W7" s="59">
        <v>7363600</v>
      </c>
      <c r="X7" s="59">
        <v>5207534</v>
      </c>
      <c r="Y7" s="60">
        <v>70.72</v>
      </c>
      <c r="Z7" s="61">
        <v>12000000</v>
      </c>
    </row>
    <row r="8" spans="1:26" ht="13.5">
      <c r="A8" s="57" t="s">
        <v>34</v>
      </c>
      <c r="B8" s="18">
        <v>116147609</v>
      </c>
      <c r="C8" s="18">
        <v>0</v>
      </c>
      <c r="D8" s="58">
        <v>134048079</v>
      </c>
      <c r="E8" s="59">
        <v>138214248</v>
      </c>
      <c r="F8" s="59">
        <v>38371514</v>
      </c>
      <c r="G8" s="59">
        <v>7833718</v>
      </c>
      <c r="H8" s="59">
        <v>2302333</v>
      </c>
      <c r="I8" s="59">
        <v>48507565</v>
      </c>
      <c r="J8" s="59">
        <v>2047571</v>
      </c>
      <c r="K8" s="59">
        <v>4710535</v>
      </c>
      <c r="L8" s="59">
        <v>29964240</v>
      </c>
      <c r="M8" s="59">
        <v>36722346</v>
      </c>
      <c r="N8" s="59">
        <v>2027037</v>
      </c>
      <c r="O8" s="59">
        <v>1214835</v>
      </c>
      <c r="P8" s="59">
        <v>27556297</v>
      </c>
      <c r="Q8" s="59">
        <v>30798169</v>
      </c>
      <c r="R8" s="59">
        <v>0</v>
      </c>
      <c r="S8" s="59">
        <v>0</v>
      </c>
      <c r="T8" s="59">
        <v>0</v>
      </c>
      <c r="U8" s="59">
        <v>0</v>
      </c>
      <c r="V8" s="59">
        <v>116028080</v>
      </c>
      <c r="W8" s="59">
        <v>109545091</v>
      </c>
      <c r="X8" s="59">
        <v>6482989</v>
      </c>
      <c r="Y8" s="60">
        <v>5.92</v>
      </c>
      <c r="Z8" s="61">
        <v>138214248</v>
      </c>
    </row>
    <row r="9" spans="1:26" ht="13.5">
      <c r="A9" s="57" t="s">
        <v>35</v>
      </c>
      <c r="B9" s="18">
        <v>111576792</v>
      </c>
      <c r="C9" s="18">
        <v>0</v>
      </c>
      <c r="D9" s="58">
        <v>100337879</v>
      </c>
      <c r="E9" s="59">
        <v>126004166</v>
      </c>
      <c r="F9" s="59">
        <v>3291470</v>
      </c>
      <c r="G9" s="59">
        <v>5835111</v>
      </c>
      <c r="H9" s="59">
        <v>5233308</v>
      </c>
      <c r="I9" s="59">
        <v>14359889</v>
      </c>
      <c r="J9" s="59">
        <v>4135270</v>
      </c>
      <c r="K9" s="59">
        <v>4612888</v>
      </c>
      <c r="L9" s="59">
        <v>3919272</v>
      </c>
      <c r="M9" s="59">
        <v>12667430</v>
      </c>
      <c r="N9" s="59">
        <v>4193353</v>
      </c>
      <c r="O9" s="59">
        <v>4142644</v>
      </c>
      <c r="P9" s="59">
        <v>6674839</v>
      </c>
      <c r="Q9" s="59">
        <v>15010836</v>
      </c>
      <c r="R9" s="59">
        <v>0</v>
      </c>
      <c r="S9" s="59">
        <v>0</v>
      </c>
      <c r="T9" s="59">
        <v>0</v>
      </c>
      <c r="U9" s="59">
        <v>0</v>
      </c>
      <c r="V9" s="59">
        <v>42038155</v>
      </c>
      <c r="W9" s="59">
        <v>49290732</v>
      </c>
      <c r="X9" s="59">
        <v>-7252577</v>
      </c>
      <c r="Y9" s="60">
        <v>-14.71</v>
      </c>
      <c r="Z9" s="61">
        <v>126004166</v>
      </c>
    </row>
    <row r="10" spans="1:26" ht="25.5">
      <c r="A10" s="62" t="s">
        <v>105</v>
      </c>
      <c r="B10" s="63">
        <f>SUM(B5:B9)</f>
        <v>818066834</v>
      </c>
      <c r="C10" s="63">
        <f>SUM(C5:C9)</f>
        <v>0</v>
      </c>
      <c r="D10" s="64">
        <f aca="true" t="shared" si="0" ref="D10:Z10">SUM(D5:D9)</f>
        <v>862723010</v>
      </c>
      <c r="E10" s="65">
        <f t="shared" si="0"/>
        <v>894670506</v>
      </c>
      <c r="F10" s="65">
        <f t="shared" si="0"/>
        <v>67346546</v>
      </c>
      <c r="G10" s="65">
        <f t="shared" si="0"/>
        <v>71573420</v>
      </c>
      <c r="H10" s="65">
        <f t="shared" si="0"/>
        <v>62968684</v>
      </c>
      <c r="I10" s="65">
        <f t="shared" si="0"/>
        <v>201888650</v>
      </c>
      <c r="J10" s="65">
        <f t="shared" si="0"/>
        <v>57231331</v>
      </c>
      <c r="K10" s="65">
        <f t="shared" si="0"/>
        <v>64508923</v>
      </c>
      <c r="L10" s="65">
        <f t="shared" si="0"/>
        <v>90539138</v>
      </c>
      <c r="M10" s="65">
        <f t="shared" si="0"/>
        <v>212279392</v>
      </c>
      <c r="N10" s="65">
        <f t="shared" si="0"/>
        <v>56435515</v>
      </c>
      <c r="O10" s="65">
        <f t="shared" si="0"/>
        <v>57707207</v>
      </c>
      <c r="P10" s="65">
        <f t="shared" si="0"/>
        <v>87975659</v>
      </c>
      <c r="Q10" s="65">
        <f t="shared" si="0"/>
        <v>202118381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616286423</v>
      </c>
      <c r="W10" s="65">
        <f t="shared" si="0"/>
        <v>644650687</v>
      </c>
      <c r="X10" s="65">
        <f t="shared" si="0"/>
        <v>-28364264</v>
      </c>
      <c r="Y10" s="66">
        <f>+IF(W10&lt;&gt;0,(X10/W10)*100,0)</f>
        <v>-4.39994318969833</v>
      </c>
      <c r="Z10" s="67">
        <f t="shared" si="0"/>
        <v>894670506</v>
      </c>
    </row>
    <row r="11" spans="1:26" ht="13.5">
      <c r="A11" s="57" t="s">
        <v>36</v>
      </c>
      <c r="B11" s="18">
        <v>230802095</v>
      </c>
      <c r="C11" s="18">
        <v>0</v>
      </c>
      <c r="D11" s="58">
        <v>270803217</v>
      </c>
      <c r="E11" s="59">
        <v>266708733</v>
      </c>
      <c r="F11" s="59">
        <v>19043691</v>
      </c>
      <c r="G11" s="59">
        <v>18533751</v>
      </c>
      <c r="H11" s="59">
        <v>20487004</v>
      </c>
      <c r="I11" s="59">
        <v>58064446</v>
      </c>
      <c r="J11" s="59">
        <v>20382057</v>
      </c>
      <c r="K11" s="59">
        <v>19879596</v>
      </c>
      <c r="L11" s="59">
        <v>20806309</v>
      </c>
      <c r="M11" s="59">
        <v>61067962</v>
      </c>
      <c r="N11" s="59">
        <v>21208042</v>
      </c>
      <c r="O11" s="59">
        <v>20646417</v>
      </c>
      <c r="P11" s="59">
        <v>20217136</v>
      </c>
      <c r="Q11" s="59">
        <v>62071595</v>
      </c>
      <c r="R11" s="59">
        <v>0</v>
      </c>
      <c r="S11" s="59">
        <v>0</v>
      </c>
      <c r="T11" s="59">
        <v>0</v>
      </c>
      <c r="U11" s="59">
        <v>0</v>
      </c>
      <c r="V11" s="59">
        <v>181204003</v>
      </c>
      <c r="W11" s="59">
        <v>204676066</v>
      </c>
      <c r="X11" s="59">
        <v>-23472063</v>
      </c>
      <c r="Y11" s="60">
        <v>-11.47</v>
      </c>
      <c r="Z11" s="61">
        <v>266708733</v>
      </c>
    </row>
    <row r="12" spans="1:26" ht="13.5">
      <c r="A12" s="57" t="s">
        <v>37</v>
      </c>
      <c r="B12" s="18">
        <v>15309269</v>
      </c>
      <c r="C12" s="18">
        <v>0</v>
      </c>
      <c r="D12" s="58">
        <v>16167664</v>
      </c>
      <c r="E12" s="59">
        <v>15684350</v>
      </c>
      <c r="F12" s="59">
        <v>1275807</v>
      </c>
      <c r="G12" s="59">
        <v>370351</v>
      </c>
      <c r="H12" s="59">
        <v>2116530</v>
      </c>
      <c r="I12" s="59">
        <v>3762688</v>
      </c>
      <c r="J12" s="59">
        <v>1276575</v>
      </c>
      <c r="K12" s="59">
        <v>1276575</v>
      </c>
      <c r="L12" s="59">
        <v>1275303</v>
      </c>
      <c r="M12" s="59">
        <v>3828453</v>
      </c>
      <c r="N12" s="59">
        <v>1277649</v>
      </c>
      <c r="O12" s="59">
        <v>1275772</v>
      </c>
      <c r="P12" s="59">
        <v>1275772</v>
      </c>
      <c r="Q12" s="59">
        <v>3829193</v>
      </c>
      <c r="R12" s="59">
        <v>0</v>
      </c>
      <c r="S12" s="59">
        <v>0</v>
      </c>
      <c r="T12" s="59">
        <v>0</v>
      </c>
      <c r="U12" s="59">
        <v>0</v>
      </c>
      <c r="V12" s="59">
        <v>11420334</v>
      </c>
      <c r="W12" s="59">
        <v>11827182</v>
      </c>
      <c r="X12" s="59">
        <v>-406848</v>
      </c>
      <c r="Y12" s="60">
        <v>-3.44</v>
      </c>
      <c r="Z12" s="61">
        <v>15684350</v>
      </c>
    </row>
    <row r="13" spans="1:26" ht="13.5">
      <c r="A13" s="57" t="s">
        <v>106</v>
      </c>
      <c r="B13" s="18">
        <v>88158666</v>
      </c>
      <c r="C13" s="18">
        <v>0</v>
      </c>
      <c r="D13" s="58">
        <v>84094858</v>
      </c>
      <c r="E13" s="59">
        <v>84094921</v>
      </c>
      <c r="F13" s="59">
        <v>0</v>
      </c>
      <c r="G13" s="59">
        <v>14510988</v>
      </c>
      <c r="H13" s="59">
        <v>7058060</v>
      </c>
      <c r="I13" s="59">
        <v>21569048</v>
      </c>
      <c r="J13" s="59">
        <v>7273072</v>
      </c>
      <c r="K13" s="59">
        <v>7037454</v>
      </c>
      <c r="L13" s="59">
        <v>14307376</v>
      </c>
      <c r="M13" s="59">
        <v>28617902</v>
      </c>
      <c r="N13" s="59">
        <v>7269153</v>
      </c>
      <c r="O13" s="59">
        <v>6568040</v>
      </c>
      <c r="P13" s="59">
        <v>7267275</v>
      </c>
      <c r="Q13" s="59">
        <v>21104468</v>
      </c>
      <c r="R13" s="59">
        <v>0</v>
      </c>
      <c r="S13" s="59">
        <v>0</v>
      </c>
      <c r="T13" s="59">
        <v>0</v>
      </c>
      <c r="U13" s="59">
        <v>0</v>
      </c>
      <c r="V13" s="59">
        <v>71291418</v>
      </c>
      <c r="W13" s="59">
        <v>62976906</v>
      </c>
      <c r="X13" s="59">
        <v>8314512</v>
      </c>
      <c r="Y13" s="60">
        <v>13.2</v>
      </c>
      <c r="Z13" s="61">
        <v>84094921</v>
      </c>
    </row>
    <row r="14" spans="1:26" ht="13.5">
      <c r="A14" s="57" t="s">
        <v>38</v>
      </c>
      <c r="B14" s="18">
        <v>24301464</v>
      </c>
      <c r="C14" s="18">
        <v>0</v>
      </c>
      <c r="D14" s="58">
        <v>28411590</v>
      </c>
      <c r="E14" s="59">
        <v>28411602</v>
      </c>
      <c r="F14" s="59">
        <v>605111</v>
      </c>
      <c r="G14" s="59">
        <v>5060191</v>
      </c>
      <c r="H14" s="59">
        <v>1648214</v>
      </c>
      <c r="I14" s="59">
        <v>7313516</v>
      </c>
      <c r="J14" s="59">
        <v>2306541</v>
      </c>
      <c r="K14" s="59">
        <v>2306541</v>
      </c>
      <c r="L14" s="59">
        <v>0</v>
      </c>
      <c r="M14" s="59">
        <v>4613082</v>
      </c>
      <c r="N14" s="59">
        <v>4613082</v>
      </c>
      <c r="O14" s="59">
        <v>2306541</v>
      </c>
      <c r="P14" s="59">
        <v>2268654</v>
      </c>
      <c r="Q14" s="59">
        <v>9188277</v>
      </c>
      <c r="R14" s="59">
        <v>0</v>
      </c>
      <c r="S14" s="59">
        <v>0</v>
      </c>
      <c r="T14" s="59">
        <v>0</v>
      </c>
      <c r="U14" s="59">
        <v>0</v>
      </c>
      <c r="V14" s="59">
        <v>21114875</v>
      </c>
      <c r="W14" s="59">
        <v>21679577</v>
      </c>
      <c r="X14" s="59">
        <v>-564702</v>
      </c>
      <c r="Y14" s="60">
        <v>-2.6</v>
      </c>
      <c r="Z14" s="61">
        <v>28411602</v>
      </c>
    </row>
    <row r="15" spans="1:26" ht="13.5">
      <c r="A15" s="57" t="s">
        <v>39</v>
      </c>
      <c r="B15" s="18">
        <v>305102771</v>
      </c>
      <c r="C15" s="18">
        <v>0</v>
      </c>
      <c r="D15" s="58">
        <v>331116544</v>
      </c>
      <c r="E15" s="59">
        <v>331998160</v>
      </c>
      <c r="F15" s="59">
        <v>438669</v>
      </c>
      <c r="G15" s="59">
        <v>35130364</v>
      </c>
      <c r="H15" s="59">
        <v>36956666</v>
      </c>
      <c r="I15" s="59">
        <v>72525699</v>
      </c>
      <c r="J15" s="59">
        <v>24252129</v>
      </c>
      <c r="K15" s="59">
        <v>25027522</v>
      </c>
      <c r="L15" s="59">
        <v>24617297</v>
      </c>
      <c r="M15" s="59">
        <v>73896948</v>
      </c>
      <c r="N15" s="59">
        <v>23522332</v>
      </c>
      <c r="O15" s="59">
        <v>24543289</v>
      </c>
      <c r="P15" s="59">
        <v>26560141</v>
      </c>
      <c r="Q15" s="59">
        <v>74625762</v>
      </c>
      <c r="R15" s="59">
        <v>0</v>
      </c>
      <c r="S15" s="59">
        <v>0</v>
      </c>
      <c r="T15" s="59">
        <v>0</v>
      </c>
      <c r="U15" s="59">
        <v>0</v>
      </c>
      <c r="V15" s="59">
        <v>221048409</v>
      </c>
      <c r="W15" s="59">
        <v>226168265</v>
      </c>
      <c r="X15" s="59">
        <v>-5119856</v>
      </c>
      <c r="Y15" s="60">
        <v>-2.26</v>
      </c>
      <c r="Z15" s="61">
        <v>331998160</v>
      </c>
    </row>
    <row r="16" spans="1:26" ht="13.5">
      <c r="A16" s="68" t="s">
        <v>40</v>
      </c>
      <c r="B16" s="18">
        <v>279600</v>
      </c>
      <c r="C16" s="18">
        <v>0</v>
      </c>
      <c r="D16" s="58">
        <v>737600</v>
      </c>
      <c r="E16" s="59">
        <v>737600</v>
      </c>
      <c r="F16" s="59">
        <v>61800</v>
      </c>
      <c r="G16" s="59">
        <v>1800</v>
      </c>
      <c r="H16" s="59">
        <v>1800</v>
      </c>
      <c r="I16" s="59">
        <v>65400</v>
      </c>
      <c r="J16" s="59">
        <v>1800</v>
      </c>
      <c r="K16" s="59">
        <v>1800</v>
      </c>
      <c r="L16" s="59">
        <v>1800</v>
      </c>
      <c r="M16" s="59">
        <v>5400</v>
      </c>
      <c r="N16" s="59">
        <v>1800</v>
      </c>
      <c r="O16" s="59">
        <v>230200</v>
      </c>
      <c r="P16" s="59">
        <v>1800</v>
      </c>
      <c r="Q16" s="59">
        <v>233800</v>
      </c>
      <c r="R16" s="59">
        <v>0</v>
      </c>
      <c r="S16" s="59">
        <v>0</v>
      </c>
      <c r="T16" s="59">
        <v>0</v>
      </c>
      <c r="U16" s="59">
        <v>0</v>
      </c>
      <c r="V16" s="59">
        <v>304600</v>
      </c>
      <c r="W16" s="59">
        <v>599970</v>
      </c>
      <c r="X16" s="59">
        <v>-295370</v>
      </c>
      <c r="Y16" s="60">
        <v>-49.23</v>
      </c>
      <c r="Z16" s="61">
        <v>737600</v>
      </c>
    </row>
    <row r="17" spans="1:26" ht="13.5">
      <c r="A17" s="57" t="s">
        <v>41</v>
      </c>
      <c r="B17" s="18">
        <v>204866880</v>
      </c>
      <c r="C17" s="18">
        <v>0</v>
      </c>
      <c r="D17" s="58">
        <v>182468844</v>
      </c>
      <c r="E17" s="59">
        <v>211627610</v>
      </c>
      <c r="F17" s="59">
        <v>5688189</v>
      </c>
      <c r="G17" s="59">
        <v>18586260</v>
      </c>
      <c r="H17" s="59">
        <v>12850047</v>
      </c>
      <c r="I17" s="59">
        <v>37124496</v>
      </c>
      <c r="J17" s="59">
        <v>15322594</v>
      </c>
      <c r="K17" s="59">
        <v>15407178</v>
      </c>
      <c r="L17" s="59">
        <v>11479839</v>
      </c>
      <c r="M17" s="59">
        <v>42209611</v>
      </c>
      <c r="N17" s="59">
        <v>13258855</v>
      </c>
      <c r="O17" s="59">
        <v>9686806</v>
      </c>
      <c r="P17" s="59">
        <v>28830792</v>
      </c>
      <c r="Q17" s="59">
        <v>51776453</v>
      </c>
      <c r="R17" s="59">
        <v>0</v>
      </c>
      <c r="S17" s="59">
        <v>0</v>
      </c>
      <c r="T17" s="59">
        <v>0</v>
      </c>
      <c r="U17" s="59">
        <v>0</v>
      </c>
      <c r="V17" s="59">
        <v>131110560</v>
      </c>
      <c r="W17" s="59">
        <v>167386183</v>
      </c>
      <c r="X17" s="59">
        <v>-36275623</v>
      </c>
      <c r="Y17" s="60">
        <v>-21.67</v>
      </c>
      <c r="Z17" s="61">
        <v>211627610</v>
      </c>
    </row>
    <row r="18" spans="1:26" ht="13.5">
      <c r="A18" s="69" t="s">
        <v>42</v>
      </c>
      <c r="B18" s="70">
        <f>SUM(B11:B17)</f>
        <v>868820745</v>
      </c>
      <c r="C18" s="70">
        <f>SUM(C11:C17)</f>
        <v>0</v>
      </c>
      <c r="D18" s="71">
        <f aca="true" t="shared" si="1" ref="D18:Z18">SUM(D11:D17)</f>
        <v>913800317</v>
      </c>
      <c r="E18" s="72">
        <f t="shared" si="1"/>
        <v>939262976</v>
      </c>
      <c r="F18" s="72">
        <f t="shared" si="1"/>
        <v>27113267</v>
      </c>
      <c r="G18" s="72">
        <f t="shared" si="1"/>
        <v>92193705</v>
      </c>
      <c r="H18" s="72">
        <f t="shared" si="1"/>
        <v>81118321</v>
      </c>
      <c r="I18" s="72">
        <f t="shared" si="1"/>
        <v>200425293</v>
      </c>
      <c r="J18" s="72">
        <f t="shared" si="1"/>
        <v>70814768</v>
      </c>
      <c r="K18" s="72">
        <f t="shared" si="1"/>
        <v>70936666</v>
      </c>
      <c r="L18" s="72">
        <f t="shared" si="1"/>
        <v>72487924</v>
      </c>
      <c r="M18" s="72">
        <f t="shared" si="1"/>
        <v>214239358</v>
      </c>
      <c r="N18" s="72">
        <f t="shared" si="1"/>
        <v>71150913</v>
      </c>
      <c r="O18" s="72">
        <f t="shared" si="1"/>
        <v>65257065</v>
      </c>
      <c r="P18" s="72">
        <f t="shared" si="1"/>
        <v>86421570</v>
      </c>
      <c r="Q18" s="72">
        <f t="shared" si="1"/>
        <v>222829548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637494199</v>
      </c>
      <c r="W18" s="72">
        <f t="shared" si="1"/>
        <v>695314149</v>
      </c>
      <c r="X18" s="72">
        <f t="shared" si="1"/>
        <v>-57819950</v>
      </c>
      <c r="Y18" s="66">
        <f>+IF(W18&lt;&gt;0,(X18/W18)*100,0)</f>
        <v>-8.315658480868912</v>
      </c>
      <c r="Z18" s="73">
        <f t="shared" si="1"/>
        <v>939262976</v>
      </c>
    </row>
    <row r="19" spans="1:26" ht="13.5">
      <c r="A19" s="69" t="s">
        <v>43</v>
      </c>
      <c r="B19" s="74">
        <f>+B10-B18</f>
        <v>-50753911</v>
      </c>
      <c r="C19" s="74">
        <f>+C10-C18</f>
        <v>0</v>
      </c>
      <c r="D19" s="75">
        <f aca="true" t="shared" si="2" ref="D19:Z19">+D10-D18</f>
        <v>-51077307</v>
      </c>
      <c r="E19" s="76">
        <f t="shared" si="2"/>
        <v>-44592470</v>
      </c>
      <c r="F19" s="76">
        <f t="shared" si="2"/>
        <v>40233279</v>
      </c>
      <c r="G19" s="76">
        <f t="shared" si="2"/>
        <v>-20620285</v>
      </c>
      <c r="H19" s="76">
        <f t="shared" si="2"/>
        <v>-18149637</v>
      </c>
      <c r="I19" s="76">
        <f t="shared" si="2"/>
        <v>1463357</v>
      </c>
      <c r="J19" s="76">
        <f t="shared" si="2"/>
        <v>-13583437</v>
      </c>
      <c r="K19" s="76">
        <f t="shared" si="2"/>
        <v>-6427743</v>
      </c>
      <c r="L19" s="76">
        <f t="shared" si="2"/>
        <v>18051214</v>
      </c>
      <c r="M19" s="76">
        <f t="shared" si="2"/>
        <v>-1959966</v>
      </c>
      <c r="N19" s="76">
        <f t="shared" si="2"/>
        <v>-14715398</v>
      </c>
      <c r="O19" s="76">
        <f t="shared" si="2"/>
        <v>-7549858</v>
      </c>
      <c r="P19" s="76">
        <f t="shared" si="2"/>
        <v>1554089</v>
      </c>
      <c r="Q19" s="76">
        <f t="shared" si="2"/>
        <v>-20711167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-21207776</v>
      </c>
      <c r="W19" s="76">
        <f>IF(E10=E18,0,W10-W18)</f>
        <v>-50663462</v>
      </c>
      <c r="X19" s="76">
        <f t="shared" si="2"/>
        <v>29455686</v>
      </c>
      <c r="Y19" s="77">
        <f>+IF(W19&lt;&gt;0,(X19/W19)*100,0)</f>
        <v>-58.13989971707816</v>
      </c>
      <c r="Z19" s="78">
        <f t="shared" si="2"/>
        <v>-44592470</v>
      </c>
    </row>
    <row r="20" spans="1:26" ht="13.5">
      <c r="A20" s="57" t="s">
        <v>44</v>
      </c>
      <c r="B20" s="18">
        <v>40049100</v>
      </c>
      <c r="C20" s="18">
        <v>0</v>
      </c>
      <c r="D20" s="58">
        <v>51959537</v>
      </c>
      <c r="E20" s="59">
        <v>68567986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29115315</v>
      </c>
      <c r="X20" s="59">
        <v>-29115315</v>
      </c>
      <c r="Y20" s="60">
        <v>-100</v>
      </c>
      <c r="Z20" s="61">
        <v>68567986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-10704811</v>
      </c>
      <c r="C22" s="85">
        <f>SUM(C19:C21)</f>
        <v>0</v>
      </c>
      <c r="D22" s="86">
        <f aca="true" t="shared" si="3" ref="D22:Z22">SUM(D19:D21)</f>
        <v>882230</v>
      </c>
      <c r="E22" s="87">
        <f t="shared" si="3"/>
        <v>23975516</v>
      </c>
      <c r="F22" s="87">
        <f t="shared" si="3"/>
        <v>40233279</v>
      </c>
      <c r="G22" s="87">
        <f t="shared" si="3"/>
        <v>-20620285</v>
      </c>
      <c r="H22" s="87">
        <f t="shared" si="3"/>
        <v>-18149637</v>
      </c>
      <c r="I22" s="87">
        <f t="shared" si="3"/>
        <v>1463357</v>
      </c>
      <c r="J22" s="87">
        <f t="shared" si="3"/>
        <v>-13583437</v>
      </c>
      <c r="K22" s="87">
        <f t="shared" si="3"/>
        <v>-6427743</v>
      </c>
      <c r="L22" s="87">
        <f t="shared" si="3"/>
        <v>18051214</v>
      </c>
      <c r="M22" s="87">
        <f t="shared" si="3"/>
        <v>-1959966</v>
      </c>
      <c r="N22" s="87">
        <f t="shared" si="3"/>
        <v>-14715398</v>
      </c>
      <c r="O22" s="87">
        <f t="shared" si="3"/>
        <v>-7549858</v>
      </c>
      <c r="P22" s="87">
        <f t="shared" si="3"/>
        <v>1554089</v>
      </c>
      <c r="Q22" s="87">
        <f t="shared" si="3"/>
        <v>-20711167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-21207776</v>
      </c>
      <c r="W22" s="87">
        <f t="shared" si="3"/>
        <v>-21548147</v>
      </c>
      <c r="X22" s="87">
        <f t="shared" si="3"/>
        <v>340371</v>
      </c>
      <c r="Y22" s="88">
        <f>+IF(W22&lt;&gt;0,(X22/W22)*100,0)</f>
        <v>-1.579583618025253</v>
      </c>
      <c r="Z22" s="89">
        <f t="shared" si="3"/>
        <v>23975516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-10704811</v>
      </c>
      <c r="C24" s="74">
        <f>SUM(C22:C23)</f>
        <v>0</v>
      </c>
      <c r="D24" s="75">
        <f aca="true" t="shared" si="4" ref="D24:Z24">SUM(D22:D23)</f>
        <v>882230</v>
      </c>
      <c r="E24" s="76">
        <f t="shared" si="4"/>
        <v>23975516</v>
      </c>
      <c r="F24" s="76">
        <f t="shared" si="4"/>
        <v>40233279</v>
      </c>
      <c r="G24" s="76">
        <f t="shared" si="4"/>
        <v>-20620285</v>
      </c>
      <c r="H24" s="76">
        <f t="shared" si="4"/>
        <v>-18149637</v>
      </c>
      <c r="I24" s="76">
        <f t="shared" si="4"/>
        <v>1463357</v>
      </c>
      <c r="J24" s="76">
        <f t="shared" si="4"/>
        <v>-13583437</v>
      </c>
      <c r="K24" s="76">
        <f t="shared" si="4"/>
        <v>-6427743</v>
      </c>
      <c r="L24" s="76">
        <f t="shared" si="4"/>
        <v>18051214</v>
      </c>
      <c r="M24" s="76">
        <f t="shared" si="4"/>
        <v>-1959966</v>
      </c>
      <c r="N24" s="76">
        <f t="shared" si="4"/>
        <v>-14715398</v>
      </c>
      <c r="O24" s="76">
        <f t="shared" si="4"/>
        <v>-7549858</v>
      </c>
      <c r="P24" s="76">
        <f t="shared" si="4"/>
        <v>1554089</v>
      </c>
      <c r="Q24" s="76">
        <f t="shared" si="4"/>
        <v>-20711167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-21207776</v>
      </c>
      <c r="W24" s="76">
        <f t="shared" si="4"/>
        <v>-21548147</v>
      </c>
      <c r="X24" s="76">
        <f t="shared" si="4"/>
        <v>340371</v>
      </c>
      <c r="Y24" s="77">
        <f>+IF(W24&lt;&gt;0,(X24/W24)*100,0)</f>
        <v>-1.579583618025253</v>
      </c>
      <c r="Z24" s="78">
        <f t="shared" si="4"/>
        <v>23975516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83570396</v>
      </c>
      <c r="C27" s="21">
        <v>0</v>
      </c>
      <c r="D27" s="98">
        <v>88478107</v>
      </c>
      <c r="E27" s="99">
        <v>134939261</v>
      </c>
      <c r="F27" s="99">
        <v>2918524</v>
      </c>
      <c r="G27" s="99">
        <v>2967398</v>
      </c>
      <c r="H27" s="99">
        <v>2176483</v>
      </c>
      <c r="I27" s="99">
        <v>8062405</v>
      </c>
      <c r="J27" s="99">
        <v>3254318</v>
      </c>
      <c r="K27" s="99">
        <v>6050396</v>
      </c>
      <c r="L27" s="99">
        <v>9212330</v>
      </c>
      <c r="M27" s="99">
        <v>18517044</v>
      </c>
      <c r="N27" s="99">
        <v>4219800</v>
      </c>
      <c r="O27" s="99">
        <v>13060960</v>
      </c>
      <c r="P27" s="99">
        <v>13208532</v>
      </c>
      <c r="Q27" s="99">
        <v>30489292</v>
      </c>
      <c r="R27" s="99">
        <v>0</v>
      </c>
      <c r="S27" s="99">
        <v>0</v>
      </c>
      <c r="T27" s="99">
        <v>0</v>
      </c>
      <c r="U27" s="99">
        <v>0</v>
      </c>
      <c r="V27" s="99">
        <v>57068741</v>
      </c>
      <c r="W27" s="99">
        <v>101204446</v>
      </c>
      <c r="X27" s="99">
        <v>-44135705</v>
      </c>
      <c r="Y27" s="100">
        <v>-43.61</v>
      </c>
      <c r="Z27" s="101">
        <v>134939261</v>
      </c>
    </row>
    <row r="28" spans="1:26" ht="13.5">
      <c r="A28" s="102" t="s">
        <v>44</v>
      </c>
      <c r="B28" s="18">
        <v>38080772</v>
      </c>
      <c r="C28" s="18">
        <v>0</v>
      </c>
      <c r="D28" s="58">
        <v>51959537</v>
      </c>
      <c r="E28" s="59">
        <v>68567986</v>
      </c>
      <c r="F28" s="59">
        <v>67692</v>
      </c>
      <c r="G28" s="59">
        <v>302368</v>
      </c>
      <c r="H28" s="59">
        <v>1245334</v>
      </c>
      <c r="I28" s="59">
        <v>1615394</v>
      </c>
      <c r="J28" s="59">
        <v>1814735</v>
      </c>
      <c r="K28" s="59">
        <v>3445500</v>
      </c>
      <c r="L28" s="59">
        <v>7317480</v>
      </c>
      <c r="M28" s="59">
        <v>12577715</v>
      </c>
      <c r="N28" s="59">
        <v>2213801</v>
      </c>
      <c r="O28" s="59">
        <v>11267036</v>
      </c>
      <c r="P28" s="59">
        <v>10764065</v>
      </c>
      <c r="Q28" s="59">
        <v>24244902</v>
      </c>
      <c r="R28" s="59">
        <v>0</v>
      </c>
      <c r="S28" s="59">
        <v>0</v>
      </c>
      <c r="T28" s="59">
        <v>0</v>
      </c>
      <c r="U28" s="59">
        <v>0</v>
      </c>
      <c r="V28" s="59">
        <v>38438011</v>
      </c>
      <c r="W28" s="59">
        <v>51425990</v>
      </c>
      <c r="X28" s="59">
        <v>-12987979</v>
      </c>
      <c r="Y28" s="60">
        <v>-25.26</v>
      </c>
      <c r="Z28" s="61">
        <v>68567986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23296855</v>
      </c>
      <c r="C30" s="18">
        <v>0</v>
      </c>
      <c r="D30" s="58">
        <v>20227500</v>
      </c>
      <c r="E30" s="59">
        <v>42826435</v>
      </c>
      <c r="F30" s="59">
        <v>1163652</v>
      </c>
      <c r="G30" s="59">
        <v>2423652</v>
      </c>
      <c r="H30" s="59">
        <v>827810</v>
      </c>
      <c r="I30" s="59">
        <v>4415114</v>
      </c>
      <c r="J30" s="59">
        <v>1182613</v>
      </c>
      <c r="K30" s="59">
        <v>1269186</v>
      </c>
      <c r="L30" s="59">
        <v>558325</v>
      </c>
      <c r="M30" s="59">
        <v>3010124</v>
      </c>
      <c r="N30" s="59">
        <v>1953087</v>
      </c>
      <c r="O30" s="59">
        <v>411766</v>
      </c>
      <c r="P30" s="59">
        <v>218464</v>
      </c>
      <c r="Q30" s="59">
        <v>2583317</v>
      </c>
      <c r="R30" s="59">
        <v>0</v>
      </c>
      <c r="S30" s="59">
        <v>0</v>
      </c>
      <c r="T30" s="59">
        <v>0</v>
      </c>
      <c r="U30" s="59">
        <v>0</v>
      </c>
      <c r="V30" s="59">
        <v>10008555</v>
      </c>
      <c r="W30" s="59">
        <v>32119826</v>
      </c>
      <c r="X30" s="59">
        <v>-22111271</v>
      </c>
      <c r="Y30" s="60">
        <v>-68.84</v>
      </c>
      <c r="Z30" s="61">
        <v>42826435</v>
      </c>
    </row>
    <row r="31" spans="1:26" ht="13.5">
      <c r="A31" s="57" t="s">
        <v>49</v>
      </c>
      <c r="B31" s="18">
        <v>22192770</v>
      </c>
      <c r="C31" s="18">
        <v>0</v>
      </c>
      <c r="D31" s="58">
        <v>16291070</v>
      </c>
      <c r="E31" s="59">
        <v>23544840</v>
      </c>
      <c r="F31" s="59">
        <v>1687180</v>
      </c>
      <c r="G31" s="59">
        <v>241378</v>
      </c>
      <c r="H31" s="59">
        <v>103339</v>
      </c>
      <c r="I31" s="59">
        <v>2031897</v>
      </c>
      <c r="J31" s="59">
        <v>256970</v>
      </c>
      <c r="K31" s="59">
        <v>1335710</v>
      </c>
      <c r="L31" s="59">
        <v>1336525</v>
      </c>
      <c r="M31" s="59">
        <v>2929205</v>
      </c>
      <c r="N31" s="59">
        <v>52912</v>
      </c>
      <c r="O31" s="59">
        <v>1382158</v>
      </c>
      <c r="P31" s="59">
        <v>2226003</v>
      </c>
      <c r="Q31" s="59">
        <v>3661073</v>
      </c>
      <c r="R31" s="59">
        <v>0</v>
      </c>
      <c r="S31" s="59">
        <v>0</v>
      </c>
      <c r="T31" s="59">
        <v>0</v>
      </c>
      <c r="U31" s="59">
        <v>0</v>
      </c>
      <c r="V31" s="59">
        <v>8622175</v>
      </c>
      <c r="W31" s="59">
        <v>17658630</v>
      </c>
      <c r="X31" s="59">
        <v>-9036455</v>
      </c>
      <c r="Y31" s="60">
        <v>-51.17</v>
      </c>
      <c r="Z31" s="61">
        <v>23544840</v>
      </c>
    </row>
    <row r="32" spans="1:26" ht="13.5">
      <c r="A32" s="69" t="s">
        <v>50</v>
      </c>
      <c r="B32" s="21">
        <f>SUM(B28:B31)</f>
        <v>83570397</v>
      </c>
      <c r="C32" s="21">
        <f>SUM(C28:C31)</f>
        <v>0</v>
      </c>
      <c r="D32" s="98">
        <f aca="true" t="shared" si="5" ref="D32:Z32">SUM(D28:D31)</f>
        <v>88478107</v>
      </c>
      <c r="E32" s="99">
        <f t="shared" si="5"/>
        <v>134939261</v>
      </c>
      <c r="F32" s="99">
        <f t="shared" si="5"/>
        <v>2918524</v>
      </c>
      <c r="G32" s="99">
        <f t="shared" si="5"/>
        <v>2967398</v>
      </c>
      <c r="H32" s="99">
        <f t="shared" si="5"/>
        <v>2176483</v>
      </c>
      <c r="I32" s="99">
        <f t="shared" si="5"/>
        <v>8062405</v>
      </c>
      <c r="J32" s="99">
        <f t="shared" si="5"/>
        <v>3254318</v>
      </c>
      <c r="K32" s="99">
        <f t="shared" si="5"/>
        <v>6050396</v>
      </c>
      <c r="L32" s="99">
        <f t="shared" si="5"/>
        <v>9212330</v>
      </c>
      <c r="M32" s="99">
        <f t="shared" si="5"/>
        <v>18517044</v>
      </c>
      <c r="N32" s="99">
        <f t="shared" si="5"/>
        <v>4219800</v>
      </c>
      <c r="O32" s="99">
        <f t="shared" si="5"/>
        <v>13060960</v>
      </c>
      <c r="P32" s="99">
        <f t="shared" si="5"/>
        <v>13208532</v>
      </c>
      <c r="Q32" s="99">
        <f t="shared" si="5"/>
        <v>30489292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57068741</v>
      </c>
      <c r="W32" s="99">
        <f t="shared" si="5"/>
        <v>101204446</v>
      </c>
      <c r="X32" s="99">
        <f t="shared" si="5"/>
        <v>-44135705</v>
      </c>
      <c r="Y32" s="100">
        <f>+IF(W32&lt;&gt;0,(X32/W32)*100,0)</f>
        <v>-43.61044079031864</v>
      </c>
      <c r="Z32" s="101">
        <f t="shared" si="5"/>
        <v>134939261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296287408</v>
      </c>
      <c r="C35" s="18">
        <v>0</v>
      </c>
      <c r="D35" s="58">
        <v>233382209</v>
      </c>
      <c r="E35" s="59">
        <v>269509909</v>
      </c>
      <c r="F35" s="59">
        <v>296767816</v>
      </c>
      <c r="G35" s="59">
        <v>313032755</v>
      </c>
      <c r="H35" s="59">
        <v>278058533</v>
      </c>
      <c r="I35" s="59">
        <v>278058533</v>
      </c>
      <c r="J35" s="59">
        <v>273077177</v>
      </c>
      <c r="K35" s="59">
        <v>277173814</v>
      </c>
      <c r="L35" s="59">
        <v>311507209</v>
      </c>
      <c r="M35" s="59">
        <v>311507209</v>
      </c>
      <c r="N35" s="59">
        <v>317171312</v>
      </c>
      <c r="O35" s="59">
        <v>318739028</v>
      </c>
      <c r="P35" s="59">
        <v>345101410</v>
      </c>
      <c r="Q35" s="59">
        <v>345101410</v>
      </c>
      <c r="R35" s="59">
        <v>0</v>
      </c>
      <c r="S35" s="59">
        <v>0</v>
      </c>
      <c r="T35" s="59">
        <v>0</v>
      </c>
      <c r="U35" s="59">
        <v>0</v>
      </c>
      <c r="V35" s="59">
        <v>345101410</v>
      </c>
      <c r="W35" s="59">
        <v>202132432</v>
      </c>
      <c r="X35" s="59">
        <v>142968978</v>
      </c>
      <c r="Y35" s="60">
        <v>70.73</v>
      </c>
      <c r="Z35" s="61">
        <v>269509909</v>
      </c>
    </row>
    <row r="36" spans="1:26" ht="13.5">
      <c r="A36" s="57" t="s">
        <v>53</v>
      </c>
      <c r="B36" s="18">
        <v>1965296168</v>
      </c>
      <c r="C36" s="18">
        <v>0</v>
      </c>
      <c r="D36" s="58">
        <v>1980345233</v>
      </c>
      <c r="E36" s="59">
        <v>2005974557</v>
      </c>
      <c r="F36" s="59">
        <v>1976581649</v>
      </c>
      <c r="G36" s="59">
        <v>1956754178</v>
      </c>
      <c r="H36" s="59">
        <v>1963802174</v>
      </c>
      <c r="I36" s="59">
        <v>1963802174</v>
      </c>
      <c r="J36" s="59">
        <v>1962218413</v>
      </c>
      <c r="K36" s="59">
        <v>1962350956</v>
      </c>
      <c r="L36" s="59">
        <v>1960887788</v>
      </c>
      <c r="M36" s="59">
        <v>1960887788</v>
      </c>
      <c r="N36" s="59">
        <v>1951235229</v>
      </c>
      <c r="O36" s="59">
        <v>1960958814</v>
      </c>
      <c r="P36" s="59">
        <v>1968331994</v>
      </c>
      <c r="Q36" s="59">
        <v>1968331994</v>
      </c>
      <c r="R36" s="59">
        <v>0</v>
      </c>
      <c r="S36" s="59">
        <v>0</v>
      </c>
      <c r="T36" s="59">
        <v>0</v>
      </c>
      <c r="U36" s="59">
        <v>0</v>
      </c>
      <c r="V36" s="59">
        <v>1968331994</v>
      </c>
      <c r="W36" s="59">
        <v>1504480918</v>
      </c>
      <c r="X36" s="59">
        <v>463851076</v>
      </c>
      <c r="Y36" s="60">
        <v>30.83</v>
      </c>
      <c r="Z36" s="61">
        <v>2005974557</v>
      </c>
    </row>
    <row r="37" spans="1:26" ht="13.5">
      <c r="A37" s="57" t="s">
        <v>54</v>
      </c>
      <c r="B37" s="18">
        <v>141088078</v>
      </c>
      <c r="C37" s="18">
        <v>0</v>
      </c>
      <c r="D37" s="58">
        <v>154810307</v>
      </c>
      <c r="E37" s="59">
        <v>155890339</v>
      </c>
      <c r="F37" s="59">
        <v>157570049</v>
      </c>
      <c r="G37" s="59">
        <v>168338159</v>
      </c>
      <c r="H37" s="59">
        <v>164334194</v>
      </c>
      <c r="I37" s="59">
        <v>164334194</v>
      </c>
      <c r="J37" s="59">
        <v>148172112</v>
      </c>
      <c r="K37" s="59">
        <v>164197751</v>
      </c>
      <c r="L37" s="59">
        <v>179356129</v>
      </c>
      <c r="M37" s="59">
        <v>179356129</v>
      </c>
      <c r="N37" s="59">
        <v>166714124</v>
      </c>
      <c r="O37" s="59">
        <v>167571833</v>
      </c>
      <c r="P37" s="59">
        <v>188792328</v>
      </c>
      <c r="Q37" s="59">
        <v>188792328</v>
      </c>
      <c r="R37" s="59">
        <v>0</v>
      </c>
      <c r="S37" s="59">
        <v>0</v>
      </c>
      <c r="T37" s="59">
        <v>0</v>
      </c>
      <c r="U37" s="59">
        <v>0</v>
      </c>
      <c r="V37" s="59">
        <v>188792328</v>
      </c>
      <c r="W37" s="59">
        <v>116917754</v>
      </c>
      <c r="X37" s="59">
        <v>71874574</v>
      </c>
      <c r="Y37" s="60">
        <v>61.47</v>
      </c>
      <c r="Z37" s="61">
        <v>155890339</v>
      </c>
    </row>
    <row r="38" spans="1:26" ht="13.5">
      <c r="A38" s="57" t="s">
        <v>55</v>
      </c>
      <c r="B38" s="18">
        <v>464070713</v>
      </c>
      <c r="C38" s="18">
        <v>0</v>
      </c>
      <c r="D38" s="58">
        <v>459797296</v>
      </c>
      <c r="E38" s="59">
        <v>458012750</v>
      </c>
      <c r="F38" s="59">
        <v>452661410</v>
      </c>
      <c r="G38" s="59">
        <v>457327060</v>
      </c>
      <c r="H38" s="59">
        <v>445862853</v>
      </c>
      <c r="I38" s="59">
        <v>445862853</v>
      </c>
      <c r="J38" s="59">
        <v>453566835</v>
      </c>
      <c r="K38" s="59">
        <v>453916819</v>
      </c>
      <c r="L38" s="59">
        <v>471265636</v>
      </c>
      <c r="M38" s="59">
        <v>471265636</v>
      </c>
      <c r="N38" s="59">
        <v>473009922</v>
      </c>
      <c r="O38" s="59">
        <v>475267488</v>
      </c>
      <c r="P38" s="59">
        <v>467957021</v>
      </c>
      <c r="Q38" s="59">
        <v>467957021</v>
      </c>
      <c r="R38" s="59">
        <v>0</v>
      </c>
      <c r="S38" s="59">
        <v>0</v>
      </c>
      <c r="T38" s="59">
        <v>0</v>
      </c>
      <c r="U38" s="59">
        <v>0</v>
      </c>
      <c r="V38" s="59">
        <v>467957021</v>
      </c>
      <c r="W38" s="59">
        <v>343509563</v>
      </c>
      <c r="X38" s="59">
        <v>124447458</v>
      </c>
      <c r="Y38" s="60">
        <v>36.23</v>
      </c>
      <c r="Z38" s="61">
        <v>458012750</v>
      </c>
    </row>
    <row r="39" spans="1:26" ht="13.5">
      <c r="A39" s="57" t="s">
        <v>56</v>
      </c>
      <c r="B39" s="18">
        <v>1656424785</v>
      </c>
      <c r="C39" s="18">
        <v>0</v>
      </c>
      <c r="D39" s="58">
        <v>1599119839</v>
      </c>
      <c r="E39" s="59">
        <v>1661581377</v>
      </c>
      <c r="F39" s="59">
        <v>1663118006</v>
      </c>
      <c r="G39" s="59">
        <v>1644121714</v>
      </c>
      <c r="H39" s="59">
        <v>1631663660</v>
      </c>
      <c r="I39" s="59">
        <v>1631663660</v>
      </c>
      <c r="J39" s="59">
        <v>1633556643</v>
      </c>
      <c r="K39" s="59">
        <v>1621410200</v>
      </c>
      <c r="L39" s="59">
        <v>1621773232</v>
      </c>
      <c r="M39" s="59">
        <v>1621773232</v>
      </c>
      <c r="N39" s="59">
        <v>1628682495</v>
      </c>
      <c r="O39" s="59">
        <v>1636858521</v>
      </c>
      <c r="P39" s="59">
        <v>1656684055</v>
      </c>
      <c r="Q39" s="59">
        <v>1656684055</v>
      </c>
      <c r="R39" s="59">
        <v>0</v>
      </c>
      <c r="S39" s="59">
        <v>0</v>
      </c>
      <c r="T39" s="59">
        <v>0</v>
      </c>
      <c r="U39" s="59">
        <v>0</v>
      </c>
      <c r="V39" s="59">
        <v>1656684055</v>
      </c>
      <c r="W39" s="59">
        <v>1246186033</v>
      </c>
      <c r="X39" s="59">
        <v>410498022</v>
      </c>
      <c r="Y39" s="60">
        <v>32.94</v>
      </c>
      <c r="Z39" s="61">
        <v>1661581377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75401625</v>
      </c>
      <c r="C42" s="18">
        <v>0</v>
      </c>
      <c r="D42" s="58">
        <v>85560027</v>
      </c>
      <c r="E42" s="59">
        <v>88560026</v>
      </c>
      <c r="F42" s="59">
        <v>23991000</v>
      </c>
      <c r="G42" s="59">
        <v>15714745</v>
      </c>
      <c r="H42" s="59">
        <v>-14176526</v>
      </c>
      <c r="I42" s="59">
        <v>25529219</v>
      </c>
      <c r="J42" s="59">
        <v>18987266</v>
      </c>
      <c r="K42" s="59">
        <v>8660840</v>
      </c>
      <c r="L42" s="59">
        <v>33284665</v>
      </c>
      <c r="M42" s="59">
        <v>60932771</v>
      </c>
      <c r="N42" s="59">
        <v>13588199</v>
      </c>
      <c r="O42" s="59">
        <v>6402376</v>
      </c>
      <c r="P42" s="59">
        <v>34269685</v>
      </c>
      <c r="Q42" s="59">
        <v>54260260</v>
      </c>
      <c r="R42" s="59">
        <v>0</v>
      </c>
      <c r="S42" s="59">
        <v>0</v>
      </c>
      <c r="T42" s="59">
        <v>0</v>
      </c>
      <c r="U42" s="59">
        <v>0</v>
      </c>
      <c r="V42" s="59">
        <v>140722250</v>
      </c>
      <c r="W42" s="59">
        <v>124116191</v>
      </c>
      <c r="X42" s="59">
        <v>16606059</v>
      </c>
      <c r="Y42" s="60">
        <v>13.38</v>
      </c>
      <c r="Z42" s="61">
        <v>88560026</v>
      </c>
    </row>
    <row r="43" spans="1:26" ht="13.5">
      <c r="A43" s="57" t="s">
        <v>59</v>
      </c>
      <c r="B43" s="18">
        <v>-130647886</v>
      </c>
      <c r="C43" s="18">
        <v>0</v>
      </c>
      <c r="D43" s="58">
        <v>-88428107</v>
      </c>
      <c r="E43" s="59">
        <v>-112259937</v>
      </c>
      <c r="F43" s="59">
        <v>-2919627</v>
      </c>
      <c r="G43" s="59">
        <v>-2960993</v>
      </c>
      <c r="H43" s="59">
        <v>-2156128</v>
      </c>
      <c r="I43" s="59">
        <v>-8036748</v>
      </c>
      <c r="J43" s="59">
        <v>-3219153</v>
      </c>
      <c r="K43" s="59">
        <v>-6053245</v>
      </c>
      <c r="L43" s="59">
        <v>-9244885</v>
      </c>
      <c r="M43" s="59">
        <v>-18517283</v>
      </c>
      <c r="N43" s="59">
        <v>-4223325</v>
      </c>
      <c r="O43" s="59">
        <v>-13060095</v>
      </c>
      <c r="P43" s="59">
        <v>-13202452</v>
      </c>
      <c r="Q43" s="59">
        <v>-30485872</v>
      </c>
      <c r="R43" s="59">
        <v>0</v>
      </c>
      <c r="S43" s="59">
        <v>0</v>
      </c>
      <c r="T43" s="59">
        <v>0</v>
      </c>
      <c r="U43" s="59">
        <v>0</v>
      </c>
      <c r="V43" s="59">
        <v>-57039903</v>
      </c>
      <c r="W43" s="59">
        <v>-57803505</v>
      </c>
      <c r="X43" s="59">
        <v>763602</v>
      </c>
      <c r="Y43" s="60">
        <v>-1.32</v>
      </c>
      <c r="Z43" s="61">
        <v>-112259937</v>
      </c>
    </row>
    <row r="44" spans="1:26" ht="13.5">
      <c r="A44" s="57" t="s">
        <v>60</v>
      </c>
      <c r="B44" s="18">
        <v>35738481</v>
      </c>
      <c r="C44" s="18">
        <v>0</v>
      </c>
      <c r="D44" s="58">
        <v>-21673602</v>
      </c>
      <c r="E44" s="59">
        <v>-21673602</v>
      </c>
      <c r="F44" s="59">
        <v>7880</v>
      </c>
      <c r="G44" s="59">
        <v>27449</v>
      </c>
      <c r="H44" s="59">
        <v>-13847138</v>
      </c>
      <c r="I44" s="59">
        <v>-13811809</v>
      </c>
      <c r="J44" s="59">
        <v>12402</v>
      </c>
      <c r="K44" s="59">
        <v>8373</v>
      </c>
      <c r="L44" s="59">
        <v>16444</v>
      </c>
      <c r="M44" s="59">
        <v>37219</v>
      </c>
      <c r="N44" s="59">
        <v>10849</v>
      </c>
      <c r="O44" s="59">
        <v>-4686</v>
      </c>
      <c r="P44" s="59">
        <v>-8744783</v>
      </c>
      <c r="Q44" s="59">
        <v>-8738620</v>
      </c>
      <c r="R44" s="59">
        <v>0</v>
      </c>
      <c r="S44" s="59">
        <v>0</v>
      </c>
      <c r="T44" s="59">
        <v>0</v>
      </c>
      <c r="U44" s="59">
        <v>0</v>
      </c>
      <c r="V44" s="59">
        <v>-22513210</v>
      </c>
      <c r="W44" s="59">
        <v>-22000685</v>
      </c>
      <c r="X44" s="59">
        <v>-512525</v>
      </c>
      <c r="Y44" s="60">
        <v>2.33</v>
      </c>
      <c r="Z44" s="61">
        <v>-21673602</v>
      </c>
    </row>
    <row r="45" spans="1:26" ht="13.5">
      <c r="A45" s="69" t="s">
        <v>61</v>
      </c>
      <c r="B45" s="21">
        <v>87422999</v>
      </c>
      <c r="C45" s="21">
        <v>0</v>
      </c>
      <c r="D45" s="98">
        <v>110052681</v>
      </c>
      <c r="E45" s="99">
        <v>110052680</v>
      </c>
      <c r="F45" s="99">
        <v>188709967</v>
      </c>
      <c r="G45" s="99">
        <v>201491168</v>
      </c>
      <c r="H45" s="99">
        <v>171311376</v>
      </c>
      <c r="I45" s="99">
        <v>171311376</v>
      </c>
      <c r="J45" s="99">
        <v>187091891</v>
      </c>
      <c r="K45" s="99">
        <v>189707859</v>
      </c>
      <c r="L45" s="99">
        <v>213764083</v>
      </c>
      <c r="M45" s="99">
        <v>213764083</v>
      </c>
      <c r="N45" s="99">
        <v>223139806</v>
      </c>
      <c r="O45" s="99">
        <v>216477401</v>
      </c>
      <c r="P45" s="99">
        <v>228799851</v>
      </c>
      <c r="Q45" s="99">
        <v>228799851</v>
      </c>
      <c r="R45" s="99">
        <v>0</v>
      </c>
      <c r="S45" s="99">
        <v>0</v>
      </c>
      <c r="T45" s="99">
        <v>0</v>
      </c>
      <c r="U45" s="99">
        <v>0</v>
      </c>
      <c r="V45" s="99">
        <v>228799851</v>
      </c>
      <c r="W45" s="99">
        <v>199738194</v>
      </c>
      <c r="X45" s="99">
        <v>29061657</v>
      </c>
      <c r="Y45" s="100">
        <v>14.55</v>
      </c>
      <c r="Z45" s="101">
        <v>110052680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40229679</v>
      </c>
      <c r="C49" s="51">
        <v>0</v>
      </c>
      <c r="D49" s="128">
        <v>3774028</v>
      </c>
      <c r="E49" s="53">
        <v>3406010</v>
      </c>
      <c r="F49" s="53">
        <v>0</v>
      </c>
      <c r="G49" s="53">
        <v>0</v>
      </c>
      <c r="H49" s="53">
        <v>0</v>
      </c>
      <c r="I49" s="53">
        <v>2950389</v>
      </c>
      <c r="J49" s="53">
        <v>0</v>
      </c>
      <c r="K49" s="53">
        <v>0</v>
      </c>
      <c r="L49" s="53">
        <v>0</v>
      </c>
      <c r="M49" s="53">
        <v>3031921</v>
      </c>
      <c r="N49" s="53">
        <v>0</v>
      </c>
      <c r="O49" s="53">
        <v>0</v>
      </c>
      <c r="P49" s="53">
        <v>0</v>
      </c>
      <c r="Q49" s="53">
        <v>3147711</v>
      </c>
      <c r="R49" s="53">
        <v>0</v>
      </c>
      <c r="S49" s="53">
        <v>0</v>
      </c>
      <c r="T49" s="53">
        <v>0</v>
      </c>
      <c r="U49" s="53">
        <v>0</v>
      </c>
      <c r="V49" s="53">
        <v>18799050</v>
      </c>
      <c r="W49" s="53">
        <v>54695460</v>
      </c>
      <c r="X49" s="53">
        <v>130034248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74272968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74272968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93.72968855907801</v>
      </c>
      <c r="C58" s="5">
        <f>IF(C67=0,0,+(C76/C67)*100)</f>
        <v>0</v>
      </c>
      <c r="D58" s="6">
        <f aca="true" t="shared" si="6" ref="D58:Z58">IF(D67=0,0,+(D76/D67)*100)</f>
        <v>98.67548430820234</v>
      </c>
      <c r="E58" s="7">
        <f t="shared" si="6"/>
        <v>98.4902647974351</v>
      </c>
      <c r="F58" s="7">
        <f t="shared" si="6"/>
        <v>171.068740371177</v>
      </c>
      <c r="G58" s="7">
        <f t="shared" si="6"/>
        <v>92.82681941876733</v>
      </c>
      <c r="H58" s="7">
        <f t="shared" si="6"/>
        <v>103.66557045375122</v>
      </c>
      <c r="I58" s="7">
        <f t="shared" si="6"/>
        <v>111.38323214160685</v>
      </c>
      <c r="J58" s="7">
        <f t="shared" si="6"/>
        <v>114.78607005748374</v>
      </c>
      <c r="K58" s="7">
        <f t="shared" si="6"/>
        <v>90.06683561624888</v>
      </c>
      <c r="L58" s="7">
        <f t="shared" si="6"/>
        <v>77.88099782726555</v>
      </c>
      <c r="M58" s="7">
        <f t="shared" si="6"/>
        <v>93.54779229104476</v>
      </c>
      <c r="N58" s="7">
        <f t="shared" si="6"/>
        <v>106.00032536028488</v>
      </c>
      <c r="O58" s="7">
        <f t="shared" si="6"/>
        <v>93.61088856972275</v>
      </c>
      <c r="P58" s="7">
        <f t="shared" si="6"/>
        <v>103.53368081966087</v>
      </c>
      <c r="Q58" s="7">
        <f t="shared" si="6"/>
        <v>100.98033850204628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101.48146149296993</v>
      </c>
      <c r="W58" s="7">
        <f t="shared" si="6"/>
        <v>94.58919890393082</v>
      </c>
      <c r="X58" s="7">
        <f t="shared" si="6"/>
        <v>0</v>
      </c>
      <c r="Y58" s="7">
        <f t="shared" si="6"/>
        <v>0</v>
      </c>
      <c r="Z58" s="8">
        <f t="shared" si="6"/>
        <v>98.4902647974351</v>
      </c>
    </row>
    <row r="59" spans="1:26" ht="13.5">
      <c r="A59" s="36" t="s">
        <v>31</v>
      </c>
      <c r="B59" s="9">
        <f aca="true" t="shared" si="7" ref="B59:Z66">IF(B68=0,0,+(B77/B68)*100)</f>
        <v>93.004791897003</v>
      </c>
      <c r="C59" s="9">
        <f t="shared" si="7"/>
        <v>0</v>
      </c>
      <c r="D59" s="2">
        <f t="shared" si="7"/>
        <v>95.9999999287002</v>
      </c>
      <c r="E59" s="10">
        <f t="shared" si="7"/>
        <v>95.99999903745287</v>
      </c>
      <c r="F59" s="10">
        <f t="shared" si="7"/>
        <v>57.03595641384611</v>
      </c>
      <c r="G59" s="10">
        <f t="shared" si="7"/>
        <v>72.6159921265877</v>
      </c>
      <c r="H59" s="10">
        <f t="shared" si="7"/>
        <v>77.61668292585625</v>
      </c>
      <c r="I59" s="10">
        <f t="shared" si="7"/>
        <v>69.33269178967792</v>
      </c>
      <c r="J59" s="10">
        <f t="shared" si="7"/>
        <v>111.02951454729633</v>
      </c>
      <c r="K59" s="10">
        <f t="shared" si="7"/>
        <v>68.3153226281694</v>
      </c>
      <c r="L59" s="10">
        <f t="shared" si="7"/>
        <v>64.39049530255897</v>
      </c>
      <c r="M59" s="10">
        <f t="shared" si="7"/>
        <v>81.05305561891113</v>
      </c>
      <c r="N59" s="10">
        <f t="shared" si="7"/>
        <v>60.31749006197559</v>
      </c>
      <c r="O59" s="10">
        <f t="shared" si="7"/>
        <v>68.64937130174164</v>
      </c>
      <c r="P59" s="10">
        <f t="shared" si="7"/>
        <v>73.91737101784103</v>
      </c>
      <c r="Q59" s="10">
        <f t="shared" si="7"/>
        <v>67.20730258061415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72.43048434225588</v>
      </c>
      <c r="W59" s="10">
        <f t="shared" si="7"/>
        <v>82.13756571534084</v>
      </c>
      <c r="X59" s="10">
        <f t="shared" si="7"/>
        <v>0</v>
      </c>
      <c r="Y59" s="10">
        <f t="shared" si="7"/>
        <v>0</v>
      </c>
      <c r="Z59" s="11">
        <f t="shared" si="7"/>
        <v>95.99999903745287</v>
      </c>
    </row>
    <row r="60" spans="1:26" ht="13.5">
      <c r="A60" s="37" t="s">
        <v>32</v>
      </c>
      <c r="B60" s="12">
        <f t="shared" si="7"/>
        <v>93.83708552978845</v>
      </c>
      <c r="C60" s="12">
        <f t="shared" si="7"/>
        <v>0</v>
      </c>
      <c r="D60" s="3">
        <f t="shared" si="7"/>
        <v>99.26220890255325</v>
      </c>
      <c r="E60" s="13">
        <f t="shared" si="7"/>
        <v>99.26220890255325</v>
      </c>
      <c r="F60" s="13">
        <f t="shared" si="7"/>
        <v>250.913213704432</v>
      </c>
      <c r="G60" s="13">
        <f t="shared" si="7"/>
        <v>97.08251704898639</v>
      </c>
      <c r="H60" s="13">
        <f t="shared" si="7"/>
        <v>110.21806553047443</v>
      </c>
      <c r="I60" s="13">
        <f t="shared" si="7"/>
        <v>123.85944842184149</v>
      </c>
      <c r="J60" s="13">
        <f t="shared" si="7"/>
        <v>115.85046100700234</v>
      </c>
      <c r="K60" s="13">
        <f t="shared" si="7"/>
        <v>95.02099560680941</v>
      </c>
      <c r="L60" s="13">
        <f t="shared" si="7"/>
        <v>80.76634609854827</v>
      </c>
      <c r="M60" s="13">
        <f t="shared" si="7"/>
        <v>96.44123059232126</v>
      </c>
      <c r="N60" s="13">
        <f t="shared" si="7"/>
        <v>121.00880339482647</v>
      </c>
      <c r="O60" s="13">
        <f t="shared" si="7"/>
        <v>99.6252331851103</v>
      </c>
      <c r="P60" s="13">
        <f t="shared" si="7"/>
        <v>110.63754682392357</v>
      </c>
      <c r="Q60" s="13">
        <f t="shared" si="7"/>
        <v>110.01511977469274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109.15495679256384</v>
      </c>
      <c r="W60" s="13">
        <f t="shared" si="7"/>
        <v>97.25103781803907</v>
      </c>
      <c r="X60" s="13">
        <f t="shared" si="7"/>
        <v>0</v>
      </c>
      <c r="Y60" s="13">
        <f t="shared" si="7"/>
        <v>0</v>
      </c>
      <c r="Z60" s="14">
        <f t="shared" si="7"/>
        <v>99.26220890255325</v>
      </c>
    </row>
    <row r="61" spans="1:26" ht="13.5">
      <c r="A61" s="38" t="s">
        <v>113</v>
      </c>
      <c r="B61" s="12">
        <f t="shared" si="7"/>
        <v>93.58572200754925</v>
      </c>
      <c r="C61" s="12">
        <f t="shared" si="7"/>
        <v>0</v>
      </c>
      <c r="D61" s="3">
        <f t="shared" si="7"/>
        <v>95.14966110317225</v>
      </c>
      <c r="E61" s="13">
        <f t="shared" si="7"/>
        <v>95.14966110317225</v>
      </c>
      <c r="F61" s="13">
        <f t="shared" si="7"/>
        <v>345.68184897989914</v>
      </c>
      <c r="G61" s="13">
        <f t="shared" si="7"/>
        <v>94.30183464706053</v>
      </c>
      <c r="H61" s="13">
        <f t="shared" si="7"/>
        <v>104.34919598491541</v>
      </c>
      <c r="I61" s="13">
        <f t="shared" si="7"/>
        <v>123.69133843631126</v>
      </c>
      <c r="J61" s="13">
        <f t="shared" si="7"/>
        <v>118.51611149665355</v>
      </c>
      <c r="K61" s="13">
        <f t="shared" si="7"/>
        <v>102.92161078330247</v>
      </c>
      <c r="L61" s="13">
        <f t="shared" si="7"/>
        <v>92.7688224062482</v>
      </c>
      <c r="M61" s="13">
        <f t="shared" si="7"/>
        <v>104.88885334947685</v>
      </c>
      <c r="N61" s="13">
        <f t="shared" si="7"/>
        <v>101.34177806444136</v>
      </c>
      <c r="O61" s="13">
        <f t="shared" si="7"/>
        <v>100.34432065548096</v>
      </c>
      <c r="P61" s="13">
        <f t="shared" si="7"/>
        <v>107.13588701710535</v>
      </c>
      <c r="Q61" s="13">
        <f t="shared" si="7"/>
        <v>102.97697309005427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109.98214177248641</v>
      </c>
      <c r="W61" s="13">
        <f t="shared" si="7"/>
        <v>95.665986894005</v>
      </c>
      <c r="X61" s="13">
        <f t="shared" si="7"/>
        <v>0</v>
      </c>
      <c r="Y61" s="13">
        <f t="shared" si="7"/>
        <v>0</v>
      </c>
      <c r="Z61" s="14">
        <f t="shared" si="7"/>
        <v>95.14966110317225</v>
      </c>
    </row>
    <row r="62" spans="1:26" ht="13.5">
      <c r="A62" s="38" t="s">
        <v>114</v>
      </c>
      <c r="B62" s="12">
        <f t="shared" si="7"/>
        <v>77.88649571257005</v>
      </c>
      <c r="C62" s="12">
        <f t="shared" si="7"/>
        <v>0</v>
      </c>
      <c r="D62" s="3">
        <f t="shared" si="7"/>
        <v>91.19728006212866</v>
      </c>
      <c r="E62" s="13">
        <f t="shared" si="7"/>
        <v>91.19728006212866</v>
      </c>
      <c r="F62" s="13">
        <f t="shared" si="7"/>
        <v>-592.519370564054</v>
      </c>
      <c r="G62" s="13">
        <f t="shared" si="7"/>
        <v>86.8044657521394</v>
      </c>
      <c r="H62" s="13">
        <f t="shared" si="7"/>
        <v>139.17438653424935</v>
      </c>
      <c r="I62" s="13">
        <f t="shared" si="7"/>
        <v>167.44456733721688</v>
      </c>
      <c r="J62" s="13">
        <f t="shared" si="7"/>
        <v>99.08609714319522</v>
      </c>
      <c r="K62" s="13">
        <f t="shared" si="7"/>
        <v>75.07438791570539</v>
      </c>
      <c r="L62" s="13">
        <f t="shared" si="7"/>
        <v>49.59963884458336</v>
      </c>
      <c r="M62" s="13">
        <f t="shared" si="7"/>
        <v>69.48911789262307</v>
      </c>
      <c r="N62" s="13">
        <f t="shared" si="7"/>
        <v>138.34921226925704</v>
      </c>
      <c r="O62" s="13">
        <f t="shared" si="7"/>
        <v>98.326569699918</v>
      </c>
      <c r="P62" s="13">
        <f t="shared" si="7"/>
        <v>119.49610803329998</v>
      </c>
      <c r="Q62" s="13">
        <f t="shared" si="7"/>
        <v>115.95202601356516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103.6675924391556</v>
      </c>
      <c r="W62" s="13">
        <f t="shared" si="7"/>
        <v>85.16639627627762</v>
      </c>
      <c r="X62" s="13">
        <f t="shared" si="7"/>
        <v>0</v>
      </c>
      <c r="Y62" s="13">
        <f t="shared" si="7"/>
        <v>0</v>
      </c>
      <c r="Z62" s="14">
        <f t="shared" si="7"/>
        <v>91.19728006212866</v>
      </c>
    </row>
    <row r="63" spans="1:26" ht="13.5">
      <c r="A63" s="38" t="s">
        <v>115</v>
      </c>
      <c r="B63" s="12">
        <f t="shared" si="7"/>
        <v>85.87424996408652</v>
      </c>
      <c r="C63" s="12">
        <f t="shared" si="7"/>
        <v>0</v>
      </c>
      <c r="D63" s="3">
        <f t="shared" si="7"/>
        <v>94.53822254293193</v>
      </c>
      <c r="E63" s="13">
        <f t="shared" si="7"/>
        <v>94.53822083055215</v>
      </c>
      <c r="F63" s="13">
        <f t="shared" si="7"/>
        <v>68.54298260204381</v>
      </c>
      <c r="G63" s="13">
        <f t="shared" si="7"/>
        <v>116.44960425578444</v>
      </c>
      <c r="H63" s="13">
        <f t="shared" si="7"/>
        <v>121.78292500144705</v>
      </c>
      <c r="I63" s="13">
        <f t="shared" si="7"/>
        <v>98.51817146940512</v>
      </c>
      <c r="J63" s="13">
        <f t="shared" si="7"/>
        <v>106.51625947935892</v>
      </c>
      <c r="K63" s="13">
        <f t="shared" si="7"/>
        <v>80.67751309131883</v>
      </c>
      <c r="L63" s="13">
        <f t="shared" si="7"/>
        <v>69.37264696312995</v>
      </c>
      <c r="M63" s="13">
        <f t="shared" si="7"/>
        <v>83.14991525508776</v>
      </c>
      <c r="N63" s="13">
        <f t="shared" si="7"/>
        <v>191.57671929607162</v>
      </c>
      <c r="O63" s="13">
        <f t="shared" si="7"/>
        <v>86.94386871309767</v>
      </c>
      <c r="P63" s="13">
        <f t="shared" si="7"/>
        <v>109.50071786313787</v>
      </c>
      <c r="Q63" s="13">
        <f t="shared" si="7"/>
        <v>116.83733202093846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97.80997909235634</v>
      </c>
      <c r="W63" s="13">
        <f t="shared" si="7"/>
        <v>85.18563461423312</v>
      </c>
      <c r="X63" s="13">
        <f t="shared" si="7"/>
        <v>0</v>
      </c>
      <c r="Y63" s="13">
        <f t="shared" si="7"/>
        <v>0</v>
      </c>
      <c r="Z63" s="14">
        <f t="shared" si="7"/>
        <v>94.53822083055215</v>
      </c>
    </row>
    <row r="64" spans="1:26" ht="13.5">
      <c r="A64" s="38" t="s">
        <v>116</v>
      </c>
      <c r="B64" s="12">
        <f t="shared" si="7"/>
        <v>64.64856555907983</v>
      </c>
      <c r="C64" s="12">
        <f t="shared" si="7"/>
        <v>0</v>
      </c>
      <c r="D64" s="3">
        <f t="shared" si="7"/>
        <v>91.38938548338227</v>
      </c>
      <c r="E64" s="13">
        <f t="shared" si="7"/>
        <v>91.38938847441486</v>
      </c>
      <c r="F64" s="13">
        <f t="shared" si="7"/>
        <v>59.37621189096083</v>
      </c>
      <c r="G64" s="13">
        <f t="shared" si="7"/>
        <v>83.79472038902396</v>
      </c>
      <c r="H64" s="13">
        <f t="shared" si="7"/>
        <v>94.4094464607462</v>
      </c>
      <c r="I64" s="13">
        <f t="shared" si="7"/>
        <v>78.36523821431399</v>
      </c>
      <c r="J64" s="13">
        <f t="shared" si="7"/>
        <v>76.4955116948303</v>
      </c>
      <c r="K64" s="13">
        <f t="shared" si="7"/>
        <v>75.03695384179643</v>
      </c>
      <c r="L64" s="13">
        <f t="shared" si="7"/>
        <v>66.67118174129259</v>
      </c>
      <c r="M64" s="13">
        <f t="shared" si="7"/>
        <v>72.592926728506</v>
      </c>
      <c r="N64" s="13">
        <f t="shared" si="7"/>
        <v>74.0240426201148</v>
      </c>
      <c r="O64" s="13">
        <f t="shared" si="7"/>
        <v>66.07604088246526</v>
      </c>
      <c r="P64" s="13">
        <f t="shared" si="7"/>
        <v>75.55421944413496</v>
      </c>
      <c r="Q64" s="13">
        <f t="shared" si="7"/>
        <v>71.8325443066695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74.19433000755292</v>
      </c>
      <c r="W64" s="13">
        <f t="shared" si="7"/>
        <v>82.88301742008221</v>
      </c>
      <c r="X64" s="13">
        <f t="shared" si="7"/>
        <v>0</v>
      </c>
      <c r="Y64" s="13">
        <f t="shared" si="7"/>
        <v>0</v>
      </c>
      <c r="Z64" s="14">
        <f t="shared" si="7"/>
        <v>91.38938847441486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70.83749999999999</v>
      </c>
      <c r="F66" s="16">
        <f t="shared" si="7"/>
        <v>100</v>
      </c>
      <c r="G66" s="16">
        <f t="shared" si="7"/>
        <v>99.99966792633278</v>
      </c>
      <c r="H66" s="16">
        <f t="shared" si="7"/>
        <v>100</v>
      </c>
      <c r="I66" s="16">
        <f t="shared" si="7"/>
        <v>99.9998887071105</v>
      </c>
      <c r="J66" s="16">
        <f t="shared" si="7"/>
        <v>100</v>
      </c>
      <c r="K66" s="16">
        <f t="shared" si="7"/>
        <v>100.00030242911062</v>
      </c>
      <c r="L66" s="16">
        <f t="shared" si="7"/>
        <v>100</v>
      </c>
      <c r="M66" s="16">
        <f t="shared" si="7"/>
        <v>100.00010024017547</v>
      </c>
      <c r="N66" s="16">
        <f t="shared" si="7"/>
        <v>100</v>
      </c>
      <c r="O66" s="16">
        <f t="shared" si="7"/>
        <v>100.0002670390972</v>
      </c>
      <c r="P66" s="16">
        <f t="shared" si="7"/>
        <v>100</v>
      </c>
      <c r="Q66" s="16">
        <f t="shared" si="7"/>
        <v>100.00009080598484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100.0000333624365</v>
      </c>
      <c r="W66" s="16">
        <f t="shared" si="7"/>
        <v>121.73872059642659</v>
      </c>
      <c r="X66" s="16">
        <f t="shared" si="7"/>
        <v>0</v>
      </c>
      <c r="Y66" s="16">
        <f t="shared" si="7"/>
        <v>0</v>
      </c>
      <c r="Z66" s="17">
        <f t="shared" si="7"/>
        <v>70.83749999999999</v>
      </c>
    </row>
    <row r="67" spans="1:26" ht="13.5" hidden="1">
      <c r="A67" s="40" t="s">
        <v>119</v>
      </c>
      <c r="B67" s="23">
        <v>582262051</v>
      </c>
      <c r="C67" s="23"/>
      <c r="D67" s="24">
        <v>620285592</v>
      </c>
      <c r="E67" s="25">
        <v>621452092</v>
      </c>
      <c r="F67" s="25">
        <v>24668124</v>
      </c>
      <c r="G67" s="25">
        <v>56731222</v>
      </c>
      <c r="H67" s="25">
        <v>54369000</v>
      </c>
      <c r="I67" s="25">
        <v>135768346</v>
      </c>
      <c r="J67" s="25">
        <v>50028060</v>
      </c>
      <c r="K67" s="25">
        <v>54003093</v>
      </c>
      <c r="L67" s="25">
        <v>55820443</v>
      </c>
      <c r="M67" s="25">
        <v>159851596</v>
      </c>
      <c r="N67" s="25">
        <v>48407875</v>
      </c>
      <c r="O67" s="25">
        <v>51129066</v>
      </c>
      <c r="P67" s="25">
        <v>52396498</v>
      </c>
      <c r="Q67" s="25">
        <v>151933439</v>
      </c>
      <c r="R67" s="25"/>
      <c r="S67" s="25"/>
      <c r="T67" s="25"/>
      <c r="U67" s="25"/>
      <c r="V67" s="25">
        <v>447553381</v>
      </c>
      <c r="W67" s="25">
        <v>479866429</v>
      </c>
      <c r="X67" s="25"/>
      <c r="Y67" s="24"/>
      <c r="Z67" s="26">
        <v>621452092</v>
      </c>
    </row>
    <row r="68" spans="1:26" ht="13.5" hidden="1">
      <c r="A68" s="36" t="s">
        <v>31</v>
      </c>
      <c r="B68" s="18">
        <v>103565039</v>
      </c>
      <c r="C68" s="18"/>
      <c r="D68" s="19">
        <v>112202298</v>
      </c>
      <c r="E68" s="20">
        <v>112202298</v>
      </c>
      <c r="F68" s="20">
        <v>9939395</v>
      </c>
      <c r="G68" s="20">
        <v>9903711</v>
      </c>
      <c r="H68" s="20">
        <v>10828748</v>
      </c>
      <c r="I68" s="20">
        <v>30671854</v>
      </c>
      <c r="J68" s="20">
        <v>9972506</v>
      </c>
      <c r="K68" s="20">
        <v>10079746</v>
      </c>
      <c r="L68" s="20">
        <v>10235360</v>
      </c>
      <c r="M68" s="20">
        <v>30287612</v>
      </c>
      <c r="N68" s="20">
        <v>11846922</v>
      </c>
      <c r="O68" s="20">
        <v>9931871</v>
      </c>
      <c r="P68" s="20">
        <v>10029798</v>
      </c>
      <c r="Q68" s="20">
        <v>31808591</v>
      </c>
      <c r="R68" s="20"/>
      <c r="S68" s="20"/>
      <c r="T68" s="20"/>
      <c r="U68" s="20"/>
      <c r="V68" s="20">
        <v>92768057</v>
      </c>
      <c r="W68" s="20">
        <v>87919159</v>
      </c>
      <c r="X68" s="20"/>
      <c r="Y68" s="19"/>
      <c r="Z68" s="22">
        <v>112202298</v>
      </c>
    </row>
    <row r="69" spans="1:26" ht="13.5" hidden="1">
      <c r="A69" s="37" t="s">
        <v>32</v>
      </c>
      <c r="B69" s="18">
        <v>474857377</v>
      </c>
      <c r="C69" s="18"/>
      <c r="D69" s="19">
        <v>505249794</v>
      </c>
      <c r="E69" s="20">
        <v>505249794</v>
      </c>
      <c r="F69" s="20">
        <v>14446509</v>
      </c>
      <c r="G69" s="20">
        <v>46526373</v>
      </c>
      <c r="H69" s="20">
        <v>43225080</v>
      </c>
      <c r="I69" s="20">
        <v>104197962</v>
      </c>
      <c r="J69" s="20">
        <v>39729223</v>
      </c>
      <c r="K69" s="20">
        <v>43592691</v>
      </c>
      <c r="L69" s="20">
        <v>45244466</v>
      </c>
      <c r="M69" s="20">
        <v>128566380</v>
      </c>
      <c r="N69" s="20">
        <v>36202852</v>
      </c>
      <c r="O69" s="20">
        <v>40822718</v>
      </c>
      <c r="P69" s="20">
        <v>41998029</v>
      </c>
      <c r="Q69" s="20">
        <v>119023599</v>
      </c>
      <c r="R69" s="20"/>
      <c r="S69" s="20"/>
      <c r="T69" s="20"/>
      <c r="U69" s="20"/>
      <c r="V69" s="20">
        <v>351787941</v>
      </c>
      <c r="W69" s="20">
        <v>389846760</v>
      </c>
      <c r="X69" s="20"/>
      <c r="Y69" s="19"/>
      <c r="Z69" s="22">
        <v>505249794</v>
      </c>
    </row>
    <row r="70" spans="1:26" ht="13.5" hidden="1">
      <c r="A70" s="38" t="s">
        <v>113</v>
      </c>
      <c r="B70" s="18">
        <v>353171051</v>
      </c>
      <c r="C70" s="18"/>
      <c r="D70" s="19">
        <v>385043734</v>
      </c>
      <c r="E70" s="20">
        <v>385043734</v>
      </c>
      <c r="F70" s="20">
        <v>7969800</v>
      </c>
      <c r="G70" s="20">
        <v>37161698</v>
      </c>
      <c r="H70" s="20">
        <v>35004194</v>
      </c>
      <c r="I70" s="20">
        <v>80135692</v>
      </c>
      <c r="J70" s="20">
        <v>30058660</v>
      </c>
      <c r="K70" s="20">
        <v>30184445</v>
      </c>
      <c r="L70" s="20">
        <v>28897368</v>
      </c>
      <c r="M70" s="20">
        <v>89140473</v>
      </c>
      <c r="N70" s="20">
        <v>31989493</v>
      </c>
      <c r="O70" s="20">
        <v>29055184</v>
      </c>
      <c r="P70" s="20">
        <v>30969927</v>
      </c>
      <c r="Q70" s="20">
        <v>92014604</v>
      </c>
      <c r="R70" s="20"/>
      <c r="S70" s="20"/>
      <c r="T70" s="20"/>
      <c r="U70" s="20"/>
      <c r="V70" s="20">
        <v>261290769</v>
      </c>
      <c r="W70" s="20">
        <v>296990957</v>
      </c>
      <c r="X70" s="20"/>
      <c r="Y70" s="19"/>
      <c r="Z70" s="22">
        <v>385043734</v>
      </c>
    </row>
    <row r="71" spans="1:26" ht="13.5" hidden="1">
      <c r="A71" s="38" t="s">
        <v>114</v>
      </c>
      <c r="B71" s="18">
        <v>58331682</v>
      </c>
      <c r="C71" s="18"/>
      <c r="D71" s="19">
        <v>54158590</v>
      </c>
      <c r="E71" s="20">
        <v>54158590</v>
      </c>
      <c r="F71" s="20">
        <v>-547093</v>
      </c>
      <c r="G71" s="20">
        <v>4241973</v>
      </c>
      <c r="H71" s="20">
        <v>2606910</v>
      </c>
      <c r="I71" s="20">
        <v>6301790</v>
      </c>
      <c r="J71" s="20">
        <v>4208653</v>
      </c>
      <c r="K71" s="20">
        <v>5101299</v>
      </c>
      <c r="L71" s="20">
        <v>7695302</v>
      </c>
      <c r="M71" s="20">
        <v>17005254</v>
      </c>
      <c r="N71" s="20">
        <v>3571398</v>
      </c>
      <c r="O71" s="20">
        <v>5624196</v>
      </c>
      <c r="P71" s="20">
        <v>5400483</v>
      </c>
      <c r="Q71" s="20">
        <v>14596077</v>
      </c>
      <c r="R71" s="20"/>
      <c r="S71" s="20"/>
      <c r="T71" s="20"/>
      <c r="U71" s="20"/>
      <c r="V71" s="20">
        <v>37903121</v>
      </c>
      <c r="W71" s="20">
        <v>40965460</v>
      </c>
      <c r="X71" s="20"/>
      <c r="Y71" s="19"/>
      <c r="Z71" s="22">
        <v>54158590</v>
      </c>
    </row>
    <row r="72" spans="1:26" ht="13.5" hidden="1">
      <c r="A72" s="38" t="s">
        <v>115</v>
      </c>
      <c r="B72" s="18">
        <v>54582553</v>
      </c>
      <c r="C72" s="18"/>
      <c r="D72" s="19">
        <v>58398260</v>
      </c>
      <c r="E72" s="20">
        <v>58398260</v>
      </c>
      <c r="F72" s="20">
        <v>5188483</v>
      </c>
      <c r="G72" s="20">
        <v>3585144</v>
      </c>
      <c r="H72" s="20">
        <v>3921769</v>
      </c>
      <c r="I72" s="20">
        <v>12695396</v>
      </c>
      <c r="J72" s="20">
        <v>3801813</v>
      </c>
      <c r="K72" s="20">
        <v>5238777</v>
      </c>
      <c r="L72" s="20">
        <v>5507776</v>
      </c>
      <c r="M72" s="20">
        <v>14548366</v>
      </c>
      <c r="N72" s="20">
        <v>2186927</v>
      </c>
      <c r="O72" s="20">
        <v>4465335</v>
      </c>
      <c r="P72" s="20">
        <v>4084344</v>
      </c>
      <c r="Q72" s="20">
        <v>10736606</v>
      </c>
      <c r="R72" s="20"/>
      <c r="S72" s="20"/>
      <c r="T72" s="20"/>
      <c r="U72" s="20"/>
      <c r="V72" s="20">
        <v>37980368</v>
      </c>
      <c r="W72" s="20">
        <v>45259070</v>
      </c>
      <c r="X72" s="20"/>
      <c r="Y72" s="19"/>
      <c r="Z72" s="22">
        <v>58398260</v>
      </c>
    </row>
    <row r="73" spans="1:26" ht="13.5" hidden="1">
      <c r="A73" s="38" t="s">
        <v>116</v>
      </c>
      <c r="B73" s="18">
        <v>35220865</v>
      </c>
      <c r="C73" s="18"/>
      <c r="D73" s="19">
        <v>33433270</v>
      </c>
      <c r="E73" s="20">
        <v>33433270</v>
      </c>
      <c r="F73" s="20">
        <v>3200061</v>
      </c>
      <c r="G73" s="20">
        <v>2706260</v>
      </c>
      <c r="H73" s="20">
        <v>2871594</v>
      </c>
      <c r="I73" s="20">
        <v>8777915</v>
      </c>
      <c r="J73" s="20">
        <v>2852970</v>
      </c>
      <c r="K73" s="20">
        <v>3064634</v>
      </c>
      <c r="L73" s="20">
        <v>3145020</v>
      </c>
      <c r="M73" s="20">
        <v>9062624</v>
      </c>
      <c r="N73" s="20">
        <v>3052080</v>
      </c>
      <c r="O73" s="20">
        <v>3181315</v>
      </c>
      <c r="P73" s="20">
        <v>3123492</v>
      </c>
      <c r="Q73" s="20">
        <v>9356887</v>
      </c>
      <c r="R73" s="20"/>
      <c r="S73" s="20"/>
      <c r="T73" s="20"/>
      <c r="U73" s="20"/>
      <c r="V73" s="20">
        <v>27197426</v>
      </c>
      <c r="W73" s="20">
        <v>26021806</v>
      </c>
      <c r="X73" s="20"/>
      <c r="Y73" s="19"/>
      <c r="Z73" s="22">
        <v>33433270</v>
      </c>
    </row>
    <row r="74" spans="1:26" ht="13.5" hidden="1">
      <c r="A74" s="38" t="s">
        <v>117</v>
      </c>
      <c r="B74" s="18">
        <v>-26448774</v>
      </c>
      <c r="C74" s="18"/>
      <c r="D74" s="19">
        <v>-25784060</v>
      </c>
      <c r="E74" s="20">
        <v>-25784060</v>
      </c>
      <c r="F74" s="20">
        <v>-1364742</v>
      </c>
      <c r="G74" s="20">
        <v>-1168702</v>
      </c>
      <c r="H74" s="20">
        <v>-1179387</v>
      </c>
      <c r="I74" s="20">
        <v>-3712831</v>
      </c>
      <c r="J74" s="20">
        <v>-1192873</v>
      </c>
      <c r="K74" s="20">
        <v>3536</v>
      </c>
      <c r="L74" s="20">
        <v>-1000</v>
      </c>
      <c r="M74" s="20">
        <v>-1190337</v>
      </c>
      <c r="N74" s="20">
        <v>-4597046</v>
      </c>
      <c r="O74" s="20">
        <v>-1503312</v>
      </c>
      <c r="P74" s="20">
        <v>-1580217</v>
      </c>
      <c r="Q74" s="20">
        <v>-7680575</v>
      </c>
      <c r="R74" s="20"/>
      <c r="S74" s="20"/>
      <c r="T74" s="20"/>
      <c r="U74" s="20"/>
      <c r="V74" s="20">
        <v>-12583743</v>
      </c>
      <c r="W74" s="20">
        <v>-19390533</v>
      </c>
      <c r="X74" s="20"/>
      <c r="Y74" s="19"/>
      <c r="Z74" s="22">
        <v>-25784060</v>
      </c>
    </row>
    <row r="75" spans="1:26" ht="13.5" hidden="1">
      <c r="A75" s="39" t="s">
        <v>118</v>
      </c>
      <c r="B75" s="27">
        <v>3839635</v>
      </c>
      <c r="C75" s="27"/>
      <c r="D75" s="28">
        <v>2833500</v>
      </c>
      <c r="E75" s="29">
        <v>4000000</v>
      </c>
      <c r="F75" s="29">
        <v>282220</v>
      </c>
      <c r="G75" s="29">
        <v>301138</v>
      </c>
      <c r="H75" s="29">
        <v>315172</v>
      </c>
      <c r="I75" s="29">
        <v>898530</v>
      </c>
      <c r="J75" s="29">
        <v>326331</v>
      </c>
      <c r="K75" s="29">
        <v>330656</v>
      </c>
      <c r="L75" s="29">
        <v>340617</v>
      </c>
      <c r="M75" s="29">
        <v>997604</v>
      </c>
      <c r="N75" s="29">
        <v>358101</v>
      </c>
      <c r="O75" s="29">
        <v>374477</v>
      </c>
      <c r="P75" s="29">
        <v>368671</v>
      </c>
      <c r="Q75" s="29">
        <v>1101249</v>
      </c>
      <c r="R75" s="29"/>
      <c r="S75" s="29"/>
      <c r="T75" s="29"/>
      <c r="U75" s="29"/>
      <c r="V75" s="29">
        <v>2997383</v>
      </c>
      <c r="W75" s="29">
        <v>2100510</v>
      </c>
      <c r="X75" s="29"/>
      <c r="Y75" s="28"/>
      <c r="Z75" s="30">
        <v>4000000</v>
      </c>
    </row>
    <row r="76" spans="1:26" ht="13.5" hidden="1">
      <c r="A76" s="41" t="s">
        <v>120</v>
      </c>
      <c r="B76" s="31">
        <v>545752407</v>
      </c>
      <c r="C76" s="31"/>
      <c r="D76" s="32">
        <v>612069812</v>
      </c>
      <c r="E76" s="33">
        <v>612069811</v>
      </c>
      <c r="F76" s="33">
        <v>42199449</v>
      </c>
      <c r="G76" s="33">
        <v>52661789</v>
      </c>
      <c r="H76" s="33">
        <v>56361934</v>
      </c>
      <c r="I76" s="33">
        <v>151223172</v>
      </c>
      <c r="J76" s="33">
        <v>57425244</v>
      </c>
      <c r="K76" s="33">
        <v>48638877</v>
      </c>
      <c r="L76" s="33">
        <v>43473518</v>
      </c>
      <c r="M76" s="33">
        <v>149537639</v>
      </c>
      <c r="N76" s="33">
        <v>51312505</v>
      </c>
      <c r="O76" s="33">
        <v>47862373</v>
      </c>
      <c r="P76" s="33">
        <v>54248023</v>
      </c>
      <c r="Q76" s="33">
        <v>153422901</v>
      </c>
      <c r="R76" s="33"/>
      <c r="S76" s="33"/>
      <c r="T76" s="33"/>
      <c r="U76" s="33"/>
      <c r="V76" s="33">
        <v>454183712</v>
      </c>
      <c r="W76" s="33">
        <v>453901811</v>
      </c>
      <c r="X76" s="33"/>
      <c r="Y76" s="32"/>
      <c r="Z76" s="34">
        <v>612069811</v>
      </c>
    </row>
    <row r="77" spans="1:26" ht="13.5" hidden="1">
      <c r="A77" s="36" t="s">
        <v>31</v>
      </c>
      <c r="B77" s="18">
        <v>96320449</v>
      </c>
      <c r="C77" s="18"/>
      <c r="D77" s="19">
        <v>107714206</v>
      </c>
      <c r="E77" s="20">
        <v>107714205</v>
      </c>
      <c r="F77" s="20">
        <v>5669029</v>
      </c>
      <c r="G77" s="20">
        <v>7191678</v>
      </c>
      <c r="H77" s="20">
        <v>8404915</v>
      </c>
      <c r="I77" s="20">
        <v>21265622</v>
      </c>
      <c r="J77" s="20">
        <v>11072425</v>
      </c>
      <c r="K77" s="20">
        <v>6886011</v>
      </c>
      <c r="L77" s="20">
        <v>6590599</v>
      </c>
      <c r="M77" s="20">
        <v>24549035</v>
      </c>
      <c r="N77" s="20">
        <v>7145766</v>
      </c>
      <c r="O77" s="20">
        <v>6818167</v>
      </c>
      <c r="P77" s="20">
        <v>7413763</v>
      </c>
      <c r="Q77" s="20">
        <v>21377696</v>
      </c>
      <c r="R77" s="20"/>
      <c r="S77" s="20"/>
      <c r="T77" s="20"/>
      <c r="U77" s="20"/>
      <c r="V77" s="20">
        <v>67192353</v>
      </c>
      <c r="W77" s="20">
        <v>72214657</v>
      </c>
      <c r="X77" s="20"/>
      <c r="Y77" s="19"/>
      <c r="Z77" s="22">
        <v>107714205</v>
      </c>
    </row>
    <row r="78" spans="1:26" ht="13.5" hidden="1">
      <c r="A78" s="37" t="s">
        <v>32</v>
      </c>
      <c r="B78" s="18">
        <v>445592323</v>
      </c>
      <c r="C78" s="18"/>
      <c r="D78" s="19">
        <v>501522106</v>
      </c>
      <c r="E78" s="20">
        <v>501522106</v>
      </c>
      <c r="F78" s="20">
        <v>36248200</v>
      </c>
      <c r="G78" s="20">
        <v>45168974</v>
      </c>
      <c r="H78" s="20">
        <v>47641847</v>
      </c>
      <c r="I78" s="20">
        <v>129059021</v>
      </c>
      <c r="J78" s="20">
        <v>46026488</v>
      </c>
      <c r="K78" s="20">
        <v>41422209</v>
      </c>
      <c r="L78" s="20">
        <v>36542302</v>
      </c>
      <c r="M78" s="20">
        <v>123990999</v>
      </c>
      <c r="N78" s="20">
        <v>43808638</v>
      </c>
      <c r="O78" s="20">
        <v>40669728</v>
      </c>
      <c r="P78" s="20">
        <v>46465589</v>
      </c>
      <c r="Q78" s="20">
        <v>130943955</v>
      </c>
      <c r="R78" s="20"/>
      <c r="S78" s="20"/>
      <c r="T78" s="20"/>
      <c r="U78" s="20"/>
      <c r="V78" s="20">
        <v>383993975</v>
      </c>
      <c r="W78" s="20">
        <v>379130020</v>
      </c>
      <c r="X78" s="20"/>
      <c r="Y78" s="19"/>
      <c r="Z78" s="22">
        <v>501522106</v>
      </c>
    </row>
    <row r="79" spans="1:26" ht="13.5" hidden="1">
      <c r="A79" s="38" t="s">
        <v>113</v>
      </c>
      <c r="B79" s="18">
        <v>330517678</v>
      </c>
      <c r="C79" s="18"/>
      <c r="D79" s="19">
        <v>366367808</v>
      </c>
      <c r="E79" s="20">
        <v>366367808</v>
      </c>
      <c r="F79" s="20">
        <v>27550152</v>
      </c>
      <c r="G79" s="20">
        <v>35044163</v>
      </c>
      <c r="H79" s="20">
        <v>36526595</v>
      </c>
      <c r="I79" s="20">
        <v>99120910</v>
      </c>
      <c r="J79" s="20">
        <v>35624355</v>
      </c>
      <c r="K79" s="20">
        <v>31066317</v>
      </c>
      <c r="L79" s="20">
        <v>26807748</v>
      </c>
      <c r="M79" s="20">
        <v>93498420</v>
      </c>
      <c r="N79" s="20">
        <v>32418721</v>
      </c>
      <c r="O79" s="20">
        <v>29155227</v>
      </c>
      <c r="P79" s="20">
        <v>33179906</v>
      </c>
      <c r="Q79" s="20">
        <v>94753854</v>
      </c>
      <c r="R79" s="20"/>
      <c r="S79" s="20"/>
      <c r="T79" s="20"/>
      <c r="U79" s="20"/>
      <c r="V79" s="20">
        <v>287373184</v>
      </c>
      <c r="W79" s="20">
        <v>284119330</v>
      </c>
      <c r="X79" s="20"/>
      <c r="Y79" s="19"/>
      <c r="Z79" s="22">
        <v>366367808</v>
      </c>
    </row>
    <row r="80" spans="1:26" ht="13.5" hidden="1">
      <c r="A80" s="38" t="s">
        <v>114</v>
      </c>
      <c r="B80" s="18">
        <v>45432503</v>
      </c>
      <c r="C80" s="18"/>
      <c r="D80" s="19">
        <v>49391161</v>
      </c>
      <c r="E80" s="20">
        <v>49391161</v>
      </c>
      <c r="F80" s="20">
        <v>3241632</v>
      </c>
      <c r="G80" s="20">
        <v>3682222</v>
      </c>
      <c r="H80" s="20">
        <v>3628151</v>
      </c>
      <c r="I80" s="20">
        <v>10552005</v>
      </c>
      <c r="J80" s="20">
        <v>4170190</v>
      </c>
      <c r="K80" s="20">
        <v>3829769</v>
      </c>
      <c r="L80" s="20">
        <v>3816842</v>
      </c>
      <c r="M80" s="20">
        <v>11816801</v>
      </c>
      <c r="N80" s="20">
        <v>4941001</v>
      </c>
      <c r="O80" s="20">
        <v>5530079</v>
      </c>
      <c r="P80" s="20">
        <v>6453367</v>
      </c>
      <c r="Q80" s="20">
        <v>16924447</v>
      </c>
      <c r="R80" s="20"/>
      <c r="S80" s="20"/>
      <c r="T80" s="20"/>
      <c r="U80" s="20"/>
      <c r="V80" s="20">
        <v>39293253</v>
      </c>
      <c r="W80" s="20">
        <v>34888806</v>
      </c>
      <c r="X80" s="20"/>
      <c r="Y80" s="19"/>
      <c r="Z80" s="22">
        <v>49391161</v>
      </c>
    </row>
    <row r="81" spans="1:26" ht="13.5" hidden="1">
      <c r="A81" s="38" t="s">
        <v>115</v>
      </c>
      <c r="B81" s="18">
        <v>46872358</v>
      </c>
      <c r="C81" s="18"/>
      <c r="D81" s="19">
        <v>55208677</v>
      </c>
      <c r="E81" s="20">
        <v>55208676</v>
      </c>
      <c r="F81" s="20">
        <v>3556341</v>
      </c>
      <c r="G81" s="20">
        <v>4174886</v>
      </c>
      <c r="H81" s="20">
        <v>4776045</v>
      </c>
      <c r="I81" s="20">
        <v>12507272</v>
      </c>
      <c r="J81" s="20">
        <v>4049549</v>
      </c>
      <c r="K81" s="20">
        <v>4226515</v>
      </c>
      <c r="L81" s="20">
        <v>3820890</v>
      </c>
      <c r="M81" s="20">
        <v>12096954</v>
      </c>
      <c r="N81" s="20">
        <v>4189643</v>
      </c>
      <c r="O81" s="20">
        <v>3882335</v>
      </c>
      <c r="P81" s="20">
        <v>4472386</v>
      </c>
      <c r="Q81" s="20">
        <v>12544364</v>
      </c>
      <c r="R81" s="20"/>
      <c r="S81" s="20"/>
      <c r="T81" s="20"/>
      <c r="U81" s="20"/>
      <c r="V81" s="20">
        <v>37148590</v>
      </c>
      <c r="W81" s="20">
        <v>38554226</v>
      </c>
      <c r="X81" s="20"/>
      <c r="Y81" s="19"/>
      <c r="Z81" s="22">
        <v>55208676</v>
      </c>
    </row>
    <row r="82" spans="1:26" ht="13.5" hidden="1">
      <c r="A82" s="38" t="s">
        <v>116</v>
      </c>
      <c r="B82" s="18">
        <v>22769784</v>
      </c>
      <c r="C82" s="18"/>
      <c r="D82" s="19">
        <v>30554460</v>
      </c>
      <c r="E82" s="20">
        <v>30554461</v>
      </c>
      <c r="F82" s="20">
        <v>1900075</v>
      </c>
      <c r="G82" s="20">
        <v>2267703</v>
      </c>
      <c r="H82" s="20">
        <v>2711056</v>
      </c>
      <c r="I82" s="20">
        <v>6878834</v>
      </c>
      <c r="J82" s="20">
        <v>2182394</v>
      </c>
      <c r="K82" s="20">
        <v>2299608</v>
      </c>
      <c r="L82" s="20">
        <v>2096822</v>
      </c>
      <c r="M82" s="20">
        <v>6578824</v>
      </c>
      <c r="N82" s="20">
        <v>2259273</v>
      </c>
      <c r="O82" s="20">
        <v>2102087</v>
      </c>
      <c r="P82" s="20">
        <v>2359930</v>
      </c>
      <c r="Q82" s="20">
        <v>6721290</v>
      </c>
      <c r="R82" s="20"/>
      <c r="S82" s="20"/>
      <c r="T82" s="20"/>
      <c r="U82" s="20"/>
      <c r="V82" s="20">
        <v>20178948</v>
      </c>
      <c r="W82" s="20">
        <v>21567658</v>
      </c>
      <c r="X82" s="20"/>
      <c r="Y82" s="19"/>
      <c r="Z82" s="22">
        <v>30554461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3839635</v>
      </c>
      <c r="C84" s="27"/>
      <c r="D84" s="28">
        <v>2833500</v>
      </c>
      <c r="E84" s="29">
        <v>2833500</v>
      </c>
      <c r="F84" s="29">
        <v>282220</v>
      </c>
      <c r="G84" s="29">
        <v>301137</v>
      </c>
      <c r="H84" s="29">
        <v>315172</v>
      </c>
      <c r="I84" s="29">
        <v>898529</v>
      </c>
      <c r="J84" s="29">
        <v>326331</v>
      </c>
      <c r="K84" s="29">
        <v>330657</v>
      </c>
      <c r="L84" s="29">
        <v>340617</v>
      </c>
      <c r="M84" s="29">
        <v>997605</v>
      </c>
      <c r="N84" s="29">
        <v>358101</v>
      </c>
      <c r="O84" s="29">
        <v>374478</v>
      </c>
      <c r="P84" s="29">
        <v>368671</v>
      </c>
      <c r="Q84" s="29">
        <v>1101250</v>
      </c>
      <c r="R84" s="29"/>
      <c r="S84" s="29"/>
      <c r="T84" s="29"/>
      <c r="U84" s="29"/>
      <c r="V84" s="29">
        <v>2997384</v>
      </c>
      <c r="W84" s="29">
        <v>2557134</v>
      </c>
      <c r="X84" s="29"/>
      <c r="Y84" s="28"/>
      <c r="Z84" s="30">
        <v>2833500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40223616</v>
      </c>
      <c r="C5" s="18">
        <v>0</v>
      </c>
      <c r="D5" s="58">
        <v>43585290</v>
      </c>
      <c r="E5" s="59">
        <v>44325130</v>
      </c>
      <c r="F5" s="59">
        <v>43222622</v>
      </c>
      <c r="G5" s="59">
        <v>9329</v>
      </c>
      <c r="H5" s="59">
        <v>12703</v>
      </c>
      <c r="I5" s="59">
        <v>43244654</v>
      </c>
      <c r="J5" s="59">
        <v>-361721</v>
      </c>
      <c r="K5" s="59">
        <v>-59422</v>
      </c>
      <c r="L5" s="59">
        <v>128076</v>
      </c>
      <c r="M5" s="59">
        <v>-293067</v>
      </c>
      <c r="N5" s="59">
        <v>27644</v>
      </c>
      <c r="O5" s="59">
        <v>54652</v>
      </c>
      <c r="P5" s="59">
        <v>32448</v>
      </c>
      <c r="Q5" s="59">
        <v>114744</v>
      </c>
      <c r="R5" s="59">
        <v>0</v>
      </c>
      <c r="S5" s="59">
        <v>0</v>
      </c>
      <c r="T5" s="59">
        <v>0</v>
      </c>
      <c r="U5" s="59">
        <v>0</v>
      </c>
      <c r="V5" s="59">
        <v>43066331</v>
      </c>
      <c r="W5" s="59">
        <v>43455040</v>
      </c>
      <c r="X5" s="59">
        <v>-388709</v>
      </c>
      <c r="Y5" s="60">
        <v>-0.89</v>
      </c>
      <c r="Z5" s="61">
        <v>44325130</v>
      </c>
    </row>
    <row r="6" spans="1:26" ht="13.5">
      <c r="A6" s="57" t="s">
        <v>32</v>
      </c>
      <c r="B6" s="18">
        <v>375228931</v>
      </c>
      <c r="C6" s="18">
        <v>0</v>
      </c>
      <c r="D6" s="58">
        <v>396961030</v>
      </c>
      <c r="E6" s="59">
        <v>405381030</v>
      </c>
      <c r="F6" s="59">
        <v>30052480</v>
      </c>
      <c r="G6" s="59">
        <v>14891449</v>
      </c>
      <c r="H6" s="59">
        <v>29759716</v>
      </c>
      <c r="I6" s="59">
        <v>74703645</v>
      </c>
      <c r="J6" s="59">
        <v>26338315</v>
      </c>
      <c r="K6" s="59">
        <v>29271906</v>
      </c>
      <c r="L6" s="59">
        <v>35139268</v>
      </c>
      <c r="M6" s="59">
        <v>90749489</v>
      </c>
      <c r="N6" s="59">
        <v>37574467</v>
      </c>
      <c r="O6" s="59">
        <v>43638271</v>
      </c>
      <c r="P6" s="59">
        <v>40969841</v>
      </c>
      <c r="Q6" s="59">
        <v>122182579</v>
      </c>
      <c r="R6" s="59">
        <v>0</v>
      </c>
      <c r="S6" s="59">
        <v>0</v>
      </c>
      <c r="T6" s="59">
        <v>0</v>
      </c>
      <c r="U6" s="59">
        <v>0</v>
      </c>
      <c r="V6" s="59">
        <v>287635713</v>
      </c>
      <c r="W6" s="59">
        <v>298043410</v>
      </c>
      <c r="X6" s="59">
        <v>-10407697</v>
      </c>
      <c r="Y6" s="60">
        <v>-3.49</v>
      </c>
      <c r="Z6" s="61">
        <v>405381030</v>
      </c>
    </row>
    <row r="7" spans="1:26" ht="13.5">
      <c r="A7" s="57" t="s">
        <v>33</v>
      </c>
      <c r="B7" s="18">
        <v>4391659</v>
      </c>
      <c r="C7" s="18">
        <v>0</v>
      </c>
      <c r="D7" s="58">
        <v>4608860</v>
      </c>
      <c r="E7" s="59">
        <v>4608860</v>
      </c>
      <c r="F7" s="59">
        <v>464363</v>
      </c>
      <c r="G7" s="59">
        <v>248823</v>
      </c>
      <c r="H7" s="59">
        <v>522285</v>
      </c>
      <c r="I7" s="59">
        <v>1235471</v>
      </c>
      <c r="J7" s="59">
        <v>614892</v>
      </c>
      <c r="K7" s="59">
        <v>290381</v>
      </c>
      <c r="L7" s="59">
        <v>530547</v>
      </c>
      <c r="M7" s="59">
        <v>1435820</v>
      </c>
      <c r="N7" s="59">
        <v>593205</v>
      </c>
      <c r="O7" s="59">
        <v>449218</v>
      </c>
      <c r="P7" s="59">
        <v>568333</v>
      </c>
      <c r="Q7" s="59">
        <v>1610756</v>
      </c>
      <c r="R7" s="59">
        <v>0</v>
      </c>
      <c r="S7" s="59">
        <v>0</v>
      </c>
      <c r="T7" s="59">
        <v>0</v>
      </c>
      <c r="U7" s="59">
        <v>0</v>
      </c>
      <c r="V7" s="59">
        <v>4282047</v>
      </c>
      <c r="W7" s="59">
        <v>3456720</v>
      </c>
      <c r="X7" s="59">
        <v>825327</v>
      </c>
      <c r="Y7" s="60">
        <v>23.88</v>
      </c>
      <c r="Z7" s="61">
        <v>4608860</v>
      </c>
    </row>
    <row r="8" spans="1:26" ht="13.5">
      <c r="A8" s="57" t="s">
        <v>34</v>
      </c>
      <c r="B8" s="18">
        <v>75817923</v>
      </c>
      <c r="C8" s="18">
        <v>0</v>
      </c>
      <c r="D8" s="58">
        <v>122459034</v>
      </c>
      <c r="E8" s="59">
        <v>122994309</v>
      </c>
      <c r="F8" s="59">
        <v>38915310</v>
      </c>
      <c r="G8" s="59">
        <v>-11528663</v>
      </c>
      <c r="H8" s="59">
        <v>1222230</v>
      </c>
      <c r="I8" s="59">
        <v>28608877</v>
      </c>
      <c r="J8" s="59">
        <v>1065993</v>
      </c>
      <c r="K8" s="59">
        <v>1051358</v>
      </c>
      <c r="L8" s="59">
        <v>21310696</v>
      </c>
      <c r="M8" s="59">
        <v>23428047</v>
      </c>
      <c r="N8" s="59">
        <v>6815447</v>
      </c>
      <c r="O8" s="59">
        <v>763055</v>
      </c>
      <c r="P8" s="59">
        <v>16245818</v>
      </c>
      <c r="Q8" s="59">
        <v>23824320</v>
      </c>
      <c r="R8" s="59">
        <v>0</v>
      </c>
      <c r="S8" s="59">
        <v>0</v>
      </c>
      <c r="T8" s="59">
        <v>0</v>
      </c>
      <c r="U8" s="59">
        <v>0</v>
      </c>
      <c r="V8" s="59">
        <v>75861244</v>
      </c>
      <c r="W8" s="59">
        <v>91844730</v>
      </c>
      <c r="X8" s="59">
        <v>-15983486</v>
      </c>
      <c r="Y8" s="60">
        <v>-17.4</v>
      </c>
      <c r="Z8" s="61">
        <v>122994309</v>
      </c>
    </row>
    <row r="9" spans="1:26" ht="13.5">
      <c r="A9" s="57" t="s">
        <v>35</v>
      </c>
      <c r="B9" s="18">
        <v>59706832</v>
      </c>
      <c r="C9" s="18">
        <v>0</v>
      </c>
      <c r="D9" s="58">
        <v>55147300</v>
      </c>
      <c r="E9" s="59">
        <v>60982500</v>
      </c>
      <c r="F9" s="59">
        <v>3251657</v>
      </c>
      <c r="G9" s="59">
        <v>2113345</v>
      </c>
      <c r="H9" s="59">
        <v>2259798</v>
      </c>
      <c r="I9" s="59">
        <v>7624800</v>
      </c>
      <c r="J9" s="59">
        <v>2840382</v>
      </c>
      <c r="K9" s="59">
        <v>2414153</v>
      </c>
      <c r="L9" s="59">
        <v>1992660</v>
      </c>
      <c r="M9" s="59">
        <v>7247195</v>
      </c>
      <c r="N9" s="59">
        <v>1977737</v>
      </c>
      <c r="O9" s="59">
        <v>2688420</v>
      </c>
      <c r="P9" s="59">
        <v>2363099</v>
      </c>
      <c r="Q9" s="59">
        <v>7029256</v>
      </c>
      <c r="R9" s="59">
        <v>0</v>
      </c>
      <c r="S9" s="59">
        <v>0</v>
      </c>
      <c r="T9" s="59">
        <v>0</v>
      </c>
      <c r="U9" s="59">
        <v>0</v>
      </c>
      <c r="V9" s="59">
        <v>21901251</v>
      </c>
      <c r="W9" s="59">
        <v>41365710</v>
      </c>
      <c r="X9" s="59">
        <v>-19464459</v>
      </c>
      <c r="Y9" s="60">
        <v>-47.05</v>
      </c>
      <c r="Z9" s="61">
        <v>60982500</v>
      </c>
    </row>
    <row r="10" spans="1:26" ht="25.5">
      <c r="A10" s="62" t="s">
        <v>105</v>
      </c>
      <c r="B10" s="63">
        <f>SUM(B5:B9)</f>
        <v>555368961</v>
      </c>
      <c r="C10" s="63">
        <f>SUM(C5:C9)</f>
        <v>0</v>
      </c>
      <c r="D10" s="64">
        <f aca="true" t="shared" si="0" ref="D10:Z10">SUM(D5:D9)</f>
        <v>622761514</v>
      </c>
      <c r="E10" s="65">
        <f t="shared" si="0"/>
        <v>638291829</v>
      </c>
      <c r="F10" s="65">
        <f t="shared" si="0"/>
        <v>115906432</v>
      </c>
      <c r="G10" s="65">
        <f t="shared" si="0"/>
        <v>5734283</v>
      </c>
      <c r="H10" s="65">
        <f t="shared" si="0"/>
        <v>33776732</v>
      </c>
      <c r="I10" s="65">
        <f t="shared" si="0"/>
        <v>155417447</v>
      </c>
      <c r="J10" s="65">
        <f t="shared" si="0"/>
        <v>30497861</v>
      </c>
      <c r="K10" s="65">
        <f t="shared" si="0"/>
        <v>32968376</v>
      </c>
      <c r="L10" s="65">
        <f t="shared" si="0"/>
        <v>59101247</v>
      </c>
      <c r="M10" s="65">
        <f t="shared" si="0"/>
        <v>122567484</v>
      </c>
      <c r="N10" s="65">
        <f t="shared" si="0"/>
        <v>46988500</v>
      </c>
      <c r="O10" s="65">
        <f t="shared" si="0"/>
        <v>47593616</v>
      </c>
      <c r="P10" s="65">
        <f t="shared" si="0"/>
        <v>60179539</v>
      </c>
      <c r="Q10" s="65">
        <f t="shared" si="0"/>
        <v>154761655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432746586</v>
      </c>
      <c r="W10" s="65">
        <f t="shared" si="0"/>
        <v>478165610</v>
      </c>
      <c r="X10" s="65">
        <f t="shared" si="0"/>
        <v>-45419024</v>
      </c>
      <c r="Y10" s="66">
        <f>+IF(W10&lt;&gt;0,(X10/W10)*100,0)</f>
        <v>-9.498596940085257</v>
      </c>
      <c r="Z10" s="67">
        <f t="shared" si="0"/>
        <v>638291829</v>
      </c>
    </row>
    <row r="11" spans="1:26" ht="13.5">
      <c r="A11" s="57" t="s">
        <v>36</v>
      </c>
      <c r="B11" s="18">
        <v>146026538</v>
      </c>
      <c r="C11" s="18">
        <v>0</v>
      </c>
      <c r="D11" s="58">
        <v>173828482</v>
      </c>
      <c r="E11" s="59">
        <v>173935873</v>
      </c>
      <c r="F11" s="59">
        <v>13118610</v>
      </c>
      <c r="G11" s="59">
        <v>12845292</v>
      </c>
      <c r="H11" s="59">
        <v>13338758</v>
      </c>
      <c r="I11" s="59">
        <v>39302660</v>
      </c>
      <c r="J11" s="59">
        <v>12936014</v>
      </c>
      <c r="K11" s="59">
        <v>13014221</v>
      </c>
      <c r="L11" s="59">
        <v>10479642</v>
      </c>
      <c r="M11" s="59">
        <v>36429877</v>
      </c>
      <c r="N11" s="59">
        <v>13642465</v>
      </c>
      <c r="O11" s="59">
        <v>14053981</v>
      </c>
      <c r="P11" s="59">
        <v>13426908</v>
      </c>
      <c r="Q11" s="59">
        <v>41123354</v>
      </c>
      <c r="R11" s="59">
        <v>0</v>
      </c>
      <c r="S11" s="59">
        <v>0</v>
      </c>
      <c r="T11" s="59">
        <v>0</v>
      </c>
      <c r="U11" s="59">
        <v>0</v>
      </c>
      <c r="V11" s="59">
        <v>116855891</v>
      </c>
      <c r="W11" s="59">
        <v>130386960</v>
      </c>
      <c r="X11" s="59">
        <v>-13531069</v>
      </c>
      <c r="Y11" s="60">
        <v>-10.38</v>
      </c>
      <c r="Z11" s="61">
        <v>173935873</v>
      </c>
    </row>
    <row r="12" spans="1:26" ht="13.5">
      <c r="A12" s="57" t="s">
        <v>37</v>
      </c>
      <c r="B12" s="18">
        <v>8740174</v>
      </c>
      <c r="C12" s="18">
        <v>0</v>
      </c>
      <c r="D12" s="58">
        <v>9471450</v>
      </c>
      <c r="E12" s="59">
        <v>9471450</v>
      </c>
      <c r="F12" s="59">
        <v>652377</v>
      </c>
      <c r="G12" s="59">
        <v>702327</v>
      </c>
      <c r="H12" s="59">
        <v>705278</v>
      </c>
      <c r="I12" s="59">
        <v>2059982</v>
      </c>
      <c r="J12" s="59">
        <v>705278</v>
      </c>
      <c r="K12" s="59">
        <v>705279</v>
      </c>
      <c r="L12" s="59">
        <v>805932</v>
      </c>
      <c r="M12" s="59">
        <v>2216489</v>
      </c>
      <c r="N12" s="59">
        <v>737646</v>
      </c>
      <c r="O12" s="59">
        <v>0</v>
      </c>
      <c r="P12" s="59">
        <v>737407</v>
      </c>
      <c r="Q12" s="59">
        <v>1475053</v>
      </c>
      <c r="R12" s="59">
        <v>0</v>
      </c>
      <c r="S12" s="59">
        <v>0</v>
      </c>
      <c r="T12" s="59">
        <v>0</v>
      </c>
      <c r="U12" s="59">
        <v>0</v>
      </c>
      <c r="V12" s="59">
        <v>5751524</v>
      </c>
      <c r="W12" s="59">
        <v>7103610</v>
      </c>
      <c r="X12" s="59">
        <v>-1352086</v>
      </c>
      <c r="Y12" s="60">
        <v>-19.03</v>
      </c>
      <c r="Z12" s="61">
        <v>9471450</v>
      </c>
    </row>
    <row r="13" spans="1:26" ht="13.5">
      <c r="A13" s="57" t="s">
        <v>106</v>
      </c>
      <c r="B13" s="18">
        <v>31487932</v>
      </c>
      <c r="C13" s="18">
        <v>0</v>
      </c>
      <c r="D13" s="58">
        <v>27548133</v>
      </c>
      <c r="E13" s="59">
        <v>27598132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11154740</v>
      </c>
      <c r="M13" s="59">
        <v>11154740</v>
      </c>
      <c r="N13" s="59">
        <v>1940141</v>
      </c>
      <c r="O13" s="59">
        <v>1700606</v>
      </c>
      <c r="P13" s="59">
        <v>1777505</v>
      </c>
      <c r="Q13" s="59">
        <v>5418252</v>
      </c>
      <c r="R13" s="59">
        <v>0</v>
      </c>
      <c r="S13" s="59">
        <v>0</v>
      </c>
      <c r="T13" s="59">
        <v>0</v>
      </c>
      <c r="U13" s="59">
        <v>0</v>
      </c>
      <c r="V13" s="59">
        <v>16572992</v>
      </c>
      <c r="W13" s="59">
        <v>20662560</v>
      </c>
      <c r="X13" s="59">
        <v>-4089568</v>
      </c>
      <c r="Y13" s="60">
        <v>-19.79</v>
      </c>
      <c r="Z13" s="61">
        <v>27598132</v>
      </c>
    </row>
    <row r="14" spans="1:26" ht="13.5">
      <c r="A14" s="57" t="s">
        <v>38</v>
      </c>
      <c r="B14" s="18">
        <v>11429475</v>
      </c>
      <c r="C14" s="18">
        <v>0</v>
      </c>
      <c r="D14" s="58">
        <v>7945416</v>
      </c>
      <c r="E14" s="59">
        <v>11646535</v>
      </c>
      <c r="F14" s="59">
        <v>454322</v>
      </c>
      <c r="G14" s="59">
        <v>48341</v>
      </c>
      <c r="H14" s="59">
        <v>1285812</v>
      </c>
      <c r="I14" s="59">
        <v>1788475</v>
      </c>
      <c r="J14" s="59">
        <v>454321</v>
      </c>
      <c r="K14" s="59">
        <v>454321</v>
      </c>
      <c r="L14" s="59">
        <v>938019</v>
      </c>
      <c r="M14" s="59">
        <v>1846661</v>
      </c>
      <c r="N14" s="59">
        <v>454321</v>
      </c>
      <c r="O14" s="59">
        <v>454323</v>
      </c>
      <c r="P14" s="59">
        <v>1241623</v>
      </c>
      <c r="Q14" s="59">
        <v>2150267</v>
      </c>
      <c r="R14" s="59">
        <v>0</v>
      </c>
      <c r="S14" s="59">
        <v>0</v>
      </c>
      <c r="T14" s="59">
        <v>0</v>
      </c>
      <c r="U14" s="59">
        <v>0</v>
      </c>
      <c r="V14" s="59">
        <v>5785403</v>
      </c>
      <c r="W14" s="59">
        <v>5962140</v>
      </c>
      <c r="X14" s="59">
        <v>-176737</v>
      </c>
      <c r="Y14" s="60">
        <v>-2.96</v>
      </c>
      <c r="Z14" s="61">
        <v>11646535</v>
      </c>
    </row>
    <row r="15" spans="1:26" ht="13.5">
      <c r="A15" s="57" t="s">
        <v>39</v>
      </c>
      <c r="B15" s="18">
        <v>242031964</v>
      </c>
      <c r="C15" s="18">
        <v>0</v>
      </c>
      <c r="D15" s="58">
        <v>258735740</v>
      </c>
      <c r="E15" s="59">
        <v>266703750</v>
      </c>
      <c r="F15" s="59">
        <v>25234288</v>
      </c>
      <c r="G15" s="59">
        <v>25050393</v>
      </c>
      <c r="H15" s="59">
        <v>16548050</v>
      </c>
      <c r="I15" s="59">
        <v>66832731</v>
      </c>
      <c r="J15" s="59">
        <v>18182721</v>
      </c>
      <c r="K15" s="59">
        <v>20450249</v>
      </c>
      <c r="L15" s="59">
        <v>22705726</v>
      </c>
      <c r="M15" s="59">
        <v>61338696</v>
      </c>
      <c r="N15" s="59">
        <v>24349935</v>
      </c>
      <c r="O15" s="59">
        <v>24831308</v>
      </c>
      <c r="P15" s="59">
        <v>27334670</v>
      </c>
      <c r="Q15" s="59">
        <v>76515913</v>
      </c>
      <c r="R15" s="59">
        <v>0</v>
      </c>
      <c r="S15" s="59">
        <v>0</v>
      </c>
      <c r="T15" s="59">
        <v>0</v>
      </c>
      <c r="U15" s="59">
        <v>0</v>
      </c>
      <c r="V15" s="59">
        <v>204687340</v>
      </c>
      <c r="W15" s="59">
        <v>194052060</v>
      </c>
      <c r="X15" s="59">
        <v>10635280</v>
      </c>
      <c r="Y15" s="60">
        <v>5.48</v>
      </c>
      <c r="Z15" s="61">
        <v>266703750</v>
      </c>
    </row>
    <row r="16" spans="1:26" ht="13.5">
      <c r="A16" s="68" t="s">
        <v>40</v>
      </c>
      <c r="B16" s="18">
        <v>749000</v>
      </c>
      <c r="C16" s="18">
        <v>0</v>
      </c>
      <c r="D16" s="58">
        <v>134070</v>
      </c>
      <c r="E16" s="59">
        <v>134070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132500</v>
      </c>
      <c r="L16" s="59">
        <v>0</v>
      </c>
      <c r="M16" s="59">
        <v>132500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132500</v>
      </c>
      <c r="W16" s="59">
        <v>100620</v>
      </c>
      <c r="X16" s="59">
        <v>31880</v>
      </c>
      <c r="Y16" s="60">
        <v>31.68</v>
      </c>
      <c r="Z16" s="61">
        <v>134070</v>
      </c>
    </row>
    <row r="17" spans="1:26" ht="13.5">
      <c r="A17" s="57" t="s">
        <v>41</v>
      </c>
      <c r="B17" s="18">
        <v>107244773</v>
      </c>
      <c r="C17" s="18">
        <v>0</v>
      </c>
      <c r="D17" s="58">
        <v>166653028</v>
      </c>
      <c r="E17" s="59">
        <v>177863982</v>
      </c>
      <c r="F17" s="59">
        <v>17377394</v>
      </c>
      <c r="G17" s="59">
        <v>-3879325</v>
      </c>
      <c r="H17" s="59">
        <v>10068411</v>
      </c>
      <c r="I17" s="59">
        <v>23566480</v>
      </c>
      <c r="J17" s="59">
        <v>7876226</v>
      </c>
      <c r="K17" s="59">
        <v>8251750</v>
      </c>
      <c r="L17" s="59">
        <v>7351316</v>
      </c>
      <c r="M17" s="59">
        <v>23479292</v>
      </c>
      <c r="N17" s="59">
        <v>13145613</v>
      </c>
      <c r="O17" s="59">
        <v>8592675</v>
      </c>
      <c r="P17" s="59">
        <v>9139369</v>
      </c>
      <c r="Q17" s="59">
        <v>30877657</v>
      </c>
      <c r="R17" s="59">
        <v>0</v>
      </c>
      <c r="S17" s="59">
        <v>0</v>
      </c>
      <c r="T17" s="59">
        <v>0</v>
      </c>
      <c r="U17" s="59">
        <v>0</v>
      </c>
      <c r="V17" s="59">
        <v>77923429</v>
      </c>
      <c r="W17" s="59">
        <v>125005770</v>
      </c>
      <c r="X17" s="59">
        <v>-47082341</v>
      </c>
      <c r="Y17" s="60">
        <v>-37.66</v>
      </c>
      <c r="Z17" s="61">
        <v>177863982</v>
      </c>
    </row>
    <row r="18" spans="1:26" ht="13.5">
      <c r="A18" s="69" t="s">
        <v>42</v>
      </c>
      <c r="B18" s="70">
        <f>SUM(B11:B17)</f>
        <v>547709856</v>
      </c>
      <c r="C18" s="70">
        <f>SUM(C11:C17)</f>
        <v>0</v>
      </c>
      <c r="D18" s="71">
        <f aca="true" t="shared" si="1" ref="D18:Z18">SUM(D11:D17)</f>
        <v>644316319</v>
      </c>
      <c r="E18" s="72">
        <f t="shared" si="1"/>
        <v>667353792</v>
      </c>
      <c r="F18" s="72">
        <f t="shared" si="1"/>
        <v>56836991</v>
      </c>
      <c r="G18" s="72">
        <f t="shared" si="1"/>
        <v>34767028</v>
      </c>
      <c r="H18" s="72">
        <f t="shared" si="1"/>
        <v>41946309</v>
      </c>
      <c r="I18" s="72">
        <f t="shared" si="1"/>
        <v>133550328</v>
      </c>
      <c r="J18" s="72">
        <f t="shared" si="1"/>
        <v>40154560</v>
      </c>
      <c r="K18" s="72">
        <f t="shared" si="1"/>
        <v>43008320</v>
      </c>
      <c r="L18" s="72">
        <f t="shared" si="1"/>
        <v>53435375</v>
      </c>
      <c r="M18" s="72">
        <f t="shared" si="1"/>
        <v>136598255</v>
      </c>
      <c r="N18" s="72">
        <f t="shared" si="1"/>
        <v>54270121</v>
      </c>
      <c r="O18" s="72">
        <f t="shared" si="1"/>
        <v>49632893</v>
      </c>
      <c r="P18" s="72">
        <f t="shared" si="1"/>
        <v>53657482</v>
      </c>
      <c r="Q18" s="72">
        <f t="shared" si="1"/>
        <v>157560496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427709079</v>
      </c>
      <c r="W18" s="72">
        <f t="shared" si="1"/>
        <v>483273720</v>
      </c>
      <c r="X18" s="72">
        <f t="shared" si="1"/>
        <v>-55564641</v>
      </c>
      <c r="Y18" s="66">
        <f>+IF(W18&lt;&gt;0,(X18/W18)*100,0)</f>
        <v>-11.49755070480555</v>
      </c>
      <c r="Z18" s="73">
        <f t="shared" si="1"/>
        <v>667353792</v>
      </c>
    </row>
    <row r="19" spans="1:26" ht="13.5">
      <c r="A19" s="69" t="s">
        <v>43</v>
      </c>
      <c r="B19" s="74">
        <f>+B10-B18</f>
        <v>7659105</v>
      </c>
      <c r="C19" s="74">
        <f>+C10-C18</f>
        <v>0</v>
      </c>
      <c r="D19" s="75">
        <f aca="true" t="shared" si="2" ref="D19:Z19">+D10-D18</f>
        <v>-21554805</v>
      </c>
      <c r="E19" s="76">
        <f t="shared" si="2"/>
        <v>-29061963</v>
      </c>
      <c r="F19" s="76">
        <f t="shared" si="2"/>
        <v>59069441</v>
      </c>
      <c r="G19" s="76">
        <f t="shared" si="2"/>
        <v>-29032745</v>
      </c>
      <c r="H19" s="76">
        <f t="shared" si="2"/>
        <v>-8169577</v>
      </c>
      <c r="I19" s="76">
        <f t="shared" si="2"/>
        <v>21867119</v>
      </c>
      <c r="J19" s="76">
        <f t="shared" si="2"/>
        <v>-9656699</v>
      </c>
      <c r="K19" s="76">
        <f t="shared" si="2"/>
        <v>-10039944</v>
      </c>
      <c r="L19" s="76">
        <f t="shared" si="2"/>
        <v>5665872</v>
      </c>
      <c r="M19" s="76">
        <f t="shared" si="2"/>
        <v>-14030771</v>
      </c>
      <c r="N19" s="76">
        <f t="shared" si="2"/>
        <v>-7281621</v>
      </c>
      <c r="O19" s="76">
        <f t="shared" si="2"/>
        <v>-2039277</v>
      </c>
      <c r="P19" s="76">
        <f t="shared" si="2"/>
        <v>6522057</v>
      </c>
      <c r="Q19" s="76">
        <f t="shared" si="2"/>
        <v>-2798841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5037507</v>
      </c>
      <c r="W19" s="76">
        <f>IF(E10=E18,0,W10-W18)</f>
        <v>-5108110</v>
      </c>
      <c r="X19" s="76">
        <f t="shared" si="2"/>
        <v>10145617</v>
      </c>
      <c r="Y19" s="77">
        <f>+IF(W19&lt;&gt;0,(X19/W19)*100,0)</f>
        <v>-198.61782537964137</v>
      </c>
      <c r="Z19" s="78">
        <f t="shared" si="2"/>
        <v>-29061963</v>
      </c>
    </row>
    <row r="20" spans="1:26" ht="13.5">
      <c r="A20" s="57" t="s">
        <v>44</v>
      </c>
      <c r="B20" s="18">
        <v>46347944</v>
      </c>
      <c r="C20" s="18">
        <v>0</v>
      </c>
      <c r="D20" s="58">
        <v>21819966</v>
      </c>
      <c r="E20" s="59">
        <v>25926636</v>
      </c>
      <c r="F20" s="59">
        <v>5550687</v>
      </c>
      <c r="G20" s="59">
        <v>71237</v>
      </c>
      <c r="H20" s="59">
        <v>1590148</v>
      </c>
      <c r="I20" s="59">
        <v>7212072</v>
      </c>
      <c r="J20" s="59">
        <v>1144392</v>
      </c>
      <c r="K20" s="59">
        <v>2462978</v>
      </c>
      <c r="L20" s="59">
        <v>1073087</v>
      </c>
      <c r="M20" s="59">
        <v>4680457</v>
      </c>
      <c r="N20" s="59">
        <v>2227429</v>
      </c>
      <c r="O20" s="59">
        <v>71462</v>
      </c>
      <c r="P20" s="59">
        <v>1413862</v>
      </c>
      <c r="Q20" s="59">
        <v>3712753</v>
      </c>
      <c r="R20" s="59">
        <v>0</v>
      </c>
      <c r="S20" s="59">
        <v>0</v>
      </c>
      <c r="T20" s="59">
        <v>0</v>
      </c>
      <c r="U20" s="59">
        <v>0</v>
      </c>
      <c r="V20" s="59">
        <v>15605282</v>
      </c>
      <c r="W20" s="59">
        <v>16365150</v>
      </c>
      <c r="X20" s="59">
        <v>-759868</v>
      </c>
      <c r="Y20" s="60">
        <v>-4.64</v>
      </c>
      <c r="Z20" s="61">
        <v>25926636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54007049</v>
      </c>
      <c r="C22" s="85">
        <f>SUM(C19:C21)</f>
        <v>0</v>
      </c>
      <c r="D22" s="86">
        <f aca="true" t="shared" si="3" ref="D22:Z22">SUM(D19:D21)</f>
        <v>265161</v>
      </c>
      <c r="E22" s="87">
        <f t="shared" si="3"/>
        <v>-3135327</v>
      </c>
      <c r="F22" s="87">
        <f t="shared" si="3"/>
        <v>64620128</v>
      </c>
      <c r="G22" s="87">
        <f t="shared" si="3"/>
        <v>-28961508</v>
      </c>
      <c r="H22" s="87">
        <f t="shared" si="3"/>
        <v>-6579429</v>
      </c>
      <c r="I22" s="87">
        <f t="shared" si="3"/>
        <v>29079191</v>
      </c>
      <c r="J22" s="87">
        <f t="shared" si="3"/>
        <v>-8512307</v>
      </c>
      <c r="K22" s="87">
        <f t="shared" si="3"/>
        <v>-7576966</v>
      </c>
      <c r="L22" s="87">
        <f t="shared" si="3"/>
        <v>6738959</v>
      </c>
      <c r="M22" s="87">
        <f t="shared" si="3"/>
        <v>-9350314</v>
      </c>
      <c r="N22" s="87">
        <f t="shared" si="3"/>
        <v>-5054192</v>
      </c>
      <c r="O22" s="87">
        <f t="shared" si="3"/>
        <v>-1967815</v>
      </c>
      <c r="P22" s="87">
        <f t="shared" si="3"/>
        <v>7935919</v>
      </c>
      <c r="Q22" s="87">
        <f t="shared" si="3"/>
        <v>913912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20642789</v>
      </c>
      <c r="W22" s="87">
        <f t="shared" si="3"/>
        <v>11257040</v>
      </c>
      <c r="X22" s="87">
        <f t="shared" si="3"/>
        <v>9385749</v>
      </c>
      <c r="Y22" s="88">
        <f>+IF(W22&lt;&gt;0,(X22/W22)*100,0)</f>
        <v>83.3767047110075</v>
      </c>
      <c r="Z22" s="89">
        <f t="shared" si="3"/>
        <v>-3135327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54007049</v>
      </c>
      <c r="C24" s="74">
        <f>SUM(C22:C23)</f>
        <v>0</v>
      </c>
      <c r="D24" s="75">
        <f aca="true" t="shared" si="4" ref="D24:Z24">SUM(D22:D23)</f>
        <v>265161</v>
      </c>
      <c r="E24" s="76">
        <f t="shared" si="4"/>
        <v>-3135327</v>
      </c>
      <c r="F24" s="76">
        <f t="shared" si="4"/>
        <v>64620128</v>
      </c>
      <c r="G24" s="76">
        <f t="shared" si="4"/>
        <v>-28961508</v>
      </c>
      <c r="H24" s="76">
        <f t="shared" si="4"/>
        <v>-6579429</v>
      </c>
      <c r="I24" s="76">
        <f t="shared" si="4"/>
        <v>29079191</v>
      </c>
      <c r="J24" s="76">
        <f t="shared" si="4"/>
        <v>-8512307</v>
      </c>
      <c r="K24" s="76">
        <f t="shared" si="4"/>
        <v>-7576966</v>
      </c>
      <c r="L24" s="76">
        <f t="shared" si="4"/>
        <v>6738959</v>
      </c>
      <c r="M24" s="76">
        <f t="shared" si="4"/>
        <v>-9350314</v>
      </c>
      <c r="N24" s="76">
        <f t="shared" si="4"/>
        <v>-5054192</v>
      </c>
      <c r="O24" s="76">
        <f t="shared" si="4"/>
        <v>-1967815</v>
      </c>
      <c r="P24" s="76">
        <f t="shared" si="4"/>
        <v>7935919</v>
      </c>
      <c r="Q24" s="76">
        <f t="shared" si="4"/>
        <v>913912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20642789</v>
      </c>
      <c r="W24" s="76">
        <f t="shared" si="4"/>
        <v>11257040</v>
      </c>
      <c r="X24" s="76">
        <f t="shared" si="4"/>
        <v>9385749</v>
      </c>
      <c r="Y24" s="77">
        <f>+IF(W24&lt;&gt;0,(X24/W24)*100,0)</f>
        <v>83.3767047110075</v>
      </c>
      <c r="Z24" s="78">
        <f t="shared" si="4"/>
        <v>-3135327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74395343</v>
      </c>
      <c r="C27" s="21">
        <v>0</v>
      </c>
      <c r="D27" s="98">
        <v>53236130</v>
      </c>
      <c r="E27" s="99">
        <v>58389563</v>
      </c>
      <c r="F27" s="99">
        <v>5908732</v>
      </c>
      <c r="G27" s="99">
        <v>636238</v>
      </c>
      <c r="H27" s="99">
        <v>3248475</v>
      </c>
      <c r="I27" s="99">
        <v>9793445</v>
      </c>
      <c r="J27" s="99">
        <v>2175750</v>
      </c>
      <c r="K27" s="99">
        <v>3448314</v>
      </c>
      <c r="L27" s="99">
        <v>2542359</v>
      </c>
      <c r="M27" s="99">
        <v>8166423</v>
      </c>
      <c r="N27" s="99">
        <v>2971987</v>
      </c>
      <c r="O27" s="99">
        <v>2787796</v>
      </c>
      <c r="P27" s="99">
        <v>3705337</v>
      </c>
      <c r="Q27" s="99">
        <v>9465120</v>
      </c>
      <c r="R27" s="99">
        <v>0</v>
      </c>
      <c r="S27" s="99">
        <v>0</v>
      </c>
      <c r="T27" s="99">
        <v>0</v>
      </c>
      <c r="U27" s="99">
        <v>0</v>
      </c>
      <c r="V27" s="99">
        <v>27424988</v>
      </c>
      <c r="W27" s="99">
        <v>43792172</v>
      </c>
      <c r="X27" s="99">
        <v>-16367184</v>
      </c>
      <c r="Y27" s="100">
        <v>-37.37</v>
      </c>
      <c r="Z27" s="101">
        <v>58389563</v>
      </c>
    </row>
    <row r="28" spans="1:26" ht="13.5">
      <c r="A28" s="102" t="s">
        <v>44</v>
      </c>
      <c r="B28" s="18">
        <v>46347945</v>
      </c>
      <c r="C28" s="18">
        <v>0</v>
      </c>
      <c r="D28" s="58">
        <v>21820010</v>
      </c>
      <c r="E28" s="59">
        <v>25926633</v>
      </c>
      <c r="F28" s="59">
        <v>5752645</v>
      </c>
      <c r="G28" s="59">
        <v>390014</v>
      </c>
      <c r="H28" s="59">
        <v>1570115</v>
      </c>
      <c r="I28" s="59">
        <v>7712774</v>
      </c>
      <c r="J28" s="59">
        <v>1784265</v>
      </c>
      <c r="K28" s="59">
        <v>2172711</v>
      </c>
      <c r="L28" s="59">
        <v>2034149</v>
      </c>
      <c r="M28" s="59">
        <v>5991125</v>
      </c>
      <c r="N28" s="59">
        <v>704234</v>
      </c>
      <c r="O28" s="59">
        <v>427417</v>
      </c>
      <c r="P28" s="59">
        <v>805348</v>
      </c>
      <c r="Q28" s="59">
        <v>1936999</v>
      </c>
      <c r="R28" s="59">
        <v>0</v>
      </c>
      <c r="S28" s="59">
        <v>0</v>
      </c>
      <c r="T28" s="59">
        <v>0</v>
      </c>
      <c r="U28" s="59">
        <v>0</v>
      </c>
      <c r="V28" s="59">
        <v>15640898</v>
      </c>
      <c r="W28" s="59">
        <v>19444975</v>
      </c>
      <c r="X28" s="59">
        <v>-3804077</v>
      </c>
      <c r="Y28" s="60">
        <v>-19.56</v>
      </c>
      <c r="Z28" s="61">
        <v>25926633</v>
      </c>
    </row>
    <row r="29" spans="1:26" ht="13.5">
      <c r="A29" s="57" t="s">
        <v>110</v>
      </c>
      <c r="B29" s="18">
        <v>72330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1841847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26133222</v>
      </c>
      <c r="C31" s="18">
        <v>0</v>
      </c>
      <c r="D31" s="58">
        <v>31416120</v>
      </c>
      <c r="E31" s="59">
        <v>32462930</v>
      </c>
      <c r="F31" s="59">
        <v>156087</v>
      </c>
      <c r="G31" s="59">
        <v>246224</v>
      </c>
      <c r="H31" s="59">
        <v>1678360</v>
      </c>
      <c r="I31" s="59">
        <v>2080671</v>
      </c>
      <c r="J31" s="59">
        <v>391485</v>
      </c>
      <c r="K31" s="59">
        <v>1275603</v>
      </c>
      <c r="L31" s="59">
        <v>508209</v>
      </c>
      <c r="M31" s="59">
        <v>2175297</v>
      </c>
      <c r="N31" s="59">
        <v>2267753</v>
      </c>
      <c r="O31" s="59">
        <v>2360378</v>
      </c>
      <c r="P31" s="59">
        <v>2899989</v>
      </c>
      <c r="Q31" s="59">
        <v>7528120</v>
      </c>
      <c r="R31" s="59">
        <v>0</v>
      </c>
      <c r="S31" s="59">
        <v>0</v>
      </c>
      <c r="T31" s="59">
        <v>0</v>
      </c>
      <c r="U31" s="59">
        <v>0</v>
      </c>
      <c r="V31" s="59">
        <v>11784088</v>
      </c>
      <c r="W31" s="59">
        <v>24347198</v>
      </c>
      <c r="X31" s="59">
        <v>-12563110</v>
      </c>
      <c r="Y31" s="60">
        <v>-51.6</v>
      </c>
      <c r="Z31" s="61">
        <v>32462930</v>
      </c>
    </row>
    <row r="32" spans="1:26" ht="13.5">
      <c r="A32" s="69" t="s">
        <v>50</v>
      </c>
      <c r="B32" s="21">
        <f>SUM(B28:B31)</f>
        <v>74395344</v>
      </c>
      <c r="C32" s="21">
        <f>SUM(C28:C31)</f>
        <v>0</v>
      </c>
      <c r="D32" s="98">
        <f aca="true" t="shared" si="5" ref="D32:Z32">SUM(D28:D31)</f>
        <v>53236130</v>
      </c>
      <c r="E32" s="99">
        <f t="shared" si="5"/>
        <v>58389563</v>
      </c>
      <c r="F32" s="99">
        <f t="shared" si="5"/>
        <v>5908732</v>
      </c>
      <c r="G32" s="99">
        <f t="shared" si="5"/>
        <v>636238</v>
      </c>
      <c r="H32" s="99">
        <f t="shared" si="5"/>
        <v>3248475</v>
      </c>
      <c r="I32" s="99">
        <f t="shared" si="5"/>
        <v>9793445</v>
      </c>
      <c r="J32" s="99">
        <f t="shared" si="5"/>
        <v>2175750</v>
      </c>
      <c r="K32" s="99">
        <f t="shared" si="5"/>
        <v>3448314</v>
      </c>
      <c r="L32" s="99">
        <f t="shared" si="5"/>
        <v>2542358</v>
      </c>
      <c r="M32" s="99">
        <f t="shared" si="5"/>
        <v>8166422</v>
      </c>
      <c r="N32" s="99">
        <f t="shared" si="5"/>
        <v>2971987</v>
      </c>
      <c r="O32" s="99">
        <f t="shared" si="5"/>
        <v>2787795</v>
      </c>
      <c r="P32" s="99">
        <f t="shared" si="5"/>
        <v>3705337</v>
      </c>
      <c r="Q32" s="99">
        <f t="shared" si="5"/>
        <v>9465119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27424986</v>
      </c>
      <c r="W32" s="99">
        <f t="shared" si="5"/>
        <v>43792173</v>
      </c>
      <c r="X32" s="99">
        <f t="shared" si="5"/>
        <v>-16367187</v>
      </c>
      <c r="Y32" s="100">
        <f>+IF(W32&lt;&gt;0,(X32/W32)*100,0)</f>
        <v>-37.37468565444332</v>
      </c>
      <c r="Z32" s="101">
        <f t="shared" si="5"/>
        <v>58389563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170265147</v>
      </c>
      <c r="C35" s="18">
        <v>0</v>
      </c>
      <c r="D35" s="58">
        <v>177949464</v>
      </c>
      <c r="E35" s="59">
        <v>200033585</v>
      </c>
      <c r="F35" s="59">
        <v>202061052</v>
      </c>
      <c r="G35" s="59">
        <v>188320772</v>
      </c>
      <c r="H35" s="59">
        <v>167712808</v>
      </c>
      <c r="I35" s="59">
        <v>167712808</v>
      </c>
      <c r="J35" s="59">
        <v>159573824</v>
      </c>
      <c r="K35" s="59">
        <v>151090555</v>
      </c>
      <c r="L35" s="59">
        <v>172886417</v>
      </c>
      <c r="M35" s="59">
        <v>172886417</v>
      </c>
      <c r="N35" s="59">
        <v>165870878</v>
      </c>
      <c r="O35" s="59">
        <v>168806796</v>
      </c>
      <c r="P35" s="59">
        <v>196422046</v>
      </c>
      <c r="Q35" s="59">
        <v>196422046</v>
      </c>
      <c r="R35" s="59">
        <v>0</v>
      </c>
      <c r="S35" s="59">
        <v>0</v>
      </c>
      <c r="T35" s="59">
        <v>0</v>
      </c>
      <c r="U35" s="59">
        <v>0</v>
      </c>
      <c r="V35" s="59">
        <v>196422046</v>
      </c>
      <c r="W35" s="59">
        <v>150025189</v>
      </c>
      <c r="X35" s="59">
        <v>46396857</v>
      </c>
      <c r="Y35" s="60">
        <v>30.93</v>
      </c>
      <c r="Z35" s="61">
        <v>200033585</v>
      </c>
    </row>
    <row r="36" spans="1:26" ht="13.5">
      <c r="A36" s="57" t="s">
        <v>53</v>
      </c>
      <c r="B36" s="18">
        <v>625993177</v>
      </c>
      <c r="C36" s="18">
        <v>0</v>
      </c>
      <c r="D36" s="58">
        <v>622161963</v>
      </c>
      <c r="E36" s="59">
        <v>627265398</v>
      </c>
      <c r="F36" s="59">
        <v>604541291</v>
      </c>
      <c r="G36" s="59">
        <v>631476384</v>
      </c>
      <c r="H36" s="59">
        <v>634611382</v>
      </c>
      <c r="I36" s="59">
        <v>634611382</v>
      </c>
      <c r="J36" s="59">
        <v>637381855</v>
      </c>
      <c r="K36" s="59">
        <v>637262875</v>
      </c>
      <c r="L36" s="59">
        <v>626811351</v>
      </c>
      <c r="M36" s="59">
        <v>626811351</v>
      </c>
      <c r="N36" s="59">
        <v>627625088</v>
      </c>
      <c r="O36" s="59">
        <v>630296495</v>
      </c>
      <c r="P36" s="59">
        <v>632272220</v>
      </c>
      <c r="Q36" s="59">
        <v>632272220</v>
      </c>
      <c r="R36" s="59">
        <v>0</v>
      </c>
      <c r="S36" s="59">
        <v>0</v>
      </c>
      <c r="T36" s="59">
        <v>0</v>
      </c>
      <c r="U36" s="59">
        <v>0</v>
      </c>
      <c r="V36" s="59">
        <v>632272220</v>
      </c>
      <c r="W36" s="59">
        <v>470449049</v>
      </c>
      <c r="X36" s="59">
        <v>161823171</v>
      </c>
      <c r="Y36" s="60">
        <v>34.4</v>
      </c>
      <c r="Z36" s="61">
        <v>627265398</v>
      </c>
    </row>
    <row r="37" spans="1:26" ht="13.5">
      <c r="A37" s="57" t="s">
        <v>54</v>
      </c>
      <c r="B37" s="18">
        <v>111586219</v>
      </c>
      <c r="C37" s="18">
        <v>0</v>
      </c>
      <c r="D37" s="58">
        <v>99212446</v>
      </c>
      <c r="E37" s="59">
        <v>108105660</v>
      </c>
      <c r="F37" s="59">
        <v>89452084</v>
      </c>
      <c r="G37" s="59">
        <v>87547649</v>
      </c>
      <c r="H37" s="59">
        <v>77081619</v>
      </c>
      <c r="I37" s="59">
        <v>77081619</v>
      </c>
      <c r="J37" s="59">
        <v>78129451</v>
      </c>
      <c r="K37" s="59">
        <v>76657689</v>
      </c>
      <c r="L37" s="59">
        <v>81719771</v>
      </c>
      <c r="M37" s="59">
        <v>81719771</v>
      </c>
      <c r="N37" s="59">
        <v>80100797</v>
      </c>
      <c r="O37" s="59">
        <v>87140552</v>
      </c>
      <c r="P37" s="59">
        <v>109117762</v>
      </c>
      <c r="Q37" s="59">
        <v>109117762</v>
      </c>
      <c r="R37" s="59">
        <v>0</v>
      </c>
      <c r="S37" s="59">
        <v>0</v>
      </c>
      <c r="T37" s="59">
        <v>0</v>
      </c>
      <c r="U37" s="59">
        <v>0</v>
      </c>
      <c r="V37" s="59">
        <v>109117762</v>
      </c>
      <c r="W37" s="59">
        <v>81079245</v>
      </c>
      <c r="X37" s="59">
        <v>28038517</v>
      </c>
      <c r="Y37" s="60">
        <v>34.58</v>
      </c>
      <c r="Z37" s="61">
        <v>108105660</v>
      </c>
    </row>
    <row r="38" spans="1:26" ht="13.5">
      <c r="A38" s="57" t="s">
        <v>55</v>
      </c>
      <c r="B38" s="18">
        <v>129646827</v>
      </c>
      <c r="C38" s="18">
        <v>0</v>
      </c>
      <c r="D38" s="58">
        <v>127385848</v>
      </c>
      <c r="E38" s="59">
        <v>131416969</v>
      </c>
      <c r="F38" s="59">
        <v>143141605</v>
      </c>
      <c r="G38" s="59">
        <v>143089192</v>
      </c>
      <c r="H38" s="59">
        <v>142661681</v>
      </c>
      <c r="I38" s="59">
        <v>142661681</v>
      </c>
      <c r="J38" s="59">
        <v>143234056</v>
      </c>
      <c r="K38" s="59">
        <v>143680530</v>
      </c>
      <c r="L38" s="59">
        <v>143253963</v>
      </c>
      <c r="M38" s="59">
        <v>143253963</v>
      </c>
      <c r="N38" s="59">
        <v>143694911</v>
      </c>
      <c r="O38" s="59">
        <v>144230573</v>
      </c>
      <c r="P38" s="59">
        <v>143908419</v>
      </c>
      <c r="Q38" s="59">
        <v>143908419</v>
      </c>
      <c r="R38" s="59">
        <v>0</v>
      </c>
      <c r="S38" s="59">
        <v>0</v>
      </c>
      <c r="T38" s="59">
        <v>0</v>
      </c>
      <c r="U38" s="59">
        <v>0</v>
      </c>
      <c r="V38" s="59">
        <v>143908419</v>
      </c>
      <c r="W38" s="59">
        <v>98562727</v>
      </c>
      <c r="X38" s="59">
        <v>45345692</v>
      </c>
      <c r="Y38" s="60">
        <v>46.01</v>
      </c>
      <c r="Z38" s="61">
        <v>131416969</v>
      </c>
    </row>
    <row r="39" spans="1:26" ht="13.5">
      <c r="A39" s="57" t="s">
        <v>56</v>
      </c>
      <c r="B39" s="18">
        <v>555025278</v>
      </c>
      <c r="C39" s="18">
        <v>0</v>
      </c>
      <c r="D39" s="58">
        <v>573513133</v>
      </c>
      <c r="E39" s="59">
        <v>587776354</v>
      </c>
      <c r="F39" s="59">
        <v>574008654</v>
      </c>
      <c r="G39" s="59">
        <v>589160315</v>
      </c>
      <c r="H39" s="59">
        <v>582580890</v>
      </c>
      <c r="I39" s="59">
        <v>582580890</v>
      </c>
      <c r="J39" s="59">
        <v>575592172</v>
      </c>
      <c r="K39" s="59">
        <v>568015211</v>
      </c>
      <c r="L39" s="59">
        <v>574724034</v>
      </c>
      <c r="M39" s="59">
        <v>574724034</v>
      </c>
      <c r="N39" s="59">
        <v>569700258</v>
      </c>
      <c r="O39" s="59">
        <v>567732166</v>
      </c>
      <c r="P39" s="59">
        <v>575668085</v>
      </c>
      <c r="Q39" s="59">
        <v>575668085</v>
      </c>
      <c r="R39" s="59">
        <v>0</v>
      </c>
      <c r="S39" s="59">
        <v>0</v>
      </c>
      <c r="T39" s="59">
        <v>0</v>
      </c>
      <c r="U39" s="59">
        <v>0</v>
      </c>
      <c r="V39" s="59">
        <v>575668085</v>
      </c>
      <c r="W39" s="59">
        <v>440832266</v>
      </c>
      <c r="X39" s="59">
        <v>134835819</v>
      </c>
      <c r="Y39" s="60">
        <v>30.59</v>
      </c>
      <c r="Z39" s="61">
        <v>587776354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93149930</v>
      </c>
      <c r="C42" s="18">
        <v>0</v>
      </c>
      <c r="D42" s="58">
        <v>77278072</v>
      </c>
      <c r="E42" s="59">
        <v>91583034</v>
      </c>
      <c r="F42" s="59">
        <v>4906822</v>
      </c>
      <c r="G42" s="59">
        <v>1506133</v>
      </c>
      <c r="H42" s="59">
        <v>-11496785</v>
      </c>
      <c r="I42" s="59">
        <v>-5083830</v>
      </c>
      <c r="J42" s="59">
        <v>4802514</v>
      </c>
      <c r="K42" s="59">
        <v>-6382851</v>
      </c>
      <c r="L42" s="59">
        <v>19389673</v>
      </c>
      <c r="M42" s="59">
        <v>17809336</v>
      </c>
      <c r="N42" s="59">
        <v>-1343982</v>
      </c>
      <c r="O42" s="59">
        <v>4814685</v>
      </c>
      <c r="P42" s="59">
        <v>43776365</v>
      </c>
      <c r="Q42" s="59">
        <v>47247068</v>
      </c>
      <c r="R42" s="59">
        <v>0</v>
      </c>
      <c r="S42" s="59">
        <v>0</v>
      </c>
      <c r="T42" s="59">
        <v>0</v>
      </c>
      <c r="U42" s="59">
        <v>0</v>
      </c>
      <c r="V42" s="59">
        <v>59972574</v>
      </c>
      <c r="W42" s="59">
        <v>36284453</v>
      </c>
      <c r="X42" s="59">
        <v>23688121</v>
      </c>
      <c r="Y42" s="60">
        <v>65.28</v>
      </c>
      <c r="Z42" s="61">
        <v>91583034</v>
      </c>
    </row>
    <row r="43" spans="1:26" ht="13.5">
      <c r="A43" s="57" t="s">
        <v>59</v>
      </c>
      <c r="B43" s="18">
        <v>-68695097</v>
      </c>
      <c r="C43" s="18">
        <v>0</v>
      </c>
      <c r="D43" s="58">
        <v>-52686132</v>
      </c>
      <c r="E43" s="59">
        <v>-57139563</v>
      </c>
      <c r="F43" s="59">
        <v>-4259011</v>
      </c>
      <c r="G43" s="59">
        <v>-87753</v>
      </c>
      <c r="H43" s="59">
        <v>-1944338</v>
      </c>
      <c r="I43" s="59">
        <v>-6291102</v>
      </c>
      <c r="J43" s="59">
        <v>-1571660</v>
      </c>
      <c r="K43" s="59">
        <v>-3067280</v>
      </c>
      <c r="L43" s="59">
        <v>-2339343</v>
      </c>
      <c r="M43" s="59">
        <v>-6978283</v>
      </c>
      <c r="N43" s="59">
        <v>-2868604</v>
      </c>
      <c r="O43" s="59">
        <v>-2815872</v>
      </c>
      <c r="P43" s="59">
        <v>-3512153</v>
      </c>
      <c r="Q43" s="59">
        <v>-9196629</v>
      </c>
      <c r="R43" s="59">
        <v>0</v>
      </c>
      <c r="S43" s="59">
        <v>0</v>
      </c>
      <c r="T43" s="59">
        <v>0</v>
      </c>
      <c r="U43" s="59">
        <v>0</v>
      </c>
      <c r="V43" s="59">
        <v>-22466014</v>
      </c>
      <c r="W43" s="59">
        <v>-24919011</v>
      </c>
      <c r="X43" s="59">
        <v>2452997</v>
      </c>
      <c r="Y43" s="60">
        <v>-9.84</v>
      </c>
      <c r="Z43" s="61">
        <v>-57139563</v>
      </c>
    </row>
    <row r="44" spans="1:26" ht="13.5">
      <c r="A44" s="57" t="s">
        <v>60</v>
      </c>
      <c r="B44" s="18">
        <v>-3478281</v>
      </c>
      <c r="C44" s="18">
        <v>0</v>
      </c>
      <c r="D44" s="58">
        <v>-7909232</v>
      </c>
      <c r="E44" s="59">
        <v>-7909236</v>
      </c>
      <c r="F44" s="59">
        <v>44790</v>
      </c>
      <c r="G44" s="59">
        <v>214734</v>
      </c>
      <c r="H44" s="59">
        <v>-743164</v>
      </c>
      <c r="I44" s="59">
        <v>-483640</v>
      </c>
      <c r="J44" s="59">
        <v>62557</v>
      </c>
      <c r="K44" s="59">
        <v>63959</v>
      </c>
      <c r="L44" s="59">
        <v>-907755</v>
      </c>
      <c r="M44" s="59">
        <v>-781239</v>
      </c>
      <c r="N44" s="59">
        <v>45574</v>
      </c>
      <c r="O44" s="59">
        <v>109924</v>
      </c>
      <c r="P44" s="59">
        <v>-432816</v>
      </c>
      <c r="Q44" s="59">
        <v>-277318</v>
      </c>
      <c r="R44" s="59">
        <v>0</v>
      </c>
      <c r="S44" s="59">
        <v>0</v>
      </c>
      <c r="T44" s="59">
        <v>0</v>
      </c>
      <c r="U44" s="59">
        <v>0</v>
      </c>
      <c r="V44" s="59">
        <v>-1542197</v>
      </c>
      <c r="W44" s="59">
        <v>-3198461</v>
      </c>
      <c r="X44" s="59">
        <v>1656264</v>
      </c>
      <c r="Y44" s="60">
        <v>-51.78</v>
      </c>
      <c r="Z44" s="61">
        <v>-7909236</v>
      </c>
    </row>
    <row r="45" spans="1:26" ht="13.5">
      <c r="A45" s="69" t="s">
        <v>61</v>
      </c>
      <c r="B45" s="21">
        <v>103610078</v>
      </c>
      <c r="C45" s="21">
        <v>0</v>
      </c>
      <c r="D45" s="98">
        <v>102629072</v>
      </c>
      <c r="E45" s="99">
        <v>130144313</v>
      </c>
      <c r="F45" s="99">
        <v>104302679</v>
      </c>
      <c r="G45" s="99">
        <v>105935793</v>
      </c>
      <c r="H45" s="99">
        <v>91751506</v>
      </c>
      <c r="I45" s="99">
        <v>91751506</v>
      </c>
      <c r="J45" s="99">
        <v>95044917</v>
      </c>
      <c r="K45" s="99">
        <v>85658745</v>
      </c>
      <c r="L45" s="99">
        <v>101801320</v>
      </c>
      <c r="M45" s="99">
        <v>101801320</v>
      </c>
      <c r="N45" s="99">
        <v>97634308</v>
      </c>
      <c r="O45" s="99">
        <v>99743045</v>
      </c>
      <c r="P45" s="99">
        <v>139574441</v>
      </c>
      <c r="Q45" s="99">
        <v>139574441</v>
      </c>
      <c r="R45" s="99">
        <v>0</v>
      </c>
      <c r="S45" s="99">
        <v>0</v>
      </c>
      <c r="T45" s="99">
        <v>0</v>
      </c>
      <c r="U45" s="99">
        <v>0</v>
      </c>
      <c r="V45" s="99">
        <v>139574441</v>
      </c>
      <c r="W45" s="99">
        <v>111777059</v>
      </c>
      <c r="X45" s="99">
        <v>27797382</v>
      </c>
      <c r="Y45" s="100">
        <v>24.87</v>
      </c>
      <c r="Z45" s="101">
        <v>130144313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35577428</v>
      </c>
      <c r="C49" s="51">
        <v>0</v>
      </c>
      <c r="D49" s="128">
        <v>1638277</v>
      </c>
      <c r="E49" s="53">
        <v>1017417</v>
      </c>
      <c r="F49" s="53">
        <v>0</v>
      </c>
      <c r="G49" s="53">
        <v>0</v>
      </c>
      <c r="H49" s="53">
        <v>0</v>
      </c>
      <c r="I49" s="53">
        <v>871501</v>
      </c>
      <c r="J49" s="53">
        <v>0</v>
      </c>
      <c r="K49" s="53">
        <v>0</v>
      </c>
      <c r="L49" s="53">
        <v>0</v>
      </c>
      <c r="M49" s="53">
        <v>822625</v>
      </c>
      <c r="N49" s="53">
        <v>0</v>
      </c>
      <c r="O49" s="53">
        <v>0</v>
      </c>
      <c r="P49" s="53">
        <v>0</v>
      </c>
      <c r="Q49" s="53">
        <v>622269</v>
      </c>
      <c r="R49" s="53">
        <v>0</v>
      </c>
      <c r="S49" s="53">
        <v>0</v>
      </c>
      <c r="T49" s="53">
        <v>0</v>
      </c>
      <c r="U49" s="53">
        <v>0</v>
      </c>
      <c r="V49" s="53">
        <v>9865479</v>
      </c>
      <c r="W49" s="53">
        <v>19022318</v>
      </c>
      <c r="X49" s="53">
        <v>69437314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30906457</v>
      </c>
      <c r="C51" s="51">
        <v>0</v>
      </c>
      <c r="D51" s="128">
        <v>121581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31028038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92.86953100999462</v>
      </c>
      <c r="C58" s="5">
        <f>IF(C67=0,0,+(C76/C67)*100)</f>
        <v>0</v>
      </c>
      <c r="D58" s="6">
        <f aca="true" t="shared" si="6" ref="D58:Z58">IF(D67=0,0,+(D76/D67)*100)</f>
        <v>96.94438136361582</v>
      </c>
      <c r="E58" s="7">
        <f t="shared" si="6"/>
        <v>97.00645477491237</v>
      </c>
      <c r="F58" s="7">
        <f t="shared" si="6"/>
        <v>45.755700874415815</v>
      </c>
      <c r="G58" s="7">
        <f t="shared" si="6"/>
        <v>283.1046875410872</v>
      </c>
      <c r="H58" s="7">
        <f t="shared" si="6"/>
        <v>126.66766070881472</v>
      </c>
      <c r="I58" s="7">
        <f t="shared" si="6"/>
        <v>96.33740626312141</v>
      </c>
      <c r="J58" s="7">
        <f t="shared" si="6"/>
        <v>144.71929708195592</v>
      </c>
      <c r="K58" s="7">
        <f t="shared" si="6"/>
        <v>117.07871427593138</v>
      </c>
      <c r="L58" s="7">
        <f t="shared" si="6"/>
        <v>99.39956858204987</v>
      </c>
      <c r="M58" s="7">
        <f t="shared" si="6"/>
        <v>118.13101229074918</v>
      </c>
      <c r="N58" s="7">
        <f t="shared" si="6"/>
        <v>118.53015921038907</v>
      </c>
      <c r="O58" s="7">
        <f t="shared" si="6"/>
        <v>99.34320425278133</v>
      </c>
      <c r="P58" s="7">
        <f t="shared" si="6"/>
        <v>141.62040185665322</v>
      </c>
      <c r="Q58" s="7">
        <f t="shared" si="6"/>
        <v>119.41914909988391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110.83471473520814</v>
      </c>
      <c r="W58" s="7">
        <f t="shared" si="6"/>
        <v>98.50071297206085</v>
      </c>
      <c r="X58" s="7">
        <f t="shared" si="6"/>
        <v>0</v>
      </c>
      <c r="Y58" s="7">
        <f t="shared" si="6"/>
        <v>0</v>
      </c>
      <c r="Z58" s="8">
        <f t="shared" si="6"/>
        <v>97.00645477491237</v>
      </c>
    </row>
    <row r="59" spans="1:26" ht="13.5">
      <c r="A59" s="36" t="s">
        <v>31</v>
      </c>
      <c r="B59" s="9">
        <f aca="true" t="shared" si="7" ref="B59:Z66">IF(B68=0,0,+(B77/B68)*100)</f>
        <v>96.1701423986137</v>
      </c>
      <c r="C59" s="9">
        <f t="shared" si="7"/>
        <v>0</v>
      </c>
      <c r="D59" s="2">
        <f t="shared" si="7"/>
        <v>96.94438961681915</v>
      </c>
      <c r="E59" s="10">
        <f t="shared" si="7"/>
        <v>96.99598895993753</v>
      </c>
      <c r="F59" s="10">
        <f t="shared" si="7"/>
        <v>7.538338057076745</v>
      </c>
      <c r="G59" s="10">
        <f t="shared" si="7"/>
        <v>-64502.911348137786</v>
      </c>
      <c r="H59" s="10">
        <f t="shared" si="7"/>
        <v>-35469.30066526042</v>
      </c>
      <c r="I59" s="10">
        <f t="shared" si="7"/>
        <v>34.754136592428864</v>
      </c>
      <c r="J59" s="10">
        <f t="shared" si="7"/>
        <v>-1190.6432025021404</v>
      </c>
      <c r="K59" s="10">
        <f t="shared" si="7"/>
        <v>-2941.4883303972565</v>
      </c>
      <c r="L59" s="10">
        <f t="shared" si="7"/>
        <v>2996.7979186471207</v>
      </c>
      <c r="M59" s="10">
        <f t="shared" si="7"/>
        <v>-2387.3074057588447</v>
      </c>
      <c r="N59" s="10">
        <f t="shared" si="7"/>
        <v>-30282.527449324323</v>
      </c>
      <c r="O59" s="10">
        <f t="shared" si="7"/>
        <v>10081.38690752543</v>
      </c>
      <c r="P59" s="10">
        <f t="shared" si="7"/>
        <v>0</v>
      </c>
      <c r="Q59" s="10">
        <f t="shared" si="7"/>
        <v>57589.958512059624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77.67913824496657</v>
      </c>
      <c r="W59" s="10">
        <f t="shared" si="7"/>
        <v>80.95468492898752</v>
      </c>
      <c r="X59" s="10">
        <f t="shared" si="7"/>
        <v>0</v>
      </c>
      <c r="Y59" s="10">
        <f t="shared" si="7"/>
        <v>0</v>
      </c>
      <c r="Z59" s="11">
        <f t="shared" si="7"/>
        <v>96.99598895993753</v>
      </c>
    </row>
    <row r="60" spans="1:26" ht="13.5">
      <c r="A60" s="37" t="s">
        <v>32</v>
      </c>
      <c r="B60" s="12">
        <f t="shared" si="7"/>
        <v>92.93524704255813</v>
      </c>
      <c r="C60" s="12">
        <f t="shared" si="7"/>
        <v>0</v>
      </c>
      <c r="D60" s="3">
        <f t="shared" si="7"/>
        <v>96.94437965358968</v>
      </c>
      <c r="E60" s="13">
        <f t="shared" si="7"/>
        <v>97.00784444698856</v>
      </c>
      <c r="F60" s="13">
        <f t="shared" si="7"/>
        <v>100.89917038460719</v>
      </c>
      <c r="G60" s="13">
        <f t="shared" si="7"/>
        <v>236.03134255101702</v>
      </c>
      <c r="H60" s="13">
        <f t="shared" si="7"/>
        <v>112.53742811255323</v>
      </c>
      <c r="I60" s="13">
        <f t="shared" si="7"/>
        <v>132.4727983487285</v>
      </c>
      <c r="J60" s="13">
        <f t="shared" si="7"/>
        <v>124.96055651244204</v>
      </c>
      <c r="K60" s="13">
        <f t="shared" si="7"/>
        <v>107.58154935315794</v>
      </c>
      <c r="L60" s="13">
        <f t="shared" si="7"/>
        <v>93.19038461472789</v>
      </c>
      <c r="M60" s="13">
        <f t="shared" si="7"/>
        <v>107.05304797914619</v>
      </c>
      <c r="N60" s="13">
        <f t="shared" si="7"/>
        <v>111.39713571984933</v>
      </c>
      <c r="O60" s="13">
        <f t="shared" si="7"/>
        <v>94.26186248304842</v>
      </c>
      <c r="P60" s="13">
        <f t="shared" si="7"/>
        <v>135.00681879629457</v>
      </c>
      <c r="Q60" s="13">
        <f t="shared" si="7"/>
        <v>113.19388339314725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116.26348672496034</v>
      </c>
      <c r="W60" s="13">
        <f t="shared" si="7"/>
        <v>101.36360706650083</v>
      </c>
      <c r="X60" s="13">
        <f t="shared" si="7"/>
        <v>0</v>
      </c>
      <c r="Y60" s="13">
        <f t="shared" si="7"/>
        <v>0</v>
      </c>
      <c r="Z60" s="14">
        <f t="shared" si="7"/>
        <v>97.00784444698856</v>
      </c>
    </row>
    <row r="61" spans="1:26" ht="13.5">
      <c r="A61" s="38" t="s">
        <v>113</v>
      </c>
      <c r="B61" s="12">
        <f t="shared" si="7"/>
        <v>98.88982308960902</v>
      </c>
      <c r="C61" s="12">
        <f t="shared" si="7"/>
        <v>0</v>
      </c>
      <c r="D61" s="3">
        <f t="shared" si="7"/>
        <v>96.9443770794287</v>
      </c>
      <c r="E61" s="13">
        <f t="shared" si="7"/>
        <v>96.99526270868564</v>
      </c>
      <c r="F61" s="13">
        <f t="shared" si="7"/>
        <v>102.81902736993167</v>
      </c>
      <c r="G61" s="13">
        <f t="shared" si="7"/>
        <v>243.1651210691876</v>
      </c>
      <c r="H61" s="13">
        <f t="shared" si="7"/>
        <v>110.14452491264164</v>
      </c>
      <c r="I61" s="13">
        <f t="shared" si="7"/>
        <v>133.017317535519</v>
      </c>
      <c r="J61" s="13">
        <f t="shared" si="7"/>
        <v>121.1904884772382</v>
      </c>
      <c r="K61" s="13">
        <f t="shared" si="7"/>
        <v>106.23536155803252</v>
      </c>
      <c r="L61" s="13">
        <f t="shared" si="7"/>
        <v>92.03706475251812</v>
      </c>
      <c r="M61" s="13">
        <f t="shared" si="7"/>
        <v>105.15468299903429</v>
      </c>
      <c r="N61" s="13">
        <f t="shared" si="7"/>
        <v>110.56792841699252</v>
      </c>
      <c r="O61" s="13">
        <f t="shared" si="7"/>
        <v>92.71214943071678</v>
      </c>
      <c r="P61" s="13">
        <f t="shared" si="7"/>
        <v>133.29744893754562</v>
      </c>
      <c r="Q61" s="13">
        <f t="shared" si="7"/>
        <v>111.85432673770146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115.11872967719026</v>
      </c>
      <c r="W61" s="13">
        <f t="shared" si="7"/>
        <v>101.72376698934897</v>
      </c>
      <c r="X61" s="13">
        <f t="shared" si="7"/>
        <v>0</v>
      </c>
      <c r="Y61" s="13">
        <f t="shared" si="7"/>
        <v>0</v>
      </c>
      <c r="Z61" s="14">
        <f t="shared" si="7"/>
        <v>96.99526270868564</v>
      </c>
    </row>
    <row r="62" spans="1:26" ht="13.5">
      <c r="A62" s="38" t="s">
        <v>114</v>
      </c>
      <c r="B62" s="12">
        <f t="shared" si="7"/>
        <v>86.71226033127407</v>
      </c>
      <c r="C62" s="12">
        <f t="shared" si="7"/>
        <v>0</v>
      </c>
      <c r="D62" s="3">
        <f t="shared" si="7"/>
        <v>96.94438135893078</v>
      </c>
      <c r="E62" s="13">
        <f t="shared" si="7"/>
        <v>97.08283480864921</v>
      </c>
      <c r="F62" s="13">
        <f t="shared" si="7"/>
        <v>91.89483455873277</v>
      </c>
      <c r="G62" s="13">
        <f t="shared" si="7"/>
        <v>645.1030805687203</v>
      </c>
      <c r="H62" s="13">
        <f t="shared" si="7"/>
        <v>128.54113344250175</v>
      </c>
      <c r="I62" s="13">
        <f t="shared" si="7"/>
        <v>152.1578044381382</v>
      </c>
      <c r="J62" s="13">
        <f t="shared" si="7"/>
        <v>204.2962332495398</v>
      </c>
      <c r="K62" s="13">
        <f t="shared" si="7"/>
        <v>114.2288639352748</v>
      </c>
      <c r="L62" s="13">
        <f t="shared" si="7"/>
        <v>89.8642041928776</v>
      </c>
      <c r="M62" s="13">
        <f t="shared" si="7"/>
        <v>121.11215876386443</v>
      </c>
      <c r="N62" s="13">
        <f t="shared" si="7"/>
        <v>110.16568476974314</v>
      </c>
      <c r="O62" s="13">
        <f t="shared" si="7"/>
        <v>96.16528303706303</v>
      </c>
      <c r="P62" s="13">
        <f t="shared" si="7"/>
        <v>149.73093798959067</v>
      </c>
      <c r="Q62" s="13">
        <f t="shared" si="7"/>
        <v>117.83563056482203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126.69881229802174</v>
      </c>
      <c r="W62" s="13">
        <f t="shared" si="7"/>
        <v>90.36594613608152</v>
      </c>
      <c r="X62" s="13">
        <f t="shared" si="7"/>
        <v>0</v>
      </c>
      <c r="Y62" s="13">
        <f t="shared" si="7"/>
        <v>0</v>
      </c>
      <c r="Z62" s="14">
        <f t="shared" si="7"/>
        <v>97.08283480864921</v>
      </c>
    </row>
    <row r="63" spans="1:26" ht="13.5">
      <c r="A63" s="38" t="s">
        <v>115</v>
      </c>
      <c r="B63" s="12">
        <f t="shared" si="7"/>
        <v>77.16055334647191</v>
      </c>
      <c r="C63" s="12">
        <f t="shared" si="7"/>
        <v>0</v>
      </c>
      <c r="D63" s="3">
        <f t="shared" si="7"/>
        <v>96.94440713608682</v>
      </c>
      <c r="E63" s="13">
        <f t="shared" si="7"/>
        <v>96.94438794893146</v>
      </c>
      <c r="F63" s="13">
        <f t="shared" si="7"/>
        <v>79.72377572213722</v>
      </c>
      <c r="G63" s="13">
        <f t="shared" si="7"/>
        <v>106.39238007747392</v>
      </c>
      <c r="H63" s="13">
        <f t="shared" si="7"/>
        <v>100.06731056376321</v>
      </c>
      <c r="I63" s="13">
        <f t="shared" si="7"/>
        <v>95.32955771888383</v>
      </c>
      <c r="J63" s="13">
        <f t="shared" si="7"/>
        <v>98.73474084381809</v>
      </c>
      <c r="K63" s="13">
        <f t="shared" si="7"/>
        <v>96.22832212878755</v>
      </c>
      <c r="L63" s="13">
        <f t="shared" si="7"/>
        <v>88.56256160984398</v>
      </c>
      <c r="M63" s="13">
        <f t="shared" si="7"/>
        <v>94.48082471961295</v>
      </c>
      <c r="N63" s="13">
        <f t="shared" si="7"/>
        <v>106.97848622151265</v>
      </c>
      <c r="O63" s="13">
        <f t="shared" si="7"/>
        <v>98.11003646964802</v>
      </c>
      <c r="P63" s="13">
        <f t="shared" si="7"/>
        <v>116.4427766506355</v>
      </c>
      <c r="Q63" s="13">
        <f t="shared" si="7"/>
        <v>107.16423481028703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98.90370179697196</v>
      </c>
      <c r="W63" s="13">
        <f t="shared" si="7"/>
        <v>105.81711385358466</v>
      </c>
      <c r="X63" s="13">
        <f t="shared" si="7"/>
        <v>0</v>
      </c>
      <c r="Y63" s="13">
        <f t="shared" si="7"/>
        <v>0</v>
      </c>
      <c r="Z63" s="14">
        <f t="shared" si="7"/>
        <v>96.94438794893146</v>
      </c>
    </row>
    <row r="64" spans="1:26" ht="13.5">
      <c r="A64" s="38" t="s">
        <v>116</v>
      </c>
      <c r="B64" s="12">
        <f t="shared" si="7"/>
        <v>4.183034118589521</v>
      </c>
      <c r="C64" s="12">
        <f t="shared" si="7"/>
        <v>0</v>
      </c>
      <c r="D64" s="3">
        <f t="shared" si="7"/>
        <v>96.94440284226116</v>
      </c>
      <c r="E64" s="13">
        <f t="shared" si="7"/>
        <v>97.12761173016858</v>
      </c>
      <c r="F64" s="13">
        <f t="shared" si="7"/>
        <v>81.6221222778185</v>
      </c>
      <c r="G64" s="13">
        <f t="shared" si="7"/>
        <v>111.17623730611044</v>
      </c>
      <c r="H64" s="13">
        <f t="shared" si="7"/>
        <v>105.79900980604558</v>
      </c>
      <c r="I64" s="13">
        <f t="shared" si="7"/>
        <v>99.45619192600785</v>
      </c>
      <c r="J64" s="13">
        <f t="shared" si="7"/>
        <v>104.10717621145773</v>
      </c>
      <c r="K64" s="13">
        <f t="shared" si="7"/>
        <v>100.87173779231178</v>
      </c>
      <c r="L64" s="13">
        <f t="shared" si="7"/>
        <v>93.146366103229</v>
      </c>
      <c r="M64" s="13">
        <f t="shared" si="7"/>
        <v>99.34536194006223</v>
      </c>
      <c r="N64" s="13">
        <f t="shared" si="7"/>
        <v>114.0947135265024</v>
      </c>
      <c r="O64" s="13">
        <f t="shared" si="7"/>
        <v>102.35271085511117</v>
      </c>
      <c r="P64" s="13">
        <f t="shared" si="7"/>
        <v>117.53248325998904</v>
      </c>
      <c r="Q64" s="13">
        <f t="shared" si="7"/>
        <v>111.32485115507372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103.27781147345516</v>
      </c>
      <c r="W64" s="13">
        <f t="shared" si="7"/>
        <v>94.7309146949707</v>
      </c>
      <c r="X64" s="13">
        <f t="shared" si="7"/>
        <v>0</v>
      </c>
      <c r="Y64" s="13">
        <f t="shared" si="7"/>
        <v>0</v>
      </c>
      <c r="Z64" s="14">
        <f t="shared" si="7"/>
        <v>97.12761173016858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96.94457250257102</v>
      </c>
      <c r="E66" s="16">
        <f t="shared" si="7"/>
        <v>96.94445429506956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21.5424743892829</v>
      </c>
      <c r="X66" s="16">
        <f t="shared" si="7"/>
        <v>0</v>
      </c>
      <c r="Y66" s="16">
        <f t="shared" si="7"/>
        <v>0</v>
      </c>
      <c r="Z66" s="17">
        <f t="shared" si="7"/>
        <v>96.94445429506956</v>
      </c>
    </row>
    <row r="67" spans="1:26" ht="13.5" hidden="1">
      <c r="A67" s="40" t="s">
        <v>119</v>
      </c>
      <c r="B67" s="23">
        <v>416868905</v>
      </c>
      <c r="C67" s="23"/>
      <c r="D67" s="24">
        <v>441717230</v>
      </c>
      <c r="E67" s="25">
        <v>450877070</v>
      </c>
      <c r="F67" s="25">
        <v>73388654</v>
      </c>
      <c r="G67" s="25">
        <v>15021415</v>
      </c>
      <c r="H67" s="25">
        <v>29891422</v>
      </c>
      <c r="I67" s="25">
        <v>118301491</v>
      </c>
      <c r="J67" s="25">
        <v>26067221</v>
      </c>
      <c r="K67" s="25">
        <v>29307657</v>
      </c>
      <c r="L67" s="25">
        <v>35354579</v>
      </c>
      <c r="M67" s="25">
        <v>90729457</v>
      </c>
      <c r="N67" s="25">
        <v>37733216</v>
      </c>
      <c r="O67" s="25">
        <v>43810576</v>
      </c>
      <c r="P67" s="25">
        <v>41127551</v>
      </c>
      <c r="Q67" s="25">
        <v>122671343</v>
      </c>
      <c r="R67" s="25"/>
      <c r="S67" s="25"/>
      <c r="T67" s="25"/>
      <c r="U67" s="25"/>
      <c r="V67" s="25">
        <v>331702291</v>
      </c>
      <c r="W67" s="25">
        <v>342376670</v>
      </c>
      <c r="X67" s="25"/>
      <c r="Y67" s="24"/>
      <c r="Z67" s="26">
        <v>450877070</v>
      </c>
    </row>
    <row r="68" spans="1:26" ht="13.5" hidden="1">
      <c r="A68" s="36" t="s">
        <v>31</v>
      </c>
      <c r="B68" s="18">
        <v>39954462</v>
      </c>
      <c r="C68" s="18"/>
      <c r="D68" s="19">
        <v>43064260</v>
      </c>
      <c r="E68" s="20">
        <v>43804100</v>
      </c>
      <c r="F68" s="20">
        <v>43203024</v>
      </c>
      <c r="G68" s="20">
        <v>-11438</v>
      </c>
      <c r="H68" s="20">
        <v>-12326</v>
      </c>
      <c r="I68" s="20">
        <v>43179260</v>
      </c>
      <c r="J68" s="20">
        <v>-404134</v>
      </c>
      <c r="K68" s="20">
        <v>-95933</v>
      </c>
      <c r="L68" s="20">
        <v>79948</v>
      </c>
      <c r="M68" s="20">
        <v>-420119</v>
      </c>
      <c r="N68" s="20">
        <v>-9472</v>
      </c>
      <c r="O68" s="20">
        <v>23693</v>
      </c>
      <c r="P68" s="20"/>
      <c r="Q68" s="20">
        <v>14221</v>
      </c>
      <c r="R68" s="20"/>
      <c r="S68" s="20"/>
      <c r="T68" s="20"/>
      <c r="U68" s="20"/>
      <c r="V68" s="20">
        <v>42773362</v>
      </c>
      <c r="W68" s="20">
        <v>43064260</v>
      </c>
      <c r="X68" s="20"/>
      <c r="Y68" s="19"/>
      <c r="Z68" s="22">
        <v>43804100</v>
      </c>
    </row>
    <row r="69" spans="1:26" ht="13.5" hidden="1">
      <c r="A69" s="37" t="s">
        <v>32</v>
      </c>
      <c r="B69" s="18">
        <v>375228931</v>
      </c>
      <c r="C69" s="18"/>
      <c r="D69" s="19">
        <v>396961030</v>
      </c>
      <c r="E69" s="20">
        <v>405381030</v>
      </c>
      <c r="F69" s="20">
        <v>30052480</v>
      </c>
      <c r="G69" s="20">
        <v>14891449</v>
      </c>
      <c r="H69" s="20">
        <v>29759716</v>
      </c>
      <c r="I69" s="20">
        <v>74703645</v>
      </c>
      <c r="J69" s="20">
        <v>26338315</v>
      </c>
      <c r="K69" s="20">
        <v>29271906</v>
      </c>
      <c r="L69" s="20">
        <v>35139268</v>
      </c>
      <c r="M69" s="20">
        <v>90749489</v>
      </c>
      <c r="N69" s="20">
        <v>37574467</v>
      </c>
      <c r="O69" s="20">
        <v>43638271</v>
      </c>
      <c r="P69" s="20">
        <v>40969841</v>
      </c>
      <c r="Q69" s="20">
        <v>122182579</v>
      </c>
      <c r="R69" s="20"/>
      <c r="S69" s="20"/>
      <c r="T69" s="20"/>
      <c r="U69" s="20"/>
      <c r="V69" s="20">
        <v>287635713</v>
      </c>
      <c r="W69" s="20">
        <v>298043410</v>
      </c>
      <c r="X69" s="20"/>
      <c r="Y69" s="19"/>
      <c r="Z69" s="22">
        <v>405381030</v>
      </c>
    </row>
    <row r="70" spans="1:26" ht="13.5" hidden="1">
      <c r="A70" s="38" t="s">
        <v>113</v>
      </c>
      <c r="B70" s="18">
        <v>304339783</v>
      </c>
      <c r="C70" s="18"/>
      <c r="D70" s="19">
        <v>324764680</v>
      </c>
      <c r="E70" s="20">
        <v>330264680</v>
      </c>
      <c r="F70" s="20">
        <v>24182596</v>
      </c>
      <c r="G70" s="20">
        <v>11791233</v>
      </c>
      <c r="H70" s="20">
        <v>24855092</v>
      </c>
      <c r="I70" s="20">
        <v>60828921</v>
      </c>
      <c r="J70" s="20">
        <v>22362434</v>
      </c>
      <c r="K70" s="20">
        <v>24218339</v>
      </c>
      <c r="L70" s="20">
        <v>29332450</v>
      </c>
      <c r="M70" s="20">
        <v>75913223</v>
      </c>
      <c r="N70" s="20">
        <v>31256580</v>
      </c>
      <c r="O70" s="20">
        <v>36285980</v>
      </c>
      <c r="P70" s="20">
        <v>34267448</v>
      </c>
      <c r="Q70" s="20">
        <v>101810008</v>
      </c>
      <c r="R70" s="20"/>
      <c r="S70" s="20"/>
      <c r="T70" s="20"/>
      <c r="U70" s="20"/>
      <c r="V70" s="20">
        <v>238552152</v>
      </c>
      <c r="W70" s="20">
        <v>243573930</v>
      </c>
      <c r="X70" s="20"/>
      <c r="Y70" s="19"/>
      <c r="Z70" s="22">
        <v>330264680</v>
      </c>
    </row>
    <row r="71" spans="1:26" ht="13.5" hidden="1">
      <c r="A71" s="38" t="s">
        <v>114</v>
      </c>
      <c r="B71" s="18">
        <v>37493367</v>
      </c>
      <c r="C71" s="18"/>
      <c r="D71" s="19">
        <v>42138570</v>
      </c>
      <c r="E71" s="20">
        <v>44138570</v>
      </c>
      <c r="F71" s="20">
        <v>3240304</v>
      </c>
      <c r="G71" s="20">
        <v>506400</v>
      </c>
      <c r="H71" s="20">
        <v>2301643</v>
      </c>
      <c r="I71" s="20">
        <v>6048347</v>
      </c>
      <c r="J71" s="20">
        <v>1414588</v>
      </c>
      <c r="K71" s="20">
        <v>2507586</v>
      </c>
      <c r="L71" s="20">
        <v>3213354</v>
      </c>
      <c r="M71" s="20">
        <v>7135528</v>
      </c>
      <c r="N71" s="20">
        <v>3809463</v>
      </c>
      <c r="O71" s="20">
        <v>4853057</v>
      </c>
      <c r="P71" s="20">
        <v>4213341</v>
      </c>
      <c r="Q71" s="20">
        <v>12875861</v>
      </c>
      <c r="R71" s="20"/>
      <c r="S71" s="20"/>
      <c r="T71" s="20"/>
      <c r="U71" s="20"/>
      <c r="V71" s="20">
        <v>26059736</v>
      </c>
      <c r="W71" s="20">
        <v>31926010</v>
      </c>
      <c r="X71" s="20"/>
      <c r="Y71" s="19"/>
      <c r="Z71" s="22">
        <v>44138570</v>
      </c>
    </row>
    <row r="72" spans="1:26" ht="13.5" hidden="1">
      <c r="A72" s="38" t="s">
        <v>115</v>
      </c>
      <c r="B72" s="18">
        <v>18979212</v>
      </c>
      <c r="C72" s="18"/>
      <c r="D72" s="19">
        <v>15635460</v>
      </c>
      <c r="E72" s="20">
        <v>15635460</v>
      </c>
      <c r="F72" s="20">
        <v>1491614</v>
      </c>
      <c r="G72" s="20">
        <v>1471721</v>
      </c>
      <c r="H72" s="20">
        <v>1476737</v>
      </c>
      <c r="I72" s="20">
        <v>4440072</v>
      </c>
      <c r="J72" s="20">
        <v>1453062</v>
      </c>
      <c r="K72" s="20">
        <v>1444503</v>
      </c>
      <c r="L72" s="20">
        <v>1470950</v>
      </c>
      <c r="M72" s="20">
        <v>4368515</v>
      </c>
      <c r="N72" s="20">
        <v>1423088</v>
      </c>
      <c r="O72" s="20">
        <v>1421456</v>
      </c>
      <c r="P72" s="20">
        <v>1415576</v>
      </c>
      <c r="Q72" s="20">
        <v>4260120</v>
      </c>
      <c r="R72" s="20"/>
      <c r="S72" s="20"/>
      <c r="T72" s="20"/>
      <c r="U72" s="20"/>
      <c r="V72" s="20">
        <v>13068707</v>
      </c>
      <c r="W72" s="20">
        <v>11726640</v>
      </c>
      <c r="X72" s="20"/>
      <c r="Y72" s="19"/>
      <c r="Z72" s="22">
        <v>15635460</v>
      </c>
    </row>
    <row r="73" spans="1:26" ht="13.5" hidden="1">
      <c r="A73" s="38" t="s">
        <v>116</v>
      </c>
      <c r="B73" s="18">
        <v>14416569</v>
      </c>
      <c r="C73" s="18"/>
      <c r="D73" s="19">
        <v>14422320</v>
      </c>
      <c r="E73" s="20">
        <v>15342320</v>
      </c>
      <c r="F73" s="20">
        <v>1137966</v>
      </c>
      <c r="G73" s="20">
        <v>1122095</v>
      </c>
      <c r="H73" s="20">
        <v>1126244</v>
      </c>
      <c r="I73" s="20">
        <v>3386305</v>
      </c>
      <c r="J73" s="20">
        <v>1108231</v>
      </c>
      <c r="K73" s="20">
        <v>1101478</v>
      </c>
      <c r="L73" s="20">
        <v>1122514</v>
      </c>
      <c r="M73" s="20">
        <v>3332223</v>
      </c>
      <c r="N73" s="20">
        <v>1085336</v>
      </c>
      <c r="O73" s="20">
        <v>1077778</v>
      </c>
      <c r="P73" s="20">
        <v>1073476</v>
      </c>
      <c r="Q73" s="20">
        <v>3236590</v>
      </c>
      <c r="R73" s="20"/>
      <c r="S73" s="20"/>
      <c r="T73" s="20"/>
      <c r="U73" s="20"/>
      <c r="V73" s="20">
        <v>9955118</v>
      </c>
      <c r="W73" s="20">
        <v>10816830</v>
      </c>
      <c r="X73" s="20"/>
      <c r="Y73" s="19"/>
      <c r="Z73" s="22">
        <v>15342320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1685512</v>
      </c>
      <c r="C75" s="27"/>
      <c r="D75" s="28">
        <v>1691940</v>
      </c>
      <c r="E75" s="29">
        <v>1691940</v>
      </c>
      <c r="F75" s="29">
        <v>133150</v>
      </c>
      <c r="G75" s="29">
        <v>141404</v>
      </c>
      <c r="H75" s="29">
        <v>144032</v>
      </c>
      <c r="I75" s="29">
        <v>418586</v>
      </c>
      <c r="J75" s="29">
        <v>133040</v>
      </c>
      <c r="K75" s="29">
        <v>131684</v>
      </c>
      <c r="L75" s="29">
        <v>135363</v>
      </c>
      <c r="M75" s="29">
        <v>400087</v>
      </c>
      <c r="N75" s="29">
        <v>168221</v>
      </c>
      <c r="O75" s="29">
        <v>148612</v>
      </c>
      <c r="P75" s="29">
        <v>157710</v>
      </c>
      <c r="Q75" s="29">
        <v>474543</v>
      </c>
      <c r="R75" s="29"/>
      <c r="S75" s="29"/>
      <c r="T75" s="29"/>
      <c r="U75" s="29"/>
      <c r="V75" s="29">
        <v>1293216</v>
      </c>
      <c r="W75" s="29">
        <v>1269000</v>
      </c>
      <c r="X75" s="29"/>
      <c r="Y75" s="28"/>
      <c r="Z75" s="30">
        <v>1691940</v>
      </c>
    </row>
    <row r="76" spans="1:26" ht="13.5" hidden="1">
      <c r="A76" s="41" t="s">
        <v>120</v>
      </c>
      <c r="B76" s="31">
        <v>387144197</v>
      </c>
      <c r="C76" s="31"/>
      <c r="D76" s="32">
        <v>428220036</v>
      </c>
      <c r="E76" s="33">
        <v>437379861</v>
      </c>
      <c r="F76" s="33">
        <v>33579493</v>
      </c>
      <c r="G76" s="33">
        <v>42526330</v>
      </c>
      <c r="H76" s="33">
        <v>37862765</v>
      </c>
      <c r="I76" s="33">
        <v>113968588</v>
      </c>
      <c r="J76" s="33">
        <v>37724299</v>
      </c>
      <c r="K76" s="33">
        <v>34313028</v>
      </c>
      <c r="L76" s="33">
        <v>35142299</v>
      </c>
      <c r="M76" s="33">
        <v>107179626</v>
      </c>
      <c r="N76" s="33">
        <v>44725241</v>
      </c>
      <c r="O76" s="33">
        <v>43522830</v>
      </c>
      <c r="P76" s="33">
        <v>58245003</v>
      </c>
      <c r="Q76" s="33">
        <v>146493074</v>
      </c>
      <c r="R76" s="33"/>
      <c r="S76" s="33"/>
      <c r="T76" s="33"/>
      <c r="U76" s="33"/>
      <c r="V76" s="33">
        <v>367641288</v>
      </c>
      <c r="W76" s="33">
        <v>337243461</v>
      </c>
      <c r="X76" s="33"/>
      <c r="Y76" s="32"/>
      <c r="Z76" s="34">
        <v>437379861</v>
      </c>
    </row>
    <row r="77" spans="1:26" ht="13.5" hidden="1">
      <c r="A77" s="36" t="s">
        <v>31</v>
      </c>
      <c r="B77" s="18">
        <v>38424263</v>
      </c>
      <c r="C77" s="18"/>
      <c r="D77" s="19">
        <v>41748384</v>
      </c>
      <c r="E77" s="20">
        <v>42488220</v>
      </c>
      <c r="F77" s="20">
        <v>3256790</v>
      </c>
      <c r="G77" s="20">
        <v>7377843</v>
      </c>
      <c r="H77" s="20">
        <v>4371946</v>
      </c>
      <c r="I77" s="20">
        <v>15006579</v>
      </c>
      <c r="J77" s="20">
        <v>4811794</v>
      </c>
      <c r="K77" s="20">
        <v>2821858</v>
      </c>
      <c r="L77" s="20">
        <v>2395880</v>
      </c>
      <c r="M77" s="20">
        <v>10029532</v>
      </c>
      <c r="N77" s="20">
        <v>2868361</v>
      </c>
      <c r="O77" s="20">
        <v>2388583</v>
      </c>
      <c r="P77" s="20">
        <v>2932924</v>
      </c>
      <c r="Q77" s="20">
        <v>8189868</v>
      </c>
      <c r="R77" s="20"/>
      <c r="S77" s="20"/>
      <c r="T77" s="20"/>
      <c r="U77" s="20"/>
      <c r="V77" s="20">
        <v>33225979</v>
      </c>
      <c r="W77" s="20">
        <v>34862536</v>
      </c>
      <c r="X77" s="20"/>
      <c r="Y77" s="19"/>
      <c r="Z77" s="22">
        <v>42488220</v>
      </c>
    </row>
    <row r="78" spans="1:26" ht="13.5" hidden="1">
      <c r="A78" s="37" t="s">
        <v>32</v>
      </c>
      <c r="B78" s="18">
        <v>348719934</v>
      </c>
      <c r="C78" s="18"/>
      <c r="D78" s="19">
        <v>384831408</v>
      </c>
      <c r="E78" s="20">
        <v>393251399</v>
      </c>
      <c r="F78" s="20">
        <v>30322703</v>
      </c>
      <c r="G78" s="20">
        <v>35148487</v>
      </c>
      <c r="H78" s="20">
        <v>33490819</v>
      </c>
      <c r="I78" s="20">
        <v>98962009</v>
      </c>
      <c r="J78" s="20">
        <v>32912505</v>
      </c>
      <c r="K78" s="20">
        <v>31491170</v>
      </c>
      <c r="L78" s="20">
        <v>32746419</v>
      </c>
      <c r="M78" s="20">
        <v>97150094</v>
      </c>
      <c r="N78" s="20">
        <v>41856880</v>
      </c>
      <c r="O78" s="20">
        <v>41134247</v>
      </c>
      <c r="P78" s="20">
        <v>55312079</v>
      </c>
      <c r="Q78" s="20">
        <v>138303206</v>
      </c>
      <c r="R78" s="20"/>
      <c r="S78" s="20"/>
      <c r="T78" s="20"/>
      <c r="U78" s="20"/>
      <c r="V78" s="20">
        <v>334415309</v>
      </c>
      <c r="W78" s="20">
        <v>302107551</v>
      </c>
      <c r="X78" s="20"/>
      <c r="Y78" s="19"/>
      <c r="Z78" s="22">
        <v>393251399</v>
      </c>
    </row>
    <row r="79" spans="1:26" ht="13.5" hidden="1">
      <c r="A79" s="38" t="s">
        <v>113</v>
      </c>
      <c r="B79" s="18">
        <v>300961073</v>
      </c>
      <c r="C79" s="18"/>
      <c r="D79" s="19">
        <v>314841096</v>
      </c>
      <c r="E79" s="20">
        <v>320341094</v>
      </c>
      <c r="F79" s="20">
        <v>24864310</v>
      </c>
      <c r="G79" s="20">
        <v>28672166</v>
      </c>
      <c r="H79" s="20">
        <v>27376523</v>
      </c>
      <c r="I79" s="20">
        <v>80912999</v>
      </c>
      <c r="J79" s="20">
        <v>27101143</v>
      </c>
      <c r="K79" s="20">
        <v>25728440</v>
      </c>
      <c r="L79" s="20">
        <v>26996726</v>
      </c>
      <c r="M79" s="20">
        <v>79826309</v>
      </c>
      <c r="N79" s="20">
        <v>34559753</v>
      </c>
      <c r="O79" s="20">
        <v>33641512</v>
      </c>
      <c r="P79" s="20">
        <v>45677634</v>
      </c>
      <c r="Q79" s="20">
        <v>113878899</v>
      </c>
      <c r="R79" s="20"/>
      <c r="S79" s="20"/>
      <c r="T79" s="20"/>
      <c r="U79" s="20"/>
      <c r="V79" s="20">
        <v>274618207</v>
      </c>
      <c r="W79" s="20">
        <v>247772577</v>
      </c>
      <c r="X79" s="20"/>
      <c r="Y79" s="19"/>
      <c r="Z79" s="22">
        <v>320341094</v>
      </c>
    </row>
    <row r="80" spans="1:26" ht="13.5" hidden="1">
      <c r="A80" s="38" t="s">
        <v>114</v>
      </c>
      <c r="B80" s="18">
        <v>32511346</v>
      </c>
      <c r="C80" s="18"/>
      <c r="D80" s="19">
        <v>40850976</v>
      </c>
      <c r="E80" s="20">
        <v>42850975</v>
      </c>
      <c r="F80" s="20">
        <v>2977672</v>
      </c>
      <c r="G80" s="20">
        <v>3266802</v>
      </c>
      <c r="H80" s="20">
        <v>2958558</v>
      </c>
      <c r="I80" s="20">
        <v>9203032</v>
      </c>
      <c r="J80" s="20">
        <v>2889950</v>
      </c>
      <c r="K80" s="20">
        <v>2864387</v>
      </c>
      <c r="L80" s="20">
        <v>2887655</v>
      </c>
      <c r="M80" s="20">
        <v>8641992</v>
      </c>
      <c r="N80" s="20">
        <v>4196721</v>
      </c>
      <c r="O80" s="20">
        <v>4666956</v>
      </c>
      <c r="P80" s="20">
        <v>6308675</v>
      </c>
      <c r="Q80" s="20">
        <v>15172352</v>
      </c>
      <c r="R80" s="20"/>
      <c r="S80" s="20"/>
      <c r="T80" s="20"/>
      <c r="U80" s="20"/>
      <c r="V80" s="20">
        <v>33017376</v>
      </c>
      <c r="W80" s="20">
        <v>28850241</v>
      </c>
      <c r="X80" s="20"/>
      <c r="Y80" s="19"/>
      <c r="Z80" s="22">
        <v>42850975</v>
      </c>
    </row>
    <row r="81" spans="1:26" ht="13.5" hidden="1">
      <c r="A81" s="38" t="s">
        <v>115</v>
      </c>
      <c r="B81" s="18">
        <v>14644465</v>
      </c>
      <c r="C81" s="18"/>
      <c r="D81" s="19">
        <v>15157704</v>
      </c>
      <c r="E81" s="20">
        <v>15157701</v>
      </c>
      <c r="F81" s="20">
        <v>1189171</v>
      </c>
      <c r="G81" s="20">
        <v>1565799</v>
      </c>
      <c r="H81" s="20">
        <v>1477731</v>
      </c>
      <c r="I81" s="20">
        <v>4232701</v>
      </c>
      <c r="J81" s="20">
        <v>1434677</v>
      </c>
      <c r="K81" s="20">
        <v>1390021</v>
      </c>
      <c r="L81" s="20">
        <v>1302711</v>
      </c>
      <c r="M81" s="20">
        <v>4127409</v>
      </c>
      <c r="N81" s="20">
        <v>1522398</v>
      </c>
      <c r="O81" s="20">
        <v>1394591</v>
      </c>
      <c r="P81" s="20">
        <v>1648336</v>
      </c>
      <c r="Q81" s="20">
        <v>4565325</v>
      </c>
      <c r="R81" s="20"/>
      <c r="S81" s="20"/>
      <c r="T81" s="20"/>
      <c r="U81" s="20"/>
      <c r="V81" s="20">
        <v>12925435</v>
      </c>
      <c r="W81" s="20">
        <v>12408792</v>
      </c>
      <c r="X81" s="20"/>
      <c r="Y81" s="19"/>
      <c r="Z81" s="22">
        <v>15157701</v>
      </c>
    </row>
    <row r="82" spans="1:26" ht="13.5" hidden="1">
      <c r="A82" s="38" t="s">
        <v>116</v>
      </c>
      <c r="B82" s="18">
        <v>603050</v>
      </c>
      <c r="C82" s="18"/>
      <c r="D82" s="19">
        <v>13981632</v>
      </c>
      <c r="E82" s="20">
        <v>14901629</v>
      </c>
      <c r="F82" s="20">
        <v>928832</v>
      </c>
      <c r="G82" s="20">
        <v>1247503</v>
      </c>
      <c r="H82" s="20">
        <v>1191555</v>
      </c>
      <c r="I82" s="20">
        <v>3367890</v>
      </c>
      <c r="J82" s="20">
        <v>1153748</v>
      </c>
      <c r="K82" s="20">
        <v>1111080</v>
      </c>
      <c r="L82" s="20">
        <v>1045581</v>
      </c>
      <c r="M82" s="20">
        <v>3310409</v>
      </c>
      <c r="N82" s="20">
        <v>1238311</v>
      </c>
      <c r="O82" s="20">
        <v>1103135</v>
      </c>
      <c r="P82" s="20">
        <v>1261683</v>
      </c>
      <c r="Q82" s="20">
        <v>3603129</v>
      </c>
      <c r="R82" s="20"/>
      <c r="S82" s="20"/>
      <c r="T82" s="20"/>
      <c r="U82" s="20"/>
      <c r="V82" s="20">
        <v>10281428</v>
      </c>
      <c r="W82" s="20">
        <v>10246882</v>
      </c>
      <c r="X82" s="20"/>
      <c r="Y82" s="19"/>
      <c r="Z82" s="22">
        <v>14901629</v>
      </c>
    </row>
    <row r="83" spans="1:26" ht="13.5" hidden="1">
      <c r="A83" s="38" t="s">
        <v>117</v>
      </c>
      <c r="B83" s="18"/>
      <c r="C83" s="18"/>
      <c r="D83" s="19"/>
      <c r="E83" s="20"/>
      <c r="F83" s="20">
        <v>362718</v>
      </c>
      <c r="G83" s="20">
        <v>396217</v>
      </c>
      <c r="H83" s="20">
        <v>486452</v>
      </c>
      <c r="I83" s="20">
        <v>1245387</v>
      </c>
      <c r="J83" s="20">
        <v>332987</v>
      </c>
      <c r="K83" s="20">
        <v>397242</v>
      </c>
      <c r="L83" s="20">
        <v>513746</v>
      </c>
      <c r="M83" s="20">
        <v>1243975</v>
      </c>
      <c r="N83" s="20">
        <v>339697</v>
      </c>
      <c r="O83" s="20">
        <v>328053</v>
      </c>
      <c r="P83" s="20">
        <v>415751</v>
      </c>
      <c r="Q83" s="20">
        <v>1083501</v>
      </c>
      <c r="R83" s="20"/>
      <c r="S83" s="20"/>
      <c r="T83" s="20"/>
      <c r="U83" s="20"/>
      <c r="V83" s="20">
        <v>3572863</v>
      </c>
      <c r="W83" s="20">
        <v>2829059</v>
      </c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1640244</v>
      </c>
      <c r="E84" s="29">
        <v>1640242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273374</v>
      </c>
      <c r="X84" s="29"/>
      <c r="Y84" s="28"/>
      <c r="Z84" s="30">
        <v>1640242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2503212</v>
      </c>
      <c r="C6" s="18">
        <v>0</v>
      </c>
      <c r="D6" s="58">
        <v>170000</v>
      </c>
      <c r="E6" s="59">
        <v>170000</v>
      </c>
      <c r="F6" s="59">
        <v>-199624</v>
      </c>
      <c r="G6" s="59">
        <v>-2014</v>
      </c>
      <c r="H6" s="59">
        <v>0</v>
      </c>
      <c r="I6" s="59">
        <v>-201638</v>
      </c>
      <c r="J6" s="59">
        <v>18126</v>
      </c>
      <c r="K6" s="59">
        <v>0</v>
      </c>
      <c r="L6" s="59">
        <v>201638</v>
      </c>
      <c r="M6" s="59">
        <v>219764</v>
      </c>
      <c r="N6" s="59">
        <v>169911</v>
      </c>
      <c r="O6" s="59">
        <v>131527</v>
      </c>
      <c r="P6" s="59">
        <v>0</v>
      </c>
      <c r="Q6" s="59">
        <v>301438</v>
      </c>
      <c r="R6" s="59">
        <v>0</v>
      </c>
      <c r="S6" s="59">
        <v>0</v>
      </c>
      <c r="T6" s="59">
        <v>0</v>
      </c>
      <c r="U6" s="59">
        <v>0</v>
      </c>
      <c r="V6" s="59">
        <v>319564</v>
      </c>
      <c r="W6" s="59"/>
      <c r="X6" s="59">
        <v>319564</v>
      </c>
      <c r="Y6" s="60">
        <v>0</v>
      </c>
      <c r="Z6" s="61">
        <v>170000</v>
      </c>
    </row>
    <row r="7" spans="1:26" ht="13.5">
      <c r="A7" s="57" t="s">
        <v>33</v>
      </c>
      <c r="B7" s="18">
        <v>43013756</v>
      </c>
      <c r="C7" s="18">
        <v>0</v>
      </c>
      <c r="D7" s="58">
        <v>40188090</v>
      </c>
      <c r="E7" s="59">
        <v>48000000</v>
      </c>
      <c r="F7" s="59">
        <v>284919</v>
      </c>
      <c r="G7" s="59">
        <v>909078</v>
      </c>
      <c r="H7" s="59">
        <v>1583485</v>
      </c>
      <c r="I7" s="59">
        <v>2777482</v>
      </c>
      <c r="J7" s="59">
        <v>2569864</v>
      </c>
      <c r="K7" s="59">
        <v>3467815</v>
      </c>
      <c r="L7" s="59">
        <v>567510</v>
      </c>
      <c r="M7" s="59">
        <v>6605189</v>
      </c>
      <c r="N7" s="59">
        <v>1914468</v>
      </c>
      <c r="O7" s="59">
        <v>6949954</v>
      </c>
      <c r="P7" s="59">
        <v>5405802</v>
      </c>
      <c r="Q7" s="59">
        <v>14270224</v>
      </c>
      <c r="R7" s="59">
        <v>0</v>
      </c>
      <c r="S7" s="59">
        <v>0</v>
      </c>
      <c r="T7" s="59">
        <v>0</v>
      </c>
      <c r="U7" s="59">
        <v>0</v>
      </c>
      <c r="V7" s="59">
        <v>23652895</v>
      </c>
      <c r="W7" s="59">
        <v>30141072</v>
      </c>
      <c r="X7" s="59">
        <v>-6488177</v>
      </c>
      <c r="Y7" s="60">
        <v>-21.53</v>
      </c>
      <c r="Z7" s="61">
        <v>48000000</v>
      </c>
    </row>
    <row r="8" spans="1:26" ht="13.5">
      <c r="A8" s="57" t="s">
        <v>34</v>
      </c>
      <c r="B8" s="18">
        <v>223779121</v>
      </c>
      <c r="C8" s="18">
        <v>0</v>
      </c>
      <c r="D8" s="58">
        <v>232244000</v>
      </c>
      <c r="E8" s="59">
        <v>237112767</v>
      </c>
      <c r="F8" s="59">
        <v>92036500</v>
      </c>
      <c r="G8" s="59">
        <v>1652349</v>
      </c>
      <c r="H8" s="59">
        <v>78750</v>
      </c>
      <c r="I8" s="59">
        <v>93767599</v>
      </c>
      <c r="J8" s="59">
        <v>112039</v>
      </c>
      <c r="K8" s="59">
        <v>617967</v>
      </c>
      <c r="L8" s="59">
        <v>76368190</v>
      </c>
      <c r="M8" s="59">
        <v>77098196</v>
      </c>
      <c r="N8" s="59">
        <v>81606</v>
      </c>
      <c r="O8" s="59">
        <v>4519063</v>
      </c>
      <c r="P8" s="59">
        <v>55605689</v>
      </c>
      <c r="Q8" s="59">
        <v>60206358</v>
      </c>
      <c r="R8" s="59">
        <v>0</v>
      </c>
      <c r="S8" s="59">
        <v>0</v>
      </c>
      <c r="T8" s="59">
        <v>0</v>
      </c>
      <c r="U8" s="59">
        <v>0</v>
      </c>
      <c r="V8" s="59">
        <v>231072153</v>
      </c>
      <c r="W8" s="59">
        <v>14878998</v>
      </c>
      <c r="X8" s="59">
        <v>216193155</v>
      </c>
      <c r="Y8" s="60">
        <v>1453.01</v>
      </c>
      <c r="Z8" s="61">
        <v>237112767</v>
      </c>
    </row>
    <row r="9" spans="1:26" ht="13.5">
      <c r="A9" s="57" t="s">
        <v>35</v>
      </c>
      <c r="B9" s="18">
        <v>117337058</v>
      </c>
      <c r="C9" s="18">
        <v>0</v>
      </c>
      <c r="D9" s="58">
        <v>116878000</v>
      </c>
      <c r="E9" s="59">
        <v>114413230</v>
      </c>
      <c r="F9" s="59">
        <v>36292</v>
      </c>
      <c r="G9" s="59">
        <v>11538428</v>
      </c>
      <c r="H9" s="59">
        <v>2718896</v>
      </c>
      <c r="I9" s="59">
        <v>14293616</v>
      </c>
      <c r="J9" s="59">
        <v>18531149</v>
      </c>
      <c r="K9" s="59">
        <v>7101443</v>
      </c>
      <c r="L9" s="59">
        <v>-3075121</v>
      </c>
      <c r="M9" s="59">
        <v>22557471</v>
      </c>
      <c r="N9" s="59">
        <v>8785105</v>
      </c>
      <c r="O9" s="59">
        <v>12697252</v>
      </c>
      <c r="P9" s="59">
        <v>13250236</v>
      </c>
      <c r="Q9" s="59">
        <v>34732593</v>
      </c>
      <c r="R9" s="59">
        <v>0</v>
      </c>
      <c r="S9" s="59">
        <v>0</v>
      </c>
      <c r="T9" s="59">
        <v>0</v>
      </c>
      <c r="U9" s="59">
        <v>0</v>
      </c>
      <c r="V9" s="59">
        <v>71583680</v>
      </c>
      <c r="W9" s="59">
        <v>94840538</v>
      </c>
      <c r="X9" s="59">
        <v>-23256858</v>
      </c>
      <c r="Y9" s="60">
        <v>-24.52</v>
      </c>
      <c r="Z9" s="61">
        <v>114413230</v>
      </c>
    </row>
    <row r="10" spans="1:26" ht="25.5">
      <c r="A10" s="62" t="s">
        <v>105</v>
      </c>
      <c r="B10" s="63">
        <f>SUM(B5:B9)</f>
        <v>386633147</v>
      </c>
      <c r="C10" s="63">
        <f>SUM(C5:C9)</f>
        <v>0</v>
      </c>
      <c r="D10" s="64">
        <f aca="true" t="shared" si="0" ref="D10:Z10">SUM(D5:D9)</f>
        <v>389480090</v>
      </c>
      <c r="E10" s="65">
        <f t="shared" si="0"/>
        <v>399695997</v>
      </c>
      <c r="F10" s="65">
        <f t="shared" si="0"/>
        <v>92158087</v>
      </c>
      <c r="G10" s="65">
        <f t="shared" si="0"/>
        <v>14097841</v>
      </c>
      <c r="H10" s="65">
        <f t="shared" si="0"/>
        <v>4381131</v>
      </c>
      <c r="I10" s="65">
        <f t="shared" si="0"/>
        <v>110637059</v>
      </c>
      <c r="J10" s="65">
        <f t="shared" si="0"/>
        <v>21231178</v>
      </c>
      <c r="K10" s="65">
        <f t="shared" si="0"/>
        <v>11187225</v>
      </c>
      <c r="L10" s="65">
        <f t="shared" si="0"/>
        <v>74062217</v>
      </c>
      <c r="M10" s="65">
        <f t="shared" si="0"/>
        <v>106480620</v>
      </c>
      <c r="N10" s="65">
        <f t="shared" si="0"/>
        <v>10951090</v>
      </c>
      <c r="O10" s="65">
        <f t="shared" si="0"/>
        <v>24297796</v>
      </c>
      <c r="P10" s="65">
        <f t="shared" si="0"/>
        <v>74261727</v>
      </c>
      <c r="Q10" s="65">
        <f t="shared" si="0"/>
        <v>109510613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326628292</v>
      </c>
      <c r="W10" s="65">
        <f t="shared" si="0"/>
        <v>139860608</v>
      </c>
      <c r="X10" s="65">
        <f t="shared" si="0"/>
        <v>186767684</v>
      </c>
      <c r="Y10" s="66">
        <f>+IF(W10&lt;&gt;0,(X10/W10)*100,0)</f>
        <v>133.53844708010993</v>
      </c>
      <c r="Z10" s="67">
        <f t="shared" si="0"/>
        <v>399695997</v>
      </c>
    </row>
    <row r="11" spans="1:26" ht="13.5">
      <c r="A11" s="57" t="s">
        <v>36</v>
      </c>
      <c r="B11" s="18">
        <v>155554465</v>
      </c>
      <c r="C11" s="18">
        <v>0</v>
      </c>
      <c r="D11" s="58">
        <v>188210000</v>
      </c>
      <c r="E11" s="59">
        <v>183880161</v>
      </c>
      <c r="F11" s="59">
        <v>12088646</v>
      </c>
      <c r="G11" s="59">
        <v>13305602</v>
      </c>
      <c r="H11" s="59">
        <v>12960808</v>
      </c>
      <c r="I11" s="59">
        <v>38355056</v>
      </c>
      <c r="J11" s="59">
        <v>13005495</v>
      </c>
      <c r="K11" s="59">
        <v>18644271</v>
      </c>
      <c r="L11" s="59">
        <v>18808058</v>
      </c>
      <c r="M11" s="59">
        <v>50457824</v>
      </c>
      <c r="N11" s="59">
        <v>12324881</v>
      </c>
      <c r="O11" s="59">
        <v>14711712</v>
      </c>
      <c r="P11" s="59">
        <v>13735932</v>
      </c>
      <c r="Q11" s="59">
        <v>40772525</v>
      </c>
      <c r="R11" s="59">
        <v>0</v>
      </c>
      <c r="S11" s="59">
        <v>0</v>
      </c>
      <c r="T11" s="59">
        <v>0</v>
      </c>
      <c r="U11" s="59">
        <v>0</v>
      </c>
      <c r="V11" s="59">
        <v>129585405</v>
      </c>
      <c r="W11" s="59">
        <v>135765118</v>
      </c>
      <c r="X11" s="59">
        <v>-6179713</v>
      </c>
      <c r="Y11" s="60">
        <v>-4.55</v>
      </c>
      <c r="Z11" s="61">
        <v>183880161</v>
      </c>
    </row>
    <row r="12" spans="1:26" ht="13.5">
      <c r="A12" s="57" t="s">
        <v>37</v>
      </c>
      <c r="B12" s="18">
        <v>10779171</v>
      </c>
      <c r="C12" s="18">
        <v>0</v>
      </c>
      <c r="D12" s="58">
        <v>11587000</v>
      </c>
      <c r="E12" s="59">
        <v>11301850</v>
      </c>
      <c r="F12" s="59">
        <v>867398</v>
      </c>
      <c r="G12" s="59">
        <v>546314</v>
      </c>
      <c r="H12" s="59">
        <v>904580</v>
      </c>
      <c r="I12" s="59">
        <v>2318292</v>
      </c>
      <c r="J12" s="59">
        <v>919470</v>
      </c>
      <c r="K12" s="59">
        <v>883328</v>
      </c>
      <c r="L12" s="59">
        <v>897810</v>
      </c>
      <c r="M12" s="59">
        <v>2700608</v>
      </c>
      <c r="N12" s="59">
        <v>889889</v>
      </c>
      <c r="O12" s="59">
        <v>890796</v>
      </c>
      <c r="P12" s="59">
        <v>890796</v>
      </c>
      <c r="Q12" s="59">
        <v>2671481</v>
      </c>
      <c r="R12" s="59">
        <v>0</v>
      </c>
      <c r="S12" s="59">
        <v>0</v>
      </c>
      <c r="T12" s="59">
        <v>0</v>
      </c>
      <c r="U12" s="59">
        <v>0</v>
      </c>
      <c r="V12" s="59">
        <v>7690381</v>
      </c>
      <c r="W12" s="59">
        <v>8409437</v>
      </c>
      <c r="X12" s="59">
        <v>-719056</v>
      </c>
      <c r="Y12" s="60">
        <v>-8.55</v>
      </c>
      <c r="Z12" s="61">
        <v>11301850</v>
      </c>
    </row>
    <row r="13" spans="1:26" ht="13.5">
      <c r="A13" s="57" t="s">
        <v>106</v>
      </c>
      <c r="B13" s="18">
        <v>9885763</v>
      </c>
      <c r="C13" s="18">
        <v>0</v>
      </c>
      <c r="D13" s="58">
        <v>9313000</v>
      </c>
      <c r="E13" s="59">
        <v>10617800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5003820</v>
      </c>
      <c r="M13" s="59">
        <v>5003820</v>
      </c>
      <c r="N13" s="59">
        <v>1115631</v>
      </c>
      <c r="O13" s="59">
        <v>867908</v>
      </c>
      <c r="P13" s="59">
        <v>960366</v>
      </c>
      <c r="Q13" s="59">
        <v>2943905</v>
      </c>
      <c r="R13" s="59">
        <v>0</v>
      </c>
      <c r="S13" s="59">
        <v>0</v>
      </c>
      <c r="T13" s="59">
        <v>0</v>
      </c>
      <c r="U13" s="59">
        <v>0</v>
      </c>
      <c r="V13" s="59">
        <v>7947725</v>
      </c>
      <c r="W13" s="59">
        <v>3267438</v>
      </c>
      <c r="X13" s="59">
        <v>4680287</v>
      </c>
      <c r="Y13" s="60">
        <v>143.24</v>
      </c>
      <c r="Z13" s="61">
        <v>10617800</v>
      </c>
    </row>
    <row r="14" spans="1:26" ht="13.5">
      <c r="A14" s="57" t="s">
        <v>38</v>
      </c>
      <c r="B14" s="18">
        <v>2220</v>
      </c>
      <c r="C14" s="18">
        <v>0</v>
      </c>
      <c r="D14" s="58">
        <v>34000</v>
      </c>
      <c r="E14" s="59">
        <v>14000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1494</v>
      </c>
      <c r="X14" s="59">
        <v>-1494</v>
      </c>
      <c r="Y14" s="60">
        <v>-100</v>
      </c>
      <c r="Z14" s="61">
        <v>14000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164630755</v>
      </c>
      <c r="C17" s="18">
        <v>0</v>
      </c>
      <c r="D17" s="58">
        <v>180336090</v>
      </c>
      <c r="E17" s="59">
        <v>193882186</v>
      </c>
      <c r="F17" s="59">
        <v>5116659</v>
      </c>
      <c r="G17" s="59">
        <v>9396999</v>
      </c>
      <c r="H17" s="59">
        <v>9468463</v>
      </c>
      <c r="I17" s="59">
        <v>23982121</v>
      </c>
      <c r="J17" s="59">
        <v>9606997</v>
      </c>
      <c r="K17" s="59">
        <v>15360385</v>
      </c>
      <c r="L17" s="59">
        <v>16115605</v>
      </c>
      <c r="M17" s="59">
        <v>41082987</v>
      </c>
      <c r="N17" s="59">
        <v>12074530</v>
      </c>
      <c r="O17" s="59">
        <v>17339072</v>
      </c>
      <c r="P17" s="59">
        <v>24971784</v>
      </c>
      <c r="Q17" s="59">
        <v>54385386</v>
      </c>
      <c r="R17" s="59">
        <v>0</v>
      </c>
      <c r="S17" s="59">
        <v>0</v>
      </c>
      <c r="T17" s="59">
        <v>0</v>
      </c>
      <c r="U17" s="59">
        <v>0</v>
      </c>
      <c r="V17" s="59">
        <v>119450494</v>
      </c>
      <c r="W17" s="59">
        <v>134107171</v>
      </c>
      <c r="X17" s="59">
        <v>-14656677</v>
      </c>
      <c r="Y17" s="60">
        <v>-10.93</v>
      </c>
      <c r="Z17" s="61">
        <v>193882186</v>
      </c>
    </row>
    <row r="18" spans="1:26" ht="13.5">
      <c r="A18" s="69" t="s">
        <v>42</v>
      </c>
      <c r="B18" s="70">
        <f>SUM(B11:B17)</f>
        <v>340852374</v>
      </c>
      <c r="C18" s="70">
        <f>SUM(C11:C17)</f>
        <v>0</v>
      </c>
      <c r="D18" s="71">
        <f aca="true" t="shared" si="1" ref="D18:Z18">SUM(D11:D17)</f>
        <v>389480090</v>
      </c>
      <c r="E18" s="72">
        <f t="shared" si="1"/>
        <v>399695997</v>
      </c>
      <c r="F18" s="72">
        <f t="shared" si="1"/>
        <v>18072703</v>
      </c>
      <c r="G18" s="72">
        <f t="shared" si="1"/>
        <v>23248915</v>
      </c>
      <c r="H18" s="72">
        <f t="shared" si="1"/>
        <v>23333851</v>
      </c>
      <c r="I18" s="72">
        <f t="shared" si="1"/>
        <v>64655469</v>
      </c>
      <c r="J18" s="72">
        <f t="shared" si="1"/>
        <v>23531962</v>
      </c>
      <c r="K18" s="72">
        <f t="shared" si="1"/>
        <v>34887984</v>
      </c>
      <c r="L18" s="72">
        <f t="shared" si="1"/>
        <v>40825293</v>
      </c>
      <c r="M18" s="72">
        <f t="shared" si="1"/>
        <v>99245239</v>
      </c>
      <c r="N18" s="72">
        <f t="shared" si="1"/>
        <v>26404931</v>
      </c>
      <c r="O18" s="72">
        <f t="shared" si="1"/>
        <v>33809488</v>
      </c>
      <c r="P18" s="72">
        <f t="shared" si="1"/>
        <v>40558878</v>
      </c>
      <c r="Q18" s="72">
        <f t="shared" si="1"/>
        <v>100773297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264674005</v>
      </c>
      <c r="W18" s="72">
        <f t="shared" si="1"/>
        <v>281550658</v>
      </c>
      <c r="X18" s="72">
        <f t="shared" si="1"/>
        <v>-16876653</v>
      </c>
      <c r="Y18" s="66">
        <f>+IF(W18&lt;&gt;0,(X18/W18)*100,0)</f>
        <v>-5.994179917704188</v>
      </c>
      <c r="Z18" s="73">
        <f t="shared" si="1"/>
        <v>399695997</v>
      </c>
    </row>
    <row r="19" spans="1:26" ht="13.5">
      <c r="A19" s="69" t="s">
        <v>43</v>
      </c>
      <c r="B19" s="74">
        <f>+B10-B18</f>
        <v>45780773</v>
      </c>
      <c r="C19" s="74">
        <f>+C10-C18</f>
        <v>0</v>
      </c>
      <c r="D19" s="75">
        <f aca="true" t="shared" si="2" ref="D19:Z19">+D10-D18</f>
        <v>0</v>
      </c>
      <c r="E19" s="76">
        <f t="shared" si="2"/>
        <v>0</v>
      </c>
      <c r="F19" s="76">
        <f t="shared" si="2"/>
        <v>74085384</v>
      </c>
      <c r="G19" s="76">
        <f t="shared" si="2"/>
        <v>-9151074</v>
      </c>
      <c r="H19" s="76">
        <f t="shared" si="2"/>
        <v>-18952720</v>
      </c>
      <c r="I19" s="76">
        <f t="shared" si="2"/>
        <v>45981590</v>
      </c>
      <c r="J19" s="76">
        <f t="shared" si="2"/>
        <v>-2300784</v>
      </c>
      <c r="K19" s="76">
        <f t="shared" si="2"/>
        <v>-23700759</v>
      </c>
      <c r="L19" s="76">
        <f t="shared" si="2"/>
        <v>33236924</v>
      </c>
      <c r="M19" s="76">
        <f t="shared" si="2"/>
        <v>7235381</v>
      </c>
      <c r="N19" s="76">
        <f t="shared" si="2"/>
        <v>-15453841</v>
      </c>
      <c r="O19" s="76">
        <f t="shared" si="2"/>
        <v>-9511692</v>
      </c>
      <c r="P19" s="76">
        <f t="shared" si="2"/>
        <v>33702849</v>
      </c>
      <c r="Q19" s="76">
        <f t="shared" si="2"/>
        <v>8737316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61954287</v>
      </c>
      <c r="W19" s="76">
        <f>IF(E10=E18,0,W10-W18)</f>
        <v>0</v>
      </c>
      <c r="X19" s="76">
        <f t="shared" si="2"/>
        <v>203644337</v>
      </c>
      <c r="Y19" s="77">
        <f>+IF(W19&lt;&gt;0,(X19/W19)*100,0)</f>
        <v>0</v>
      </c>
      <c r="Z19" s="78">
        <f t="shared" si="2"/>
        <v>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45780773</v>
      </c>
      <c r="C22" s="85">
        <f>SUM(C19:C21)</f>
        <v>0</v>
      </c>
      <c r="D22" s="86">
        <f aca="true" t="shared" si="3" ref="D22:Z22">SUM(D19:D21)</f>
        <v>0</v>
      </c>
      <c r="E22" s="87">
        <f t="shared" si="3"/>
        <v>0</v>
      </c>
      <c r="F22" s="87">
        <f t="shared" si="3"/>
        <v>74085384</v>
      </c>
      <c r="G22" s="87">
        <f t="shared" si="3"/>
        <v>-9151074</v>
      </c>
      <c r="H22" s="87">
        <f t="shared" si="3"/>
        <v>-18952720</v>
      </c>
      <c r="I22" s="87">
        <f t="shared" si="3"/>
        <v>45981590</v>
      </c>
      <c r="J22" s="87">
        <f t="shared" si="3"/>
        <v>-2300784</v>
      </c>
      <c r="K22" s="87">
        <f t="shared" si="3"/>
        <v>-23700759</v>
      </c>
      <c r="L22" s="87">
        <f t="shared" si="3"/>
        <v>33236924</v>
      </c>
      <c r="M22" s="87">
        <f t="shared" si="3"/>
        <v>7235381</v>
      </c>
      <c r="N22" s="87">
        <f t="shared" si="3"/>
        <v>-15453841</v>
      </c>
      <c r="O22" s="87">
        <f t="shared" si="3"/>
        <v>-9511692</v>
      </c>
      <c r="P22" s="87">
        <f t="shared" si="3"/>
        <v>33702849</v>
      </c>
      <c r="Q22" s="87">
        <f t="shared" si="3"/>
        <v>8737316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61954287</v>
      </c>
      <c r="W22" s="87">
        <f t="shared" si="3"/>
        <v>0</v>
      </c>
      <c r="X22" s="87">
        <f t="shared" si="3"/>
        <v>203644337</v>
      </c>
      <c r="Y22" s="88">
        <f>+IF(W22&lt;&gt;0,(X22/W22)*100,0)</f>
        <v>0</v>
      </c>
      <c r="Z22" s="89">
        <f t="shared" si="3"/>
        <v>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45780773</v>
      </c>
      <c r="C24" s="74">
        <f>SUM(C22:C23)</f>
        <v>0</v>
      </c>
      <c r="D24" s="75">
        <f aca="true" t="shared" si="4" ref="D24:Z24">SUM(D22:D23)</f>
        <v>0</v>
      </c>
      <c r="E24" s="76">
        <f t="shared" si="4"/>
        <v>0</v>
      </c>
      <c r="F24" s="76">
        <f t="shared" si="4"/>
        <v>74085384</v>
      </c>
      <c r="G24" s="76">
        <f t="shared" si="4"/>
        <v>-9151074</v>
      </c>
      <c r="H24" s="76">
        <f t="shared" si="4"/>
        <v>-18952720</v>
      </c>
      <c r="I24" s="76">
        <f t="shared" si="4"/>
        <v>45981590</v>
      </c>
      <c r="J24" s="76">
        <f t="shared" si="4"/>
        <v>-2300784</v>
      </c>
      <c r="K24" s="76">
        <f t="shared" si="4"/>
        <v>-23700759</v>
      </c>
      <c r="L24" s="76">
        <f t="shared" si="4"/>
        <v>33236924</v>
      </c>
      <c r="M24" s="76">
        <f t="shared" si="4"/>
        <v>7235381</v>
      </c>
      <c r="N24" s="76">
        <f t="shared" si="4"/>
        <v>-15453841</v>
      </c>
      <c r="O24" s="76">
        <f t="shared" si="4"/>
        <v>-9511692</v>
      </c>
      <c r="P24" s="76">
        <f t="shared" si="4"/>
        <v>33702849</v>
      </c>
      <c r="Q24" s="76">
        <f t="shared" si="4"/>
        <v>8737316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61954287</v>
      </c>
      <c r="W24" s="76">
        <f t="shared" si="4"/>
        <v>0</v>
      </c>
      <c r="X24" s="76">
        <f t="shared" si="4"/>
        <v>203644337</v>
      </c>
      <c r="Y24" s="77">
        <f>+IF(W24&lt;&gt;0,(X24/W24)*100,0)</f>
        <v>0</v>
      </c>
      <c r="Z24" s="78">
        <f t="shared" si="4"/>
        <v>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4773245</v>
      </c>
      <c r="C27" s="21">
        <v>0</v>
      </c>
      <c r="D27" s="98">
        <v>18494360</v>
      </c>
      <c r="E27" s="99">
        <v>11783917</v>
      </c>
      <c r="F27" s="99">
        <v>964</v>
      </c>
      <c r="G27" s="99">
        <v>169596</v>
      </c>
      <c r="H27" s="99">
        <v>835415</v>
      </c>
      <c r="I27" s="99">
        <v>1005975</v>
      </c>
      <c r="J27" s="99">
        <v>886080</v>
      </c>
      <c r="K27" s="99">
        <v>3158586</v>
      </c>
      <c r="L27" s="99">
        <v>2458185</v>
      </c>
      <c r="M27" s="99">
        <v>6502851</v>
      </c>
      <c r="N27" s="99">
        <v>310436</v>
      </c>
      <c r="O27" s="99">
        <v>27187</v>
      </c>
      <c r="P27" s="99">
        <v>236682</v>
      </c>
      <c r="Q27" s="99">
        <v>574305</v>
      </c>
      <c r="R27" s="99">
        <v>0</v>
      </c>
      <c r="S27" s="99">
        <v>0</v>
      </c>
      <c r="T27" s="99">
        <v>0</v>
      </c>
      <c r="U27" s="99">
        <v>0</v>
      </c>
      <c r="V27" s="99">
        <v>8083131</v>
      </c>
      <c r="W27" s="99">
        <v>8837938</v>
      </c>
      <c r="X27" s="99">
        <v>-754807</v>
      </c>
      <c r="Y27" s="100">
        <v>-8.54</v>
      </c>
      <c r="Z27" s="101">
        <v>11783917</v>
      </c>
    </row>
    <row r="28" spans="1:26" ht="13.5">
      <c r="A28" s="102" t="s">
        <v>44</v>
      </c>
      <c r="B28" s="18">
        <v>418973</v>
      </c>
      <c r="C28" s="18">
        <v>0</v>
      </c>
      <c r="D28" s="58">
        <v>1645000</v>
      </c>
      <c r="E28" s="59">
        <v>1007833</v>
      </c>
      <c r="F28" s="59">
        <v>0</v>
      </c>
      <c r="G28" s="59">
        <v>2850</v>
      </c>
      <c r="H28" s="59">
        <v>2233</v>
      </c>
      <c r="I28" s="59">
        <v>5083</v>
      </c>
      <c r="J28" s="59">
        <v>14015</v>
      </c>
      <c r="K28" s="59">
        <v>106381</v>
      </c>
      <c r="L28" s="59">
        <v>59399</v>
      </c>
      <c r="M28" s="59">
        <v>179795</v>
      </c>
      <c r="N28" s="59">
        <v>45481</v>
      </c>
      <c r="O28" s="59">
        <v>7687</v>
      </c>
      <c r="P28" s="59">
        <v>78665</v>
      </c>
      <c r="Q28" s="59">
        <v>131833</v>
      </c>
      <c r="R28" s="59">
        <v>0</v>
      </c>
      <c r="S28" s="59">
        <v>0</v>
      </c>
      <c r="T28" s="59">
        <v>0</v>
      </c>
      <c r="U28" s="59">
        <v>0</v>
      </c>
      <c r="V28" s="59">
        <v>316711</v>
      </c>
      <c r="W28" s="59">
        <v>755875</v>
      </c>
      <c r="X28" s="59">
        <v>-439164</v>
      </c>
      <c r="Y28" s="60">
        <v>-58.1</v>
      </c>
      <c r="Z28" s="61">
        <v>1007833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15294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4338978</v>
      </c>
      <c r="C31" s="18">
        <v>0</v>
      </c>
      <c r="D31" s="58">
        <v>16849360</v>
      </c>
      <c r="E31" s="59">
        <v>10776084</v>
      </c>
      <c r="F31" s="59">
        <v>964</v>
      </c>
      <c r="G31" s="59">
        <v>166746</v>
      </c>
      <c r="H31" s="59">
        <v>833182</v>
      </c>
      <c r="I31" s="59">
        <v>1000892</v>
      </c>
      <c r="J31" s="59">
        <v>872065</v>
      </c>
      <c r="K31" s="59">
        <v>3052205</v>
      </c>
      <c r="L31" s="59">
        <v>2398786</v>
      </c>
      <c r="M31" s="59">
        <v>6323056</v>
      </c>
      <c r="N31" s="59">
        <v>264955</v>
      </c>
      <c r="O31" s="59">
        <v>19500</v>
      </c>
      <c r="P31" s="59">
        <v>158017</v>
      </c>
      <c r="Q31" s="59">
        <v>442472</v>
      </c>
      <c r="R31" s="59">
        <v>0</v>
      </c>
      <c r="S31" s="59">
        <v>0</v>
      </c>
      <c r="T31" s="59">
        <v>0</v>
      </c>
      <c r="U31" s="59">
        <v>0</v>
      </c>
      <c r="V31" s="59">
        <v>7766420</v>
      </c>
      <c r="W31" s="59">
        <v>8082063</v>
      </c>
      <c r="X31" s="59">
        <v>-315643</v>
      </c>
      <c r="Y31" s="60">
        <v>-3.91</v>
      </c>
      <c r="Z31" s="61">
        <v>10776084</v>
      </c>
    </row>
    <row r="32" spans="1:26" ht="13.5">
      <c r="A32" s="69" t="s">
        <v>50</v>
      </c>
      <c r="B32" s="21">
        <f>SUM(B28:B31)</f>
        <v>4773245</v>
      </c>
      <c r="C32" s="21">
        <f>SUM(C28:C31)</f>
        <v>0</v>
      </c>
      <c r="D32" s="98">
        <f aca="true" t="shared" si="5" ref="D32:Z32">SUM(D28:D31)</f>
        <v>18494360</v>
      </c>
      <c r="E32" s="99">
        <f t="shared" si="5"/>
        <v>11783917</v>
      </c>
      <c r="F32" s="99">
        <f t="shared" si="5"/>
        <v>964</v>
      </c>
      <c r="G32" s="99">
        <f t="shared" si="5"/>
        <v>169596</v>
      </c>
      <c r="H32" s="99">
        <f t="shared" si="5"/>
        <v>835415</v>
      </c>
      <c r="I32" s="99">
        <f t="shared" si="5"/>
        <v>1005975</v>
      </c>
      <c r="J32" s="99">
        <f t="shared" si="5"/>
        <v>886080</v>
      </c>
      <c r="K32" s="99">
        <f t="shared" si="5"/>
        <v>3158586</v>
      </c>
      <c r="L32" s="99">
        <f t="shared" si="5"/>
        <v>2458185</v>
      </c>
      <c r="M32" s="99">
        <f t="shared" si="5"/>
        <v>6502851</v>
      </c>
      <c r="N32" s="99">
        <f t="shared" si="5"/>
        <v>310436</v>
      </c>
      <c r="O32" s="99">
        <f t="shared" si="5"/>
        <v>27187</v>
      </c>
      <c r="P32" s="99">
        <f t="shared" si="5"/>
        <v>236682</v>
      </c>
      <c r="Q32" s="99">
        <f t="shared" si="5"/>
        <v>574305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8083131</v>
      </c>
      <c r="W32" s="99">
        <f t="shared" si="5"/>
        <v>8837938</v>
      </c>
      <c r="X32" s="99">
        <f t="shared" si="5"/>
        <v>-754807</v>
      </c>
      <c r="Y32" s="100">
        <f>+IF(W32&lt;&gt;0,(X32/W32)*100,0)</f>
        <v>-8.540532870902693</v>
      </c>
      <c r="Z32" s="101">
        <f t="shared" si="5"/>
        <v>11783917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595161410</v>
      </c>
      <c r="C35" s="18">
        <v>0</v>
      </c>
      <c r="D35" s="58">
        <v>578990519</v>
      </c>
      <c r="E35" s="59">
        <v>669812231</v>
      </c>
      <c r="F35" s="59">
        <v>690088537</v>
      </c>
      <c r="G35" s="59">
        <v>645013469</v>
      </c>
      <c r="H35" s="59">
        <v>624454943</v>
      </c>
      <c r="I35" s="59">
        <v>624454943</v>
      </c>
      <c r="J35" s="59">
        <v>619277028</v>
      </c>
      <c r="K35" s="59">
        <v>591908428</v>
      </c>
      <c r="L35" s="59">
        <v>638556869</v>
      </c>
      <c r="M35" s="59">
        <v>638556869</v>
      </c>
      <c r="N35" s="59">
        <v>622202923</v>
      </c>
      <c r="O35" s="59">
        <v>613114085</v>
      </c>
      <c r="P35" s="59">
        <v>647493805</v>
      </c>
      <c r="Q35" s="59">
        <v>647493805</v>
      </c>
      <c r="R35" s="59">
        <v>0</v>
      </c>
      <c r="S35" s="59">
        <v>0</v>
      </c>
      <c r="T35" s="59">
        <v>0</v>
      </c>
      <c r="U35" s="59">
        <v>0</v>
      </c>
      <c r="V35" s="59">
        <v>647493805</v>
      </c>
      <c r="W35" s="59">
        <v>502359173</v>
      </c>
      <c r="X35" s="59">
        <v>145134632</v>
      </c>
      <c r="Y35" s="60">
        <v>28.89</v>
      </c>
      <c r="Z35" s="61">
        <v>669812231</v>
      </c>
    </row>
    <row r="36" spans="1:26" ht="13.5">
      <c r="A36" s="57" t="s">
        <v>53</v>
      </c>
      <c r="B36" s="18">
        <v>227679442</v>
      </c>
      <c r="C36" s="18">
        <v>0</v>
      </c>
      <c r="D36" s="58">
        <v>235567601</v>
      </c>
      <c r="E36" s="59">
        <v>220161282</v>
      </c>
      <c r="F36" s="59">
        <v>203744149</v>
      </c>
      <c r="G36" s="59">
        <v>228953237</v>
      </c>
      <c r="H36" s="59">
        <v>229797902</v>
      </c>
      <c r="I36" s="59">
        <v>229797902</v>
      </c>
      <c r="J36" s="59">
        <v>230320234</v>
      </c>
      <c r="K36" s="59">
        <v>233467934</v>
      </c>
      <c r="L36" s="59">
        <v>230935415</v>
      </c>
      <c r="M36" s="59">
        <v>230935415</v>
      </c>
      <c r="N36" s="59">
        <v>230130219</v>
      </c>
      <c r="O36" s="59">
        <v>228030407</v>
      </c>
      <c r="P36" s="59">
        <v>226438819</v>
      </c>
      <c r="Q36" s="59">
        <v>226438819</v>
      </c>
      <c r="R36" s="59">
        <v>0</v>
      </c>
      <c r="S36" s="59">
        <v>0</v>
      </c>
      <c r="T36" s="59">
        <v>0</v>
      </c>
      <c r="U36" s="59">
        <v>0</v>
      </c>
      <c r="V36" s="59">
        <v>226438819</v>
      </c>
      <c r="W36" s="59">
        <v>165120962</v>
      </c>
      <c r="X36" s="59">
        <v>61317857</v>
      </c>
      <c r="Y36" s="60">
        <v>37.14</v>
      </c>
      <c r="Z36" s="61">
        <v>220161282</v>
      </c>
    </row>
    <row r="37" spans="1:26" ht="13.5">
      <c r="A37" s="57" t="s">
        <v>54</v>
      </c>
      <c r="B37" s="18">
        <v>44346885</v>
      </c>
      <c r="C37" s="18">
        <v>0</v>
      </c>
      <c r="D37" s="58">
        <v>30570000</v>
      </c>
      <c r="E37" s="59">
        <v>40956544</v>
      </c>
      <c r="F37" s="59">
        <v>24617206</v>
      </c>
      <c r="G37" s="59">
        <v>25227616</v>
      </c>
      <c r="H37" s="59">
        <v>24465097</v>
      </c>
      <c r="I37" s="59">
        <v>24465097</v>
      </c>
      <c r="J37" s="59">
        <v>23258942</v>
      </c>
      <c r="K37" s="59">
        <v>22096952</v>
      </c>
      <c r="L37" s="59">
        <v>22308977</v>
      </c>
      <c r="M37" s="59">
        <v>22308977</v>
      </c>
      <c r="N37" s="59">
        <v>22008167</v>
      </c>
      <c r="O37" s="59">
        <v>29681504</v>
      </c>
      <c r="P37" s="59">
        <v>30990573</v>
      </c>
      <c r="Q37" s="59">
        <v>30990573</v>
      </c>
      <c r="R37" s="59">
        <v>0</v>
      </c>
      <c r="S37" s="59">
        <v>0</v>
      </c>
      <c r="T37" s="59">
        <v>0</v>
      </c>
      <c r="U37" s="59">
        <v>0</v>
      </c>
      <c r="V37" s="59">
        <v>30990573</v>
      </c>
      <c r="W37" s="59">
        <v>30717408</v>
      </c>
      <c r="X37" s="59">
        <v>273165</v>
      </c>
      <c r="Y37" s="60">
        <v>0.89</v>
      </c>
      <c r="Z37" s="61">
        <v>40956544</v>
      </c>
    </row>
    <row r="38" spans="1:26" ht="13.5">
      <c r="A38" s="57" t="s">
        <v>55</v>
      </c>
      <c r="B38" s="18">
        <v>149726694</v>
      </c>
      <c r="C38" s="18">
        <v>0</v>
      </c>
      <c r="D38" s="58">
        <v>160000000</v>
      </c>
      <c r="E38" s="59">
        <v>150000000</v>
      </c>
      <c r="F38" s="59">
        <v>150774161</v>
      </c>
      <c r="G38" s="59">
        <v>155523466</v>
      </c>
      <c r="H38" s="59">
        <v>155216175</v>
      </c>
      <c r="I38" s="59">
        <v>155216175</v>
      </c>
      <c r="J38" s="59">
        <v>154937587</v>
      </c>
      <c r="K38" s="59">
        <v>154626833</v>
      </c>
      <c r="L38" s="59">
        <v>158570048</v>
      </c>
      <c r="M38" s="59">
        <v>158570048</v>
      </c>
      <c r="N38" s="59">
        <v>158212491</v>
      </c>
      <c r="O38" s="59">
        <v>157424209</v>
      </c>
      <c r="P38" s="59">
        <v>152812685</v>
      </c>
      <c r="Q38" s="59">
        <v>152812685</v>
      </c>
      <c r="R38" s="59">
        <v>0</v>
      </c>
      <c r="S38" s="59">
        <v>0</v>
      </c>
      <c r="T38" s="59">
        <v>0</v>
      </c>
      <c r="U38" s="59">
        <v>0</v>
      </c>
      <c r="V38" s="59">
        <v>152812685</v>
      </c>
      <c r="W38" s="59">
        <v>112500000</v>
      </c>
      <c r="X38" s="59">
        <v>40312685</v>
      </c>
      <c r="Y38" s="60">
        <v>35.83</v>
      </c>
      <c r="Z38" s="61">
        <v>150000000</v>
      </c>
    </row>
    <row r="39" spans="1:26" ht="13.5">
      <c r="A39" s="57" t="s">
        <v>56</v>
      </c>
      <c r="B39" s="18">
        <v>628767273</v>
      </c>
      <c r="C39" s="18">
        <v>0</v>
      </c>
      <c r="D39" s="58">
        <v>623988120</v>
      </c>
      <c r="E39" s="59">
        <v>699016969</v>
      </c>
      <c r="F39" s="59">
        <v>718441319</v>
      </c>
      <c r="G39" s="59">
        <v>693215624</v>
      </c>
      <c r="H39" s="59">
        <v>674571573</v>
      </c>
      <c r="I39" s="59">
        <v>674571573</v>
      </c>
      <c r="J39" s="59">
        <v>671400733</v>
      </c>
      <c r="K39" s="59">
        <v>648652577</v>
      </c>
      <c r="L39" s="59">
        <v>688613259</v>
      </c>
      <c r="M39" s="59">
        <v>688613259</v>
      </c>
      <c r="N39" s="59">
        <v>672112484</v>
      </c>
      <c r="O39" s="59">
        <v>654038779</v>
      </c>
      <c r="P39" s="59">
        <v>690129366</v>
      </c>
      <c r="Q39" s="59">
        <v>690129366</v>
      </c>
      <c r="R39" s="59">
        <v>0</v>
      </c>
      <c r="S39" s="59">
        <v>0</v>
      </c>
      <c r="T39" s="59">
        <v>0</v>
      </c>
      <c r="U39" s="59">
        <v>0</v>
      </c>
      <c r="V39" s="59">
        <v>690129366</v>
      </c>
      <c r="W39" s="59">
        <v>524262727</v>
      </c>
      <c r="X39" s="59">
        <v>165866639</v>
      </c>
      <c r="Y39" s="60">
        <v>31.64</v>
      </c>
      <c r="Z39" s="61">
        <v>699016969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70637543</v>
      </c>
      <c r="C42" s="18">
        <v>0</v>
      </c>
      <c r="D42" s="58">
        <v>9438998</v>
      </c>
      <c r="E42" s="59">
        <v>14156464</v>
      </c>
      <c r="F42" s="59">
        <v>78562558</v>
      </c>
      <c r="G42" s="59">
        <v>-7533625</v>
      </c>
      <c r="H42" s="59">
        <v>-18302041</v>
      </c>
      <c r="I42" s="59">
        <v>52726892</v>
      </c>
      <c r="J42" s="59">
        <v>-13505608</v>
      </c>
      <c r="K42" s="59">
        <v>-23308636</v>
      </c>
      <c r="L42" s="59">
        <v>48083138</v>
      </c>
      <c r="M42" s="59">
        <v>11268894</v>
      </c>
      <c r="N42" s="59">
        <v>-17114967</v>
      </c>
      <c r="O42" s="59">
        <v>-9376258</v>
      </c>
      <c r="P42" s="59">
        <v>32940763</v>
      </c>
      <c r="Q42" s="59">
        <v>6449538</v>
      </c>
      <c r="R42" s="59">
        <v>0</v>
      </c>
      <c r="S42" s="59">
        <v>0</v>
      </c>
      <c r="T42" s="59">
        <v>0</v>
      </c>
      <c r="U42" s="59">
        <v>0</v>
      </c>
      <c r="V42" s="59">
        <v>70445324</v>
      </c>
      <c r="W42" s="59">
        <v>60839487</v>
      </c>
      <c r="X42" s="59">
        <v>9605837</v>
      </c>
      <c r="Y42" s="60">
        <v>15.79</v>
      </c>
      <c r="Z42" s="61">
        <v>14156464</v>
      </c>
    </row>
    <row r="43" spans="1:26" ht="13.5">
      <c r="A43" s="57" t="s">
        <v>59</v>
      </c>
      <c r="B43" s="18">
        <v>-4744245</v>
      </c>
      <c r="C43" s="18">
        <v>0</v>
      </c>
      <c r="D43" s="58">
        <v>-18494360</v>
      </c>
      <c r="E43" s="59">
        <v>-11783917</v>
      </c>
      <c r="F43" s="59">
        <v>-965</v>
      </c>
      <c r="G43" s="59">
        <v>-169598</v>
      </c>
      <c r="H43" s="59">
        <v>-835416</v>
      </c>
      <c r="I43" s="59">
        <v>-1005979</v>
      </c>
      <c r="J43" s="59">
        <v>-886082</v>
      </c>
      <c r="K43" s="59">
        <v>-3158595</v>
      </c>
      <c r="L43" s="59">
        <v>-2458188</v>
      </c>
      <c r="M43" s="59">
        <v>-6502865</v>
      </c>
      <c r="N43" s="59">
        <v>-310436</v>
      </c>
      <c r="O43" s="59">
        <v>-27189</v>
      </c>
      <c r="P43" s="59">
        <v>-236685</v>
      </c>
      <c r="Q43" s="59">
        <v>-574310</v>
      </c>
      <c r="R43" s="59">
        <v>0</v>
      </c>
      <c r="S43" s="59">
        <v>0</v>
      </c>
      <c r="T43" s="59">
        <v>0</v>
      </c>
      <c r="U43" s="59">
        <v>0</v>
      </c>
      <c r="V43" s="59">
        <v>-8083154</v>
      </c>
      <c r="W43" s="59">
        <v>-10526142</v>
      </c>
      <c r="X43" s="59">
        <v>2442988</v>
      </c>
      <c r="Y43" s="60">
        <v>-23.21</v>
      </c>
      <c r="Z43" s="61">
        <v>-11783917</v>
      </c>
    </row>
    <row r="44" spans="1:26" ht="13.5">
      <c r="A44" s="57" t="s">
        <v>60</v>
      </c>
      <c r="B44" s="18">
        <v>-28063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569983713</v>
      </c>
      <c r="C45" s="21">
        <v>0</v>
      </c>
      <c r="D45" s="98">
        <v>484983639</v>
      </c>
      <c r="E45" s="99">
        <v>572356260</v>
      </c>
      <c r="F45" s="99">
        <v>648545306</v>
      </c>
      <c r="G45" s="99">
        <v>640842083</v>
      </c>
      <c r="H45" s="99">
        <v>621704626</v>
      </c>
      <c r="I45" s="99">
        <v>621704626</v>
      </c>
      <c r="J45" s="99">
        <v>607312936</v>
      </c>
      <c r="K45" s="99">
        <v>580845705</v>
      </c>
      <c r="L45" s="99">
        <v>626470655</v>
      </c>
      <c r="M45" s="99">
        <v>626470655</v>
      </c>
      <c r="N45" s="99">
        <v>609045252</v>
      </c>
      <c r="O45" s="99">
        <v>599641805</v>
      </c>
      <c r="P45" s="99">
        <v>632345883</v>
      </c>
      <c r="Q45" s="99">
        <v>632345883</v>
      </c>
      <c r="R45" s="99">
        <v>0</v>
      </c>
      <c r="S45" s="99">
        <v>0</v>
      </c>
      <c r="T45" s="99">
        <v>0</v>
      </c>
      <c r="U45" s="99">
        <v>0</v>
      </c>
      <c r="V45" s="99">
        <v>632345883</v>
      </c>
      <c r="W45" s="99">
        <v>620297058</v>
      </c>
      <c r="X45" s="99">
        <v>12048825</v>
      </c>
      <c r="Y45" s="100">
        <v>1.94</v>
      </c>
      <c r="Z45" s="101">
        <v>572356260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50383</v>
      </c>
      <c r="C49" s="51">
        <v>0</v>
      </c>
      <c r="D49" s="128">
        <v>140235</v>
      </c>
      <c r="E49" s="53">
        <v>187827</v>
      </c>
      <c r="F49" s="53">
        <v>0</v>
      </c>
      <c r="G49" s="53">
        <v>0</v>
      </c>
      <c r="H49" s="53">
        <v>0</v>
      </c>
      <c r="I49" s="53">
        <v>1615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56358</v>
      </c>
      <c r="W49" s="53">
        <v>2152636</v>
      </c>
      <c r="X49" s="53">
        <v>2589054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518701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518701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11.294408943389534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8.989377002350746</v>
      </c>
      <c r="M58" s="7">
        <f t="shared" si="6"/>
        <v>8.247938697875904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5.672103240665407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11.294408943389534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8.989377002350746</v>
      </c>
      <c r="M60" s="13">
        <f t="shared" si="7"/>
        <v>8.247938697875904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5.672103240665407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11.294408943389534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8.989377002350746</v>
      </c>
      <c r="M65" s="13">
        <f t="shared" si="7"/>
        <v>8.247938697875904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5.672103240665407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2503212</v>
      </c>
      <c r="C67" s="23"/>
      <c r="D67" s="24">
        <v>170000</v>
      </c>
      <c r="E67" s="25">
        <v>170000</v>
      </c>
      <c r="F67" s="25">
        <v>-199624</v>
      </c>
      <c r="G67" s="25">
        <v>-2014</v>
      </c>
      <c r="H67" s="25"/>
      <c r="I67" s="25">
        <v>-201638</v>
      </c>
      <c r="J67" s="25">
        <v>18126</v>
      </c>
      <c r="K67" s="25"/>
      <c r="L67" s="25">
        <v>201638</v>
      </c>
      <c r="M67" s="25">
        <v>219764</v>
      </c>
      <c r="N67" s="25">
        <v>169911</v>
      </c>
      <c r="O67" s="25">
        <v>131527</v>
      </c>
      <c r="P67" s="25"/>
      <c r="Q67" s="25">
        <v>301438</v>
      </c>
      <c r="R67" s="25"/>
      <c r="S67" s="25"/>
      <c r="T67" s="25"/>
      <c r="U67" s="25"/>
      <c r="V67" s="25">
        <v>319564</v>
      </c>
      <c r="W67" s="25"/>
      <c r="X67" s="25"/>
      <c r="Y67" s="24"/>
      <c r="Z67" s="26">
        <v>170000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2503212</v>
      </c>
      <c r="C69" s="18"/>
      <c r="D69" s="19">
        <v>170000</v>
      </c>
      <c r="E69" s="20">
        <v>170000</v>
      </c>
      <c r="F69" s="20">
        <v>-199624</v>
      </c>
      <c r="G69" s="20">
        <v>-2014</v>
      </c>
      <c r="H69" s="20"/>
      <c r="I69" s="20">
        <v>-201638</v>
      </c>
      <c r="J69" s="20">
        <v>18126</v>
      </c>
      <c r="K69" s="20"/>
      <c r="L69" s="20">
        <v>201638</v>
      </c>
      <c r="M69" s="20">
        <v>219764</v>
      </c>
      <c r="N69" s="20">
        <v>169911</v>
      </c>
      <c r="O69" s="20">
        <v>131527</v>
      </c>
      <c r="P69" s="20"/>
      <c r="Q69" s="20">
        <v>301438</v>
      </c>
      <c r="R69" s="20"/>
      <c r="S69" s="20"/>
      <c r="T69" s="20"/>
      <c r="U69" s="20"/>
      <c r="V69" s="20">
        <v>319564</v>
      </c>
      <c r="W69" s="20"/>
      <c r="X69" s="20"/>
      <c r="Y69" s="19"/>
      <c r="Z69" s="22">
        <v>170000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>
        <v>2503212</v>
      </c>
      <c r="C74" s="18"/>
      <c r="D74" s="19">
        <v>170000</v>
      </c>
      <c r="E74" s="20">
        <v>170000</v>
      </c>
      <c r="F74" s="20">
        <v>-199624</v>
      </c>
      <c r="G74" s="20">
        <v>-2014</v>
      </c>
      <c r="H74" s="20"/>
      <c r="I74" s="20">
        <v>-201638</v>
      </c>
      <c r="J74" s="20">
        <v>18126</v>
      </c>
      <c r="K74" s="20"/>
      <c r="L74" s="20">
        <v>201638</v>
      </c>
      <c r="M74" s="20">
        <v>219764</v>
      </c>
      <c r="N74" s="20">
        <v>169911</v>
      </c>
      <c r="O74" s="20">
        <v>131527</v>
      </c>
      <c r="P74" s="20"/>
      <c r="Q74" s="20">
        <v>301438</v>
      </c>
      <c r="R74" s="20"/>
      <c r="S74" s="20"/>
      <c r="T74" s="20"/>
      <c r="U74" s="20"/>
      <c r="V74" s="20">
        <v>319564</v>
      </c>
      <c r="W74" s="20"/>
      <c r="X74" s="20"/>
      <c r="Y74" s="19"/>
      <c r="Z74" s="22">
        <v>170000</v>
      </c>
    </row>
    <row r="75" spans="1:26" ht="13.5" hidden="1">
      <c r="A75" s="39" t="s">
        <v>118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120</v>
      </c>
      <c r="B76" s="31">
        <v>282723</v>
      </c>
      <c r="C76" s="31"/>
      <c r="D76" s="32">
        <v>170000</v>
      </c>
      <c r="E76" s="33">
        <v>170000</v>
      </c>
      <c r="F76" s="33"/>
      <c r="G76" s="33"/>
      <c r="H76" s="33"/>
      <c r="I76" s="33"/>
      <c r="J76" s="33"/>
      <c r="K76" s="33"/>
      <c r="L76" s="33">
        <v>18126</v>
      </c>
      <c r="M76" s="33">
        <v>18126</v>
      </c>
      <c r="N76" s="33"/>
      <c r="O76" s="33"/>
      <c r="P76" s="33"/>
      <c r="Q76" s="33"/>
      <c r="R76" s="33"/>
      <c r="S76" s="33"/>
      <c r="T76" s="33"/>
      <c r="U76" s="33"/>
      <c r="V76" s="33">
        <v>18126</v>
      </c>
      <c r="W76" s="33">
        <v>170000</v>
      </c>
      <c r="X76" s="33"/>
      <c r="Y76" s="32"/>
      <c r="Z76" s="34">
        <v>170000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282723</v>
      </c>
      <c r="C78" s="18"/>
      <c r="D78" s="19">
        <v>170000</v>
      </c>
      <c r="E78" s="20">
        <v>170000</v>
      </c>
      <c r="F78" s="20"/>
      <c r="G78" s="20"/>
      <c r="H78" s="20"/>
      <c r="I78" s="20"/>
      <c r="J78" s="20"/>
      <c r="K78" s="20"/>
      <c r="L78" s="20">
        <v>18126</v>
      </c>
      <c r="M78" s="20">
        <v>18126</v>
      </c>
      <c r="N78" s="20"/>
      <c r="O78" s="20"/>
      <c r="P78" s="20"/>
      <c r="Q78" s="20"/>
      <c r="R78" s="20"/>
      <c r="S78" s="20"/>
      <c r="T78" s="20"/>
      <c r="U78" s="20"/>
      <c r="V78" s="20">
        <v>18126</v>
      </c>
      <c r="W78" s="20">
        <v>170000</v>
      </c>
      <c r="X78" s="20"/>
      <c r="Y78" s="19"/>
      <c r="Z78" s="22">
        <v>170000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>
        <v>282723</v>
      </c>
      <c r="C83" s="18"/>
      <c r="D83" s="19">
        <v>170000</v>
      </c>
      <c r="E83" s="20">
        <v>170000</v>
      </c>
      <c r="F83" s="20"/>
      <c r="G83" s="20"/>
      <c r="H83" s="20"/>
      <c r="I83" s="20"/>
      <c r="J83" s="20"/>
      <c r="K83" s="20"/>
      <c r="L83" s="20">
        <v>18126</v>
      </c>
      <c r="M83" s="20">
        <v>18126</v>
      </c>
      <c r="N83" s="20"/>
      <c r="O83" s="20"/>
      <c r="P83" s="20"/>
      <c r="Q83" s="20"/>
      <c r="R83" s="20"/>
      <c r="S83" s="20"/>
      <c r="T83" s="20"/>
      <c r="U83" s="20"/>
      <c r="V83" s="20">
        <v>18126</v>
      </c>
      <c r="W83" s="20">
        <v>170000</v>
      </c>
      <c r="X83" s="20"/>
      <c r="Y83" s="19"/>
      <c r="Z83" s="22">
        <v>170000</v>
      </c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76025388</v>
      </c>
      <c r="C5" s="18">
        <v>0</v>
      </c>
      <c r="D5" s="58">
        <v>83765658</v>
      </c>
      <c r="E5" s="59">
        <v>83267249</v>
      </c>
      <c r="F5" s="59">
        <v>34785826</v>
      </c>
      <c r="G5" s="59">
        <v>4185272</v>
      </c>
      <c r="H5" s="59">
        <v>4928333</v>
      </c>
      <c r="I5" s="59">
        <v>43899431</v>
      </c>
      <c r="J5" s="59">
        <v>4862519</v>
      </c>
      <c r="K5" s="59">
        <v>4381282</v>
      </c>
      <c r="L5" s="59">
        <v>4040152</v>
      </c>
      <c r="M5" s="59">
        <v>13283953</v>
      </c>
      <c r="N5" s="59">
        <v>3946732</v>
      </c>
      <c r="O5" s="59">
        <v>4124393</v>
      </c>
      <c r="P5" s="59">
        <v>4124393</v>
      </c>
      <c r="Q5" s="59">
        <v>12195518</v>
      </c>
      <c r="R5" s="59">
        <v>0</v>
      </c>
      <c r="S5" s="59">
        <v>0</v>
      </c>
      <c r="T5" s="59">
        <v>0</v>
      </c>
      <c r="U5" s="59">
        <v>0</v>
      </c>
      <c r="V5" s="59">
        <v>69378902</v>
      </c>
      <c r="W5" s="59">
        <v>70349804</v>
      </c>
      <c r="X5" s="59">
        <v>-970902</v>
      </c>
      <c r="Y5" s="60">
        <v>-1.38</v>
      </c>
      <c r="Z5" s="61">
        <v>83267249</v>
      </c>
    </row>
    <row r="6" spans="1:26" ht="13.5">
      <c r="A6" s="57" t="s">
        <v>32</v>
      </c>
      <c r="B6" s="18">
        <v>176654482</v>
      </c>
      <c r="C6" s="18">
        <v>0</v>
      </c>
      <c r="D6" s="58">
        <v>179739197</v>
      </c>
      <c r="E6" s="59">
        <v>191144366</v>
      </c>
      <c r="F6" s="59">
        <v>16019107</v>
      </c>
      <c r="G6" s="59">
        <v>14781880</v>
      </c>
      <c r="H6" s="59">
        <v>16019165</v>
      </c>
      <c r="I6" s="59">
        <v>46820152</v>
      </c>
      <c r="J6" s="59">
        <v>14332589</v>
      </c>
      <c r="K6" s="59">
        <v>14979912</v>
      </c>
      <c r="L6" s="59">
        <v>15563648</v>
      </c>
      <c r="M6" s="59">
        <v>44876149</v>
      </c>
      <c r="N6" s="59">
        <v>18118725</v>
      </c>
      <c r="O6" s="59">
        <v>18018930</v>
      </c>
      <c r="P6" s="59">
        <v>18018930</v>
      </c>
      <c r="Q6" s="59">
        <v>54156585</v>
      </c>
      <c r="R6" s="59">
        <v>0</v>
      </c>
      <c r="S6" s="59">
        <v>0</v>
      </c>
      <c r="T6" s="59">
        <v>0</v>
      </c>
      <c r="U6" s="59">
        <v>0</v>
      </c>
      <c r="V6" s="59">
        <v>145852886</v>
      </c>
      <c r="W6" s="59">
        <v>133477003</v>
      </c>
      <c r="X6" s="59">
        <v>12375883</v>
      </c>
      <c r="Y6" s="60">
        <v>9.27</v>
      </c>
      <c r="Z6" s="61">
        <v>191144366</v>
      </c>
    </row>
    <row r="7" spans="1:26" ht="13.5">
      <c r="A7" s="57" t="s">
        <v>33</v>
      </c>
      <c r="B7" s="18">
        <v>7322774</v>
      </c>
      <c r="C7" s="18">
        <v>0</v>
      </c>
      <c r="D7" s="58">
        <v>5000000</v>
      </c>
      <c r="E7" s="59">
        <v>5500000</v>
      </c>
      <c r="F7" s="59">
        <v>429233</v>
      </c>
      <c r="G7" s="59">
        <v>452555</v>
      </c>
      <c r="H7" s="59">
        <v>489314</v>
      </c>
      <c r="I7" s="59">
        <v>1371102</v>
      </c>
      <c r="J7" s="59">
        <v>418366</v>
      </c>
      <c r="K7" s="59">
        <v>682563</v>
      </c>
      <c r="L7" s="59">
        <v>489143</v>
      </c>
      <c r="M7" s="59">
        <v>1590072</v>
      </c>
      <c r="N7" s="59">
        <v>538387</v>
      </c>
      <c r="O7" s="59">
        <v>328106</v>
      </c>
      <c r="P7" s="59">
        <v>328106</v>
      </c>
      <c r="Q7" s="59">
        <v>1194599</v>
      </c>
      <c r="R7" s="59">
        <v>0</v>
      </c>
      <c r="S7" s="59">
        <v>0</v>
      </c>
      <c r="T7" s="59">
        <v>0</v>
      </c>
      <c r="U7" s="59">
        <v>0</v>
      </c>
      <c r="V7" s="59">
        <v>4155773</v>
      </c>
      <c r="W7" s="59">
        <v>3163891</v>
      </c>
      <c r="X7" s="59">
        <v>991882</v>
      </c>
      <c r="Y7" s="60">
        <v>31.35</v>
      </c>
      <c r="Z7" s="61">
        <v>5500000</v>
      </c>
    </row>
    <row r="8" spans="1:26" ht="13.5">
      <c r="A8" s="57" t="s">
        <v>34</v>
      </c>
      <c r="B8" s="18">
        <v>128046578</v>
      </c>
      <c r="C8" s="18">
        <v>0</v>
      </c>
      <c r="D8" s="58">
        <v>130562804</v>
      </c>
      <c r="E8" s="59">
        <v>127306003</v>
      </c>
      <c r="F8" s="59">
        <v>29429084</v>
      </c>
      <c r="G8" s="59">
        <v>1948723</v>
      </c>
      <c r="H8" s="59">
        <v>2398826</v>
      </c>
      <c r="I8" s="59">
        <v>33776633</v>
      </c>
      <c r="J8" s="59">
        <v>1596900</v>
      </c>
      <c r="K8" s="59">
        <v>2678773</v>
      </c>
      <c r="L8" s="59">
        <v>26899194</v>
      </c>
      <c r="M8" s="59">
        <v>31174867</v>
      </c>
      <c r="N8" s="59">
        <v>909840</v>
      </c>
      <c r="O8" s="59">
        <v>3010093</v>
      </c>
      <c r="P8" s="59">
        <v>3010093</v>
      </c>
      <c r="Q8" s="59">
        <v>6930026</v>
      </c>
      <c r="R8" s="59">
        <v>0</v>
      </c>
      <c r="S8" s="59">
        <v>0</v>
      </c>
      <c r="T8" s="59">
        <v>0</v>
      </c>
      <c r="U8" s="59">
        <v>0</v>
      </c>
      <c r="V8" s="59">
        <v>71881526</v>
      </c>
      <c r="W8" s="59">
        <v>117231481</v>
      </c>
      <c r="X8" s="59">
        <v>-45349955</v>
      </c>
      <c r="Y8" s="60">
        <v>-38.68</v>
      </c>
      <c r="Z8" s="61">
        <v>127306003</v>
      </c>
    </row>
    <row r="9" spans="1:26" ht="13.5">
      <c r="A9" s="57" t="s">
        <v>35</v>
      </c>
      <c r="B9" s="18">
        <v>63311563</v>
      </c>
      <c r="C9" s="18">
        <v>0</v>
      </c>
      <c r="D9" s="58">
        <v>47236986</v>
      </c>
      <c r="E9" s="59">
        <v>43062626</v>
      </c>
      <c r="F9" s="59">
        <v>2442142</v>
      </c>
      <c r="G9" s="59">
        <v>2340425</v>
      </c>
      <c r="H9" s="59">
        <v>2849836</v>
      </c>
      <c r="I9" s="59">
        <v>7632403</v>
      </c>
      <c r="J9" s="59">
        <v>2153158</v>
      </c>
      <c r="K9" s="59">
        <v>6811557</v>
      </c>
      <c r="L9" s="59">
        <v>2227079</v>
      </c>
      <c r="M9" s="59">
        <v>11191794</v>
      </c>
      <c r="N9" s="59">
        <v>4652764</v>
      </c>
      <c r="O9" s="59">
        <v>2609879</v>
      </c>
      <c r="P9" s="59">
        <v>2609879</v>
      </c>
      <c r="Q9" s="59">
        <v>9872522</v>
      </c>
      <c r="R9" s="59">
        <v>0</v>
      </c>
      <c r="S9" s="59">
        <v>0</v>
      </c>
      <c r="T9" s="59">
        <v>0</v>
      </c>
      <c r="U9" s="59">
        <v>0</v>
      </c>
      <c r="V9" s="59">
        <v>28696719</v>
      </c>
      <c r="W9" s="59">
        <v>34105602</v>
      </c>
      <c r="X9" s="59">
        <v>-5408883</v>
      </c>
      <c r="Y9" s="60">
        <v>-15.86</v>
      </c>
      <c r="Z9" s="61">
        <v>43062626</v>
      </c>
    </row>
    <row r="10" spans="1:26" ht="25.5">
      <c r="A10" s="62" t="s">
        <v>105</v>
      </c>
      <c r="B10" s="63">
        <f>SUM(B5:B9)</f>
        <v>451360785</v>
      </c>
      <c r="C10" s="63">
        <f>SUM(C5:C9)</f>
        <v>0</v>
      </c>
      <c r="D10" s="64">
        <f aca="true" t="shared" si="0" ref="D10:Z10">SUM(D5:D9)</f>
        <v>446304645</v>
      </c>
      <c r="E10" s="65">
        <f t="shared" si="0"/>
        <v>450280244</v>
      </c>
      <c r="F10" s="65">
        <f t="shared" si="0"/>
        <v>83105392</v>
      </c>
      <c r="G10" s="65">
        <f t="shared" si="0"/>
        <v>23708855</v>
      </c>
      <c r="H10" s="65">
        <f t="shared" si="0"/>
        <v>26685474</v>
      </c>
      <c r="I10" s="65">
        <f t="shared" si="0"/>
        <v>133499721</v>
      </c>
      <c r="J10" s="65">
        <f t="shared" si="0"/>
        <v>23363532</v>
      </c>
      <c r="K10" s="65">
        <f t="shared" si="0"/>
        <v>29534087</v>
      </c>
      <c r="L10" s="65">
        <f t="shared" si="0"/>
        <v>49219216</v>
      </c>
      <c r="M10" s="65">
        <f t="shared" si="0"/>
        <v>102116835</v>
      </c>
      <c r="N10" s="65">
        <f t="shared" si="0"/>
        <v>28166448</v>
      </c>
      <c r="O10" s="65">
        <f t="shared" si="0"/>
        <v>28091401</v>
      </c>
      <c r="P10" s="65">
        <f t="shared" si="0"/>
        <v>28091401</v>
      </c>
      <c r="Q10" s="65">
        <f t="shared" si="0"/>
        <v>84349250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319965806</v>
      </c>
      <c r="W10" s="65">
        <f t="shared" si="0"/>
        <v>358327781</v>
      </c>
      <c r="X10" s="65">
        <f t="shared" si="0"/>
        <v>-38361975</v>
      </c>
      <c r="Y10" s="66">
        <f>+IF(W10&lt;&gt;0,(X10/W10)*100,0)</f>
        <v>-10.70583332750301</v>
      </c>
      <c r="Z10" s="67">
        <f t="shared" si="0"/>
        <v>450280244</v>
      </c>
    </row>
    <row r="11" spans="1:26" ht="13.5">
      <c r="A11" s="57" t="s">
        <v>36</v>
      </c>
      <c r="B11" s="18">
        <v>154658770</v>
      </c>
      <c r="C11" s="18">
        <v>0</v>
      </c>
      <c r="D11" s="58">
        <v>171729799</v>
      </c>
      <c r="E11" s="59">
        <v>170176832</v>
      </c>
      <c r="F11" s="59">
        <v>12696938</v>
      </c>
      <c r="G11" s="59">
        <v>12850271</v>
      </c>
      <c r="H11" s="59">
        <v>13104105</v>
      </c>
      <c r="I11" s="59">
        <v>38651314</v>
      </c>
      <c r="J11" s="59">
        <v>12801342</v>
      </c>
      <c r="K11" s="59">
        <v>14105174</v>
      </c>
      <c r="L11" s="59">
        <v>13782680</v>
      </c>
      <c r="M11" s="59">
        <v>40689196</v>
      </c>
      <c r="N11" s="59">
        <v>12896129</v>
      </c>
      <c r="O11" s="59">
        <v>12482046</v>
      </c>
      <c r="P11" s="59">
        <v>12482046</v>
      </c>
      <c r="Q11" s="59">
        <v>37860221</v>
      </c>
      <c r="R11" s="59">
        <v>0</v>
      </c>
      <c r="S11" s="59">
        <v>0</v>
      </c>
      <c r="T11" s="59">
        <v>0</v>
      </c>
      <c r="U11" s="59">
        <v>0</v>
      </c>
      <c r="V11" s="59">
        <v>117200731</v>
      </c>
      <c r="W11" s="59">
        <v>128181582</v>
      </c>
      <c r="X11" s="59">
        <v>-10980851</v>
      </c>
      <c r="Y11" s="60">
        <v>-8.57</v>
      </c>
      <c r="Z11" s="61">
        <v>170176832</v>
      </c>
    </row>
    <row r="12" spans="1:26" ht="13.5">
      <c r="A12" s="57" t="s">
        <v>37</v>
      </c>
      <c r="B12" s="18">
        <v>8939371</v>
      </c>
      <c r="C12" s="18">
        <v>0</v>
      </c>
      <c r="D12" s="58">
        <v>10990305</v>
      </c>
      <c r="E12" s="59">
        <v>10416410</v>
      </c>
      <c r="F12" s="59">
        <v>666949</v>
      </c>
      <c r="G12" s="59">
        <v>753856</v>
      </c>
      <c r="H12" s="59">
        <v>838038</v>
      </c>
      <c r="I12" s="59">
        <v>2258843</v>
      </c>
      <c r="J12" s="59">
        <v>832989</v>
      </c>
      <c r="K12" s="59">
        <v>832995</v>
      </c>
      <c r="L12" s="59">
        <v>837315</v>
      </c>
      <c r="M12" s="59">
        <v>2503299</v>
      </c>
      <c r="N12" s="59">
        <v>871396</v>
      </c>
      <c r="O12" s="59">
        <v>847254</v>
      </c>
      <c r="P12" s="59">
        <v>847254</v>
      </c>
      <c r="Q12" s="59">
        <v>2565904</v>
      </c>
      <c r="R12" s="59">
        <v>0</v>
      </c>
      <c r="S12" s="59">
        <v>0</v>
      </c>
      <c r="T12" s="59">
        <v>0</v>
      </c>
      <c r="U12" s="59">
        <v>0</v>
      </c>
      <c r="V12" s="59">
        <v>7328046</v>
      </c>
      <c r="W12" s="59">
        <v>7825870</v>
      </c>
      <c r="X12" s="59">
        <v>-497824</v>
      </c>
      <c r="Y12" s="60">
        <v>-6.36</v>
      </c>
      <c r="Z12" s="61">
        <v>10416410</v>
      </c>
    </row>
    <row r="13" spans="1:26" ht="13.5">
      <c r="A13" s="57" t="s">
        <v>106</v>
      </c>
      <c r="B13" s="18">
        <v>24598401</v>
      </c>
      <c r="C13" s="18">
        <v>0</v>
      </c>
      <c r="D13" s="58">
        <v>27262818</v>
      </c>
      <c r="E13" s="59">
        <v>31251888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13631416</v>
      </c>
      <c r="M13" s="59">
        <v>13631416</v>
      </c>
      <c r="N13" s="59">
        <v>2271901</v>
      </c>
      <c r="O13" s="59">
        <v>1591284</v>
      </c>
      <c r="P13" s="59">
        <v>1591284</v>
      </c>
      <c r="Q13" s="59">
        <v>5454469</v>
      </c>
      <c r="R13" s="59">
        <v>0</v>
      </c>
      <c r="S13" s="59">
        <v>0</v>
      </c>
      <c r="T13" s="59">
        <v>0</v>
      </c>
      <c r="U13" s="59">
        <v>0</v>
      </c>
      <c r="V13" s="59">
        <v>19085885</v>
      </c>
      <c r="W13" s="59">
        <v>18175211</v>
      </c>
      <c r="X13" s="59">
        <v>910674</v>
      </c>
      <c r="Y13" s="60">
        <v>5.01</v>
      </c>
      <c r="Z13" s="61">
        <v>31251888</v>
      </c>
    </row>
    <row r="14" spans="1:26" ht="13.5">
      <c r="A14" s="57" t="s">
        <v>38</v>
      </c>
      <c r="B14" s="18">
        <v>14705133</v>
      </c>
      <c r="C14" s="18">
        <v>0</v>
      </c>
      <c r="D14" s="58">
        <v>12761600</v>
      </c>
      <c r="E14" s="59">
        <v>15461600</v>
      </c>
      <c r="F14" s="59">
        <v>120416</v>
      </c>
      <c r="G14" s="59">
        <v>0</v>
      </c>
      <c r="H14" s="59">
        <v>2124592</v>
      </c>
      <c r="I14" s="59">
        <v>2245008</v>
      </c>
      <c r="J14" s="59">
        <v>0</v>
      </c>
      <c r="K14" s="59">
        <v>0</v>
      </c>
      <c r="L14" s="59">
        <v>2299441</v>
      </c>
      <c r="M14" s="59">
        <v>2299441</v>
      </c>
      <c r="N14" s="59">
        <v>107237</v>
      </c>
      <c r="O14" s="59">
        <v>0</v>
      </c>
      <c r="P14" s="59">
        <v>0</v>
      </c>
      <c r="Q14" s="59">
        <v>107237</v>
      </c>
      <c r="R14" s="59">
        <v>0</v>
      </c>
      <c r="S14" s="59">
        <v>0</v>
      </c>
      <c r="T14" s="59">
        <v>0</v>
      </c>
      <c r="U14" s="59">
        <v>0</v>
      </c>
      <c r="V14" s="59">
        <v>4651686</v>
      </c>
      <c r="W14" s="59">
        <v>9117696</v>
      </c>
      <c r="X14" s="59">
        <v>-4466010</v>
      </c>
      <c r="Y14" s="60">
        <v>-48.98</v>
      </c>
      <c r="Z14" s="61">
        <v>15461600</v>
      </c>
    </row>
    <row r="15" spans="1:26" ht="13.5">
      <c r="A15" s="57" t="s">
        <v>39</v>
      </c>
      <c r="B15" s="18">
        <v>62105258</v>
      </c>
      <c r="C15" s="18">
        <v>0</v>
      </c>
      <c r="D15" s="58">
        <v>67129354</v>
      </c>
      <c r="E15" s="59">
        <v>67129354</v>
      </c>
      <c r="F15" s="59">
        <v>630111</v>
      </c>
      <c r="G15" s="59">
        <v>7715521</v>
      </c>
      <c r="H15" s="59">
        <v>7543744</v>
      </c>
      <c r="I15" s="59">
        <v>15889376</v>
      </c>
      <c r="J15" s="59">
        <v>4596048</v>
      </c>
      <c r="K15" s="59">
        <v>5508487</v>
      </c>
      <c r="L15" s="59">
        <v>4846623</v>
      </c>
      <c r="M15" s="59">
        <v>14951158</v>
      </c>
      <c r="N15" s="59">
        <v>5362665</v>
      </c>
      <c r="O15" s="59">
        <v>4682251</v>
      </c>
      <c r="P15" s="59">
        <v>4682251</v>
      </c>
      <c r="Q15" s="59">
        <v>14727167</v>
      </c>
      <c r="R15" s="59">
        <v>0</v>
      </c>
      <c r="S15" s="59">
        <v>0</v>
      </c>
      <c r="T15" s="59">
        <v>0</v>
      </c>
      <c r="U15" s="59">
        <v>0</v>
      </c>
      <c r="V15" s="59">
        <v>45567701</v>
      </c>
      <c r="W15" s="59">
        <v>50954765</v>
      </c>
      <c r="X15" s="59">
        <v>-5387064</v>
      </c>
      <c r="Y15" s="60">
        <v>-10.57</v>
      </c>
      <c r="Z15" s="61">
        <v>67129354</v>
      </c>
    </row>
    <row r="16" spans="1:26" ht="13.5">
      <c r="A16" s="68" t="s">
        <v>40</v>
      </c>
      <c r="B16" s="18">
        <v>1213827</v>
      </c>
      <c r="C16" s="18">
        <v>0</v>
      </c>
      <c r="D16" s="58">
        <v>1500000</v>
      </c>
      <c r="E16" s="59">
        <v>2300000</v>
      </c>
      <c r="F16" s="59">
        <v>0</v>
      </c>
      <c r="G16" s="59">
        <v>184766</v>
      </c>
      <c r="H16" s="59">
        <v>188273</v>
      </c>
      <c r="I16" s="59">
        <v>373039</v>
      </c>
      <c r="J16" s="59">
        <v>199031</v>
      </c>
      <c r="K16" s="59">
        <v>199951</v>
      </c>
      <c r="L16" s="59">
        <v>391769</v>
      </c>
      <c r="M16" s="59">
        <v>790751</v>
      </c>
      <c r="N16" s="59">
        <v>0</v>
      </c>
      <c r="O16" s="59">
        <v>195121</v>
      </c>
      <c r="P16" s="59">
        <v>195121</v>
      </c>
      <c r="Q16" s="59">
        <v>390242</v>
      </c>
      <c r="R16" s="59">
        <v>0</v>
      </c>
      <c r="S16" s="59">
        <v>0</v>
      </c>
      <c r="T16" s="59">
        <v>0</v>
      </c>
      <c r="U16" s="59">
        <v>0</v>
      </c>
      <c r="V16" s="59">
        <v>1554032</v>
      </c>
      <c r="W16" s="59">
        <v>1079110</v>
      </c>
      <c r="X16" s="59">
        <v>474922</v>
      </c>
      <c r="Y16" s="60">
        <v>44.01</v>
      </c>
      <c r="Z16" s="61">
        <v>2300000</v>
      </c>
    </row>
    <row r="17" spans="1:26" ht="13.5">
      <c r="A17" s="57" t="s">
        <v>41</v>
      </c>
      <c r="B17" s="18">
        <v>173209402</v>
      </c>
      <c r="C17" s="18">
        <v>0</v>
      </c>
      <c r="D17" s="58">
        <v>177074239</v>
      </c>
      <c r="E17" s="59">
        <v>179331004</v>
      </c>
      <c r="F17" s="59">
        <v>6473293</v>
      </c>
      <c r="G17" s="59">
        <v>8176517</v>
      </c>
      <c r="H17" s="59">
        <v>12499172</v>
      </c>
      <c r="I17" s="59">
        <v>27148982</v>
      </c>
      <c r="J17" s="59">
        <v>10696273</v>
      </c>
      <c r="K17" s="59">
        <v>11598891</v>
      </c>
      <c r="L17" s="59">
        <v>13305521</v>
      </c>
      <c r="M17" s="59">
        <v>35600685</v>
      </c>
      <c r="N17" s="59">
        <v>12312086</v>
      </c>
      <c r="O17" s="59">
        <v>9847008</v>
      </c>
      <c r="P17" s="59">
        <v>9847008</v>
      </c>
      <c r="Q17" s="59">
        <v>32006102</v>
      </c>
      <c r="R17" s="59">
        <v>0</v>
      </c>
      <c r="S17" s="59">
        <v>0</v>
      </c>
      <c r="T17" s="59">
        <v>0</v>
      </c>
      <c r="U17" s="59">
        <v>0</v>
      </c>
      <c r="V17" s="59">
        <v>94755769</v>
      </c>
      <c r="W17" s="59">
        <v>135988001</v>
      </c>
      <c r="X17" s="59">
        <v>-41232232</v>
      </c>
      <c r="Y17" s="60">
        <v>-30.32</v>
      </c>
      <c r="Z17" s="61">
        <v>179331004</v>
      </c>
    </row>
    <row r="18" spans="1:26" ht="13.5">
      <c r="A18" s="69" t="s">
        <v>42</v>
      </c>
      <c r="B18" s="70">
        <f>SUM(B11:B17)</f>
        <v>439430162</v>
      </c>
      <c r="C18" s="70">
        <f>SUM(C11:C17)</f>
        <v>0</v>
      </c>
      <c r="D18" s="71">
        <f aca="true" t="shared" si="1" ref="D18:Z18">SUM(D11:D17)</f>
        <v>468448115</v>
      </c>
      <c r="E18" s="72">
        <f t="shared" si="1"/>
        <v>476067088</v>
      </c>
      <c r="F18" s="72">
        <f t="shared" si="1"/>
        <v>20587707</v>
      </c>
      <c r="G18" s="72">
        <f t="shared" si="1"/>
        <v>29680931</v>
      </c>
      <c r="H18" s="72">
        <f t="shared" si="1"/>
        <v>36297924</v>
      </c>
      <c r="I18" s="72">
        <f t="shared" si="1"/>
        <v>86566562</v>
      </c>
      <c r="J18" s="72">
        <f t="shared" si="1"/>
        <v>29125683</v>
      </c>
      <c r="K18" s="72">
        <f t="shared" si="1"/>
        <v>32245498</v>
      </c>
      <c r="L18" s="72">
        <f t="shared" si="1"/>
        <v>49094765</v>
      </c>
      <c r="M18" s="72">
        <f t="shared" si="1"/>
        <v>110465946</v>
      </c>
      <c r="N18" s="72">
        <f t="shared" si="1"/>
        <v>33821414</v>
      </c>
      <c r="O18" s="72">
        <f t="shared" si="1"/>
        <v>29644964</v>
      </c>
      <c r="P18" s="72">
        <f t="shared" si="1"/>
        <v>29644964</v>
      </c>
      <c r="Q18" s="72">
        <f t="shared" si="1"/>
        <v>93111342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290143850</v>
      </c>
      <c r="W18" s="72">
        <f t="shared" si="1"/>
        <v>351322235</v>
      </c>
      <c r="X18" s="72">
        <f t="shared" si="1"/>
        <v>-61178385</v>
      </c>
      <c r="Y18" s="66">
        <f>+IF(W18&lt;&gt;0,(X18/W18)*100,0)</f>
        <v>-17.413752647907412</v>
      </c>
      <c r="Z18" s="73">
        <f t="shared" si="1"/>
        <v>476067088</v>
      </c>
    </row>
    <row r="19" spans="1:26" ht="13.5">
      <c r="A19" s="69" t="s">
        <v>43</v>
      </c>
      <c r="B19" s="74">
        <f>+B10-B18</f>
        <v>11930623</v>
      </c>
      <c r="C19" s="74">
        <f>+C10-C18</f>
        <v>0</v>
      </c>
      <c r="D19" s="75">
        <f aca="true" t="shared" si="2" ref="D19:Z19">+D10-D18</f>
        <v>-22143470</v>
      </c>
      <c r="E19" s="76">
        <f t="shared" si="2"/>
        <v>-25786844</v>
      </c>
      <c r="F19" s="76">
        <f t="shared" si="2"/>
        <v>62517685</v>
      </c>
      <c r="G19" s="76">
        <f t="shared" si="2"/>
        <v>-5972076</v>
      </c>
      <c r="H19" s="76">
        <f t="shared" si="2"/>
        <v>-9612450</v>
      </c>
      <c r="I19" s="76">
        <f t="shared" si="2"/>
        <v>46933159</v>
      </c>
      <c r="J19" s="76">
        <f t="shared" si="2"/>
        <v>-5762151</v>
      </c>
      <c r="K19" s="76">
        <f t="shared" si="2"/>
        <v>-2711411</v>
      </c>
      <c r="L19" s="76">
        <f t="shared" si="2"/>
        <v>124451</v>
      </c>
      <c r="M19" s="76">
        <f t="shared" si="2"/>
        <v>-8349111</v>
      </c>
      <c r="N19" s="76">
        <f t="shared" si="2"/>
        <v>-5654966</v>
      </c>
      <c r="O19" s="76">
        <f t="shared" si="2"/>
        <v>-1553563</v>
      </c>
      <c r="P19" s="76">
        <f t="shared" si="2"/>
        <v>-1553563</v>
      </c>
      <c r="Q19" s="76">
        <f t="shared" si="2"/>
        <v>-8762092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29821956</v>
      </c>
      <c r="W19" s="76">
        <f>IF(E10=E18,0,W10-W18)</f>
        <v>7005546</v>
      </c>
      <c r="X19" s="76">
        <f t="shared" si="2"/>
        <v>22816410</v>
      </c>
      <c r="Y19" s="77">
        <f>+IF(W19&lt;&gt;0,(X19/W19)*100,0)</f>
        <v>325.6906742172559</v>
      </c>
      <c r="Z19" s="78">
        <f t="shared" si="2"/>
        <v>-25786844</v>
      </c>
    </row>
    <row r="20" spans="1:26" ht="13.5">
      <c r="A20" s="57" t="s">
        <v>44</v>
      </c>
      <c r="B20" s="18">
        <v>33352874</v>
      </c>
      <c r="C20" s="18">
        <v>0</v>
      </c>
      <c r="D20" s="58">
        <v>34365537</v>
      </c>
      <c r="E20" s="59">
        <v>45837249</v>
      </c>
      <c r="F20" s="59">
        <v>7995</v>
      </c>
      <c r="G20" s="59">
        <v>988599</v>
      </c>
      <c r="H20" s="59">
        <v>2312511</v>
      </c>
      <c r="I20" s="59">
        <v>3309105</v>
      </c>
      <c r="J20" s="59">
        <v>1550038</v>
      </c>
      <c r="K20" s="59">
        <v>829360</v>
      </c>
      <c r="L20" s="59">
        <v>7509051</v>
      </c>
      <c r="M20" s="59">
        <v>9888449</v>
      </c>
      <c r="N20" s="59">
        <v>73597</v>
      </c>
      <c r="O20" s="59">
        <v>947816</v>
      </c>
      <c r="P20" s="59">
        <v>947816</v>
      </c>
      <c r="Q20" s="59">
        <v>1969229</v>
      </c>
      <c r="R20" s="59">
        <v>0</v>
      </c>
      <c r="S20" s="59">
        <v>0</v>
      </c>
      <c r="T20" s="59">
        <v>0</v>
      </c>
      <c r="U20" s="59">
        <v>0</v>
      </c>
      <c r="V20" s="59">
        <v>15166783</v>
      </c>
      <c r="W20" s="59">
        <v>19622894</v>
      </c>
      <c r="X20" s="59">
        <v>-4456111</v>
      </c>
      <c r="Y20" s="60">
        <v>-22.71</v>
      </c>
      <c r="Z20" s="61">
        <v>45837249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45283497</v>
      </c>
      <c r="C22" s="85">
        <f>SUM(C19:C21)</f>
        <v>0</v>
      </c>
      <c r="D22" s="86">
        <f aca="true" t="shared" si="3" ref="D22:Z22">SUM(D19:D21)</f>
        <v>12222067</v>
      </c>
      <c r="E22" s="87">
        <f t="shared" si="3"/>
        <v>20050405</v>
      </c>
      <c r="F22" s="87">
        <f t="shared" si="3"/>
        <v>62525680</v>
      </c>
      <c r="G22" s="87">
        <f t="shared" si="3"/>
        <v>-4983477</v>
      </c>
      <c r="H22" s="87">
        <f t="shared" si="3"/>
        <v>-7299939</v>
      </c>
      <c r="I22" s="87">
        <f t="shared" si="3"/>
        <v>50242264</v>
      </c>
      <c r="J22" s="87">
        <f t="shared" si="3"/>
        <v>-4212113</v>
      </c>
      <c r="K22" s="87">
        <f t="shared" si="3"/>
        <v>-1882051</v>
      </c>
      <c r="L22" s="87">
        <f t="shared" si="3"/>
        <v>7633502</v>
      </c>
      <c r="M22" s="87">
        <f t="shared" si="3"/>
        <v>1539338</v>
      </c>
      <c r="N22" s="87">
        <f t="shared" si="3"/>
        <v>-5581369</v>
      </c>
      <c r="O22" s="87">
        <f t="shared" si="3"/>
        <v>-605747</v>
      </c>
      <c r="P22" s="87">
        <f t="shared" si="3"/>
        <v>-605747</v>
      </c>
      <c r="Q22" s="87">
        <f t="shared" si="3"/>
        <v>-6792863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44988739</v>
      </c>
      <c r="W22" s="87">
        <f t="shared" si="3"/>
        <v>26628440</v>
      </c>
      <c r="X22" s="87">
        <f t="shared" si="3"/>
        <v>18360299</v>
      </c>
      <c r="Y22" s="88">
        <f>+IF(W22&lt;&gt;0,(X22/W22)*100,0)</f>
        <v>68.9499610191209</v>
      </c>
      <c r="Z22" s="89">
        <f t="shared" si="3"/>
        <v>20050405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45283497</v>
      </c>
      <c r="C24" s="74">
        <f>SUM(C22:C23)</f>
        <v>0</v>
      </c>
      <c r="D24" s="75">
        <f aca="true" t="shared" si="4" ref="D24:Z24">SUM(D22:D23)</f>
        <v>12222067</v>
      </c>
      <c r="E24" s="76">
        <f t="shared" si="4"/>
        <v>20050405</v>
      </c>
      <c r="F24" s="76">
        <f t="shared" si="4"/>
        <v>62525680</v>
      </c>
      <c r="G24" s="76">
        <f t="shared" si="4"/>
        <v>-4983477</v>
      </c>
      <c r="H24" s="76">
        <f t="shared" si="4"/>
        <v>-7299939</v>
      </c>
      <c r="I24" s="76">
        <f t="shared" si="4"/>
        <v>50242264</v>
      </c>
      <c r="J24" s="76">
        <f t="shared" si="4"/>
        <v>-4212113</v>
      </c>
      <c r="K24" s="76">
        <f t="shared" si="4"/>
        <v>-1882051</v>
      </c>
      <c r="L24" s="76">
        <f t="shared" si="4"/>
        <v>7633502</v>
      </c>
      <c r="M24" s="76">
        <f t="shared" si="4"/>
        <v>1539338</v>
      </c>
      <c r="N24" s="76">
        <f t="shared" si="4"/>
        <v>-5581369</v>
      </c>
      <c r="O24" s="76">
        <f t="shared" si="4"/>
        <v>-605747</v>
      </c>
      <c r="P24" s="76">
        <f t="shared" si="4"/>
        <v>-605747</v>
      </c>
      <c r="Q24" s="76">
        <f t="shared" si="4"/>
        <v>-6792863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44988739</v>
      </c>
      <c r="W24" s="76">
        <f t="shared" si="4"/>
        <v>26628440</v>
      </c>
      <c r="X24" s="76">
        <f t="shared" si="4"/>
        <v>18360299</v>
      </c>
      <c r="Y24" s="77">
        <f>+IF(W24&lt;&gt;0,(X24/W24)*100,0)</f>
        <v>68.9499610191209</v>
      </c>
      <c r="Z24" s="78">
        <f t="shared" si="4"/>
        <v>20050405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65231184</v>
      </c>
      <c r="C27" s="21">
        <v>0</v>
      </c>
      <c r="D27" s="98">
        <v>58031040</v>
      </c>
      <c r="E27" s="99">
        <v>79336162</v>
      </c>
      <c r="F27" s="99">
        <v>217991</v>
      </c>
      <c r="G27" s="99">
        <v>2944722</v>
      </c>
      <c r="H27" s="99">
        <v>5151178</v>
      </c>
      <c r="I27" s="99">
        <v>8313891</v>
      </c>
      <c r="J27" s="99">
        <v>2051528</v>
      </c>
      <c r="K27" s="99">
        <v>2689938</v>
      </c>
      <c r="L27" s="99">
        <v>10284178</v>
      </c>
      <c r="M27" s="99">
        <v>15025644</v>
      </c>
      <c r="N27" s="99">
        <v>819817</v>
      </c>
      <c r="O27" s="99">
        <v>1815459</v>
      </c>
      <c r="P27" s="99">
        <v>5001524</v>
      </c>
      <c r="Q27" s="99">
        <v>7636800</v>
      </c>
      <c r="R27" s="99">
        <v>0</v>
      </c>
      <c r="S27" s="99">
        <v>0</v>
      </c>
      <c r="T27" s="99">
        <v>0</v>
      </c>
      <c r="U27" s="99">
        <v>0</v>
      </c>
      <c r="V27" s="99">
        <v>30976335</v>
      </c>
      <c r="W27" s="99">
        <v>59502122</v>
      </c>
      <c r="X27" s="99">
        <v>-28525787</v>
      </c>
      <c r="Y27" s="100">
        <v>-47.94</v>
      </c>
      <c r="Z27" s="101">
        <v>79336162</v>
      </c>
    </row>
    <row r="28" spans="1:26" ht="13.5">
      <c r="A28" s="102" t="s">
        <v>44</v>
      </c>
      <c r="B28" s="18">
        <v>36210242</v>
      </c>
      <c r="C28" s="18">
        <v>0</v>
      </c>
      <c r="D28" s="58">
        <v>34365537</v>
      </c>
      <c r="E28" s="59">
        <v>47504045</v>
      </c>
      <c r="F28" s="59">
        <v>7995</v>
      </c>
      <c r="G28" s="59">
        <v>988599</v>
      </c>
      <c r="H28" s="59">
        <v>2271140</v>
      </c>
      <c r="I28" s="59">
        <v>3267734</v>
      </c>
      <c r="J28" s="59">
        <v>1550038</v>
      </c>
      <c r="K28" s="59">
        <v>803959</v>
      </c>
      <c r="L28" s="59">
        <v>7885328</v>
      </c>
      <c r="M28" s="59">
        <v>10239325</v>
      </c>
      <c r="N28" s="59">
        <v>175085</v>
      </c>
      <c r="O28" s="59">
        <v>439440</v>
      </c>
      <c r="P28" s="59">
        <v>1818303</v>
      </c>
      <c r="Q28" s="59">
        <v>2432828</v>
      </c>
      <c r="R28" s="59">
        <v>0</v>
      </c>
      <c r="S28" s="59">
        <v>0</v>
      </c>
      <c r="T28" s="59">
        <v>0</v>
      </c>
      <c r="U28" s="59">
        <v>0</v>
      </c>
      <c r="V28" s="59">
        <v>15939887</v>
      </c>
      <c r="W28" s="59">
        <v>35628034</v>
      </c>
      <c r="X28" s="59">
        <v>-19688147</v>
      </c>
      <c r="Y28" s="60">
        <v>-55.26</v>
      </c>
      <c r="Z28" s="61">
        <v>47504045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7289219</v>
      </c>
      <c r="C30" s="18">
        <v>0</v>
      </c>
      <c r="D30" s="58">
        <v>11358965</v>
      </c>
      <c r="E30" s="59">
        <v>13789234</v>
      </c>
      <c r="F30" s="59">
        <v>209996</v>
      </c>
      <c r="G30" s="59">
        <v>1500589</v>
      </c>
      <c r="H30" s="59">
        <v>1969409</v>
      </c>
      <c r="I30" s="59">
        <v>3679994</v>
      </c>
      <c r="J30" s="59">
        <v>446369</v>
      </c>
      <c r="K30" s="59">
        <v>869189</v>
      </c>
      <c r="L30" s="59">
        <v>808509</v>
      </c>
      <c r="M30" s="59">
        <v>2124067</v>
      </c>
      <c r="N30" s="59">
        <v>216410</v>
      </c>
      <c r="O30" s="59">
        <v>695876</v>
      </c>
      <c r="P30" s="59">
        <v>2649251</v>
      </c>
      <c r="Q30" s="59">
        <v>3561537</v>
      </c>
      <c r="R30" s="59">
        <v>0</v>
      </c>
      <c r="S30" s="59">
        <v>0</v>
      </c>
      <c r="T30" s="59">
        <v>0</v>
      </c>
      <c r="U30" s="59">
        <v>0</v>
      </c>
      <c r="V30" s="59">
        <v>9365598</v>
      </c>
      <c r="W30" s="59">
        <v>10341926</v>
      </c>
      <c r="X30" s="59">
        <v>-976328</v>
      </c>
      <c r="Y30" s="60">
        <v>-9.44</v>
      </c>
      <c r="Z30" s="61">
        <v>13789234</v>
      </c>
    </row>
    <row r="31" spans="1:26" ht="13.5">
      <c r="A31" s="57" t="s">
        <v>49</v>
      </c>
      <c r="B31" s="18">
        <v>21731722</v>
      </c>
      <c r="C31" s="18">
        <v>0</v>
      </c>
      <c r="D31" s="58">
        <v>12306538</v>
      </c>
      <c r="E31" s="59">
        <v>18042882</v>
      </c>
      <c r="F31" s="59">
        <v>0</v>
      </c>
      <c r="G31" s="59">
        <v>455534</v>
      </c>
      <c r="H31" s="59">
        <v>910629</v>
      </c>
      <c r="I31" s="59">
        <v>1366163</v>
      </c>
      <c r="J31" s="59">
        <v>55122</v>
      </c>
      <c r="K31" s="59">
        <v>1016790</v>
      </c>
      <c r="L31" s="59">
        <v>1590341</v>
      </c>
      <c r="M31" s="59">
        <v>2662253</v>
      </c>
      <c r="N31" s="59">
        <v>428322</v>
      </c>
      <c r="O31" s="59">
        <v>680143</v>
      </c>
      <c r="P31" s="59">
        <v>533969</v>
      </c>
      <c r="Q31" s="59">
        <v>1642434</v>
      </c>
      <c r="R31" s="59">
        <v>0</v>
      </c>
      <c r="S31" s="59">
        <v>0</v>
      </c>
      <c r="T31" s="59">
        <v>0</v>
      </c>
      <c r="U31" s="59">
        <v>0</v>
      </c>
      <c r="V31" s="59">
        <v>5670850</v>
      </c>
      <c r="W31" s="59">
        <v>13532162</v>
      </c>
      <c r="X31" s="59">
        <v>-7861312</v>
      </c>
      <c r="Y31" s="60">
        <v>-58.09</v>
      </c>
      <c r="Z31" s="61">
        <v>18042882</v>
      </c>
    </row>
    <row r="32" spans="1:26" ht="13.5">
      <c r="A32" s="69" t="s">
        <v>50</v>
      </c>
      <c r="B32" s="21">
        <f>SUM(B28:B31)</f>
        <v>65231183</v>
      </c>
      <c r="C32" s="21">
        <f>SUM(C28:C31)</f>
        <v>0</v>
      </c>
      <c r="D32" s="98">
        <f aca="true" t="shared" si="5" ref="D32:Z32">SUM(D28:D31)</f>
        <v>58031040</v>
      </c>
      <c r="E32" s="99">
        <f t="shared" si="5"/>
        <v>79336161</v>
      </c>
      <c r="F32" s="99">
        <f t="shared" si="5"/>
        <v>217991</v>
      </c>
      <c r="G32" s="99">
        <f t="shared" si="5"/>
        <v>2944722</v>
      </c>
      <c r="H32" s="99">
        <f t="shared" si="5"/>
        <v>5151178</v>
      </c>
      <c r="I32" s="99">
        <f t="shared" si="5"/>
        <v>8313891</v>
      </c>
      <c r="J32" s="99">
        <f t="shared" si="5"/>
        <v>2051529</v>
      </c>
      <c r="K32" s="99">
        <f t="shared" si="5"/>
        <v>2689938</v>
      </c>
      <c r="L32" s="99">
        <f t="shared" si="5"/>
        <v>10284178</v>
      </c>
      <c r="M32" s="99">
        <f t="shared" si="5"/>
        <v>15025645</v>
      </c>
      <c r="N32" s="99">
        <f t="shared" si="5"/>
        <v>819817</v>
      </c>
      <c r="O32" s="99">
        <f t="shared" si="5"/>
        <v>1815459</v>
      </c>
      <c r="P32" s="99">
        <f t="shared" si="5"/>
        <v>5001523</v>
      </c>
      <c r="Q32" s="99">
        <f t="shared" si="5"/>
        <v>7636799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30976335</v>
      </c>
      <c r="W32" s="99">
        <f t="shared" si="5"/>
        <v>59502122</v>
      </c>
      <c r="X32" s="99">
        <f t="shared" si="5"/>
        <v>-28525787</v>
      </c>
      <c r="Y32" s="100">
        <f>+IF(W32&lt;&gt;0,(X32/W32)*100,0)</f>
        <v>-47.940789405796316</v>
      </c>
      <c r="Z32" s="101">
        <f t="shared" si="5"/>
        <v>79336161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111025911</v>
      </c>
      <c r="C35" s="18">
        <v>0</v>
      </c>
      <c r="D35" s="58">
        <v>47667512</v>
      </c>
      <c r="E35" s="59">
        <v>99564728</v>
      </c>
      <c r="F35" s="59">
        <v>131611394</v>
      </c>
      <c r="G35" s="59">
        <v>154462010</v>
      </c>
      <c r="H35" s="59">
        <v>138382137</v>
      </c>
      <c r="I35" s="59">
        <v>138382137</v>
      </c>
      <c r="J35" s="59">
        <v>137473553</v>
      </c>
      <c r="K35" s="59">
        <v>129987461</v>
      </c>
      <c r="L35" s="59">
        <v>139789239</v>
      </c>
      <c r="M35" s="59">
        <v>139789239</v>
      </c>
      <c r="N35" s="59">
        <v>141662560</v>
      </c>
      <c r="O35" s="59">
        <v>132657691</v>
      </c>
      <c r="P35" s="59">
        <v>155653046</v>
      </c>
      <c r="Q35" s="59">
        <v>155653046</v>
      </c>
      <c r="R35" s="59">
        <v>0</v>
      </c>
      <c r="S35" s="59">
        <v>0</v>
      </c>
      <c r="T35" s="59">
        <v>0</v>
      </c>
      <c r="U35" s="59">
        <v>0</v>
      </c>
      <c r="V35" s="59">
        <v>155653046</v>
      </c>
      <c r="W35" s="59">
        <v>74673546</v>
      </c>
      <c r="X35" s="59">
        <v>80979500</v>
      </c>
      <c r="Y35" s="60">
        <v>108.44</v>
      </c>
      <c r="Z35" s="61">
        <v>99564728</v>
      </c>
    </row>
    <row r="36" spans="1:26" ht="13.5">
      <c r="A36" s="57" t="s">
        <v>53</v>
      </c>
      <c r="B36" s="18">
        <v>756057840</v>
      </c>
      <c r="C36" s="18">
        <v>0</v>
      </c>
      <c r="D36" s="58">
        <v>1016276011</v>
      </c>
      <c r="E36" s="59">
        <v>804140793</v>
      </c>
      <c r="F36" s="59">
        <v>911377642</v>
      </c>
      <c r="G36" s="59">
        <v>748495503</v>
      </c>
      <c r="H36" s="59">
        <v>753646679</v>
      </c>
      <c r="I36" s="59">
        <v>753646679</v>
      </c>
      <c r="J36" s="59">
        <v>755697962</v>
      </c>
      <c r="K36" s="59">
        <v>758387779</v>
      </c>
      <c r="L36" s="59">
        <v>755040426</v>
      </c>
      <c r="M36" s="59">
        <v>755040426</v>
      </c>
      <c r="N36" s="59">
        <v>753529819</v>
      </c>
      <c r="O36" s="59">
        <v>753753875</v>
      </c>
      <c r="P36" s="59">
        <v>752810952</v>
      </c>
      <c r="Q36" s="59">
        <v>752810952</v>
      </c>
      <c r="R36" s="59">
        <v>0</v>
      </c>
      <c r="S36" s="59">
        <v>0</v>
      </c>
      <c r="T36" s="59">
        <v>0</v>
      </c>
      <c r="U36" s="59">
        <v>0</v>
      </c>
      <c r="V36" s="59">
        <v>752810952</v>
      </c>
      <c r="W36" s="59">
        <v>603105595</v>
      </c>
      <c r="X36" s="59">
        <v>149705357</v>
      </c>
      <c r="Y36" s="60">
        <v>24.82</v>
      </c>
      <c r="Z36" s="61">
        <v>804140793</v>
      </c>
    </row>
    <row r="37" spans="1:26" ht="13.5">
      <c r="A37" s="57" t="s">
        <v>54</v>
      </c>
      <c r="B37" s="18">
        <v>109415874</v>
      </c>
      <c r="C37" s="18">
        <v>0</v>
      </c>
      <c r="D37" s="58">
        <v>70439651</v>
      </c>
      <c r="E37" s="59">
        <v>115093252</v>
      </c>
      <c r="F37" s="59">
        <v>52650235</v>
      </c>
      <c r="G37" s="59">
        <v>58011847</v>
      </c>
      <c r="H37" s="59">
        <v>55304829</v>
      </c>
      <c r="I37" s="59">
        <v>55304829</v>
      </c>
      <c r="J37" s="59">
        <v>60744128</v>
      </c>
      <c r="K37" s="59">
        <v>57893045</v>
      </c>
      <c r="L37" s="59">
        <v>58275634</v>
      </c>
      <c r="M37" s="59">
        <v>58275634</v>
      </c>
      <c r="N37" s="59">
        <v>62152700</v>
      </c>
      <c r="O37" s="59">
        <v>55260935</v>
      </c>
      <c r="P37" s="59">
        <v>72424125</v>
      </c>
      <c r="Q37" s="59">
        <v>72424125</v>
      </c>
      <c r="R37" s="59">
        <v>0</v>
      </c>
      <c r="S37" s="59">
        <v>0</v>
      </c>
      <c r="T37" s="59">
        <v>0</v>
      </c>
      <c r="U37" s="59">
        <v>0</v>
      </c>
      <c r="V37" s="59">
        <v>72424125</v>
      </c>
      <c r="W37" s="59">
        <v>86319939</v>
      </c>
      <c r="X37" s="59">
        <v>-13895814</v>
      </c>
      <c r="Y37" s="60">
        <v>-16.1</v>
      </c>
      <c r="Z37" s="61">
        <v>115093252</v>
      </c>
    </row>
    <row r="38" spans="1:26" ht="13.5">
      <c r="A38" s="57" t="s">
        <v>55</v>
      </c>
      <c r="B38" s="18">
        <v>178142545</v>
      </c>
      <c r="C38" s="18">
        <v>0</v>
      </c>
      <c r="D38" s="58">
        <v>233512709</v>
      </c>
      <c r="E38" s="59">
        <v>189036532</v>
      </c>
      <c r="F38" s="59">
        <v>210658916</v>
      </c>
      <c r="G38" s="59">
        <v>210473516</v>
      </c>
      <c r="H38" s="59">
        <v>209657578</v>
      </c>
      <c r="I38" s="59">
        <v>209657578</v>
      </c>
      <c r="J38" s="59">
        <v>209657578</v>
      </c>
      <c r="K38" s="59">
        <v>209657578</v>
      </c>
      <c r="L38" s="59">
        <v>208129981</v>
      </c>
      <c r="M38" s="59">
        <v>208129981</v>
      </c>
      <c r="N38" s="59">
        <v>207870945</v>
      </c>
      <c r="O38" s="59">
        <v>207870945</v>
      </c>
      <c r="P38" s="59">
        <v>207004259</v>
      </c>
      <c r="Q38" s="59">
        <v>207004259</v>
      </c>
      <c r="R38" s="59">
        <v>0</v>
      </c>
      <c r="S38" s="59">
        <v>0</v>
      </c>
      <c r="T38" s="59">
        <v>0</v>
      </c>
      <c r="U38" s="59">
        <v>0</v>
      </c>
      <c r="V38" s="59">
        <v>207004259</v>
      </c>
      <c r="W38" s="59">
        <v>141777399</v>
      </c>
      <c r="X38" s="59">
        <v>65226860</v>
      </c>
      <c r="Y38" s="60">
        <v>46.01</v>
      </c>
      <c r="Z38" s="61">
        <v>189036532</v>
      </c>
    </row>
    <row r="39" spans="1:26" ht="13.5">
      <c r="A39" s="57" t="s">
        <v>56</v>
      </c>
      <c r="B39" s="18">
        <v>579525332</v>
      </c>
      <c r="C39" s="18">
        <v>0</v>
      </c>
      <c r="D39" s="58">
        <v>759991163</v>
      </c>
      <c r="E39" s="59">
        <v>599575737</v>
      </c>
      <c r="F39" s="59">
        <v>779679885</v>
      </c>
      <c r="G39" s="59">
        <v>634472150</v>
      </c>
      <c r="H39" s="59">
        <v>627066409</v>
      </c>
      <c r="I39" s="59">
        <v>627066409</v>
      </c>
      <c r="J39" s="59">
        <v>622769809</v>
      </c>
      <c r="K39" s="59">
        <v>620824617</v>
      </c>
      <c r="L39" s="59">
        <v>628424050</v>
      </c>
      <c r="M39" s="59">
        <v>628424050</v>
      </c>
      <c r="N39" s="59">
        <v>625168734</v>
      </c>
      <c r="O39" s="59">
        <v>623279686</v>
      </c>
      <c r="P39" s="59">
        <v>629035614</v>
      </c>
      <c r="Q39" s="59">
        <v>629035614</v>
      </c>
      <c r="R39" s="59">
        <v>0</v>
      </c>
      <c r="S39" s="59">
        <v>0</v>
      </c>
      <c r="T39" s="59">
        <v>0</v>
      </c>
      <c r="U39" s="59">
        <v>0</v>
      </c>
      <c r="V39" s="59">
        <v>629035614</v>
      </c>
      <c r="W39" s="59">
        <v>449681803</v>
      </c>
      <c r="X39" s="59">
        <v>179353811</v>
      </c>
      <c r="Y39" s="60">
        <v>39.88</v>
      </c>
      <c r="Z39" s="61">
        <v>599575737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61375404</v>
      </c>
      <c r="C42" s="18">
        <v>0</v>
      </c>
      <c r="D42" s="58">
        <v>35135758</v>
      </c>
      <c r="E42" s="59">
        <v>60439227</v>
      </c>
      <c r="F42" s="59">
        <v>16648806</v>
      </c>
      <c r="G42" s="59">
        <v>13543506</v>
      </c>
      <c r="H42" s="59">
        <v>-621241</v>
      </c>
      <c r="I42" s="59">
        <v>29571071</v>
      </c>
      <c r="J42" s="59">
        <v>5978031</v>
      </c>
      <c r="K42" s="59">
        <v>301635</v>
      </c>
      <c r="L42" s="59">
        <v>18610879</v>
      </c>
      <c r="M42" s="59">
        <v>24890545</v>
      </c>
      <c r="N42" s="59">
        <v>1442155</v>
      </c>
      <c r="O42" s="59">
        <v>-7001952</v>
      </c>
      <c r="P42" s="59">
        <v>33173174</v>
      </c>
      <c r="Q42" s="59">
        <v>27613377</v>
      </c>
      <c r="R42" s="59">
        <v>0</v>
      </c>
      <c r="S42" s="59">
        <v>0</v>
      </c>
      <c r="T42" s="59">
        <v>0</v>
      </c>
      <c r="U42" s="59">
        <v>0</v>
      </c>
      <c r="V42" s="59">
        <v>82074993</v>
      </c>
      <c r="W42" s="59">
        <v>62788402</v>
      </c>
      <c r="X42" s="59">
        <v>19286591</v>
      </c>
      <c r="Y42" s="60">
        <v>30.72</v>
      </c>
      <c r="Z42" s="61">
        <v>60439227</v>
      </c>
    </row>
    <row r="43" spans="1:26" ht="13.5">
      <c r="A43" s="57" t="s">
        <v>59</v>
      </c>
      <c r="B43" s="18">
        <v>-66125176</v>
      </c>
      <c r="C43" s="18">
        <v>0</v>
      </c>
      <c r="D43" s="58">
        <v>-65488432</v>
      </c>
      <c r="E43" s="59">
        <v>-76953285</v>
      </c>
      <c r="F43" s="59">
        <v>-204025</v>
      </c>
      <c r="G43" s="59">
        <v>-2923650</v>
      </c>
      <c r="H43" s="59">
        <v>-5139018</v>
      </c>
      <c r="I43" s="59">
        <v>-8266693</v>
      </c>
      <c r="J43" s="59">
        <v>-2036668</v>
      </c>
      <c r="K43" s="59">
        <v>-2564773</v>
      </c>
      <c r="L43" s="59">
        <v>-10260339</v>
      </c>
      <c r="M43" s="59">
        <v>-14861780</v>
      </c>
      <c r="N43" s="59">
        <v>-709418</v>
      </c>
      <c r="O43" s="59">
        <v>-1710829</v>
      </c>
      <c r="P43" s="59">
        <v>-4802098</v>
      </c>
      <c r="Q43" s="59">
        <v>-7222345</v>
      </c>
      <c r="R43" s="59">
        <v>0</v>
      </c>
      <c r="S43" s="59">
        <v>0</v>
      </c>
      <c r="T43" s="59">
        <v>0</v>
      </c>
      <c r="U43" s="59">
        <v>0</v>
      </c>
      <c r="V43" s="59">
        <v>-30350818</v>
      </c>
      <c r="W43" s="59">
        <v>-33803275</v>
      </c>
      <c r="X43" s="59">
        <v>3452457</v>
      </c>
      <c r="Y43" s="60">
        <v>-10.21</v>
      </c>
      <c r="Z43" s="61">
        <v>-76953285</v>
      </c>
    </row>
    <row r="44" spans="1:26" ht="13.5">
      <c r="A44" s="57" t="s">
        <v>60</v>
      </c>
      <c r="B44" s="18">
        <v>-7270449</v>
      </c>
      <c r="C44" s="18">
        <v>0</v>
      </c>
      <c r="D44" s="58">
        <v>3981000</v>
      </c>
      <c r="E44" s="59">
        <v>6560931</v>
      </c>
      <c r="F44" s="59">
        <v>-208805</v>
      </c>
      <c r="G44" s="59">
        <v>21010</v>
      </c>
      <c r="H44" s="59">
        <v>-771166</v>
      </c>
      <c r="I44" s="59">
        <v>-958961</v>
      </c>
      <c r="J44" s="59">
        <v>32450</v>
      </c>
      <c r="K44" s="59">
        <v>30437</v>
      </c>
      <c r="L44" s="59">
        <v>-1407861</v>
      </c>
      <c r="M44" s="59">
        <v>-1344974</v>
      </c>
      <c r="N44" s="59">
        <v>-227071</v>
      </c>
      <c r="O44" s="59">
        <v>42580</v>
      </c>
      <c r="P44" s="59">
        <v>-823833</v>
      </c>
      <c r="Q44" s="59">
        <v>-1008324</v>
      </c>
      <c r="R44" s="59">
        <v>0</v>
      </c>
      <c r="S44" s="59">
        <v>0</v>
      </c>
      <c r="T44" s="59">
        <v>0</v>
      </c>
      <c r="U44" s="59">
        <v>0</v>
      </c>
      <c r="V44" s="59">
        <v>-3312259</v>
      </c>
      <c r="W44" s="59">
        <v>-4705170</v>
      </c>
      <c r="X44" s="59">
        <v>1392911</v>
      </c>
      <c r="Y44" s="60">
        <v>-29.6</v>
      </c>
      <c r="Z44" s="61">
        <v>6560931</v>
      </c>
    </row>
    <row r="45" spans="1:26" ht="13.5">
      <c r="A45" s="69" t="s">
        <v>61</v>
      </c>
      <c r="B45" s="21">
        <v>56442470</v>
      </c>
      <c r="C45" s="21">
        <v>0</v>
      </c>
      <c r="D45" s="98">
        <v>24556225</v>
      </c>
      <c r="E45" s="99">
        <v>46489343</v>
      </c>
      <c r="F45" s="99">
        <v>83404372</v>
      </c>
      <c r="G45" s="99">
        <v>94045238</v>
      </c>
      <c r="H45" s="99">
        <v>87513813</v>
      </c>
      <c r="I45" s="99">
        <v>87513813</v>
      </c>
      <c r="J45" s="99">
        <v>91487626</v>
      </c>
      <c r="K45" s="99">
        <v>89254925</v>
      </c>
      <c r="L45" s="99">
        <v>96197604</v>
      </c>
      <c r="M45" s="99">
        <v>96197604</v>
      </c>
      <c r="N45" s="99">
        <v>96703270</v>
      </c>
      <c r="O45" s="99">
        <v>88033069</v>
      </c>
      <c r="P45" s="99">
        <v>115580312</v>
      </c>
      <c r="Q45" s="99">
        <v>115580312</v>
      </c>
      <c r="R45" s="99">
        <v>0</v>
      </c>
      <c r="S45" s="99">
        <v>0</v>
      </c>
      <c r="T45" s="99">
        <v>0</v>
      </c>
      <c r="U45" s="99">
        <v>0</v>
      </c>
      <c r="V45" s="99">
        <v>115580312</v>
      </c>
      <c r="W45" s="99">
        <v>80722427</v>
      </c>
      <c r="X45" s="99">
        <v>34857885</v>
      </c>
      <c r="Y45" s="100">
        <v>43.18</v>
      </c>
      <c r="Z45" s="101">
        <v>46489343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14059819</v>
      </c>
      <c r="C49" s="51">
        <v>0</v>
      </c>
      <c r="D49" s="128">
        <v>7095999</v>
      </c>
      <c r="E49" s="53">
        <v>5277140</v>
      </c>
      <c r="F49" s="53">
        <v>0</v>
      </c>
      <c r="G49" s="53">
        <v>0</v>
      </c>
      <c r="H49" s="53">
        <v>0</v>
      </c>
      <c r="I49" s="53">
        <v>3561400</v>
      </c>
      <c r="J49" s="53">
        <v>0</v>
      </c>
      <c r="K49" s="53">
        <v>0</v>
      </c>
      <c r="L49" s="53">
        <v>0</v>
      </c>
      <c r="M49" s="53">
        <v>3054848</v>
      </c>
      <c r="N49" s="53">
        <v>0</v>
      </c>
      <c r="O49" s="53">
        <v>0</v>
      </c>
      <c r="P49" s="53">
        <v>0</v>
      </c>
      <c r="Q49" s="53">
        <v>3211658</v>
      </c>
      <c r="R49" s="53">
        <v>0</v>
      </c>
      <c r="S49" s="53">
        <v>0</v>
      </c>
      <c r="T49" s="53">
        <v>0</v>
      </c>
      <c r="U49" s="53">
        <v>0</v>
      </c>
      <c r="V49" s="53">
        <v>15656417</v>
      </c>
      <c r="W49" s="53">
        <v>111868551</v>
      </c>
      <c r="X49" s="53">
        <v>163785832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1226829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1226829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89.96463522187248</v>
      </c>
      <c r="E58" s="7">
        <f t="shared" si="6"/>
        <v>88.86690159680577</v>
      </c>
      <c r="F58" s="7">
        <f t="shared" si="6"/>
        <v>37.366879798202994</v>
      </c>
      <c r="G58" s="7">
        <f t="shared" si="6"/>
        <v>163.35691484755108</v>
      </c>
      <c r="H58" s="7">
        <f t="shared" si="6"/>
        <v>130.14379999198255</v>
      </c>
      <c r="I58" s="7">
        <f t="shared" si="6"/>
        <v>85.6645815227862</v>
      </c>
      <c r="J58" s="7">
        <f t="shared" si="6"/>
        <v>109.10297540628207</v>
      </c>
      <c r="K58" s="7">
        <f t="shared" si="6"/>
        <v>105.65243015762007</v>
      </c>
      <c r="L58" s="7">
        <f t="shared" si="6"/>
        <v>89.21126178690082</v>
      </c>
      <c r="M58" s="7">
        <f t="shared" si="6"/>
        <v>101.26697216377931</v>
      </c>
      <c r="N58" s="7">
        <f t="shared" si="6"/>
        <v>92.4375488028022</v>
      </c>
      <c r="O58" s="7">
        <f t="shared" si="6"/>
        <v>87.3908939186969</v>
      </c>
      <c r="P58" s="7">
        <f t="shared" si="6"/>
        <v>95.27886817307663</v>
      </c>
      <c r="Q58" s="7">
        <f t="shared" si="6"/>
        <v>91.70051556957749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91.77392672059324</v>
      </c>
      <c r="W58" s="7">
        <f t="shared" si="6"/>
        <v>94.21765678915847</v>
      </c>
      <c r="X58" s="7">
        <f t="shared" si="6"/>
        <v>0</v>
      </c>
      <c r="Y58" s="7">
        <f t="shared" si="6"/>
        <v>0</v>
      </c>
      <c r="Z58" s="8">
        <f t="shared" si="6"/>
        <v>88.86690159680577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94.98407330603193</v>
      </c>
      <c r="E59" s="10">
        <f t="shared" si="7"/>
        <v>89.9999986789524</v>
      </c>
      <c r="F59" s="10">
        <f t="shared" si="7"/>
        <v>12.75768182132573</v>
      </c>
      <c r="G59" s="10">
        <f t="shared" si="7"/>
        <v>393.376177223368</v>
      </c>
      <c r="H59" s="10">
        <f t="shared" si="7"/>
        <v>258.87911794921325</v>
      </c>
      <c r="I59" s="10">
        <f t="shared" si="7"/>
        <v>76.67560201406711</v>
      </c>
      <c r="J59" s="10">
        <f t="shared" si="7"/>
        <v>160.19912724248482</v>
      </c>
      <c r="K59" s="10">
        <f t="shared" si="7"/>
        <v>154.1786627749595</v>
      </c>
      <c r="L59" s="10">
        <f t="shared" si="7"/>
        <v>115.08807094386549</v>
      </c>
      <c r="M59" s="10">
        <f t="shared" si="7"/>
        <v>144.4934952720775</v>
      </c>
      <c r="N59" s="10">
        <f t="shared" si="7"/>
        <v>119.62421061272973</v>
      </c>
      <c r="O59" s="10">
        <f t="shared" si="7"/>
        <v>107.15865340669524</v>
      </c>
      <c r="P59" s="10">
        <f t="shared" si="7"/>
        <v>114.53743617545659</v>
      </c>
      <c r="Q59" s="10">
        <f t="shared" si="7"/>
        <v>113.6882008619888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96.16679433756389</v>
      </c>
      <c r="W59" s="10">
        <f t="shared" si="7"/>
        <v>96.94500641394822</v>
      </c>
      <c r="X59" s="10">
        <f t="shared" si="7"/>
        <v>0</v>
      </c>
      <c r="Y59" s="10">
        <f t="shared" si="7"/>
        <v>0</v>
      </c>
      <c r="Z59" s="11">
        <f t="shared" si="7"/>
        <v>89.9999986789524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88.49660433277667</v>
      </c>
      <c r="E60" s="13">
        <f t="shared" si="7"/>
        <v>90.00000031389887</v>
      </c>
      <c r="F60" s="13">
        <f t="shared" si="7"/>
        <v>92.71537420906172</v>
      </c>
      <c r="G60" s="13">
        <f t="shared" si="7"/>
        <v>105.8062438607268</v>
      </c>
      <c r="H60" s="13">
        <f t="shared" si="7"/>
        <v>96.87590458054461</v>
      </c>
      <c r="I60" s="13">
        <f t="shared" si="7"/>
        <v>98.27186806228224</v>
      </c>
      <c r="J60" s="13">
        <f t="shared" si="7"/>
        <v>97.14426332883752</v>
      </c>
      <c r="K60" s="13">
        <f t="shared" si="7"/>
        <v>97.38615954486248</v>
      </c>
      <c r="L60" s="13">
        <f t="shared" si="7"/>
        <v>86.39382617751313</v>
      </c>
      <c r="M60" s="13">
        <f t="shared" si="7"/>
        <v>93.49661442651865</v>
      </c>
      <c r="N60" s="13">
        <f t="shared" si="7"/>
        <v>90.67295850011521</v>
      </c>
      <c r="O60" s="13">
        <f t="shared" si="7"/>
        <v>87.31543437928889</v>
      </c>
      <c r="P60" s="13">
        <f t="shared" si="7"/>
        <v>95.72154950377187</v>
      </c>
      <c r="Q60" s="13">
        <f t="shared" si="7"/>
        <v>91.23560874453217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94.18998263771071</v>
      </c>
      <c r="W60" s="13">
        <f t="shared" si="7"/>
        <v>95.74235795510032</v>
      </c>
      <c r="X60" s="13">
        <f t="shared" si="7"/>
        <v>0</v>
      </c>
      <c r="Y60" s="13">
        <f t="shared" si="7"/>
        <v>0</v>
      </c>
      <c r="Z60" s="14">
        <f t="shared" si="7"/>
        <v>90.00000031389887</v>
      </c>
    </row>
    <row r="61" spans="1:26" ht="13.5">
      <c r="A61" s="38" t="s">
        <v>113</v>
      </c>
      <c r="B61" s="12">
        <f t="shared" si="7"/>
        <v>100</v>
      </c>
      <c r="C61" s="12">
        <f t="shared" si="7"/>
        <v>0</v>
      </c>
      <c r="D61" s="3">
        <f t="shared" si="7"/>
        <v>98.53569587364984</v>
      </c>
      <c r="E61" s="13">
        <f t="shared" si="7"/>
        <v>89.99999936906993</v>
      </c>
      <c r="F61" s="13">
        <f t="shared" si="7"/>
        <v>102.91697994555575</v>
      </c>
      <c r="G61" s="13">
        <f t="shared" si="7"/>
        <v>95.74812394481222</v>
      </c>
      <c r="H61" s="13">
        <f t="shared" si="7"/>
        <v>114.43763462255683</v>
      </c>
      <c r="I61" s="13">
        <f t="shared" si="7"/>
        <v>103.8001310867756</v>
      </c>
      <c r="J61" s="13">
        <f t="shared" si="7"/>
        <v>100.45390856966534</v>
      </c>
      <c r="K61" s="13">
        <f t="shared" si="7"/>
        <v>100.50310946883998</v>
      </c>
      <c r="L61" s="13">
        <f t="shared" si="7"/>
        <v>99.14705554085783</v>
      </c>
      <c r="M61" s="13">
        <f t="shared" si="7"/>
        <v>100.06770701463607</v>
      </c>
      <c r="N61" s="13">
        <f t="shared" si="7"/>
        <v>96.53598919090363</v>
      </c>
      <c r="O61" s="13">
        <f t="shared" si="7"/>
        <v>99.03106625862253</v>
      </c>
      <c r="P61" s="13">
        <f t="shared" si="7"/>
        <v>112.43531004179361</v>
      </c>
      <c r="Q61" s="13">
        <f t="shared" si="7"/>
        <v>102.33621464517073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102.17967422572684</v>
      </c>
      <c r="W61" s="13">
        <f t="shared" si="7"/>
        <v>103.70370516805511</v>
      </c>
      <c r="X61" s="13">
        <f t="shared" si="7"/>
        <v>0</v>
      </c>
      <c r="Y61" s="13">
        <f t="shared" si="7"/>
        <v>0</v>
      </c>
      <c r="Z61" s="14">
        <f t="shared" si="7"/>
        <v>89.99999936906993</v>
      </c>
    </row>
    <row r="62" spans="1:26" ht="13.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84.4155648107457</v>
      </c>
      <c r="E62" s="13">
        <f t="shared" si="7"/>
        <v>89.99999949784984</v>
      </c>
      <c r="F62" s="13">
        <f t="shared" si="7"/>
        <v>78.67713381510133</v>
      </c>
      <c r="G62" s="13">
        <f t="shared" si="7"/>
        <v>109.38621044278112</v>
      </c>
      <c r="H62" s="13">
        <f t="shared" si="7"/>
        <v>88.6044470645666</v>
      </c>
      <c r="I62" s="13">
        <f t="shared" si="7"/>
        <v>91.1412623105744</v>
      </c>
      <c r="J62" s="13">
        <f t="shared" si="7"/>
        <v>93.87845393033693</v>
      </c>
      <c r="K62" s="13">
        <f t="shared" si="7"/>
        <v>87.92901712301348</v>
      </c>
      <c r="L62" s="13">
        <f t="shared" si="7"/>
        <v>60.60889439507166</v>
      </c>
      <c r="M62" s="13">
        <f t="shared" si="7"/>
        <v>78.49691003644709</v>
      </c>
      <c r="N62" s="13">
        <f t="shared" si="7"/>
        <v>73.92417818377928</v>
      </c>
      <c r="O62" s="13">
        <f t="shared" si="7"/>
        <v>90.98641312766979</v>
      </c>
      <c r="P62" s="13">
        <f t="shared" si="7"/>
        <v>94.3960205254449</v>
      </c>
      <c r="Q62" s="13">
        <f t="shared" si="7"/>
        <v>85.90833425173398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85.05895162208924</v>
      </c>
      <c r="W62" s="13">
        <f t="shared" si="7"/>
        <v>100.81142347181063</v>
      </c>
      <c r="X62" s="13">
        <f t="shared" si="7"/>
        <v>0</v>
      </c>
      <c r="Y62" s="13">
        <f t="shared" si="7"/>
        <v>0</v>
      </c>
      <c r="Z62" s="14">
        <f t="shared" si="7"/>
        <v>89.99999949784984</v>
      </c>
    </row>
    <row r="63" spans="1:26" ht="13.5">
      <c r="A63" s="38" t="s">
        <v>115</v>
      </c>
      <c r="B63" s="12">
        <f t="shared" si="7"/>
        <v>100</v>
      </c>
      <c r="C63" s="12">
        <f t="shared" si="7"/>
        <v>0</v>
      </c>
      <c r="D63" s="3">
        <f t="shared" si="7"/>
        <v>76.89013597791379</v>
      </c>
      <c r="E63" s="13">
        <f t="shared" si="7"/>
        <v>90.00000040697206</v>
      </c>
      <c r="F63" s="13">
        <f t="shared" si="7"/>
        <v>79.48615616919118</v>
      </c>
      <c r="G63" s="13">
        <f t="shared" si="7"/>
        <v>112.27758962483536</v>
      </c>
      <c r="H63" s="13">
        <f t="shared" si="7"/>
        <v>70.43250887186214</v>
      </c>
      <c r="I63" s="13">
        <f t="shared" si="7"/>
        <v>83.98836233667065</v>
      </c>
      <c r="J63" s="13">
        <f t="shared" si="7"/>
        <v>82.25098454184597</v>
      </c>
      <c r="K63" s="13">
        <f t="shared" si="7"/>
        <v>96.8264090850923</v>
      </c>
      <c r="L63" s="13">
        <f t="shared" si="7"/>
        <v>139.40905353050388</v>
      </c>
      <c r="M63" s="13">
        <f t="shared" si="7"/>
        <v>100.37236147994616</v>
      </c>
      <c r="N63" s="13">
        <f t="shared" si="7"/>
        <v>92.4775927621668</v>
      </c>
      <c r="O63" s="13">
        <f t="shared" si="7"/>
        <v>41.081682577024374</v>
      </c>
      <c r="P63" s="13">
        <f t="shared" si="7"/>
        <v>46.24332616686876</v>
      </c>
      <c r="Q63" s="13">
        <f t="shared" si="7"/>
        <v>53.07432767769535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73.00534526722345</v>
      </c>
      <c r="W63" s="13">
        <f t="shared" si="7"/>
        <v>77.66182174869645</v>
      </c>
      <c r="X63" s="13">
        <f t="shared" si="7"/>
        <v>0</v>
      </c>
      <c r="Y63" s="13">
        <f t="shared" si="7"/>
        <v>0</v>
      </c>
      <c r="Z63" s="14">
        <f t="shared" si="7"/>
        <v>90.00000040697206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77.43253635475632</v>
      </c>
      <c r="E64" s="13">
        <f t="shared" si="7"/>
        <v>90.00000036748465</v>
      </c>
      <c r="F64" s="13">
        <f t="shared" si="7"/>
        <v>70.63005240982073</v>
      </c>
      <c r="G64" s="13">
        <f t="shared" si="7"/>
        <v>100.33332957263414</v>
      </c>
      <c r="H64" s="13">
        <f t="shared" si="7"/>
        <v>68.31535961881883</v>
      </c>
      <c r="I64" s="13">
        <f t="shared" si="7"/>
        <v>77.35830023749816</v>
      </c>
      <c r="J64" s="13">
        <f t="shared" si="7"/>
        <v>80.35912568738901</v>
      </c>
      <c r="K64" s="13">
        <f t="shared" si="7"/>
        <v>86.83361258752123</v>
      </c>
      <c r="L64" s="13">
        <f t="shared" si="7"/>
        <v>73.77479382431704</v>
      </c>
      <c r="M64" s="13">
        <f t="shared" si="7"/>
        <v>80.28763364056888</v>
      </c>
      <c r="N64" s="13">
        <f t="shared" si="7"/>
        <v>87.7687714013442</v>
      </c>
      <c r="O64" s="13">
        <f t="shared" si="7"/>
        <v>80.49520491567925</v>
      </c>
      <c r="P64" s="13">
        <f t="shared" si="7"/>
        <v>86.98810234385739</v>
      </c>
      <c r="Q64" s="13">
        <f t="shared" si="7"/>
        <v>85.08710229061947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80.91953730444426</v>
      </c>
      <c r="W64" s="13">
        <f t="shared" si="7"/>
        <v>75.44243351420155</v>
      </c>
      <c r="X64" s="13">
        <f t="shared" si="7"/>
        <v>0</v>
      </c>
      <c r="Y64" s="13">
        <f t="shared" si="7"/>
        <v>0</v>
      </c>
      <c r="Z64" s="14">
        <f t="shared" si="7"/>
        <v>90.00000036748465</v>
      </c>
    </row>
    <row r="65" spans="1:26" ht="13.5">
      <c r="A65" s="38" t="s">
        <v>117</v>
      </c>
      <c r="B65" s="12">
        <f t="shared" si="7"/>
        <v>100</v>
      </c>
      <c r="C65" s="12">
        <f t="shared" si="7"/>
        <v>0</v>
      </c>
      <c r="D65" s="3">
        <f t="shared" si="7"/>
        <v>100</v>
      </c>
      <c r="E65" s="13">
        <f t="shared" si="7"/>
        <v>90.00032479659613</v>
      </c>
      <c r="F65" s="13">
        <f t="shared" si="7"/>
        <v>-7.281803345929294</v>
      </c>
      <c r="G65" s="13">
        <f t="shared" si="7"/>
        <v>-7.48837201639039</v>
      </c>
      <c r="H65" s="13">
        <f t="shared" si="7"/>
        <v>-34.49744998742952</v>
      </c>
      <c r="I65" s="13">
        <f t="shared" si="7"/>
        <v>-14.32201251644443</v>
      </c>
      <c r="J65" s="13">
        <f t="shared" si="7"/>
        <v>-22.79686134246933</v>
      </c>
      <c r="K65" s="13">
        <f t="shared" si="7"/>
        <v>-7.963845227137069</v>
      </c>
      <c r="L65" s="13">
        <f t="shared" si="7"/>
        <v>302.75869402574125</v>
      </c>
      <c r="M65" s="13">
        <f t="shared" si="7"/>
        <v>-136.91672485503506</v>
      </c>
      <c r="N65" s="13">
        <f t="shared" si="7"/>
        <v>-4.1981903746880525</v>
      </c>
      <c r="O65" s="13">
        <f t="shared" si="7"/>
        <v>-2.6122814183734997</v>
      </c>
      <c r="P65" s="13">
        <f t="shared" si="7"/>
        <v>-11.302409636423757</v>
      </c>
      <c r="Q65" s="13">
        <f t="shared" si="7"/>
        <v>-6.164558349841971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-24.83057623168716</v>
      </c>
      <c r="W65" s="13">
        <f t="shared" si="7"/>
        <v>341.06250721363915</v>
      </c>
      <c r="X65" s="13">
        <f t="shared" si="7"/>
        <v>0</v>
      </c>
      <c r="Y65" s="13">
        <f t="shared" si="7"/>
        <v>0</v>
      </c>
      <c r="Z65" s="14">
        <f t="shared" si="7"/>
        <v>90.00032479659613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68.25240147305138</v>
      </c>
      <c r="E66" s="16">
        <f t="shared" si="7"/>
        <v>49.999987499999996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20.61185843627283</v>
      </c>
      <c r="X66" s="16">
        <f t="shared" si="7"/>
        <v>0</v>
      </c>
      <c r="Y66" s="16">
        <f t="shared" si="7"/>
        <v>0</v>
      </c>
      <c r="Z66" s="17">
        <f t="shared" si="7"/>
        <v>49.999987499999996</v>
      </c>
    </row>
    <row r="67" spans="1:26" ht="13.5" hidden="1">
      <c r="A67" s="40" t="s">
        <v>119</v>
      </c>
      <c r="B67" s="23">
        <v>260651246</v>
      </c>
      <c r="C67" s="23"/>
      <c r="D67" s="24">
        <v>270717095</v>
      </c>
      <c r="E67" s="25">
        <v>282411615</v>
      </c>
      <c r="F67" s="25">
        <v>51623363</v>
      </c>
      <c r="G67" s="25">
        <v>19652682</v>
      </c>
      <c r="H67" s="25">
        <v>21727609</v>
      </c>
      <c r="I67" s="25">
        <v>93003654</v>
      </c>
      <c r="J67" s="25">
        <v>19901383</v>
      </c>
      <c r="K67" s="25">
        <v>20201488</v>
      </c>
      <c r="L67" s="25">
        <v>20284170</v>
      </c>
      <c r="M67" s="25">
        <v>60387041</v>
      </c>
      <c r="N67" s="25">
        <v>22880346</v>
      </c>
      <c r="O67" s="25">
        <v>23060699</v>
      </c>
      <c r="P67" s="25">
        <v>23060699</v>
      </c>
      <c r="Q67" s="25">
        <v>69001744</v>
      </c>
      <c r="R67" s="25"/>
      <c r="S67" s="25"/>
      <c r="T67" s="25"/>
      <c r="U67" s="25"/>
      <c r="V67" s="25">
        <v>222392439</v>
      </c>
      <c r="W67" s="25">
        <v>209198409</v>
      </c>
      <c r="X67" s="25"/>
      <c r="Y67" s="24"/>
      <c r="Z67" s="26">
        <v>282411615</v>
      </c>
    </row>
    <row r="68" spans="1:26" ht="13.5" hidden="1">
      <c r="A68" s="36" t="s">
        <v>31</v>
      </c>
      <c r="B68" s="18">
        <v>76025388</v>
      </c>
      <c r="C68" s="18"/>
      <c r="D68" s="19">
        <v>83765658</v>
      </c>
      <c r="E68" s="20">
        <v>83267249</v>
      </c>
      <c r="F68" s="20">
        <v>34785826</v>
      </c>
      <c r="G68" s="20">
        <v>4185272</v>
      </c>
      <c r="H68" s="20">
        <v>4928333</v>
      </c>
      <c r="I68" s="20">
        <v>43899431</v>
      </c>
      <c r="J68" s="20">
        <v>4862519</v>
      </c>
      <c r="K68" s="20">
        <v>4381282</v>
      </c>
      <c r="L68" s="20">
        <v>4040152</v>
      </c>
      <c r="M68" s="20">
        <v>13283953</v>
      </c>
      <c r="N68" s="20">
        <v>3946732</v>
      </c>
      <c r="O68" s="20">
        <v>4124393</v>
      </c>
      <c r="P68" s="20">
        <v>4124393</v>
      </c>
      <c r="Q68" s="20">
        <v>12195518</v>
      </c>
      <c r="R68" s="20"/>
      <c r="S68" s="20"/>
      <c r="T68" s="20"/>
      <c r="U68" s="20"/>
      <c r="V68" s="20">
        <v>69378902</v>
      </c>
      <c r="W68" s="20">
        <v>70349804</v>
      </c>
      <c r="X68" s="20"/>
      <c r="Y68" s="19"/>
      <c r="Z68" s="22">
        <v>83267249</v>
      </c>
    </row>
    <row r="69" spans="1:26" ht="13.5" hidden="1">
      <c r="A69" s="37" t="s">
        <v>32</v>
      </c>
      <c r="B69" s="18">
        <v>176654482</v>
      </c>
      <c r="C69" s="18"/>
      <c r="D69" s="19">
        <v>179739197</v>
      </c>
      <c r="E69" s="20">
        <v>191144366</v>
      </c>
      <c r="F69" s="20">
        <v>16019107</v>
      </c>
      <c r="G69" s="20">
        <v>14781880</v>
      </c>
      <c r="H69" s="20">
        <v>16019165</v>
      </c>
      <c r="I69" s="20">
        <v>46820152</v>
      </c>
      <c r="J69" s="20">
        <v>14332589</v>
      </c>
      <c r="K69" s="20">
        <v>14979912</v>
      </c>
      <c r="L69" s="20">
        <v>15563648</v>
      </c>
      <c r="M69" s="20">
        <v>44876149</v>
      </c>
      <c r="N69" s="20">
        <v>18118725</v>
      </c>
      <c r="O69" s="20">
        <v>18018930</v>
      </c>
      <c r="P69" s="20">
        <v>18018930</v>
      </c>
      <c r="Q69" s="20">
        <v>54156585</v>
      </c>
      <c r="R69" s="20"/>
      <c r="S69" s="20"/>
      <c r="T69" s="20"/>
      <c r="U69" s="20"/>
      <c r="V69" s="20">
        <v>145852886</v>
      </c>
      <c r="W69" s="20">
        <v>133477003</v>
      </c>
      <c r="X69" s="20"/>
      <c r="Y69" s="19"/>
      <c r="Z69" s="22">
        <v>191144366</v>
      </c>
    </row>
    <row r="70" spans="1:26" ht="13.5" hidden="1">
      <c r="A70" s="38" t="s">
        <v>113</v>
      </c>
      <c r="B70" s="18">
        <v>73608012</v>
      </c>
      <c r="C70" s="18"/>
      <c r="D70" s="19">
        <v>78184373</v>
      </c>
      <c r="E70" s="20">
        <v>79248085</v>
      </c>
      <c r="F70" s="20">
        <v>7543864</v>
      </c>
      <c r="G70" s="20">
        <v>8208847</v>
      </c>
      <c r="H70" s="20">
        <v>6839957</v>
      </c>
      <c r="I70" s="20">
        <v>22592668</v>
      </c>
      <c r="J70" s="20">
        <v>6351940</v>
      </c>
      <c r="K70" s="20">
        <v>6642292</v>
      </c>
      <c r="L70" s="20">
        <v>5805888</v>
      </c>
      <c r="M70" s="20">
        <v>18800120</v>
      </c>
      <c r="N70" s="20">
        <v>7301998</v>
      </c>
      <c r="O70" s="20">
        <v>6233966</v>
      </c>
      <c r="P70" s="20">
        <v>6233966</v>
      </c>
      <c r="Q70" s="20">
        <v>19769930</v>
      </c>
      <c r="R70" s="20"/>
      <c r="S70" s="20"/>
      <c r="T70" s="20"/>
      <c r="U70" s="20"/>
      <c r="V70" s="20">
        <v>61162718</v>
      </c>
      <c r="W70" s="20">
        <v>58172638</v>
      </c>
      <c r="X70" s="20"/>
      <c r="Y70" s="19"/>
      <c r="Z70" s="22">
        <v>79248085</v>
      </c>
    </row>
    <row r="71" spans="1:26" ht="13.5" hidden="1">
      <c r="A71" s="38" t="s">
        <v>114</v>
      </c>
      <c r="B71" s="18">
        <v>50306649</v>
      </c>
      <c r="C71" s="18"/>
      <c r="D71" s="19">
        <v>49219230</v>
      </c>
      <c r="E71" s="20">
        <v>59743087</v>
      </c>
      <c r="F71" s="20">
        <v>4900284</v>
      </c>
      <c r="G71" s="20">
        <v>3973137</v>
      </c>
      <c r="H71" s="20">
        <v>4498518</v>
      </c>
      <c r="I71" s="20">
        <v>13371939</v>
      </c>
      <c r="J71" s="20">
        <v>4287724</v>
      </c>
      <c r="K71" s="20">
        <v>4658701</v>
      </c>
      <c r="L71" s="20">
        <v>6143397</v>
      </c>
      <c r="M71" s="20">
        <v>15089822</v>
      </c>
      <c r="N71" s="20">
        <v>7526409</v>
      </c>
      <c r="O71" s="20">
        <v>6648918</v>
      </c>
      <c r="P71" s="20">
        <v>6648918</v>
      </c>
      <c r="Q71" s="20">
        <v>20824245</v>
      </c>
      <c r="R71" s="20"/>
      <c r="S71" s="20"/>
      <c r="T71" s="20"/>
      <c r="U71" s="20"/>
      <c r="V71" s="20">
        <v>49286006</v>
      </c>
      <c r="W71" s="20">
        <v>36630195</v>
      </c>
      <c r="X71" s="20"/>
      <c r="Y71" s="19"/>
      <c r="Z71" s="22">
        <v>59743087</v>
      </c>
    </row>
    <row r="72" spans="1:26" ht="13.5" hidden="1">
      <c r="A72" s="38" t="s">
        <v>115</v>
      </c>
      <c r="B72" s="18">
        <v>24978083</v>
      </c>
      <c r="C72" s="18"/>
      <c r="D72" s="19">
        <v>24571711</v>
      </c>
      <c r="E72" s="20">
        <v>24571711</v>
      </c>
      <c r="F72" s="20">
        <v>1944404</v>
      </c>
      <c r="G72" s="20">
        <v>1434117</v>
      </c>
      <c r="H72" s="20">
        <v>2347027</v>
      </c>
      <c r="I72" s="20">
        <v>5725548</v>
      </c>
      <c r="J72" s="20">
        <v>1918405</v>
      </c>
      <c r="K72" s="20">
        <v>1883261</v>
      </c>
      <c r="L72" s="20">
        <v>1061619</v>
      </c>
      <c r="M72" s="20">
        <v>4863285</v>
      </c>
      <c r="N72" s="20">
        <v>1895816</v>
      </c>
      <c r="O72" s="20">
        <v>3968484</v>
      </c>
      <c r="P72" s="20">
        <v>3968484</v>
      </c>
      <c r="Q72" s="20">
        <v>9832784</v>
      </c>
      <c r="R72" s="20"/>
      <c r="S72" s="20"/>
      <c r="T72" s="20"/>
      <c r="U72" s="20"/>
      <c r="V72" s="20">
        <v>20421617</v>
      </c>
      <c r="W72" s="20">
        <v>17848049</v>
      </c>
      <c r="X72" s="20"/>
      <c r="Y72" s="19"/>
      <c r="Z72" s="22">
        <v>24571711</v>
      </c>
    </row>
    <row r="73" spans="1:26" ht="13.5" hidden="1">
      <c r="A73" s="38" t="s">
        <v>116</v>
      </c>
      <c r="B73" s="18">
        <v>25222035</v>
      </c>
      <c r="C73" s="18"/>
      <c r="D73" s="19">
        <v>27394421</v>
      </c>
      <c r="E73" s="20">
        <v>27212021</v>
      </c>
      <c r="F73" s="20">
        <v>2318077</v>
      </c>
      <c r="G73" s="20">
        <v>1772720</v>
      </c>
      <c r="H73" s="20">
        <v>2779151</v>
      </c>
      <c r="I73" s="20">
        <v>6869948</v>
      </c>
      <c r="J73" s="20">
        <v>2272185</v>
      </c>
      <c r="K73" s="20">
        <v>2253025</v>
      </c>
      <c r="L73" s="20">
        <v>2289431</v>
      </c>
      <c r="M73" s="20">
        <v>6814641</v>
      </c>
      <c r="N73" s="20">
        <v>2306514</v>
      </c>
      <c r="O73" s="20">
        <v>2298604</v>
      </c>
      <c r="P73" s="20">
        <v>2298604</v>
      </c>
      <c r="Q73" s="20">
        <v>6903722</v>
      </c>
      <c r="R73" s="20"/>
      <c r="S73" s="20"/>
      <c r="T73" s="20"/>
      <c r="U73" s="20"/>
      <c r="V73" s="20">
        <v>20588311</v>
      </c>
      <c r="W73" s="20">
        <v>20462227</v>
      </c>
      <c r="X73" s="20"/>
      <c r="Y73" s="19"/>
      <c r="Z73" s="22">
        <v>27212021</v>
      </c>
    </row>
    <row r="74" spans="1:26" ht="13.5" hidden="1">
      <c r="A74" s="38" t="s">
        <v>117</v>
      </c>
      <c r="B74" s="18">
        <v>2539703</v>
      </c>
      <c r="C74" s="18"/>
      <c r="D74" s="19">
        <v>369462</v>
      </c>
      <c r="E74" s="20">
        <v>369462</v>
      </c>
      <c r="F74" s="20">
        <v>-687522</v>
      </c>
      <c r="G74" s="20">
        <v>-606941</v>
      </c>
      <c r="H74" s="20">
        <v>-445488</v>
      </c>
      <c r="I74" s="20">
        <v>-1739951</v>
      </c>
      <c r="J74" s="20">
        <v>-497665</v>
      </c>
      <c r="K74" s="20">
        <v>-457367</v>
      </c>
      <c r="L74" s="20">
        <v>263313</v>
      </c>
      <c r="M74" s="20">
        <v>-691719</v>
      </c>
      <c r="N74" s="20">
        <v>-912012</v>
      </c>
      <c r="O74" s="20">
        <v>-1131042</v>
      </c>
      <c r="P74" s="20">
        <v>-1131042</v>
      </c>
      <c r="Q74" s="20">
        <v>-3174096</v>
      </c>
      <c r="R74" s="20"/>
      <c r="S74" s="20"/>
      <c r="T74" s="20"/>
      <c r="U74" s="20"/>
      <c r="V74" s="20">
        <v>-5605766</v>
      </c>
      <c r="W74" s="20">
        <v>363894</v>
      </c>
      <c r="X74" s="20"/>
      <c r="Y74" s="19"/>
      <c r="Z74" s="22">
        <v>369462</v>
      </c>
    </row>
    <row r="75" spans="1:26" ht="13.5" hidden="1">
      <c r="A75" s="39" t="s">
        <v>118</v>
      </c>
      <c r="B75" s="27">
        <v>7971376</v>
      </c>
      <c r="C75" s="27"/>
      <c r="D75" s="28">
        <v>7212240</v>
      </c>
      <c r="E75" s="29">
        <v>8000000</v>
      </c>
      <c r="F75" s="29">
        <v>818430</v>
      </c>
      <c r="G75" s="29">
        <v>685530</v>
      </c>
      <c r="H75" s="29">
        <v>780111</v>
      </c>
      <c r="I75" s="29">
        <v>2284071</v>
      </c>
      <c r="J75" s="29">
        <v>706275</v>
      </c>
      <c r="K75" s="29">
        <v>840294</v>
      </c>
      <c r="L75" s="29">
        <v>680370</v>
      </c>
      <c r="M75" s="29">
        <v>2226939</v>
      </c>
      <c r="N75" s="29">
        <v>814889</v>
      </c>
      <c r="O75" s="29">
        <v>917376</v>
      </c>
      <c r="P75" s="29">
        <v>917376</v>
      </c>
      <c r="Q75" s="29">
        <v>2649641</v>
      </c>
      <c r="R75" s="29"/>
      <c r="S75" s="29"/>
      <c r="T75" s="29"/>
      <c r="U75" s="29"/>
      <c r="V75" s="29">
        <v>7160651</v>
      </c>
      <c r="W75" s="29">
        <v>5371602</v>
      </c>
      <c r="X75" s="29"/>
      <c r="Y75" s="28"/>
      <c r="Z75" s="30">
        <v>8000000</v>
      </c>
    </row>
    <row r="76" spans="1:26" ht="13.5" hidden="1">
      <c r="A76" s="41" t="s">
        <v>120</v>
      </c>
      <c r="B76" s="31">
        <v>260651246</v>
      </c>
      <c r="C76" s="31"/>
      <c r="D76" s="32">
        <v>243549647</v>
      </c>
      <c r="E76" s="33">
        <v>250970452</v>
      </c>
      <c r="F76" s="33">
        <v>19290040</v>
      </c>
      <c r="G76" s="33">
        <v>32104015</v>
      </c>
      <c r="H76" s="33">
        <v>28277136</v>
      </c>
      <c r="I76" s="33">
        <v>79671191</v>
      </c>
      <c r="J76" s="33">
        <v>21713001</v>
      </c>
      <c r="K76" s="33">
        <v>21343363</v>
      </c>
      <c r="L76" s="33">
        <v>18095764</v>
      </c>
      <c r="M76" s="33">
        <v>61152128</v>
      </c>
      <c r="N76" s="33">
        <v>21150031</v>
      </c>
      <c r="O76" s="33">
        <v>20152951</v>
      </c>
      <c r="P76" s="33">
        <v>21971973</v>
      </c>
      <c r="Q76" s="33">
        <v>63274955</v>
      </c>
      <c r="R76" s="33"/>
      <c r="S76" s="33"/>
      <c r="T76" s="33"/>
      <c r="U76" s="33"/>
      <c r="V76" s="33">
        <v>204098274</v>
      </c>
      <c r="W76" s="33">
        <v>197101839</v>
      </c>
      <c r="X76" s="33"/>
      <c r="Y76" s="32"/>
      <c r="Z76" s="34">
        <v>250970452</v>
      </c>
    </row>
    <row r="77" spans="1:26" ht="13.5" hidden="1">
      <c r="A77" s="36" t="s">
        <v>31</v>
      </c>
      <c r="B77" s="18">
        <v>76025388</v>
      </c>
      <c r="C77" s="18"/>
      <c r="D77" s="19">
        <v>79564034</v>
      </c>
      <c r="E77" s="20">
        <v>74940523</v>
      </c>
      <c r="F77" s="20">
        <v>4437865</v>
      </c>
      <c r="G77" s="20">
        <v>16463863</v>
      </c>
      <c r="H77" s="20">
        <v>12758425</v>
      </c>
      <c r="I77" s="20">
        <v>33660153</v>
      </c>
      <c r="J77" s="20">
        <v>7789713</v>
      </c>
      <c r="K77" s="20">
        <v>6755002</v>
      </c>
      <c r="L77" s="20">
        <v>4649733</v>
      </c>
      <c r="M77" s="20">
        <v>19194448</v>
      </c>
      <c r="N77" s="20">
        <v>4721247</v>
      </c>
      <c r="O77" s="20">
        <v>4419644</v>
      </c>
      <c r="P77" s="20">
        <v>4723974</v>
      </c>
      <c r="Q77" s="20">
        <v>13864865</v>
      </c>
      <c r="R77" s="20"/>
      <c r="S77" s="20"/>
      <c r="T77" s="20"/>
      <c r="U77" s="20"/>
      <c r="V77" s="20">
        <v>66719466</v>
      </c>
      <c r="W77" s="20">
        <v>68200622</v>
      </c>
      <c r="X77" s="20"/>
      <c r="Y77" s="19"/>
      <c r="Z77" s="22">
        <v>74940523</v>
      </c>
    </row>
    <row r="78" spans="1:26" ht="13.5" hidden="1">
      <c r="A78" s="37" t="s">
        <v>32</v>
      </c>
      <c r="B78" s="18">
        <v>176654482</v>
      </c>
      <c r="C78" s="18"/>
      <c r="D78" s="19">
        <v>159063086</v>
      </c>
      <c r="E78" s="20">
        <v>172029930</v>
      </c>
      <c r="F78" s="20">
        <v>14852175</v>
      </c>
      <c r="G78" s="20">
        <v>15640152</v>
      </c>
      <c r="H78" s="20">
        <v>15518711</v>
      </c>
      <c r="I78" s="20">
        <v>46011038</v>
      </c>
      <c r="J78" s="20">
        <v>13923288</v>
      </c>
      <c r="K78" s="20">
        <v>14588361</v>
      </c>
      <c r="L78" s="20">
        <v>13446031</v>
      </c>
      <c r="M78" s="20">
        <v>41957680</v>
      </c>
      <c r="N78" s="20">
        <v>16428784</v>
      </c>
      <c r="O78" s="20">
        <v>15733307</v>
      </c>
      <c r="P78" s="20">
        <v>17247999</v>
      </c>
      <c r="Q78" s="20">
        <v>49410090</v>
      </c>
      <c r="R78" s="20"/>
      <c r="S78" s="20"/>
      <c r="T78" s="20"/>
      <c r="U78" s="20"/>
      <c r="V78" s="20">
        <v>137378808</v>
      </c>
      <c r="W78" s="20">
        <v>127794030</v>
      </c>
      <c r="X78" s="20"/>
      <c r="Y78" s="19"/>
      <c r="Z78" s="22">
        <v>172029930</v>
      </c>
    </row>
    <row r="79" spans="1:26" ht="13.5" hidden="1">
      <c r="A79" s="38" t="s">
        <v>113</v>
      </c>
      <c r="B79" s="18">
        <v>73608012</v>
      </c>
      <c r="C79" s="18"/>
      <c r="D79" s="19">
        <v>77039516</v>
      </c>
      <c r="E79" s="20">
        <v>71323276</v>
      </c>
      <c r="F79" s="20">
        <v>7763917</v>
      </c>
      <c r="G79" s="20">
        <v>7859817</v>
      </c>
      <c r="H79" s="20">
        <v>7827485</v>
      </c>
      <c r="I79" s="20">
        <v>23451219</v>
      </c>
      <c r="J79" s="20">
        <v>6380772</v>
      </c>
      <c r="K79" s="20">
        <v>6675710</v>
      </c>
      <c r="L79" s="20">
        <v>5756367</v>
      </c>
      <c r="M79" s="20">
        <v>18812849</v>
      </c>
      <c r="N79" s="20">
        <v>7049056</v>
      </c>
      <c r="O79" s="20">
        <v>6173563</v>
      </c>
      <c r="P79" s="20">
        <v>7009179</v>
      </c>
      <c r="Q79" s="20">
        <v>20231798</v>
      </c>
      <c r="R79" s="20"/>
      <c r="S79" s="20"/>
      <c r="T79" s="20"/>
      <c r="U79" s="20"/>
      <c r="V79" s="20">
        <v>62495866</v>
      </c>
      <c r="W79" s="20">
        <v>60327181</v>
      </c>
      <c r="X79" s="20"/>
      <c r="Y79" s="19"/>
      <c r="Z79" s="22">
        <v>71323276</v>
      </c>
    </row>
    <row r="80" spans="1:26" ht="13.5" hidden="1">
      <c r="A80" s="38" t="s">
        <v>114</v>
      </c>
      <c r="B80" s="18">
        <v>50306649</v>
      </c>
      <c r="C80" s="18"/>
      <c r="D80" s="19">
        <v>41548691</v>
      </c>
      <c r="E80" s="20">
        <v>53768778</v>
      </c>
      <c r="F80" s="20">
        <v>3855403</v>
      </c>
      <c r="G80" s="20">
        <v>4346064</v>
      </c>
      <c r="H80" s="20">
        <v>3985887</v>
      </c>
      <c r="I80" s="20">
        <v>12187354</v>
      </c>
      <c r="J80" s="20">
        <v>4025249</v>
      </c>
      <c r="K80" s="20">
        <v>4096350</v>
      </c>
      <c r="L80" s="20">
        <v>3723445</v>
      </c>
      <c r="M80" s="20">
        <v>11845044</v>
      </c>
      <c r="N80" s="20">
        <v>5563836</v>
      </c>
      <c r="O80" s="20">
        <v>6049612</v>
      </c>
      <c r="P80" s="20">
        <v>6276314</v>
      </c>
      <c r="Q80" s="20">
        <v>17889762</v>
      </c>
      <c r="R80" s="20"/>
      <c r="S80" s="20"/>
      <c r="T80" s="20"/>
      <c r="U80" s="20"/>
      <c r="V80" s="20">
        <v>41922160</v>
      </c>
      <c r="W80" s="20">
        <v>36927421</v>
      </c>
      <c r="X80" s="20"/>
      <c r="Y80" s="19"/>
      <c r="Z80" s="22">
        <v>53768778</v>
      </c>
    </row>
    <row r="81" spans="1:26" ht="13.5" hidden="1">
      <c r="A81" s="38" t="s">
        <v>115</v>
      </c>
      <c r="B81" s="18">
        <v>24978083</v>
      </c>
      <c r="C81" s="18"/>
      <c r="D81" s="19">
        <v>18893222</v>
      </c>
      <c r="E81" s="20">
        <v>22114540</v>
      </c>
      <c r="F81" s="20">
        <v>1545532</v>
      </c>
      <c r="G81" s="20">
        <v>1610192</v>
      </c>
      <c r="H81" s="20">
        <v>1653070</v>
      </c>
      <c r="I81" s="20">
        <v>4808794</v>
      </c>
      <c r="J81" s="20">
        <v>1577907</v>
      </c>
      <c r="K81" s="20">
        <v>1823494</v>
      </c>
      <c r="L81" s="20">
        <v>1479993</v>
      </c>
      <c r="M81" s="20">
        <v>4881394</v>
      </c>
      <c r="N81" s="20">
        <v>1753205</v>
      </c>
      <c r="O81" s="20">
        <v>1630320</v>
      </c>
      <c r="P81" s="20">
        <v>1835159</v>
      </c>
      <c r="Q81" s="20">
        <v>5218684</v>
      </c>
      <c r="R81" s="20"/>
      <c r="S81" s="20"/>
      <c r="T81" s="20"/>
      <c r="U81" s="20"/>
      <c r="V81" s="20">
        <v>14908872</v>
      </c>
      <c r="W81" s="20">
        <v>13861120</v>
      </c>
      <c r="X81" s="20"/>
      <c r="Y81" s="19"/>
      <c r="Z81" s="22">
        <v>22114540</v>
      </c>
    </row>
    <row r="82" spans="1:26" ht="13.5" hidden="1">
      <c r="A82" s="38" t="s">
        <v>116</v>
      </c>
      <c r="B82" s="18">
        <v>25222035</v>
      </c>
      <c r="C82" s="18"/>
      <c r="D82" s="19">
        <v>21212195</v>
      </c>
      <c r="E82" s="20">
        <v>24490819</v>
      </c>
      <c r="F82" s="20">
        <v>1637259</v>
      </c>
      <c r="G82" s="20">
        <v>1778629</v>
      </c>
      <c r="H82" s="20">
        <v>1898587</v>
      </c>
      <c r="I82" s="20">
        <v>5314475</v>
      </c>
      <c r="J82" s="20">
        <v>1825908</v>
      </c>
      <c r="K82" s="20">
        <v>1956383</v>
      </c>
      <c r="L82" s="20">
        <v>1689023</v>
      </c>
      <c r="M82" s="20">
        <v>5471314</v>
      </c>
      <c r="N82" s="20">
        <v>2024399</v>
      </c>
      <c r="O82" s="20">
        <v>1850266</v>
      </c>
      <c r="P82" s="20">
        <v>1999512</v>
      </c>
      <c r="Q82" s="20">
        <v>5874177</v>
      </c>
      <c r="R82" s="20"/>
      <c r="S82" s="20"/>
      <c r="T82" s="20"/>
      <c r="U82" s="20"/>
      <c r="V82" s="20">
        <v>16659966</v>
      </c>
      <c r="W82" s="20">
        <v>15437202</v>
      </c>
      <c r="X82" s="20"/>
      <c r="Y82" s="19"/>
      <c r="Z82" s="22">
        <v>24490819</v>
      </c>
    </row>
    <row r="83" spans="1:26" ht="13.5" hidden="1">
      <c r="A83" s="38" t="s">
        <v>117</v>
      </c>
      <c r="B83" s="18">
        <v>2539703</v>
      </c>
      <c r="C83" s="18"/>
      <c r="D83" s="19">
        <v>369462</v>
      </c>
      <c r="E83" s="20">
        <v>332517</v>
      </c>
      <c r="F83" s="20">
        <v>50064</v>
      </c>
      <c r="G83" s="20">
        <v>45450</v>
      </c>
      <c r="H83" s="20">
        <v>153682</v>
      </c>
      <c r="I83" s="20">
        <v>249196</v>
      </c>
      <c r="J83" s="20">
        <v>113452</v>
      </c>
      <c r="K83" s="20">
        <v>36424</v>
      </c>
      <c r="L83" s="20">
        <v>797203</v>
      </c>
      <c r="M83" s="20">
        <v>947079</v>
      </c>
      <c r="N83" s="20">
        <v>38288</v>
      </c>
      <c r="O83" s="20">
        <v>29546</v>
      </c>
      <c r="P83" s="20">
        <v>127835</v>
      </c>
      <c r="Q83" s="20">
        <v>195669</v>
      </c>
      <c r="R83" s="20"/>
      <c r="S83" s="20"/>
      <c r="T83" s="20"/>
      <c r="U83" s="20"/>
      <c r="V83" s="20">
        <v>1391944</v>
      </c>
      <c r="W83" s="20">
        <v>1241106</v>
      </c>
      <c r="X83" s="20"/>
      <c r="Y83" s="19"/>
      <c r="Z83" s="22">
        <v>332517</v>
      </c>
    </row>
    <row r="84" spans="1:26" ht="13.5" hidden="1">
      <c r="A84" s="39" t="s">
        <v>118</v>
      </c>
      <c r="B84" s="27">
        <v>7971376</v>
      </c>
      <c r="C84" s="27"/>
      <c r="D84" s="28">
        <v>4922527</v>
      </c>
      <c r="E84" s="29">
        <v>3999999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1107187</v>
      </c>
      <c r="X84" s="29"/>
      <c r="Y84" s="28"/>
      <c r="Z84" s="30">
        <v>3999999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165119289</v>
      </c>
      <c r="C5" s="18">
        <v>0</v>
      </c>
      <c r="D5" s="58">
        <v>181439411</v>
      </c>
      <c r="E5" s="59">
        <v>190639411</v>
      </c>
      <c r="F5" s="59">
        <v>19529611</v>
      </c>
      <c r="G5" s="59">
        <v>16017127</v>
      </c>
      <c r="H5" s="59">
        <v>16064259</v>
      </c>
      <c r="I5" s="59">
        <v>51610997</v>
      </c>
      <c r="J5" s="59">
        <v>15983977</v>
      </c>
      <c r="K5" s="59">
        <v>16098512</v>
      </c>
      <c r="L5" s="59">
        <v>16339175</v>
      </c>
      <c r="M5" s="59">
        <v>48421664</v>
      </c>
      <c r="N5" s="59">
        <v>16148467</v>
      </c>
      <c r="O5" s="59">
        <v>16128216</v>
      </c>
      <c r="P5" s="59">
        <v>16420585</v>
      </c>
      <c r="Q5" s="59">
        <v>48697268</v>
      </c>
      <c r="R5" s="59">
        <v>0</v>
      </c>
      <c r="S5" s="59">
        <v>0</v>
      </c>
      <c r="T5" s="59">
        <v>0</v>
      </c>
      <c r="U5" s="59">
        <v>0</v>
      </c>
      <c r="V5" s="59">
        <v>148729929</v>
      </c>
      <c r="W5" s="59">
        <v>137595726</v>
      </c>
      <c r="X5" s="59">
        <v>11134203</v>
      </c>
      <c r="Y5" s="60">
        <v>8.09</v>
      </c>
      <c r="Z5" s="61">
        <v>190639411</v>
      </c>
    </row>
    <row r="6" spans="1:26" ht="13.5">
      <c r="A6" s="57" t="s">
        <v>32</v>
      </c>
      <c r="B6" s="18">
        <v>573195347</v>
      </c>
      <c r="C6" s="18">
        <v>0</v>
      </c>
      <c r="D6" s="58">
        <v>607053765</v>
      </c>
      <c r="E6" s="59">
        <v>606116465</v>
      </c>
      <c r="F6" s="59">
        <v>49429034</v>
      </c>
      <c r="G6" s="59">
        <v>49927761</v>
      </c>
      <c r="H6" s="59">
        <v>49420975</v>
      </c>
      <c r="I6" s="59">
        <v>148777770</v>
      </c>
      <c r="J6" s="59">
        <v>49403988</v>
      </c>
      <c r="K6" s="59">
        <v>50901132</v>
      </c>
      <c r="L6" s="59">
        <v>53764076</v>
      </c>
      <c r="M6" s="59">
        <v>154069196</v>
      </c>
      <c r="N6" s="59">
        <v>62019557</v>
      </c>
      <c r="O6" s="59">
        <v>51259464</v>
      </c>
      <c r="P6" s="59">
        <v>53226173</v>
      </c>
      <c r="Q6" s="59">
        <v>166505194</v>
      </c>
      <c r="R6" s="59">
        <v>0</v>
      </c>
      <c r="S6" s="59">
        <v>0</v>
      </c>
      <c r="T6" s="59">
        <v>0</v>
      </c>
      <c r="U6" s="59">
        <v>0</v>
      </c>
      <c r="V6" s="59">
        <v>469352160</v>
      </c>
      <c r="W6" s="59">
        <v>455746022</v>
      </c>
      <c r="X6" s="59">
        <v>13606138</v>
      </c>
      <c r="Y6" s="60">
        <v>2.99</v>
      </c>
      <c r="Z6" s="61">
        <v>606116465</v>
      </c>
    </row>
    <row r="7" spans="1:26" ht="13.5">
      <c r="A7" s="57" t="s">
        <v>33</v>
      </c>
      <c r="B7" s="18">
        <v>12209184</v>
      </c>
      <c r="C7" s="18">
        <v>0</v>
      </c>
      <c r="D7" s="58">
        <v>10489350</v>
      </c>
      <c r="E7" s="59">
        <v>15489350</v>
      </c>
      <c r="F7" s="59">
        <v>792686</v>
      </c>
      <c r="G7" s="59">
        <v>2288842</v>
      </c>
      <c r="H7" s="59">
        <v>586307</v>
      </c>
      <c r="I7" s="59">
        <v>3667835</v>
      </c>
      <c r="J7" s="59">
        <v>2704687</v>
      </c>
      <c r="K7" s="59">
        <v>2441650</v>
      </c>
      <c r="L7" s="59">
        <v>1750401</v>
      </c>
      <c r="M7" s="59">
        <v>6896738</v>
      </c>
      <c r="N7" s="59">
        <v>1826165</v>
      </c>
      <c r="O7" s="59">
        <v>1658478</v>
      </c>
      <c r="P7" s="59">
        <v>1336141</v>
      </c>
      <c r="Q7" s="59">
        <v>4820784</v>
      </c>
      <c r="R7" s="59">
        <v>0</v>
      </c>
      <c r="S7" s="59">
        <v>0</v>
      </c>
      <c r="T7" s="59">
        <v>0</v>
      </c>
      <c r="U7" s="59">
        <v>0</v>
      </c>
      <c r="V7" s="59">
        <v>15385357</v>
      </c>
      <c r="W7" s="59">
        <v>9614950</v>
      </c>
      <c r="X7" s="59">
        <v>5770407</v>
      </c>
      <c r="Y7" s="60">
        <v>60.01</v>
      </c>
      <c r="Z7" s="61">
        <v>15489350</v>
      </c>
    </row>
    <row r="8" spans="1:26" ht="13.5">
      <c r="A8" s="57" t="s">
        <v>34</v>
      </c>
      <c r="B8" s="18">
        <v>103629098</v>
      </c>
      <c r="C8" s="18">
        <v>0</v>
      </c>
      <c r="D8" s="58">
        <v>126312841</v>
      </c>
      <c r="E8" s="59">
        <v>121724793</v>
      </c>
      <c r="F8" s="59">
        <v>30985057</v>
      </c>
      <c r="G8" s="59">
        <v>10832595</v>
      </c>
      <c r="H8" s="59">
        <v>6707691</v>
      </c>
      <c r="I8" s="59">
        <v>48525343</v>
      </c>
      <c r="J8" s="59">
        <v>7799636</v>
      </c>
      <c r="K8" s="59">
        <v>3721180</v>
      </c>
      <c r="L8" s="59">
        <v>28521647</v>
      </c>
      <c r="M8" s="59">
        <v>40042463</v>
      </c>
      <c r="N8" s="59">
        <v>2179712</v>
      </c>
      <c r="O8" s="59">
        <v>801757</v>
      </c>
      <c r="P8" s="59">
        <v>19843245</v>
      </c>
      <c r="Q8" s="59">
        <v>22824714</v>
      </c>
      <c r="R8" s="59">
        <v>0</v>
      </c>
      <c r="S8" s="59">
        <v>0</v>
      </c>
      <c r="T8" s="59">
        <v>0</v>
      </c>
      <c r="U8" s="59">
        <v>0</v>
      </c>
      <c r="V8" s="59">
        <v>111392520</v>
      </c>
      <c r="W8" s="59">
        <v>102242968</v>
      </c>
      <c r="X8" s="59">
        <v>9149552</v>
      </c>
      <c r="Y8" s="60">
        <v>8.95</v>
      </c>
      <c r="Z8" s="61">
        <v>121724793</v>
      </c>
    </row>
    <row r="9" spans="1:26" ht="13.5">
      <c r="A9" s="57" t="s">
        <v>35</v>
      </c>
      <c r="B9" s="18">
        <v>80023710</v>
      </c>
      <c r="C9" s="18">
        <v>0</v>
      </c>
      <c r="D9" s="58">
        <v>67879366</v>
      </c>
      <c r="E9" s="59">
        <v>70334951</v>
      </c>
      <c r="F9" s="59">
        <v>5142749</v>
      </c>
      <c r="G9" s="59">
        <v>6618213</v>
      </c>
      <c r="H9" s="59">
        <v>5618576</v>
      </c>
      <c r="I9" s="59">
        <v>17379538</v>
      </c>
      <c r="J9" s="59">
        <v>5857994</v>
      </c>
      <c r="K9" s="59">
        <v>8996473</v>
      </c>
      <c r="L9" s="59">
        <v>8209349</v>
      </c>
      <c r="M9" s="59">
        <v>23063816</v>
      </c>
      <c r="N9" s="59">
        <v>5454613</v>
      </c>
      <c r="O9" s="59">
        <v>6271205</v>
      </c>
      <c r="P9" s="59">
        <v>6254471</v>
      </c>
      <c r="Q9" s="59">
        <v>17980289</v>
      </c>
      <c r="R9" s="59">
        <v>0</v>
      </c>
      <c r="S9" s="59">
        <v>0</v>
      </c>
      <c r="T9" s="59">
        <v>0</v>
      </c>
      <c r="U9" s="59">
        <v>0</v>
      </c>
      <c r="V9" s="59">
        <v>58423643</v>
      </c>
      <c r="W9" s="59">
        <v>47654433</v>
      </c>
      <c r="X9" s="59">
        <v>10769210</v>
      </c>
      <c r="Y9" s="60">
        <v>22.6</v>
      </c>
      <c r="Z9" s="61">
        <v>70334951</v>
      </c>
    </row>
    <row r="10" spans="1:26" ht="25.5">
      <c r="A10" s="62" t="s">
        <v>105</v>
      </c>
      <c r="B10" s="63">
        <f>SUM(B5:B9)</f>
        <v>934176628</v>
      </c>
      <c r="C10" s="63">
        <f>SUM(C5:C9)</f>
        <v>0</v>
      </c>
      <c r="D10" s="64">
        <f aca="true" t="shared" si="0" ref="D10:Z10">SUM(D5:D9)</f>
        <v>993174733</v>
      </c>
      <c r="E10" s="65">
        <f t="shared" si="0"/>
        <v>1004304970</v>
      </c>
      <c r="F10" s="65">
        <f t="shared" si="0"/>
        <v>105879137</v>
      </c>
      <c r="G10" s="65">
        <f t="shared" si="0"/>
        <v>85684538</v>
      </c>
      <c r="H10" s="65">
        <f t="shared" si="0"/>
        <v>78397808</v>
      </c>
      <c r="I10" s="65">
        <f t="shared" si="0"/>
        <v>269961483</v>
      </c>
      <c r="J10" s="65">
        <f t="shared" si="0"/>
        <v>81750282</v>
      </c>
      <c r="K10" s="65">
        <f t="shared" si="0"/>
        <v>82158947</v>
      </c>
      <c r="L10" s="65">
        <f t="shared" si="0"/>
        <v>108584648</v>
      </c>
      <c r="M10" s="65">
        <f t="shared" si="0"/>
        <v>272493877</v>
      </c>
      <c r="N10" s="65">
        <f t="shared" si="0"/>
        <v>87628514</v>
      </c>
      <c r="O10" s="65">
        <f t="shared" si="0"/>
        <v>76119120</v>
      </c>
      <c r="P10" s="65">
        <f t="shared" si="0"/>
        <v>97080615</v>
      </c>
      <c r="Q10" s="65">
        <f t="shared" si="0"/>
        <v>260828249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803283609</v>
      </c>
      <c r="W10" s="65">
        <f t="shared" si="0"/>
        <v>752854099</v>
      </c>
      <c r="X10" s="65">
        <f t="shared" si="0"/>
        <v>50429510</v>
      </c>
      <c r="Y10" s="66">
        <f>+IF(W10&lt;&gt;0,(X10/W10)*100,0)</f>
        <v>6.698443970350223</v>
      </c>
      <c r="Z10" s="67">
        <f t="shared" si="0"/>
        <v>1004304970</v>
      </c>
    </row>
    <row r="11" spans="1:26" ht="13.5">
      <c r="A11" s="57" t="s">
        <v>36</v>
      </c>
      <c r="B11" s="18">
        <v>273115396</v>
      </c>
      <c r="C11" s="18">
        <v>0</v>
      </c>
      <c r="D11" s="58">
        <v>314203985</v>
      </c>
      <c r="E11" s="59">
        <v>310495994</v>
      </c>
      <c r="F11" s="59">
        <v>20764231</v>
      </c>
      <c r="G11" s="59">
        <v>23140707</v>
      </c>
      <c r="H11" s="59">
        <v>23620614</v>
      </c>
      <c r="I11" s="59">
        <v>67525552</v>
      </c>
      <c r="J11" s="59">
        <v>23085977</v>
      </c>
      <c r="K11" s="59">
        <v>36952363</v>
      </c>
      <c r="L11" s="59">
        <v>24440375</v>
      </c>
      <c r="M11" s="59">
        <v>84478715</v>
      </c>
      <c r="N11" s="59">
        <v>26126714</v>
      </c>
      <c r="O11" s="59">
        <v>24309919</v>
      </c>
      <c r="P11" s="59">
        <v>23989642</v>
      </c>
      <c r="Q11" s="59">
        <v>74426275</v>
      </c>
      <c r="R11" s="59">
        <v>0</v>
      </c>
      <c r="S11" s="59">
        <v>0</v>
      </c>
      <c r="T11" s="59">
        <v>0</v>
      </c>
      <c r="U11" s="59">
        <v>0</v>
      </c>
      <c r="V11" s="59">
        <v>226430542</v>
      </c>
      <c r="W11" s="59">
        <v>230302372</v>
      </c>
      <c r="X11" s="59">
        <v>-3871830</v>
      </c>
      <c r="Y11" s="60">
        <v>-1.68</v>
      </c>
      <c r="Z11" s="61">
        <v>310495994</v>
      </c>
    </row>
    <row r="12" spans="1:26" ht="13.5">
      <c r="A12" s="57" t="s">
        <v>37</v>
      </c>
      <c r="B12" s="18">
        <v>8566074</v>
      </c>
      <c r="C12" s="18">
        <v>0</v>
      </c>
      <c r="D12" s="58">
        <v>9110256</v>
      </c>
      <c r="E12" s="59">
        <v>9506956</v>
      </c>
      <c r="F12" s="59">
        <v>719100</v>
      </c>
      <c r="G12" s="59">
        <v>709507</v>
      </c>
      <c r="H12" s="59">
        <v>747436</v>
      </c>
      <c r="I12" s="59">
        <v>2176043</v>
      </c>
      <c r="J12" s="59">
        <v>747436</v>
      </c>
      <c r="K12" s="59">
        <v>747436</v>
      </c>
      <c r="L12" s="59">
        <v>747436</v>
      </c>
      <c r="M12" s="59">
        <v>2242308</v>
      </c>
      <c r="N12" s="59">
        <v>747436</v>
      </c>
      <c r="O12" s="59">
        <v>747436</v>
      </c>
      <c r="P12" s="59">
        <v>775772</v>
      </c>
      <c r="Q12" s="59">
        <v>2270644</v>
      </c>
      <c r="R12" s="59">
        <v>0</v>
      </c>
      <c r="S12" s="59">
        <v>0</v>
      </c>
      <c r="T12" s="59">
        <v>0</v>
      </c>
      <c r="U12" s="59">
        <v>0</v>
      </c>
      <c r="V12" s="59">
        <v>6688995</v>
      </c>
      <c r="W12" s="59">
        <v>6755834</v>
      </c>
      <c r="X12" s="59">
        <v>-66839</v>
      </c>
      <c r="Y12" s="60">
        <v>-0.99</v>
      </c>
      <c r="Z12" s="61">
        <v>9506956</v>
      </c>
    </row>
    <row r="13" spans="1:26" ht="13.5">
      <c r="A13" s="57" t="s">
        <v>106</v>
      </c>
      <c r="B13" s="18">
        <v>123513547</v>
      </c>
      <c r="C13" s="18">
        <v>0</v>
      </c>
      <c r="D13" s="58">
        <v>117690153</v>
      </c>
      <c r="E13" s="59">
        <v>127346956</v>
      </c>
      <c r="F13" s="59">
        <v>9807515</v>
      </c>
      <c r="G13" s="59">
        <v>9807515</v>
      </c>
      <c r="H13" s="59">
        <v>9807515</v>
      </c>
      <c r="I13" s="59">
        <v>29422545</v>
      </c>
      <c r="J13" s="59">
        <v>9807515</v>
      </c>
      <c r="K13" s="59">
        <v>9807516</v>
      </c>
      <c r="L13" s="59">
        <v>9807513</v>
      </c>
      <c r="M13" s="59">
        <v>29422544</v>
      </c>
      <c r="N13" s="59">
        <v>9807479</v>
      </c>
      <c r="O13" s="59">
        <v>15954367</v>
      </c>
      <c r="P13" s="59">
        <v>10577480</v>
      </c>
      <c r="Q13" s="59">
        <v>36339326</v>
      </c>
      <c r="R13" s="59">
        <v>0</v>
      </c>
      <c r="S13" s="59">
        <v>0</v>
      </c>
      <c r="T13" s="59">
        <v>0</v>
      </c>
      <c r="U13" s="59">
        <v>0</v>
      </c>
      <c r="V13" s="59">
        <v>95184415</v>
      </c>
      <c r="W13" s="59">
        <v>88267607</v>
      </c>
      <c r="X13" s="59">
        <v>6916808</v>
      </c>
      <c r="Y13" s="60">
        <v>7.84</v>
      </c>
      <c r="Z13" s="61">
        <v>127346956</v>
      </c>
    </row>
    <row r="14" spans="1:26" ht="13.5">
      <c r="A14" s="57" t="s">
        <v>38</v>
      </c>
      <c r="B14" s="18">
        <v>46207492</v>
      </c>
      <c r="C14" s="18">
        <v>0</v>
      </c>
      <c r="D14" s="58">
        <v>46421043</v>
      </c>
      <c r="E14" s="59">
        <v>46421043</v>
      </c>
      <c r="F14" s="59">
        <v>113969</v>
      </c>
      <c r="G14" s="59">
        <v>644089</v>
      </c>
      <c r="H14" s="59">
        <v>2426715</v>
      </c>
      <c r="I14" s="59">
        <v>3184773</v>
      </c>
      <c r="J14" s="59">
        <v>2214045</v>
      </c>
      <c r="K14" s="59">
        <v>1178321</v>
      </c>
      <c r="L14" s="59">
        <v>9961396</v>
      </c>
      <c r="M14" s="59">
        <v>13353762</v>
      </c>
      <c r="N14" s="59">
        <v>1435508</v>
      </c>
      <c r="O14" s="59">
        <v>1838642</v>
      </c>
      <c r="P14" s="59">
        <v>4628051</v>
      </c>
      <c r="Q14" s="59">
        <v>7902201</v>
      </c>
      <c r="R14" s="59">
        <v>0</v>
      </c>
      <c r="S14" s="59">
        <v>0</v>
      </c>
      <c r="T14" s="59">
        <v>0</v>
      </c>
      <c r="U14" s="59">
        <v>0</v>
      </c>
      <c r="V14" s="59">
        <v>24440736</v>
      </c>
      <c r="W14" s="59">
        <v>20705455</v>
      </c>
      <c r="X14" s="59">
        <v>3735281</v>
      </c>
      <c r="Y14" s="60">
        <v>18.04</v>
      </c>
      <c r="Z14" s="61">
        <v>46421043</v>
      </c>
    </row>
    <row r="15" spans="1:26" ht="13.5">
      <c r="A15" s="57" t="s">
        <v>39</v>
      </c>
      <c r="B15" s="18">
        <v>214224433</v>
      </c>
      <c r="C15" s="18">
        <v>0</v>
      </c>
      <c r="D15" s="58">
        <v>285811095</v>
      </c>
      <c r="E15" s="59">
        <v>276555152</v>
      </c>
      <c r="F15" s="59">
        <v>3918870</v>
      </c>
      <c r="G15" s="59">
        <v>37005463</v>
      </c>
      <c r="H15" s="59">
        <v>31855949</v>
      </c>
      <c r="I15" s="59">
        <v>72780282</v>
      </c>
      <c r="J15" s="59">
        <v>25918232</v>
      </c>
      <c r="K15" s="59">
        <v>21139711</v>
      </c>
      <c r="L15" s="59">
        <v>21800492</v>
      </c>
      <c r="M15" s="59">
        <v>68858435</v>
      </c>
      <c r="N15" s="59">
        <v>19981707</v>
      </c>
      <c r="O15" s="59">
        <v>18190940</v>
      </c>
      <c r="P15" s="59">
        <v>17180298</v>
      </c>
      <c r="Q15" s="59">
        <v>55352945</v>
      </c>
      <c r="R15" s="59">
        <v>0</v>
      </c>
      <c r="S15" s="59">
        <v>0</v>
      </c>
      <c r="T15" s="59">
        <v>0</v>
      </c>
      <c r="U15" s="59">
        <v>0</v>
      </c>
      <c r="V15" s="59">
        <v>196991662</v>
      </c>
      <c r="W15" s="59">
        <v>200508159</v>
      </c>
      <c r="X15" s="59">
        <v>-3516497</v>
      </c>
      <c r="Y15" s="60">
        <v>-1.75</v>
      </c>
      <c r="Z15" s="61">
        <v>276555152</v>
      </c>
    </row>
    <row r="16" spans="1:26" ht="13.5">
      <c r="A16" s="68" t="s">
        <v>40</v>
      </c>
      <c r="B16" s="18">
        <v>51089762</v>
      </c>
      <c r="C16" s="18">
        <v>0</v>
      </c>
      <c r="D16" s="58">
        <v>57478962</v>
      </c>
      <c r="E16" s="59">
        <v>57478962</v>
      </c>
      <c r="F16" s="59">
        <v>4660616</v>
      </c>
      <c r="G16" s="59">
        <v>4673462</v>
      </c>
      <c r="H16" s="59">
        <v>4698280</v>
      </c>
      <c r="I16" s="59">
        <v>14032358</v>
      </c>
      <c r="J16" s="59">
        <v>4633246</v>
      </c>
      <c r="K16" s="59">
        <v>4604178</v>
      </c>
      <c r="L16" s="59">
        <v>4610644</v>
      </c>
      <c r="M16" s="59">
        <v>13848068</v>
      </c>
      <c r="N16" s="59">
        <v>4991973</v>
      </c>
      <c r="O16" s="59">
        <v>4638707</v>
      </c>
      <c r="P16" s="59">
        <v>4510339</v>
      </c>
      <c r="Q16" s="59">
        <v>14141019</v>
      </c>
      <c r="R16" s="59">
        <v>0</v>
      </c>
      <c r="S16" s="59">
        <v>0</v>
      </c>
      <c r="T16" s="59">
        <v>0</v>
      </c>
      <c r="U16" s="59">
        <v>0</v>
      </c>
      <c r="V16" s="59">
        <v>42021445</v>
      </c>
      <c r="W16" s="59">
        <v>41456535</v>
      </c>
      <c r="X16" s="59">
        <v>564910</v>
      </c>
      <c r="Y16" s="60">
        <v>1.36</v>
      </c>
      <c r="Z16" s="61">
        <v>57478962</v>
      </c>
    </row>
    <row r="17" spans="1:26" ht="13.5">
      <c r="A17" s="57" t="s">
        <v>41</v>
      </c>
      <c r="B17" s="18">
        <v>226415470</v>
      </c>
      <c r="C17" s="18">
        <v>0</v>
      </c>
      <c r="D17" s="58">
        <v>242279733</v>
      </c>
      <c r="E17" s="59">
        <v>245158923</v>
      </c>
      <c r="F17" s="59">
        <v>5467975</v>
      </c>
      <c r="G17" s="59">
        <v>14760105</v>
      </c>
      <c r="H17" s="59">
        <v>17299303</v>
      </c>
      <c r="I17" s="59">
        <v>37527383</v>
      </c>
      <c r="J17" s="59">
        <v>20903017</v>
      </c>
      <c r="K17" s="59">
        <v>18463289</v>
      </c>
      <c r="L17" s="59">
        <v>19700365</v>
      </c>
      <c r="M17" s="59">
        <v>59066671</v>
      </c>
      <c r="N17" s="59">
        <v>15803064</v>
      </c>
      <c r="O17" s="59">
        <v>16668747</v>
      </c>
      <c r="P17" s="59">
        <v>18236560</v>
      </c>
      <c r="Q17" s="59">
        <v>50708371</v>
      </c>
      <c r="R17" s="59">
        <v>0</v>
      </c>
      <c r="S17" s="59">
        <v>0</v>
      </c>
      <c r="T17" s="59">
        <v>0</v>
      </c>
      <c r="U17" s="59">
        <v>0</v>
      </c>
      <c r="V17" s="59">
        <v>147302425</v>
      </c>
      <c r="W17" s="59">
        <v>156644643</v>
      </c>
      <c r="X17" s="59">
        <v>-9342218</v>
      </c>
      <c r="Y17" s="60">
        <v>-5.96</v>
      </c>
      <c r="Z17" s="61">
        <v>245158923</v>
      </c>
    </row>
    <row r="18" spans="1:26" ht="13.5">
      <c r="A18" s="69" t="s">
        <v>42</v>
      </c>
      <c r="B18" s="70">
        <f>SUM(B11:B17)</f>
        <v>943132174</v>
      </c>
      <c r="C18" s="70">
        <f>SUM(C11:C17)</f>
        <v>0</v>
      </c>
      <c r="D18" s="71">
        <f aca="true" t="shared" si="1" ref="D18:Z18">SUM(D11:D17)</f>
        <v>1072995227</v>
      </c>
      <c r="E18" s="72">
        <f t="shared" si="1"/>
        <v>1072963986</v>
      </c>
      <c r="F18" s="72">
        <f t="shared" si="1"/>
        <v>45452276</v>
      </c>
      <c r="G18" s="72">
        <f t="shared" si="1"/>
        <v>90740848</v>
      </c>
      <c r="H18" s="72">
        <f t="shared" si="1"/>
        <v>90455812</v>
      </c>
      <c r="I18" s="72">
        <f t="shared" si="1"/>
        <v>226648936</v>
      </c>
      <c r="J18" s="72">
        <f t="shared" si="1"/>
        <v>87309468</v>
      </c>
      <c r="K18" s="72">
        <f t="shared" si="1"/>
        <v>92892814</v>
      </c>
      <c r="L18" s="72">
        <f t="shared" si="1"/>
        <v>91068221</v>
      </c>
      <c r="M18" s="72">
        <f t="shared" si="1"/>
        <v>271270503</v>
      </c>
      <c r="N18" s="72">
        <f t="shared" si="1"/>
        <v>78893881</v>
      </c>
      <c r="O18" s="72">
        <f t="shared" si="1"/>
        <v>82348758</v>
      </c>
      <c r="P18" s="72">
        <f t="shared" si="1"/>
        <v>79898142</v>
      </c>
      <c r="Q18" s="72">
        <f t="shared" si="1"/>
        <v>241140781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739060220</v>
      </c>
      <c r="W18" s="72">
        <f t="shared" si="1"/>
        <v>744640605</v>
      </c>
      <c r="X18" s="72">
        <f t="shared" si="1"/>
        <v>-5580385</v>
      </c>
      <c r="Y18" s="66">
        <f>+IF(W18&lt;&gt;0,(X18/W18)*100,0)</f>
        <v>-0.7494064871737689</v>
      </c>
      <c r="Z18" s="73">
        <f t="shared" si="1"/>
        <v>1072963986</v>
      </c>
    </row>
    <row r="19" spans="1:26" ht="13.5">
      <c r="A19" s="69" t="s">
        <v>43</v>
      </c>
      <c r="B19" s="74">
        <f>+B10-B18</f>
        <v>-8955546</v>
      </c>
      <c r="C19" s="74">
        <f>+C10-C18</f>
        <v>0</v>
      </c>
      <c r="D19" s="75">
        <f aca="true" t="shared" si="2" ref="D19:Z19">+D10-D18</f>
        <v>-79820494</v>
      </c>
      <c r="E19" s="76">
        <f t="shared" si="2"/>
        <v>-68659016</v>
      </c>
      <c r="F19" s="76">
        <f t="shared" si="2"/>
        <v>60426861</v>
      </c>
      <c r="G19" s="76">
        <f t="shared" si="2"/>
        <v>-5056310</v>
      </c>
      <c r="H19" s="76">
        <f t="shared" si="2"/>
        <v>-12058004</v>
      </c>
      <c r="I19" s="76">
        <f t="shared" si="2"/>
        <v>43312547</v>
      </c>
      <c r="J19" s="76">
        <f t="shared" si="2"/>
        <v>-5559186</v>
      </c>
      <c r="K19" s="76">
        <f t="shared" si="2"/>
        <v>-10733867</v>
      </c>
      <c r="L19" s="76">
        <f t="shared" si="2"/>
        <v>17516427</v>
      </c>
      <c r="M19" s="76">
        <f t="shared" si="2"/>
        <v>1223374</v>
      </c>
      <c r="N19" s="76">
        <f t="shared" si="2"/>
        <v>8734633</v>
      </c>
      <c r="O19" s="76">
        <f t="shared" si="2"/>
        <v>-6229638</v>
      </c>
      <c r="P19" s="76">
        <f t="shared" si="2"/>
        <v>17182473</v>
      </c>
      <c r="Q19" s="76">
        <f t="shared" si="2"/>
        <v>19687468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64223389</v>
      </c>
      <c r="W19" s="76">
        <f>IF(E10=E18,0,W10-W18)</f>
        <v>8213494</v>
      </c>
      <c r="X19" s="76">
        <f t="shared" si="2"/>
        <v>56009895</v>
      </c>
      <c r="Y19" s="77">
        <f>+IF(W19&lt;&gt;0,(X19/W19)*100,0)</f>
        <v>681.9253170453402</v>
      </c>
      <c r="Z19" s="78">
        <f t="shared" si="2"/>
        <v>-68659016</v>
      </c>
    </row>
    <row r="20" spans="1:26" ht="13.5">
      <c r="A20" s="57" t="s">
        <v>44</v>
      </c>
      <c r="B20" s="18">
        <v>60651412</v>
      </c>
      <c r="C20" s="18">
        <v>0</v>
      </c>
      <c r="D20" s="58">
        <v>44462298</v>
      </c>
      <c r="E20" s="59">
        <v>36381410</v>
      </c>
      <c r="F20" s="59">
        <v>0</v>
      </c>
      <c r="G20" s="59">
        <v>0</v>
      </c>
      <c r="H20" s="59">
        <v>2540011</v>
      </c>
      <c r="I20" s="59">
        <v>2540011</v>
      </c>
      <c r="J20" s="59">
        <v>648350</v>
      </c>
      <c r="K20" s="59">
        <v>2176000</v>
      </c>
      <c r="L20" s="59">
        <v>3923705</v>
      </c>
      <c r="M20" s="59">
        <v>6748055</v>
      </c>
      <c r="N20" s="59">
        <v>2296166</v>
      </c>
      <c r="O20" s="59">
        <v>1618447</v>
      </c>
      <c r="P20" s="59">
        <v>3153960</v>
      </c>
      <c r="Q20" s="59">
        <v>7068573</v>
      </c>
      <c r="R20" s="59">
        <v>0</v>
      </c>
      <c r="S20" s="59">
        <v>0</v>
      </c>
      <c r="T20" s="59">
        <v>0</v>
      </c>
      <c r="U20" s="59">
        <v>0</v>
      </c>
      <c r="V20" s="59">
        <v>16356639</v>
      </c>
      <c r="W20" s="59">
        <v>23684358</v>
      </c>
      <c r="X20" s="59">
        <v>-7327719</v>
      </c>
      <c r="Y20" s="60">
        <v>-30.94</v>
      </c>
      <c r="Z20" s="61">
        <v>36381410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51695866</v>
      </c>
      <c r="C22" s="85">
        <f>SUM(C19:C21)</f>
        <v>0</v>
      </c>
      <c r="D22" s="86">
        <f aca="true" t="shared" si="3" ref="D22:Z22">SUM(D19:D21)</f>
        <v>-35358196</v>
      </c>
      <c r="E22" s="87">
        <f t="shared" si="3"/>
        <v>-32277606</v>
      </c>
      <c r="F22" s="87">
        <f t="shared" si="3"/>
        <v>60426861</v>
      </c>
      <c r="G22" s="87">
        <f t="shared" si="3"/>
        <v>-5056310</v>
      </c>
      <c r="H22" s="87">
        <f t="shared" si="3"/>
        <v>-9517993</v>
      </c>
      <c r="I22" s="87">
        <f t="shared" si="3"/>
        <v>45852558</v>
      </c>
      <c r="J22" s="87">
        <f t="shared" si="3"/>
        <v>-4910836</v>
      </c>
      <c r="K22" s="87">
        <f t="shared" si="3"/>
        <v>-8557867</v>
      </c>
      <c r="L22" s="87">
        <f t="shared" si="3"/>
        <v>21440132</v>
      </c>
      <c r="M22" s="87">
        <f t="shared" si="3"/>
        <v>7971429</v>
      </c>
      <c r="N22" s="87">
        <f t="shared" si="3"/>
        <v>11030799</v>
      </c>
      <c r="O22" s="87">
        <f t="shared" si="3"/>
        <v>-4611191</v>
      </c>
      <c r="P22" s="87">
        <f t="shared" si="3"/>
        <v>20336433</v>
      </c>
      <c r="Q22" s="87">
        <f t="shared" si="3"/>
        <v>26756041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80580028</v>
      </c>
      <c r="W22" s="87">
        <f t="shared" si="3"/>
        <v>31897852</v>
      </c>
      <c r="X22" s="87">
        <f t="shared" si="3"/>
        <v>48682176</v>
      </c>
      <c r="Y22" s="88">
        <f>+IF(W22&lt;&gt;0,(X22/W22)*100,0)</f>
        <v>152.61897885788673</v>
      </c>
      <c r="Z22" s="89">
        <f t="shared" si="3"/>
        <v>-32277606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51695866</v>
      </c>
      <c r="C24" s="74">
        <f>SUM(C22:C23)</f>
        <v>0</v>
      </c>
      <c r="D24" s="75">
        <f aca="true" t="shared" si="4" ref="D24:Z24">SUM(D22:D23)</f>
        <v>-35358196</v>
      </c>
      <c r="E24" s="76">
        <f t="shared" si="4"/>
        <v>-32277606</v>
      </c>
      <c r="F24" s="76">
        <f t="shared" si="4"/>
        <v>60426861</v>
      </c>
      <c r="G24" s="76">
        <f t="shared" si="4"/>
        <v>-5056310</v>
      </c>
      <c r="H24" s="76">
        <f t="shared" si="4"/>
        <v>-9517993</v>
      </c>
      <c r="I24" s="76">
        <f t="shared" si="4"/>
        <v>45852558</v>
      </c>
      <c r="J24" s="76">
        <f t="shared" si="4"/>
        <v>-4910836</v>
      </c>
      <c r="K24" s="76">
        <f t="shared" si="4"/>
        <v>-8557867</v>
      </c>
      <c r="L24" s="76">
        <f t="shared" si="4"/>
        <v>21440132</v>
      </c>
      <c r="M24" s="76">
        <f t="shared" si="4"/>
        <v>7971429</v>
      </c>
      <c r="N24" s="76">
        <f t="shared" si="4"/>
        <v>11030799</v>
      </c>
      <c r="O24" s="76">
        <f t="shared" si="4"/>
        <v>-4611191</v>
      </c>
      <c r="P24" s="76">
        <f t="shared" si="4"/>
        <v>20336433</v>
      </c>
      <c r="Q24" s="76">
        <f t="shared" si="4"/>
        <v>26756041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80580028</v>
      </c>
      <c r="W24" s="76">
        <f t="shared" si="4"/>
        <v>31897852</v>
      </c>
      <c r="X24" s="76">
        <f t="shared" si="4"/>
        <v>48682176</v>
      </c>
      <c r="Y24" s="77">
        <f>+IF(W24&lt;&gt;0,(X24/W24)*100,0)</f>
        <v>152.61897885788673</v>
      </c>
      <c r="Z24" s="78">
        <f t="shared" si="4"/>
        <v>-32277606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95252752</v>
      </c>
      <c r="C27" s="21">
        <v>0</v>
      </c>
      <c r="D27" s="98">
        <v>88356069</v>
      </c>
      <c r="E27" s="99">
        <v>86266104</v>
      </c>
      <c r="F27" s="99">
        <v>0</v>
      </c>
      <c r="G27" s="99">
        <v>571483</v>
      </c>
      <c r="H27" s="99">
        <v>5868991</v>
      </c>
      <c r="I27" s="99">
        <v>6440474</v>
      </c>
      <c r="J27" s="99">
        <v>1878889</v>
      </c>
      <c r="K27" s="99">
        <v>4070175</v>
      </c>
      <c r="L27" s="99">
        <v>7840290</v>
      </c>
      <c r="M27" s="99">
        <v>13789354</v>
      </c>
      <c r="N27" s="99">
        <v>3213780</v>
      </c>
      <c r="O27" s="99">
        <v>5296585</v>
      </c>
      <c r="P27" s="99">
        <v>6063857</v>
      </c>
      <c r="Q27" s="99">
        <v>14574222</v>
      </c>
      <c r="R27" s="99">
        <v>0</v>
      </c>
      <c r="S27" s="99">
        <v>0</v>
      </c>
      <c r="T27" s="99">
        <v>0</v>
      </c>
      <c r="U27" s="99">
        <v>0</v>
      </c>
      <c r="V27" s="99">
        <v>34804050</v>
      </c>
      <c r="W27" s="99">
        <v>64699578</v>
      </c>
      <c r="X27" s="99">
        <v>-29895528</v>
      </c>
      <c r="Y27" s="100">
        <v>-46.21</v>
      </c>
      <c r="Z27" s="101">
        <v>86266104</v>
      </c>
    </row>
    <row r="28" spans="1:26" ht="13.5">
      <c r="A28" s="102" t="s">
        <v>44</v>
      </c>
      <c r="B28" s="18">
        <v>60651412</v>
      </c>
      <c r="C28" s="18">
        <v>0</v>
      </c>
      <c r="D28" s="58">
        <v>43462298</v>
      </c>
      <c r="E28" s="59">
        <v>35381410</v>
      </c>
      <c r="F28" s="59">
        <v>0</v>
      </c>
      <c r="G28" s="59">
        <v>0</v>
      </c>
      <c r="H28" s="59">
        <v>2478956</v>
      </c>
      <c r="I28" s="59">
        <v>2478956</v>
      </c>
      <c r="J28" s="59">
        <v>648350</v>
      </c>
      <c r="K28" s="59">
        <v>2176000</v>
      </c>
      <c r="L28" s="59">
        <v>3923706</v>
      </c>
      <c r="M28" s="59">
        <v>6748056</v>
      </c>
      <c r="N28" s="59">
        <v>2296166</v>
      </c>
      <c r="O28" s="59">
        <v>1562042</v>
      </c>
      <c r="P28" s="59">
        <v>3003960</v>
      </c>
      <c r="Q28" s="59">
        <v>6862168</v>
      </c>
      <c r="R28" s="59">
        <v>0</v>
      </c>
      <c r="S28" s="59">
        <v>0</v>
      </c>
      <c r="T28" s="59">
        <v>0</v>
      </c>
      <c r="U28" s="59">
        <v>0</v>
      </c>
      <c r="V28" s="59">
        <v>16089180</v>
      </c>
      <c r="W28" s="59">
        <v>26536058</v>
      </c>
      <c r="X28" s="59">
        <v>-10446878</v>
      </c>
      <c r="Y28" s="60">
        <v>-39.37</v>
      </c>
      <c r="Z28" s="61">
        <v>35381410</v>
      </c>
    </row>
    <row r="29" spans="1:26" ht="13.5">
      <c r="A29" s="57" t="s">
        <v>110</v>
      </c>
      <c r="B29" s="18">
        <v>896000</v>
      </c>
      <c r="C29" s="18">
        <v>0</v>
      </c>
      <c r="D29" s="58">
        <v>1461517</v>
      </c>
      <c r="E29" s="59">
        <v>1461517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1096138</v>
      </c>
      <c r="X29" s="59">
        <v>-1096138</v>
      </c>
      <c r="Y29" s="60">
        <v>-100</v>
      </c>
      <c r="Z29" s="61">
        <v>1461517</v>
      </c>
    </row>
    <row r="30" spans="1:26" ht="13.5">
      <c r="A30" s="57" t="s">
        <v>48</v>
      </c>
      <c r="B30" s="18">
        <v>27189156</v>
      </c>
      <c r="C30" s="18">
        <v>0</v>
      </c>
      <c r="D30" s="58">
        <v>33824415</v>
      </c>
      <c r="E30" s="59">
        <v>35854209</v>
      </c>
      <c r="F30" s="59">
        <v>0</v>
      </c>
      <c r="G30" s="59">
        <v>571483</v>
      </c>
      <c r="H30" s="59">
        <v>3328348</v>
      </c>
      <c r="I30" s="59">
        <v>3899831</v>
      </c>
      <c r="J30" s="59">
        <v>835272</v>
      </c>
      <c r="K30" s="59">
        <v>1497687</v>
      </c>
      <c r="L30" s="59">
        <v>1368047</v>
      </c>
      <c r="M30" s="59">
        <v>3701006</v>
      </c>
      <c r="N30" s="59">
        <v>902170</v>
      </c>
      <c r="O30" s="59">
        <v>700355</v>
      </c>
      <c r="P30" s="59">
        <v>2261859</v>
      </c>
      <c r="Q30" s="59">
        <v>3864384</v>
      </c>
      <c r="R30" s="59">
        <v>0</v>
      </c>
      <c r="S30" s="59">
        <v>0</v>
      </c>
      <c r="T30" s="59">
        <v>0</v>
      </c>
      <c r="U30" s="59">
        <v>0</v>
      </c>
      <c r="V30" s="59">
        <v>11465221</v>
      </c>
      <c r="W30" s="59">
        <v>26890657</v>
      </c>
      <c r="X30" s="59">
        <v>-15425436</v>
      </c>
      <c r="Y30" s="60">
        <v>-57.36</v>
      </c>
      <c r="Z30" s="61">
        <v>35854209</v>
      </c>
    </row>
    <row r="31" spans="1:26" ht="13.5">
      <c r="A31" s="57" t="s">
        <v>49</v>
      </c>
      <c r="B31" s="18">
        <v>6516184</v>
      </c>
      <c r="C31" s="18">
        <v>0</v>
      </c>
      <c r="D31" s="58">
        <v>9607839</v>
      </c>
      <c r="E31" s="59">
        <v>13568968</v>
      </c>
      <c r="F31" s="59">
        <v>0</v>
      </c>
      <c r="G31" s="59">
        <v>0</v>
      </c>
      <c r="H31" s="59">
        <v>61687</v>
      </c>
      <c r="I31" s="59">
        <v>61687</v>
      </c>
      <c r="J31" s="59">
        <v>395267</v>
      </c>
      <c r="K31" s="59">
        <v>396488</v>
      </c>
      <c r="L31" s="59">
        <v>2548537</v>
      </c>
      <c r="M31" s="59">
        <v>3340292</v>
      </c>
      <c r="N31" s="59">
        <v>15444</v>
      </c>
      <c r="O31" s="59">
        <v>3034188</v>
      </c>
      <c r="P31" s="59">
        <v>798038</v>
      </c>
      <c r="Q31" s="59">
        <v>3847670</v>
      </c>
      <c r="R31" s="59">
        <v>0</v>
      </c>
      <c r="S31" s="59">
        <v>0</v>
      </c>
      <c r="T31" s="59">
        <v>0</v>
      </c>
      <c r="U31" s="59">
        <v>0</v>
      </c>
      <c r="V31" s="59">
        <v>7249649</v>
      </c>
      <c r="W31" s="59">
        <v>10176726</v>
      </c>
      <c r="X31" s="59">
        <v>-2927077</v>
      </c>
      <c r="Y31" s="60">
        <v>-28.76</v>
      </c>
      <c r="Z31" s="61">
        <v>13568968</v>
      </c>
    </row>
    <row r="32" spans="1:26" ht="13.5">
      <c r="A32" s="69" t="s">
        <v>50</v>
      </c>
      <c r="B32" s="21">
        <f>SUM(B28:B31)</f>
        <v>95252752</v>
      </c>
      <c r="C32" s="21">
        <f>SUM(C28:C31)</f>
        <v>0</v>
      </c>
      <c r="D32" s="98">
        <f aca="true" t="shared" si="5" ref="D32:Z32">SUM(D28:D31)</f>
        <v>88356069</v>
      </c>
      <c r="E32" s="99">
        <f t="shared" si="5"/>
        <v>86266104</v>
      </c>
      <c r="F32" s="99">
        <f t="shared" si="5"/>
        <v>0</v>
      </c>
      <c r="G32" s="99">
        <f t="shared" si="5"/>
        <v>571483</v>
      </c>
      <c r="H32" s="99">
        <f t="shared" si="5"/>
        <v>5868991</v>
      </c>
      <c r="I32" s="99">
        <f t="shared" si="5"/>
        <v>6440474</v>
      </c>
      <c r="J32" s="99">
        <f t="shared" si="5"/>
        <v>1878889</v>
      </c>
      <c r="K32" s="99">
        <f t="shared" si="5"/>
        <v>4070175</v>
      </c>
      <c r="L32" s="99">
        <f t="shared" si="5"/>
        <v>7840290</v>
      </c>
      <c r="M32" s="99">
        <f t="shared" si="5"/>
        <v>13789354</v>
      </c>
      <c r="N32" s="99">
        <f t="shared" si="5"/>
        <v>3213780</v>
      </c>
      <c r="O32" s="99">
        <f t="shared" si="5"/>
        <v>5296585</v>
      </c>
      <c r="P32" s="99">
        <f t="shared" si="5"/>
        <v>6063857</v>
      </c>
      <c r="Q32" s="99">
        <f t="shared" si="5"/>
        <v>14574222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34804050</v>
      </c>
      <c r="W32" s="99">
        <f t="shared" si="5"/>
        <v>64699579</v>
      </c>
      <c r="X32" s="99">
        <f t="shared" si="5"/>
        <v>-29895529</v>
      </c>
      <c r="Y32" s="100">
        <f>+IF(W32&lt;&gt;0,(X32/W32)*100,0)</f>
        <v>-46.206682426789826</v>
      </c>
      <c r="Z32" s="101">
        <f t="shared" si="5"/>
        <v>86266104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311815457</v>
      </c>
      <c r="C35" s="18">
        <v>0</v>
      </c>
      <c r="D35" s="58">
        <v>238961736</v>
      </c>
      <c r="E35" s="59">
        <v>316778904</v>
      </c>
      <c r="F35" s="59">
        <v>357875970</v>
      </c>
      <c r="G35" s="59">
        <v>373093617</v>
      </c>
      <c r="H35" s="59">
        <v>357002740</v>
      </c>
      <c r="I35" s="59">
        <v>357002740</v>
      </c>
      <c r="J35" s="59">
        <v>351738270</v>
      </c>
      <c r="K35" s="59">
        <v>355086767</v>
      </c>
      <c r="L35" s="59">
        <v>372079183</v>
      </c>
      <c r="M35" s="59">
        <v>372079183</v>
      </c>
      <c r="N35" s="59">
        <v>391126949</v>
      </c>
      <c r="O35" s="59">
        <v>431452389</v>
      </c>
      <c r="P35" s="59">
        <v>459570924</v>
      </c>
      <c r="Q35" s="59">
        <v>459570924</v>
      </c>
      <c r="R35" s="59">
        <v>0</v>
      </c>
      <c r="S35" s="59">
        <v>0</v>
      </c>
      <c r="T35" s="59">
        <v>0</v>
      </c>
      <c r="U35" s="59">
        <v>0</v>
      </c>
      <c r="V35" s="59">
        <v>459570924</v>
      </c>
      <c r="W35" s="59">
        <v>237584178</v>
      </c>
      <c r="X35" s="59">
        <v>221986746</v>
      </c>
      <c r="Y35" s="60">
        <v>93.43</v>
      </c>
      <c r="Z35" s="61">
        <v>316778904</v>
      </c>
    </row>
    <row r="36" spans="1:26" ht="13.5">
      <c r="A36" s="57" t="s">
        <v>53</v>
      </c>
      <c r="B36" s="18">
        <v>3741167717</v>
      </c>
      <c r="C36" s="18">
        <v>0</v>
      </c>
      <c r="D36" s="58">
        <v>3284284530</v>
      </c>
      <c r="E36" s="59">
        <v>3707739761</v>
      </c>
      <c r="F36" s="59">
        <v>3286054678</v>
      </c>
      <c r="G36" s="59">
        <v>3723752526</v>
      </c>
      <c r="H36" s="59">
        <v>3720225094</v>
      </c>
      <c r="I36" s="59">
        <v>3720225094</v>
      </c>
      <c r="J36" s="59">
        <v>3713304564</v>
      </c>
      <c r="K36" s="59">
        <v>3708121606</v>
      </c>
      <c r="L36" s="59">
        <v>3707554198</v>
      </c>
      <c r="M36" s="59">
        <v>3707554198</v>
      </c>
      <c r="N36" s="59">
        <v>3701610518</v>
      </c>
      <c r="O36" s="59">
        <v>3691448028</v>
      </c>
      <c r="P36" s="59">
        <v>3687422926</v>
      </c>
      <c r="Q36" s="59">
        <v>3687422926</v>
      </c>
      <c r="R36" s="59">
        <v>0</v>
      </c>
      <c r="S36" s="59">
        <v>0</v>
      </c>
      <c r="T36" s="59">
        <v>0</v>
      </c>
      <c r="U36" s="59">
        <v>0</v>
      </c>
      <c r="V36" s="59">
        <v>3687422926</v>
      </c>
      <c r="W36" s="59">
        <v>2780804821</v>
      </c>
      <c r="X36" s="59">
        <v>906618105</v>
      </c>
      <c r="Y36" s="60">
        <v>32.6</v>
      </c>
      <c r="Z36" s="61">
        <v>3707739761</v>
      </c>
    </row>
    <row r="37" spans="1:26" ht="13.5">
      <c r="A37" s="57" t="s">
        <v>54</v>
      </c>
      <c r="B37" s="18">
        <v>169018833</v>
      </c>
      <c r="C37" s="18">
        <v>0</v>
      </c>
      <c r="D37" s="58">
        <v>183981195</v>
      </c>
      <c r="E37" s="59">
        <v>184097562</v>
      </c>
      <c r="F37" s="59">
        <v>136597991</v>
      </c>
      <c r="G37" s="59">
        <v>155041941</v>
      </c>
      <c r="H37" s="59">
        <v>146142050</v>
      </c>
      <c r="I37" s="59">
        <v>146142050</v>
      </c>
      <c r="J37" s="59">
        <v>140869742</v>
      </c>
      <c r="K37" s="59">
        <v>147030061</v>
      </c>
      <c r="L37" s="59">
        <v>144126872</v>
      </c>
      <c r="M37" s="59">
        <v>144126872</v>
      </c>
      <c r="N37" s="59">
        <v>145802887</v>
      </c>
      <c r="O37" s="59">
        <v>149362372</v>
      </c>
      <c r="P37" s="59">
        <v>154356061</v>
      </c>
      <c r="Q37" s="59">
        <v>154356061</v>
      </c>
      <c r="R37" s="59">
        <v>0</v>
      </c>
      <c r="S37" s="59">
        <v>0</v>
      </c>
      <c r="T37" s="59">
        <v>0</v>
      </c>
      <c r="U37" s="59">
        <v>0</v>
      </c>
      <c r="V37" s="59">
        <v>154356061</v>
      </c>
      <c r="W37" s="59">
        <v>138073172</v>
      </c>
      <c r="X37" s="59">
        <v>16282889</v>
      </c>
      <c r="Y37" s="60">
        <v>11.79</v>
      </c>
      <c r="Z37" s="61">
        <v>184097562</v>
      </c>
    </row>
    <row r="38" spans="1:26" ht="13.5">
      <c r="A38" s="57" t="s">
        <v>55</v>
      </c>
      <c r="B38" s="18">
        <v>611666085</v>
      </c>
      <c r="C38" s="18">
        <v>0</v>
      </c>
      <c r="D38" s="58">
        <v>636115378</v>
      </c>
      <c r="E38" s="59">
        <v>636321858</v>
      </c>
      <c r="F38" s="59">
        <v>643993932</v>
      </c>
      <c r="G38" s="59">
        <v>612660191</v>
      </c>
      <c r="H38" s="59">
        <v>611612474</v>
      </c>
      <c r="I38" s="59">
        <v>611612474</v>
      </c>
      <c r="J38" s="59">
        <v>609728468</v>
      </c>
      <c r="K38" s="59">
        <v>610255527</v>
      </c>
      <c r="L38" s="59">
        <v>608325199</v>
      </c>
      <c r="M38" s="59">
        <v>608325199</v>
      </c>
      <c r="N38" s="59">
        <v>608730633</v>
      </c>
      <c r="O38" s="59">
        <v>639417718</v>
      </c>
      <c r="P38" s="59">
        <v>638138005</v>
      </c>
      <c r="Q38" s="59">
        <v>638138005</v>
      </c>
      <c r="R38" s="59">
        <v>0</v>
      </c>
      <c r="S38" s="59">
        <v>0</v>
      </c>
      <c r="T38" s="59">
        <v>0</v>
      </c>
      <c r="U38" s="59">
        <v>0</v>
      </c>
      <c r="V38" s="59">
        <v>638138005</v>
      </c>
      <c r="W38" s="59">
        <v>477241394</v>
      </c>
      <c r="X38" s="59">
        <v>160896611</v>
      </c>
      <c r="Y38" s="60">
        <v>33.71</v>
      </c>
      <c r="Z38" s="61">
        <v>636321858</v>
      </c>
    </row>
    <row r="39" spans="1:26" ht="13.5">
      <c r="A39" s="57" t="s">
        <v>56</v>
      </c>
      <c r="B39" s="18">
        <v>3272298256</v>
      </c>
      <c r="C39" s="18">
        <v>0</v>
      </c>
      <c r="D39" s="58">
        <v>2703149693</v>
      </c>
      <c r="E39" s="59">
        <v>3204099245</v>
      </c>
      <c r="F39" s="59">
        <v>2863338725</v>
      </c>
      <c r="G39" s="59">
        <v>3329144011</v>
      </c>
      <c r="H39" s="59">
        <v>3319473310</v>
      </c>
      <c r="I39" s="59">
        <v>3319473310</v>
      </c>
      <c r="J39" s="59">
        <v>3314444624</v>
      </c>
      <c r="K39" s="59">
        <v>3305922785</v>
      </c>
      <c r="L39" s="59">
        <v>3327181310</v>
      </c>
      <c r="M39" s="59">
        <v>3327181310</v>
      </c>
      <c r="N39" s="59">
        <v>3338203947</v>
      </c>
      <c r="O39" s="59">
        <v>3334120327</v>
      </c>
      <c r="P39" s="59">
        <v>3354499784</v>
      </c>
      <c r="Q39" s="59">
        <v>3354499784</v>
      </c>
      <c r="R39" s="59">
        <v>0</v>
      </c>
      <c r="S39" s="59">
        <v>0</v>
      </c>
      <c r="T39" s="59">
        <v>0</v>
      </c>
      <c r="U39" s="59">
        <v>0</v>
      </c>
      <c r="V39" s="59">
        <v>3354499784</v>
      </c>
      <c r="W39" s="59">
        <v>2403074434</v>
      </c>
      <c r="X39" s="59">
        <v>951425350</v>
      </c>
      <c r="Y39" s="60">
        <v>39.59</v>
      </c>
      <c r="Z39" s="61">
        <v>3204099245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160635899</v>
      </c>
      <c r="C42" s="18">
        <v>0</v>
      </c>
      <c r="D42" s="58">
        <v>103089719</v>
      </c>
      <c r="E42" s="59">
        <v>102459678</v>
      </c>
      <c r="F42" s="59">
        <v>61039788</v>
      </c>
      <c r="G42" s="59">
        <v>5813082</v>
      </c>
      <c r="H42" s="59">
        <v>-1107740</v>
      </c>
      <c r="I42" s="59">
        <v>65745130</v>
      </c>
      <c r="J42" s="59">
        <v>6541409</v>
      </c>
      <c r="K42" s="59">
        <v>10130538</v>
      </c>
      <c r="L42" s="59">
        <v>25647578</v>
      </c>
      <c r="M42" s="59">
        <v>42319525</v>
      </c>
      <c r="N42" s="59">
        <v>16627600</v>
      </c>
      <c r="O42" s="59">
        <v>20275925</v>
      </c>
      <c r="P42" s="59">
        <v>39701239</v>
      </c>
      <c r="Q42" s="59">
        <v>76604764</v>
      </c>
      <c r="R42" s="59">
        <v>0</v>
      </c>
      <c r="S42" s="59">
        <v>0</v>
      </c>
      <c r="T42" s="59">
        <v>0</v>
      </c>
      <c r="U42" s="59">
        <v>0</v>
      </c>
      <c r="V42" s="59">
        <v>184669419</v>
      </c>
      <c r="W42" s="59">
        <v>127923394</v>
      </c>
      <c r="X42" s="59">
        <v>56746025</v>
      </c>
      <c r="Y42" s="60">
        <v>44.36</v>
      </c>
      <c r="Z42" s="61">
        <v>102459678</v>
      </c>
    </row>
    <row r="43" spans="1:26" ht="13.5">
      <c r="A43" s="57" t="s">
        <v>59</v>
      </c>
      <c r="B43" s="18">
        <v>-99337606</v>
      </c>
      <c r="C43" s="18">
        <v>0</v>
      </c>
      <c r="D43" s="58">
        <v>-95216516</v>
      </c>
      <c r="E43" s="59">
        <v>-90962519</v>
      </c>
      <c r="F43" s="59">
        <v>-528417</v>
      </c>
      <c r="G43" s="59">
        <v>-1673367</v>
      </c>
      <c r="H43" s="59">
        <v>-6276563</v>
      </c>
      <c r="I43" s="59">
        <v>-8478347</v>
      </c>
      <c r="J43" s="59">
        <v>-2886983</v>
      </c>
      <c r="K43" s="59">
        <v>-4624555</v>
      </c>
      <c r="L43" s="59">
        <v>-9240105</v>
      </c>
      <c r="M43" s="59">
        <v>-16751643</v>
      </c>
      <c r="N43" s="59">
        <v>-3863832</v>
      </c>
      <c r="O43" s="59">
        <v>-5793129</v>
      </c>
      <c r="P43" s="59">
        <v>-6550924</v>
      </c>
      <c r="Q43" s="59">
        <v>-16207885</v>
      </c>
      <c r="R43" s="59">
        <v>0</v>
      </c>
      <c r="S43" s="59">
        <v>0</v>
      </c>
      <c r="T43" s="59">
        <v>0</v>
      </c>
      <c r="U43" s="59">
        <v>0</v>
      </c>
      <c r="V43" s="59">
        <v>-41437875</v>
      </c>
      <c r="W43" s="59">
        <v>-43925194</v>
      </c>
      <c r="X43" s="59">
        <v>2487319</v>
      </c>
      <c r="Y43" s="60">
        <v>-5.66</v>
      </c>
      <c r="Z43" s="61">
        <v>-90962519</v>
      </c>
    </row>
    <row r="44" spans="1:26" ht="13.5">
      <c r="A44" s="57" t="s">
        <v>60</v>
      </c>
      <c r="B44" s="18">
        <v>8495840</v>
      </c>
      <c r="C44" s="18">
        <v>0</v>
      </c>
      <c r="D44" s="58">
        <v>5786625</v>
      </c>
      <c r="E44" s="59">
        <v>5666078</v>
      </c>
      <c r="F44" s="59">
        <v>-1396914</v>
      </c>
      <c r="G44" s="59">
        <v>-948723</v>
      </c>
      <c r="H44" s="59">
        <v>-10379853</v>
      </c>
      <c r="I44" s="59">
        <v>-12725490</v>
      </c>
      <c r="J44" s="59">
        <v>-3587089</v>
      </c>
      <c r="K44" s="59">
        <v>-967888</v>
      </c>
      <c r="L44" s="59">
        <v>-3221858</v>
      </c>
      <c r="M44" s="59">
        <v>-7776835</v>
      </c>
      <c r="N44" s="59">
        <v>-1286154</v>
      </c>
      <c r="O44" s="59">
        <v>29337879</v>
      </c>
      <c r="P44" s="59">
        <v>-2680740</v>
      </c>
      <c r="Q44" s="59">
        <v>25370985</v>
      </c>
      <c r="R44" s="59">
        <v>0</v>
      </c>
      <c r="S44" s="59">
        <v>0</v>
      </c>
      <c r="T44" s="59">
        <v>0</v>
      </c>
      <c r="U44" s="59">
        <v>0</v>
      </c>
      <c r="V44" s="59">
        <v>4868660</v>
      </c>
      <c r="W44" s="59">
        <v>15860968</v>
      </c>
      <c r="X44" s="59">
        <v>-10992308</v>
      </c>
      <c r="Y44" s="60">
        <v>-69.3</v>
      </c>
      <c r="Z44" s="61">
        <v>5666078</v>
      </c>
    </row>
    <row r="45" spans="1:26" ht="13.5">
      <c r="A45" s="69" t="s">
        <v>61</v>
      </c>
      <c r="B45" s="21">
        <v>174780916</v>
      </c>
      <c r="C45" s="21">
        <v>0</v>
      </c>
      <c r="D45" s="98">
        <v>114126977</v>
      </c>
      <c r="E45" s="99">
        <v>191944154</v>
      </c>
      <c r="F45" s="99">
        <v>233895373</v>
      </c>
      <c r="G45" s="99">
        <v>237086365</v>
      </c>
      <c r="H45" s="99">
        <v>219322209</v>
      </c>
      <c r="I45" s="99">
        <v>219322209</v>
      </c>
      <c r="J45" s="99">
        <v>219389546</v>
      </c>
      <c r="K45" s="99">
        <v>223927641</v>
      </c>
      <c r="L45" s="99">
        <v>237113256</v>
      </c>
      <c r="M45" s="99">
        <v>237113256</v>
      </c>
      <c r="N45" s="99">
        <v>248590870</v>
      </c>
      <c r="O45" s="99">
        <v>292411545</v>
      </c>
      <c r="P45" s="99">
        <v>322881120</v>
      </c>
      <c r="Q45" s="99">
        <v>322881120</v>
      </c>
      <c r="R45" s="99">
        <v>0</v>
      </c>
      <c r="S45" s="99">
        <v>0</v>
      </c>
      <c r="T45" s="99">
        <v>0</v>
      </c>
      <c r="U45" s="99">
        <v>0</v>
      </c>
      <c r="V45" s="99">
        <v>322881120</v>
      </c>
      <c r="W45" s="99">
        <v>274640085</v>
      </c>
      <c r="X45" s="99">
        <v>48241035</v>
      </c>
      <c r="Y45" s="100">
        <v>17.57</v>
      </c>
      <c r="Z45" s="101">
        <v>191944154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56967067</v>
      </c>
      <c r="C49" s="51">
        <v>0</v>
      </c>
      <c r="D49" s="128">
        <v>1798539</v>
      </c>
      <c r="E49" s="53">
        <v>1308189</v>
      </c>
      <c r="F49" s="53">
        <v>0</v>
      </c>
      <c r="G49" s="53">
        <v>0</v>
      </c>
      <c r="H49" s="53">
        <v>0</v>
      </c>
      <c r="I49" s="53">
        <v>940550</v>
      </c>
      <c r="J49" s="53">
        <v>0</v>
      </c>
      <c r="K49" s="53">
        <v>0</v>
      </c>
      <c r="L49" s="53">
        <v>0</v>
      </c>
      <c r="M49" s="53">
        <v>689552</v>
      </c>
      <c r="N49" s="53">
        <v>0</v>
      </c>
      <c r="O49" s="53">
        <v>0</v>
      </c>
      <c r="P49" s="53">
        <v>0</v>
      </c>
      <c r="Q49" s="53">
        <v>640017</v>
      </c>
      <c r="R49" s="53">
        <v>0</v>
      </c>
      <c r="S49" s="53">
        <v>0</v>
      </c>
      <c r="T49" s="53">
        <v>0</v>
      </c>
      <c r="U49" s="53">
        <v>0</v>
      </c>
      <c r="V49" s="53">
        <v>4648737</v>
      </c>
      <c r="W49" s="53">
        <v>19765805</v>
      </c>
      <c r="X49" s="53">
        <v>86758456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2594288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2594288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99.41938716246165</v>
      </c>
      <c r="C58" s="5">
        <f>IF(C67=0,0,+(C76/C67)*100)</f>
        <v>0</v>
      </c>
      <c r="D58" s="6">
        <f aca="true" t="shared" si="6" ref="D58:Z58">IF(D67=0,0,+(D76/D67)*100)</f>
        <v>98.09210038422312</v>
      </c>
      <c r="E58" s="7">
        <f t="shared" si="6"/>
        <v>98.86502166025097</v>
      </c>
      <c r="F58" s="7">
        <f t="shared" si="6"/>
        <v>103.71443633552335</v>
      </c>
      <c r="G58" s="7">
        <f t="shared" si="6"/>
        <v>101.28758118699687</v>
      </c>
      <c r="H58" s="7">
        <f t="shared" si="6"/>
        <v>91.85039705533585</v>
      </c>
      <c r="I58" s="7">
        <f t="shared" si="6"/>
        <v>99.03906601161238</v>
      </c>
      <c r="J58" s="7">
        <f t="shared" si="6"/>
        <v>108.46244876896476</v>
      </c>
      <c r="K58" s="7">
        <f t="shared" si="6"/>
        <v>100.89003537997402</v>
      </c>
      <c r="L58" s="7">
        <f t="shared" si="6"/>
        <v>96.31643021231338</v>
      </c>
      <c r="M58" s="7">
        <f t="shared" si="6"/>
        <v>101.75224997122567</v>
      </c>
      <c r="N58" s="7">
        <f t="shared" si="6"/>
        <v>90.63280235091489</v>
      </c>
      <c r="O58" s="7">
        <f t="shared" si="6"/>
        <v>103.84242081250672</v>
      </c>
      <c r="P58" s="7">
        <f t="shared" si="6"/>
        <v>103.2988836801847</v>
      </c>
      <c r="Q58" s="7">
        <f t="shared" si="6"/>
        <v>98.86981069486787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99.86894294835479</v>
      </c>
      <c r="W58" s="7">
        <f t="shared" si="6"/>
        <v>98.85596175947617</v>
      </c>
      <c r="X58" s="7">
        <f t="shared" si="6"/>
        <v>0</v>
      </c>
      <c r="Y58" s="7">
        <f t="shared" si="6"/>
        <v>0</v>
      </c>
      <c r="Z58" s="8">
        <f t="shared" si="6"/>
        <v>98.86502166025097</v>
      </c>
    </row>
    <row r="59" spans="1:26" ht="13.5">
      <c r="A59" s="36" t="s">
        <v>31</v>
      </c>
      <c r="B59" s="9">
        <f aca="true" t="shared" si="7" ref="B59:Z66">IF(B68=0,0,+(B77/B68)*100)</f>
        <v>99.03232415119412</v>
      </c>
      <c r="C59" s="9">
        <f t="shared" si="7"/>
        <v>0</v>
      </c>
      <c r="D59" s="2">
        <f t="shared" si="7"/>
        <v>98.08303452482576</v>
      </c>
      <c r="E59" s="10">
        <f t="shared" si="7"/>
        <v>98.8645676911059</v>
      </c>
      <c r="F59" s="10">
        <f t="shared" si="7"/>
        <v>75.50659938077327</v>
      </c>
      <c r="G59" s="10">
        <f t="shared" si="7"/>
        <v>54.34883169085693</v>
      </c>
      <c r="H59" s="10">
        <f t="shared" si="7"/>
        <v>160.56959725640482</v>
      </c>
      <c r="I59" s="10">
        <f t="shared" si="7"/>
        <v>95.4200960191859</v>
      </c>
      <c r="J59" s="10">
        <f t="shared" si="7"/>
        <v>75.4121574474796</v>
      </c>
      <c r="K59" s="10">
        <f t="shared" si="7"/>
        <v>72.60660059722593</v>
      </c>
      <c r="L59" s="10">
        <f t="shared" si="7"/>
        <v>71.5514383882513</v>
      </c>
      <c r="M59" s="10">
        <f t="shared" si="7"/>
        <v>73.1761883277807</v>
      </c>
      <c r="N59" s="10">
        <f t="shared" si="7"/>
        <v>70.81717797924387</v>
      </c>
      <c r="O59" s="10">
        <f t="shared" si="7"/>
        <v>85.56423757527118</v>
      </c>
      <c r="P59" s="10">
        <f t="shared" si="7"/>
        <v>88.4914644966355</v>
      </c>
      <c r="Q59" s="10">
        <f t="shared" si="7"/>
        <v>81.66154626126512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83.67301637393982</v>
      </c>
      <c r="W59" s="10">
        <f t="shared" si="7"/>
        <v>98.84984327268253</v>
      </c>
      <c r="X59" s="10">
        <f t="shared" si="7"/>
        <v>0</v>
      </c>
      <c r="Y59" s="10">
        <f t="shared" si="7"/>
        <v>0</v>
      </c>
      <c r="Z59" s="11">
        <f t="shared" si="7"/>
        <v>98.8645676911059</v>
      </c>
    </row>
    <row r="60" spans="1:26" ht="13.5">
      <c r="A60" s="37" t="s">
        <v>32</v>
      </c>
      <c r="B60" s="12">
        <f t="shared" si="7"/>
        <v>99.52773604772476</v>
      </c>
      <c r="C60" s="12">
        <f t="shared" si="7"/>
        <v>0</v>
      </c>
      <c r="D60" s="3">
        <f t="shared" si="7"/>
        <v>98.08613558306487</v>
      </c>
      <c r="E60" s="13">
        <f t="shared" si="7"/>
        <v>98.86000308538063</v>
      </c>
      <c r="F60" s="13">
        <f t="shared" si="7"/>
        <v>114.86004156989999</v>
      </c>
      <c r="G60" s="13">
        <f t="shared" si="7"/>
        <v>116.3252523981598</v>
      </c>
      <c r="H60" s="13">
        <f t="shared" si="7"/>
        <v>69.51184188494864</v>
      </c>
      <c r="I60" s="13">
        <f t="shared" si="7"/>
        <v>100.28798858861778</v>
      </c>
      <c r="J60" s="13">
        <f t="shared" si="7"/>
        <v>119.1743022850706</v>
      </c>
      <c r="K60" s="13">
        <f t="shared" si="7"/>
        <v>109.82354184185922</v>
      </c>
      <c r="L60" s="13">
        <f t="shared" si="7"/>
        <v>103.81919332157779</v>
      </c>
      <c r="M60" s="13">
        <f t="shared" si="7"/>
        <v>110.72668543035688</v>
      </c>
      <c r="N60" s="13">
        <f t="shared" si="7"/>
        <v>95.7506694219051</v>
      </c>
      <c r="O60" s="13">
        <f t="shared" si="7"/>
        <v>109.60383432803746</v>
      </c>
      <c r="P60" s="13">
        <f t="shared" si="7"/>
        <v>107.87540182533881</v>
      </c>
      <c r="Q60" s="13">
        <f t="shared" si="7"/>
        <v>103.89130984106116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104.9928850865414</v>
      </c>
      <c r="W60" s="13">
        <f t="shared" si="7"/>
        <v>98.85204944257309</v>
      </c>
      <c r="X60" s="13">
        <f t="shared" si="7"/>
        <v>0</v>
      </c>
      <c r="Y60" s="13">
        <f t="shared" si="7"/>
        <v>0</v>
      </c>
      <c r="Z60" s="14">
        <f t="shared" si="7"/>
        <v>98.86000308538063</v>
      </c>
    </row>
    <row r="61" spans="1:26" ht="13.5">
      <c r="A61" s="38" t="s">
        <v>113</v>
      </c>
      <c r="B61" s="12">
        <f t="shared" si="7"/>
        <v>99.52773609475291</v>
      </c>
      <c r="C61" s="12">
        <f t="shared" si="7"/>
        <v>0</v>
      </c>
      <c r="D61" s="3">
        <f t="shared" si="7"/>
        <v>98.0835312463745</v>
      </c>
      <c r="E61" s="13">
        <f t="shared" si="7"/>
        <v>98.85731987356417</v>
      </c>
      <c r="F61" s="13">
        <f t="shared" si="7"/>
        <v>91.27989615739858</v>
      </c>
      <c r="G61" s="13">
        <f t="shared" si="7"/>
        <v>94.62018711979188</v>
      </c>
      <c r="H61" s="13">
        <f t="shared" si="7"/>
        <v>59.686137368161184</v>
      </c>
      <c r="I61" s="13">
        <f t="shared" si="7"/>
        <v>81.93242758277451</v>
      </c>
      <c r="J61" s="13">
        <f t="shared" si="7"/>
        <v>96.95596011349691</v>
      </c>
      <c r="K61" s="13">
        <f t="shared" si="7"/>
        <v>92.90426206821184</v>
      </c>
      <c r="L61" s="13">
        <f t="shared" si="7"/>
        <v>93.42247406242214</v>
      </c>
      <c r="M61" s="13">
        <f t="shared" si="7"/>
        <v>94.41867872088912</v>
      </c>
      <c r="N61" s="13">
        <f t="shared" si="7"/>
        <v>88.95332854979436</v>
      </c>
      <c r="O61" s="13">
        <f t="shared" si="7"/>
        <v>96.99497639083098</v>
      </c>
      <c r="P61" s="13">
        <f t="shared" si="7"/>
        <v>94.80233537613199</v>
      </c>
      <c r="Q61" s="13">
        <f t="shared" si="7"/>
        <v>93.3183546503128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89.90434169548625</v>
      </c>
      <c r="W61" s="13">
        <f t="shared" si="7"/>
        <v>98.8502957196953</v>
      </c>
      <c r="X61" s="13">
        <f t="shared" si="7"/>
        <v>0</v>
      </c>
      <c r="Y61" s="13">
        <f t="shared" si="7"/>
        <v>0</v>
      </c>
      <c r="Z61" s="14">
        <f t="shared" si="7"/>
        <v>98.85731987356417</v>
      </c>
    </row>
    <row r="62" spans="1:26" ht="13.5">
      <c r="A62" s="38" t="s">
        <v>114</v>
      </c>
      <c r="B62" s="12">
        <f t="shared" si="7"/>
        <v>99.52773631307137</v>
      </c>
      <c r="C62" s="12">
        <f t="shared" si="7"/>
        <v>0</v>
      </c>
      <c r="D62" s="3">
        <f t="shared" si="7"/>
        <v>98.09487870743668</v>
      </c>
      <c r="E62" s="13">
        <f t="shared" si="7"/>
        <v>98.86675788187992</v>
      </c>
      <c r="F62" s="13">
        <f t="shared" si="7"/>
        <v>158.34902819767245</v>
      </c>
      <c r="G62" s="13">
        <f t="shared" si="7"/>
        <v>193.59520400387729</v>
      </c>
      <c r="H62" s="13">
        <f t="shared" si="7"/>
        <v>101.20838803579899</v>
      </c>
      <c r="I62" s="13">
        <f t="shared" si="7"/>
        <v>151.04773181032655</v>
      </c>
      <c r="J62" s="13">
        <f t="shared" si="7"/>
        <v>180.8322960666573</v>
      </c>
      <c r="K62" s="13">
        <f t="shared" si="7"/>
        <v>145.14756807827249</v>
      </c>
      <c r="L62" s="13">
        <f t="shared" si="7"/>
        <v>123.29183800367447</v>
      </c>
      <c r="M62" s="13">
        <f t="shared" si="7"/>
        <v>147.267346058373</v>
      </c>
      <c r="N62" s="13">
        <f t="shared" si="7"/>
        <v>106.95349786627845</v>
      </c>
      <c r="O62" s="13">
        <f t="shared" si="7"/>
        <v>128.70462315546297</v>
      </c>
      <c r="P62" s="13">
        <f t="shared" si="7"/>
        <v>133.38636600531692</v>
      </c>
      <c r="Q62" s="13">
        <f t="shared" si="7"/>
        <v>121.31956508568523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138.1440686018514</v>
      </c>
      <c r="W62" s="13">
        <f t="shared" si="7"/>
        <v>98.85685619732595</v>
      </c>
      <c r="X62" s="13">
        <f t="shared" si="7"/>
        <v>0</v>
      </c>
      <c r="Y62" s="13">
        <f t="shared" si="7"/>
        <v>0</v>
      </c>
      <c r="Z62" s="14">
        <f t="shared" si="7"/>
        <v>98.86675788187992</v>
      </c>
    </row>
    <row r="63" spans="1:26" ht="13.5">
      <c r="A63" s="38" t="s">
        <v>115</v>
      </c>
      <c r="B63" s="12">
        <f t="shared" si="7"/>
        <v>99.52773609596154</v>
      </c>
      <c r="C63" s="12">
        <f t="shared" si="7"/>
        <v>0</v>
      </c>
      <c r="D63" s="3">
        <f t="shared" si="7"/>
        <v>98.08737796952349</v>
      </c>
      <c r="E63" s="13">
        <f t="shared" si="7"/>
        <v>98.86248015285665</v>
      </c>
      <c r="F63" s="13">
        <f t="shared" si="7"/>
        <v>128.34972720976376</v>
      </c>
      <c r="G63" s="13">
        <f t="shared" si="7"/>
        <v>99.71505819421202</v>
      </c>
      <c r="H63" s="13">
        <f t="shared" si="7"/>
        <v>59.296665341355116</v>
      </c>
      <c r="I63" s="13">
        <f t="shared" si="7"/>
        <v>95.61589507386364</v>
      </c>
      <c r="J63" s="13">
        <f t="shared" si="7"/>
        <v>109.44693246896382</v>
      </c>
      <c r="K63" s="13">
        <f t="shared" si="7"/>
        <v>104.11154211572335</v>
      </c>
      <c r="L63" s="13">
        <f t="shared" si="7"/>
        <v>90.77627215597259</v>
      </c>
      <c r="M63" s="13">
        <f t="shared" si="7"/>
        <v>101.01861267766918</v>
      </c>
      <c r="N63" s="13">
        <f t="shared" si="7"/>
        <v>87.32596976511832</v>
      </c>
      <c r="O63" s="13">
        <f t="shared" si="7"/>
        <v>105.47597029455883</v>
      </c>
      <c r="P63" s="13">
        <f t="shared" si="7"/>
        <v>103.66195617561438</v>
      </c>
      <c r="Q63" s="13">
        <f t="shared" si="7"/>
        <v>98.0447278942566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98.30128147465102</v>
      </c>
      <c r="W63" s="13">
        <f t="shared" si="7"/>
        <v>98.85309839181372</v>
      </c>
      <c r="X63" s="13">
        <f t="shared" si="7"/>
        <v>0</v>
      </c>
      <c r="Y63" s="13">
        <f t="shared" si="7"/>
        <v>0</v>
      </c>
      <c r="Z63" s="14">
        <f t="shared" si="7"/>
        <v>98.86248015285665</v>
      </c>
    </row>
    <row r="64" spans="1:26" ht="13.5">
      <c r="A64" s="38" t="s">
        <v>116</v>
      </c>
      <c r="B64" s="12">
        <f t="shared" si="7"/>
        <v>99.52773525227549</v>
      </c>
      <c r="C64" s="12">
        <f t="shared" si="7"/>
        <v>0</v>
      </c>
      <c r="D64" s="3">
        <f t="shared" si="7"/>
        <v>98.08361903947782</v>
      </c>
      <c r="E64" s="13">
        <f t="shared" si="7"/>
        <v>98.85836404101957</v>
      </c>
      <c r="F64" s="13">
        <f t="shared" si="7"/>
        <v>161.20971020942915</v>
      </c>
      <c r="G64" s="13">
        <f t="shared" si="7"/>
        <v>136.03829155402676</v>
      </c>
      <c r="H64" s="13">
        <f t="shared" si="7"/>
        <v>85.21007351791022</v>
      </c>
      <c r="I64" s="13">
        <f t="shared" si="7"/>
        <v>127.65758183076714</v>
      </c>
      <c r="J64" s="13">
        <f t="shared" si="7"/>
        <v>149.47710208066013</v>
      </c>
      <c r="K64" s="13">
        <f t="shared" si="7"/>
        <v>142.47596176666684</v>
      </c>
      <c r="L64" s="13">
        <f t="shared" si="7"/>
        <v>136.24171635460073</v>
      </c>
      <c r="M64" s="13">
        <f t="shared" si="7"/>
        <v>142.69993871874593</v>
      </c>
      <c r="N64" s="13">
        <f t="shared" si="7"/>
        <v>121.05850766660018</v>
      </c>
      <c r="O64" s="13">
        <f t="shared" si="7"/>
        <v>140.65937483894476</v>
      </c>
      <c r="P64" s="13">
        <f t="shared" si="7"/>
        <v>137.9301742164562</v>
      </c>
      <c r="Q64" s="13">
        <f t="shared" si="7"/>
        <v>133.2052908207543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134.5344074098812</v>
      </c>
      <c r="W64" s="13">
        <f t="shared" si="7"/>
        <v>98.8510906981555</v>
      </c>
      <c r="X64" s="13">
        <f t="shared" si="7"/>
        <v>0</v>
      </c>
      <c r="Y64" s="13">
        <f t="shared" si="7"/>
        <v>0</v>
      </c>
      <c r="Z64" s="14">
        <f t="shared" si="7"/>
        <v>98.85836404101957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98.12686980609419</v>
      </c>
      <c r="E65" s="13">
        <f t="shared" si="7"/>
        <v>98.99709141274238</v>
      </c>
      <c r="F65" s="13">
        <f t="shared" si="7"/>
        <v>99.9985594099343</v>
      </c>
      <c r="G65" s="13">
        <f t="shared" si="7"/>
        <v>100</v>
      </c>
      <c r="H65" s="13">
        <f t="shared" si="7"/>
        <v>100</v>
      </c>
      <c r="I65" s="13">
        <f t="shared" si="7"/>
        <v>99.99944672516627</v>
      </c>
      <c r="J65" s="13">
        <f t="shared" si="7"/>
        <v>99.90457104685562</v>
      </c>
      <c r="K65" s="13">
        <f t="shared" si="7"/>
        <v>100.00243368216111</v>
      </c>
      <c r="L65" s="13">
        <f t="shared" si="7"/>
        <v>99.99696896217264</v>
      </c>
      <c r="M65" s="13">
        <f t="shared" si="7"/>
        <v>99.96046712050412</v>
      </c>
      <c r="N65" s="13">
        <f t="shared" si="7"/>
        <v>100</v>
      </c>
      <c r="O65" s="13">
        <f t="shared" si="7"/>
        <v>100</v>
      </c>
      <c r="P65" s="13">
        <f t="shared" si="7"/>
        <v>100</v>
      </c>
      <c r="Q65" s="13">
        <f t="shared" si="7"/>
        <v>100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99.98944466520962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98.99709141274238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100.00041594742424</v>
      </c>
      <c r="H66" s="16">
        <f t="shared" si="7"/>
        <v>100</v>
      </c>
      <c r="I66" s="16">
        <f t="shared" si="7"/>
        <v>100.00014436159692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100.00004900031998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740484144</v>
      </c>
      <c r="C67" s="23"/>
      <c r="D67" s="24">
        <v>790401176</v>
      </c>
      <c r="E67" s="25">
        <v>798663876</v>
      </c>
      <c r="F67" s="25">
        <v>69164976</v>
      </c>
      <c r="G67" s="25">
        <v>66156838</v>
      </c>
      <c r="H67" s="25">
        <v>65676488</v>
      </c>
      <c r="I67" s="25">
        <v>200998302</v>
      </c>
      <c r="J67" s="25">
        <v>65586465</v>
      </c>
      <c r="K67" s="25">
        <v>67178116</v>
      </c>
      <c r="L67" s="25">
        <v>70307016</v>
      </c>
      <c r="M67" s="25">
        <v>203071597</v>
      </c>
      <c r="N67" s="25">
        <v>78372212</v>
      </c>
      <c r="O67" s="25">
        <v>67601237</v>
      </c>
      <c r="P67" s="25">
        <v>69856146</v>
      </c>
      <c r="Q67" s="25">
        <v>215829595</v>
      </c>
      <c r="R67" s="25"/>
      <c r="S67" s="25"/>
      <c r="T67" s="25"/>
      <c r="U67" s="25"/>
      <c r="V67" s="25">
        <v>619899494</v>
      </c>
      <c r="W67" s="25">
        <v>595126785</v>
      </c>
      <c r="X67" s="25"/>
      <c r="Y67" s="24"/>
      <c r="Z67" s="26">
        <v>798663876</v>
      </c>
    </row>
    <row r="68" spans="1:26" ht="13.5" hidden="1">
      <c r="A68" s="36" t="s">
        <v>31</v>
      </c>
      <c r="B68" s="18">
        <v>164554174</v>
      </c>
      <c r="C68" s="18"/>
      <c r="D68" s="19">
        <v>180591411</v>
      </c>
      <c r="E68" s="20">
        <v>189791411</v>
      </c>
      <c r="F68" s="20">
        <v>19499481</v>
      </c>
      <c r="G68" s="20">
        <v>15988662</v>
      </c>
      <c r="H68" s="20">
        <v>16039684</v>
      </c>
      <c r="I68" s="20">
        <v>51527827</v>
      </c>
      <c r="J68" s="20">
        <v>15953612</v>
      </c>
      <c r="K68" s="20">
        <v>16070970</v>
      </c>
      <c r="L68" s="20">
        <v>16321254</v>
      </c>
      <c r="M68" s="20">
        <v>48345836</v>
      </c>
      <c r="N68" s="20">
        <v>16125459</v>
      </c>
      <c r="O68" s="20">
        <v>16108259</v>
      </c>
      <c r="P68" s="20">
        <v>16399150</v>
      </c>
      <c r="Q68" s="20">
        <v>48632868</v>
      </c>
      <c r="R68" s="20"/>
      <c r="S68" s="20"/>
      <c r="T68" s="20"/>
      <c r="U68" s="20"/>
      <c r="V68" s="20">
        <v>148506531</v>
      </c>
      <c r="W68" s="20">
        <v>137089056</v>
      </c>
      <c r="X68" s="20"/>
      <c r="Y68" s="19"/>
      <c r="Z68" s="22">
        <v>189791411</v>
      </c>
    </row>
    <row r="69" spans="1:26" ht="13.5" hidden="1">
      <c r="A69" s="37" t="s">
        <v>32</v>
      </c>
      <c r="B69" s="18">
        <v>573195347</v>
      </c>
      <c r="C69" s="18"/>
      <c r="D69" s="19">
        <v>607053765</v>
      </c>
      <c r="E69" s="20">
        <v>606116465</v>
      </c>
      <c r="F69" s="20">
        <v>49429034</v>
      </c>
      <c r="G69" s="20">
        <v>49927761</v>
      </c>
      <c r="H69" s="20">
        <v>49420975</v>
      </c>
      <c r="I69" s="20">
        <v>148777770</v>
      </c>
      <c r="J69" s="20">
        <v>49403988</v>
      </c>
      <c r="K69" s="20">
        <v>50901132</v>
      </c>
      <c r="L69" s="20">
        <v>53764076</v>
      </c>
      <c r="M69" s="20">
        <v>154069196</v>
      </c>
      <c r="N69" s="20">
        <v>62019557</v>
      </c>
      <c r="O69" s="20">
        <v>51259464</v>
      </c>
      <c r="P69" s="20">
        <v>53226173</v>
      </c>
      <c r="Q69" s="20">
        <v>166505194</v>
      </c>
      <c r="R69" s="20"/>
      <c r="S69" s="20"/>
      <c r="T69" s="20"/>
      <c r="U69" s="20"/>
      <c r="V69" s="20">
        <v>469352160</v>
      </c>
      <c r="W69" s="20">
        <v>455746022</v>
      </c>
      <c r="X69" s="20"/>
      <c r="Y69" s="19"/>
      <c r="Z69" s="22">
        <v>606116465</v>
      </c>
    </row>
    <row r="70" spans="1:26" ht="13.5" hidden="1">
      <c r="A70" s="38" t="s">
        <v>113</v>
      </c>
      <c r="B70" s="18">
        <v>324599230</v>
      </c>
      <c r="C70" s="18"/>
      <c r="D70" s="19">
        <v>356959381</v>
      </c>
      <c r="E70" s="20">
        <v>351822081</v>
      </c>
      <c r="F70" s="20">
        <v>29588627</v>
      </c>
      <c r="G70" s="20">
        <v>30076455</v>
      </c>
      <c r="H70" s="20">
        <v>29586128</v>
      </c>
      <c r="I70" s="20">
        <v>89251210</v>
      </c>
      <c r="J70" s="20">
        <v>28982636</v>
      </c>
      <c r="K70" s="20">
        <v>28970137</v>
      </c>
      <c r="L70" s="20">
        <v>29777260</v>
      </c>
      <c r="M70" s="20">
        <v>87730033</v>
      </c>
      <c r="N70" s="20">
        <v>33933036</v>
      </c>
      <c r="O70" s="20">
        <v>27981078</v>
      </c>
      <c r="P70" s="20">
        <v>30487423</v>
      </c>
      <c r="Q70" s="20">
        <v>92401537</v>
      </c>
      <c r="R70" s="20"/>
      <c r="S70" s="20"/>
      <c r="T70" s="20"/>
      <c r="U70" s="20"/>
      <c r="V70" s="20">
        <v>269382780</v>
      </c>
      <c r="W70" s="20">
        <v>257523091</v>
      </c>
      <c r="X70" s="20"/>
      <c r="Y70" s="19"/>
      <c r="Z70" s="22">
        <v>351822081</v>
      </c>
    </row>
    <row r="71" spans="1:26" ht="13.5" hidden="1">
      <c r="A71" s="38" t="s">
        <v>114</v>
      </c>
      <c r="B71" s="18">
        <v>114179433</v>
      </c>
      <c r="C71" s="18"/>
      <c r="D71" s="19">
        <v>111544184</v>
      </c>
      <c r="E71" s="20">
        <v>113744184</v>
      </c>
      <c r="F71" s="20">
        <v>8364201</v>
      </c>
      <c r="G71" s="20">
        <v>8354302</v>
      </c>
      <c r="H71" s="20">
        <v>8357332</v>
      </c>
      <c r="I71" s="20">
        <v>25075835</v>
      </c>
      <c r="J71" s="20">
        <v>8737708</v>
      </c>
      <c r="K71" s="20">
        <v>9880355</v>
      </c>
      <c r="L71" s="20">
        <v>11358949</v>
      </c>
      <c r="M71" s="20">
        <v>29977012</v>
      </c>
      <c r="N71" s="20">
        <v>14258421</v>
      </c>
      <c r="O71" s="20">
        <v>10963659</v>
      </c>
      <c r="P71" s="20">
        <v>10265370</v>
      </c>
      <c r="Q71" s="20">
        <v>35487450</v>
      </c>
      <c r="R71" s="20"/>
      <c r="S71" s="20"/>
      <c r="T71" s="20"/>
      <c r="U71" s="20"/>
      <c r="V71" s="20">
        <v>90540297</v>
      </c>
      <c r="W71" s="20">
        <v>91052674</v>
      </c>
      <c r="X71" s="20"/>
      <c r="Y71" s="19"/>
      <c r="Z71" s="22">
        <v>113744184</v>
      </c>
    </row>
    <row r="72" spans="1:26" ht="13.5" hidden="1">
      <c r="A72" s="38" t="s">
        <v>115</v>
      </c>
      <c r="B72" s="18">
        <v>72727557</v>
      </c>
      <c r="C72" s="18"/>
      <c r="D72" s="19">
        <v>72318000</v>
      </c>
      <c r="E72" s="20">
        <v>74318000</v>
      </c>
      <c r="F72" s="20">
        <v>5895189</v>
      </c>
      <c r="G72" s="20">
        <v>5983327</v>
      </c>
      <c r="H72" s="20">
        <v>5988529</v>
      </c>
      <c r="I72" s="20">
        <v>17867045</v>
      </c>
      <c r="J72" s="20">
        <v>6151690</v>
      </c>
      <c r="K72" s="20">
        <v>6532026</v>
      </c>
      <c r="L72" s="20">
        <v>7034672</v>
      </c>
      <c r="M72" s="20">
        <v>19718388</v>
      </c>
      <c r="N72" s="20">
        <v>8254241</v>
      </c>
      <c r="O72" s="20">
        <v>6723886</v>
      </c>
      <c r="P72" s="20">
        <v>6855407</v>
      </c>
      <c r="Q72" s="20">
        <v>21833534</v>
      </c>
      <c r="R72" s="20"/>
      <c r="S72" s="20"/>
      <c r="T72" s="20"/>
      <c r="U72" s="20"/>
      <c r="V72" s="20">
        <v>59418967</v>
      </c>
      <c r="W72" s="20">
        <v>58128962</v>
      </c>
      <c r="X72" s="20"/>
      <c r="Y72" s="19"/>
      <c r="Z72" s="22">
        <v>74318000</v>
      </c>
    </row>
    <row r="73" spans="1:26" ht="13.5" hidden="1">
      <c r="A73" s="38" t="s">
        <v>116</v>
      </c>
      <c r="B73" s="18">
        <v>61689127</v>
      </c>
      <c r="C73" s="18"/>
      <c r="D73" s="19">
        <v>65510200</v>
      </c>
      <c r="E73" s="20">
        <v>65510200</v>
      </c>
      <c r="F73" s="20">
        <v>5511601</v>
      </c>
      <c r="G73" s="20">
        <v>5457287</v>
      </c>
      <c r="H73" s="20">
        <v>5434050</v>
      </c>
      <c r="I73" s="20">
        <v>16402938</v>
      </c>
      <c r="J73" s="20">
        <v>5479559</v>
      </c>
      <c r="K73" s="20">
        <v>5477524</v>
      </c>
      <c r="L73" s="20">
        <v>5560203</v>
      </c>
      <c r="M73" s="20">
        <v>16517286</v>
      </c>
      <c r="N73" s="20">
        <v>5545222</v>
      </c>
      <c r="O73" s="20">
        <v>5529935</v>
      </c>
      <c r="P73" s="20">
        <v>5531567</v>
      </c>
      <c r="Q73" s="20">
        <v>16606724</v>
      </c>
      <c r="R73" s="20"/>
      <c r="S73" s="20"/>
      <c r="T73" s="20"/>
      <c r="U73" s="20"/>
      <c r="V73" s="20">
        <v>49526948</v>
      </c>
      <c r="W73" s="20">
        <v>49041295</v>
      </c>
      <c r="X73" s="20"/>
      <c r="Y73" s="19"/>
      <c r="Z73" s="22">
        <v>65510200</v>
      </c>
    </row>
    <row r="74" spans="1:26" ht="13.5" hidden="1">
      <c r="A74" s="38" t="s">
        <v>117</v>
      </c>
      <c r="B74" s="18"/>
      <c r="C74" s="18"/>
      <c r="D74" s="19">
        <v>722000</v>
      </c>
      <c r="E74" s="20">
        <v>722000</v>
      </c>
      <c r="F74" s="20">
        <v>69416</v>
      </c>
      <c r="G74" s="20">
        <v>56390</v>
      </c>
      <c r="H74" s="20">
        <v>54936</v>
      </c>
      <c r="I74" s="20">
        <v>180742</v>
      </c>
      <c r="J74" s="20">
        <v>52395</v>
      </c>
      <c r="K74" s="20">
        <v>41090</v>
      </c>
      <c r="L74" s="20">
        <v>32992</v>
      </c>
      <c r="M74" s="20">
        <v>126477</v>
      </c>
      <c r="N74" s="20">
        <v>28637</v>
      </c>
      <c r="O74" s="20">
        <v>60906</v>
      </c>
      <c r="P74" s="20">
        <v>86406</v>
      </c>
      <c r="Q74" s="20">
        <v>175949</v>
      </c>
      <c r="R74" s="20"/>
      <c r="S74" s="20"/>
      <c r="T74" s="20"/>
      <c r="U74" s="20"/>
      <c r="V74" s="20">
        <v>483168</v>
      </c>
      <c r="W74" s="20"/>
      <c r="X74" s="20"/>
      <c r="Y74" s="19"/>
      <c r="Z74" s="22">
        <v>722000</v>
      </c>
    </row>
    <row r="75" spans="1:26" ht="13.5" hidden="1">
      <c r="A75" s="39" t="s">
        <v>118</v>
      </c>
      <c r="B75" s="27">
        <v>2734623</v>
      </c>
      <c r="C75" s="27"/>
      <c r="D75" s="28">
        <v>2756000</v>
      </c>
      <c r="E75" s="29">
        <v>2756000</v>
      </c>
      <c r="F75" s="29">
        <v>236461</v>
      </c>
      <c r="G75" s="29">
        <v>240415</v>
      </c>
      <c r="H75" s="29">
        <v>215829</v>
      </c>
      <c r="I75" s="29">
        <v>692705</v>
      </c>
      <c r="J75" s="29">
        <v>228865</v>
      </c>
      <c r="K75" s="29">
        <v>206014</v>
      </c>
      <c r="L75" s="29">
        <v>221686</v>
      </c>
      <c r="M75" s="29">
        <v>656565</v>
      </c>
      <c r="N75" s="29">
        <v>227196</v>
      </c>
      <c r="O75" s="29">
        <v>233514</v>
      </c>
      <c r="P75" s="29">
        <v>230823</v>
      </c>
      <c r="Q75" s="29">
        <v>691533</v>
      </c>
      <c r="R75" s="29"/>
      <c r="S75" s="29"/>
      <c r="T75" s="29"/>
      <c r="U75" s="29"/>
      <c r="V75" s="29">
        <v>2040803</v>
      </c>
      <c r="W75" s="29">
        <v>2291707</v>
      </c>
      <c r="X75" s="29"/>
      <c r="Y75" s="28"/>
      <c r="Z75" s="30">
        <v>2756000</v>
      </c>
    </row>
    <row r="76" spans="1:26" ht="13.5" hidden="1">
      <c r="A76" s="41" t="s">
        <v>120</v>
      </c>
      <c r="B76" s="31">
        <v>736184798</v>
      </c>
      <c r="C76" s="31"/>
      <c r="D76" s="32">
        <v>775321115</v>
      </c>
      <c r="E76" s="33">
        <v>789599214</v>
      </c>
      <c r="F76" s="33">
        <v>71734065</v>
      </c>
      <c r="G76" s="33">
        <v>67008661</v>
      </c>
      <c r="H76" s="33">
        <v>60324115</v>
      </c>
      <c r="I76" s="33">
        <v>199066841</v>
      </c>
      <c r="J76" s="33">
        <v>71136686</v>
      </c>
      <c r="K76" s="33">
        <v>67776025</v>
      </c>
      <c r="L76" s="33">
        <v>67717208</v>
      </c>
      <c r="M76" s="33">
        <v>206629919</v>
      </c>
      <c r="N76" s="33">
        <v>71030932</v>
      </c>
      <c r="O76" s="33">
        <v>70198761</v>
      </c>
      <c r="P76" s="33">
        <v>72160619</v>
      </c>
      <c r="Q76" s="33">
        <v>213390312</v>
      </c>
      <c r="R76" s="33"/>
      <c r="S76" s="33"/>
      <c r="T76" s="33"/>
      <c r="U76" s="33"/>
      <c r="V76" s="33">
        <v>619087072</v>
      </c>
      <c r="W76" s="33">
        <v>588318307</v>
      </c>
      <c r="X76" s="33"/>
      <c r="Y76" s="32"/>
      <c r="Z76" s="34">
        <v>789599214</v>
      </c>
    </row>
    <row r="77" spans="1:26" ht="13.5" hidden="1">
      <c r="A77" s="36" t="s">
        <v>31</v>
      </c>
      <c r="B77" s="18">
        <v>162961823</v>
      </c>
      <c r="C77" s="18"/>
      <c r="D77" s="19">
        <v>177129536</v>
      </c>
      <c r="E77" s="20">
        <v>187636458</v>
      </c>
      <c r="F77" s="20">
        <v>14723395</v>
      </c>
      <c r="G77" s="20">
        <v>8689651</v>
      </c>
      <c r="H77" s="20">
        <v>25754856</v>
      </c>
      <c r="I77" s="20">
        <v>49167902</v>
      </c>
      <c r="J77" s="20">
        <v>12030963</v>
      </c>
      <c r="K77" s="20">
        <v>11668585</v>
      </c>
      <c r="L77" s="20">
        <v>11678092</v>
      </c>
      <c r="M77" s="20">
        <v>35377640</v>
      </c>
      <c r="N77" s="20">
        <v>11419595</v>
      </c>
      <c r="O77" s="20">
        <v>13782909</v>
      </c>
      <c r="P77" s="20">
        <v>14511848</v>
      </c>
      <c r="Q77" s="20">
        <v>39714352</v>
      </c>
      <c r="R77" s="20"/>
      <c r="S77" s="20"/>
      <c r="T77" s="20"/>
      <c r="U77" s="20"/>
      <c r="V77" s="20">
        <v>124259894</v>
      </c>
      <c r="W77" s="20">
        <v>135512317</v>
      </c>
      <c r="X77" s="20"/>
      <c r="Y77" s="19"/>
      <c r="Z77" s="22">
        <v>187636458</v>
      </c>
    </row>
    <row r="78" spans="1:26" ht="13.5" hidden="1">
      <c r="A78" s="37" t="s">
        <v>32</v>
      </c>
      <c r="B78" s="18">
        <v>570488352</v>
      </c>
      <c r="C78" s="18"/>
      <c r="D78" s="19">
        <v>595435579</v>
      </c>
      <c r="E78" s="20">
        <v>599206756</v>
      </c>
      <c r="F78" s="20">
        <v>56774209</v>
      </c>
      <c r="G78" s="20">
        <v>58078594</v>
      </c>
      <c r="H78" s="20">
        <v>34353430</v>
      </c>
      <c r="I78" s="20">
        <v>149206233</v>
      </c>
      <c r="J78" s="20">
        <v>58876858</v>
      </c>
      <c r="K78" s="20">
        <v>55901426</v>
      </c>
      <c r="L78" s="20">
        <v>55817430</v>
      </c>
      <c r="M78" s="20">
        <v>170595714</v>
      </c>
      <c r="N78" s="20">
        <v>59384141</v>
      </c>
      <c r="O78" s="20">
        <v>56182338</v>
      </c>
      <c r="P78" s="20">
        <v>57417948</v>
      </c>
      <c r="Q78" s="20">
        <v>172984427</v>
      </c>
      <c r="R78" s="20"/>
      <c r="S78" s="20"/>
      <c r="T78" s="20"/>
      <c r="U78" s="20"/>
      <c r="V78" s="20">
        <v>492786374</v>
      </c>
      <c r="W78" s="20">
        <v>450514283</v>
      </c>
      <c r="X78" s="20"/>
      <c r="Y78" s="19"/>
      <c r="Z78" s="22">
        <v>599206756</v>
      </c>
    </row>
    <row r="79" spans="1:26" ht="13.5" hidden="1">
      <c r="A79" s="38" t="s">
        <v>113</v>
      </c>
      <c r="B79" s="18">
        <v>323066265</v>
      </c>
      <c r="C79" s="18"/>
      <c r="D79" s="19">
        <v>350118366</v>
      </c>
      <c r="E79" s="20">
        <v>347801880</v>
      </c>
      <c r="F79" s="20">
        <v>27008468</v>
      </c>
      <c r="G79" s="20">
        <v>28458398</v>
      </c>
      <c r="H79" s="20">
        <v>17658817</v>
      </c>
      <c r="I79" s="20">
        <v>73125683</v>
      </c>
      <c r="J79" s="20">
        <v>28100393</v>
      </c>
      <c r="K79" s="20">
        <v>26914492</v>
      </c>
      <c r="L79" s="20">
        <v>27818653</v>
      </c>
      <c r="M79" s="20">
        <v>82833538</v>
      </c>
      <c r="N79" s="20">
        <v>30184565</v>
      </c>
      <c r="O79" s="20">
        <v>27140240</v>
      </c>
      <c r="P79" s="20">
        <v>28902789</v>
      </c>
      <c r="Q79" s="20">
        <v>86227594</v>
      </c>
      <c r="R79" s="20"/>
      <c r="S79" s="20"/>
      <c r="T79" s="20"/>
      <c r="U79" s="20"/>
      <c r="V79" s="20">
        <v>242186815</v>
      </c>
      <c r="W79" s="20">
        <v>254562337</v>
      </c>
      <c r="X79" s="20"/>
      <c r="Y79" s="19"/>
      <c r="Z79" s="22">
        <v>347801880</v>
      </c>
    </row>
    <row r="80" spans="1:26" ht="13.5" hidden="1">
      <c r="A80" s="38" t="s">
        <v>114</v>
      </c>
      <c r="B80" s="18">
        <v>113640205</v>
      </c>
      <c r="C80" s="18"/>
      <c r="D80" s="19">
        <v>109419132</v>
      </c>
      <c r="E80" s="20">
        <v>112455187</v>
      </c>
      <c r="F80" s="20">
        <v>13244631</v>
      </c>
      <c r="G80" s="20">
        <v>16173528</v>
      </c>
      <c r="H80" s="20">
        <v>8458321</v>
      </c>
      <c r="I80" s="20">
        <v>37876480</v>
      </c>
      <c r="J80" s="20">
        <v>15800598</v>
      </c>
      <c r="K80" s="20">
        <v>14341095</v>
      </c>
      <c r="L80" s="20">
        <v>14004657</v>
      </c>
      <c r="M80" s="20">
        <v>44146350</v>
      </c>
      <c r="N80" s="20">
        <v>15249880</v>
      </c>
      <c r="O80" s="20">
        <v>14110736</v>
      </c>
      <c r="P80" s="20">
        <v>13692604</v>
      </c>
      <c r="Q80" s="20">
        <v>43053220</v>
      </c>
      <c r="R80" s="20"/>
      <c r="S80" s="20"/>
      <c r="T80" s="20"/>
      <c r="U80" s="20"/>
      <c r="V80" s="20">
        <v>125076050</v>
      </c>
      <c r="W80" s="20">
        <v>90011811</v>
      </c>
      <c r="X80" s="20"/>
      <c r="Y80" s="19"/>
      <c r="Z80" s="22">
        <v>112455187</v>
      </c>
    </row>
    <row r="81" spans="1:26" ht="13.5" hidden="1">
      <c r="A81" s="38" t="s">
        <v>115</v>
      </c>
      <c r="B81" s="18">
        <v>72384091</v>
      </c>
      <c r="C81" s="18"/>
      <c r="D81" s="19">
        <v>70934830</v>
      </c>
      <c r="E81" s="20">
        <v>73472618</v>
      </c>
      <c r="F81" s="20">
        <v>7566459</v>
      </c>
      <c r="G81" s="20">
        <v>5966278</v>
      </c>
      <c r="H81" s="20">
        <v>3550998</v>
      </c>
      <c r="I81" s="20">
        <v>17083735</v>
      </c>
      <c r="J81" s="20">
        <v>6732836</v>
      </c>
      <c r="K81" s="20">
        <v>6800593</v>
      </c>
      <c r="L81" s="20">
        <v>6385813</v>
      </c>
      <c r="M81" s="20">
        <v>19919242</v>
      </c>
      <c r="N81" s="20">
        <v>7208096</v>
      </c>
      <c r="O81" s="20">
        <v>7092084</v>
      </c>
      <c r="P81" s="20">
        <v>7106449</v>
      </c>
      <c r="Q81" s="20">
        <v>21406629</v>
      </c>
      <c r="R81" s="20"/>
      <c r="S81" s="20"/>
      <c r="T81" s="20"/>
      <c r="U81" s="20"/>
      <c r="V81" s="20">
        <v>58409606</v>
      </c>
      <c r="W81" s="20">
        <v>57462280</v>
      </c>
      <c r="X81" s="20"/>
      <c r="Y81" s="19"/>
      <c r="Z81" s="22">
        <v>73472618</v>
      </c>
    </row>
    <row r="82" spans="1:26" ht="13.5" hidden="1">
      <c r="A82" s="38" t="s">
        <v>116</v>
      </c>
      <c r="B82" s="18">
        <v>61397791</v>
      </c>
      <c r="C82" s="18"/>
      <c r="D82" s="19">
        <v>64254775</v>
      </c>
      <c r="E82" s="20">
        <v>64762312</v>
      </c>
      <c r="F82" s="20">
        <v>8885236</v>
      </c>
      <c r="G82" s="20">
        <v>7424000</v>
      </c>
      <c r="H82" s="20">
        <v>4630358</v>
      </c>
      <c r="I82" s="20">
        <v>20939594</v>
      </c>
      <c r="J82" s="20">
        <v>8190686</v>
      </c>
      <c r="K82" s="20">
        <v>7804155</v>
      </c>
      <c r="L82" s="20">
        <v>7575316</v>
      </c>
      <c r="M82" s="20">
        <v>23570157</v>
      </c>
      <c r="N82" s="20">
        <v>6712963</v>
      </c>
      <c r="O82" s="20">
        <v>7778372</v>
      </c>
      <c r="P82" s="20">
        <v>7629700</v>
      </c>
      <c r="Q82" s="20">
        <v>22121035</v>
      </c>
      <c r="R82" s="20"/>
      <c r="S82" s="20"/>
      <c r="T82" s="20"/>
      <c r="U82" s="20"/>
      <c r="V82" s="20">
        <v>66630786</v>
      </c>
      <c r="W82" s="20">
        <v>48477855</v>
      </c>
      <c r="X82" s="20"/>
      <c r="Y82" s="19"/>
      <c r="Z82" s="22">
        <v>64762312</v>
      </c>
    </row>
    <row r="83" spans="1:26" ht="13.5" hidden="1">
      <c r="A83" s="38" t="s">
        <v>117</v>
      </c>
      <c r="B83" s="18"/>
      <c r="C83" s="18"/>
      <c r="D83" s="19">
        <v>708476</v>
      </c>
      <c r="E83" s="20">
        <v>714759</v>
      </c>
      <c r="F83" s="20">
        <v>69415</v>
      </c>
      <c r="G83" s="20">
        <v>56390</v>
      </c>
      <c r="H83" s="20">
        <v>54936</v>
      </c>
      <c r="I83" s="20">
        <v>180741</v>
      </c>
      <c r="J83" s="20">
        <v>52345</v>
      </c>
      <c r="K83" s="20">
        <v>41091</v>
      </c>
      <c r="L83" s="20">
        <v>32991</v>
      </c>
      <c r="M83" s="20">
        <v>126427</v>
      </c>
      <c r="N83" s="20">
        <v>28637</v>
      </c>
      <c r="O83" s="20">
        <v>60906</v>
      </c>
      <c r="P83" s="20">
        <v>86406</v>
      </c>
      <c r="Q83" s="20">
        <v>175949</v>
      </c>
      <c r="R83" s="20"/>
      <c r="S83" s="20"/>
      <c r="T83" s="20"/>
      <c r="U83" s="20"/>
      <c r="V83" s="20">
        <v>483117</v>
      </c>
      <c r="W83" s="20"/>
      <c r="X83" s="20"/>
      <c r="Y83" s="19"/>
      <c r="Z83" s="22">
        <v>714759</v>
      </c>
    </row>
    <row r="84" spans="1:26" ht="13.5" hidden="1">
      <c r="A84" s="39" t="s">
        <v>118</v>
      </c>
      <c r="B84" s="27">
        <v>2734623</v>
      </c>
      <c r="C84" s="27"/>
      <c r="D84" s="28">
        <v>2756000</v>
      </c>
      <c r="E84" s="29">
        <v>2756000</v>
      </c>
      <c r="F84" s="29">
        <v>236461</v>
      </c>
      <c r="G84" s="29">
        <v>240416</v>
      </c>
      <c r="H84" s="29">
        <v>215829</v>
      </c>
      <c r="I84" s="29">
        <v>692706</v>
      </c>
      <c r="J84" s="29">
        <v>228865</v>
      </c>
      <c r="K84" s="29">
        <v>206014</v>
      </c>
      <c r="L84" s="29">
        <v>221686</v>
      </c>
      <c r="M84" s="29">
        <v>656565</v>
      </c>
      <c r="N84" s="29">
        <v>227196</v>
      </c>
      <c r="O84" s="29">
        <v>233514</v>
      </c>
      <c r="P84" s="29">
        <v>230823</v>
      </c>
      <c r="Q84" s="29">
        <v>691533</v>
      </c>
      <c r="R84" s="29"/>
      <c r="S84" s="29"/>
      <c r="T84" s="29"/>
      <c r="U84" s="29"/>
      <c r="V84" s="29">
        <v>2040804</v>
      </c>
      <c r="W84" s="29">
        <v>2291707</v>
      </c>
      <c r="X84" s="29"/>
      <c r="Y84" s="28"/>
      <c r="Z84" s="30">
        <v>2756000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49930979</v>
      </c>
      <c r="C5" s="18">
        <v>0</v>
      </c>
      <c r="D5" s="58">
        <v>54671400</v>
      </c>
      <c r="E5" s="59">
        <v>54429400</v>
      </c>
      <c r="F5" s="59">
        <v>26844310</v>
      </c>
      <c r="G5" s="59">
        <v>2225999</v>
      </c>
      <c r="H5" s="59">
        <v>2552674</v>
      </c>
      <c r="I5" s="59">
        <v>31622983</v>
      </c>
      <c r="J5" s="59">
        <v>2554056</v>
      </c>
      <c r="K5" s="59">
        <v>2554084</v>
      </c>
      <c r="L5" s="59">
        <v>2554076</v>
      </c>
      <c r="M5" s="59">
        <v>7662216</v>
      </c>
      <c r="N5" s="59">
        <v>2554093</v>
      </c>
      <c r="O5" s="59">
        <v>2554103</v>
      </c>
      <c r="P5" s="59">
        <v>2554103</v>
      </c>
      <c r="Q5" s="59">
        <v>7662299</v>
      </c>
      <c r="R5" s="59">
        <v>0</v>
      </c>
      <c r="S5" s="59">
        <v>0</v>
      </c>
      <c r="T5" s="59">
        <v>0</v>
      </c>
      <c r="U5" s="59">
        <v>0</v>
      </c>
      <c r="V5" s="59">
        <v>46947498</v>
      </c>
      <c r="W5" s="59">
        <v>54099902</v>
      </c>
      <c r="X5" s="59">
        <v>-7152404</v>
      </c>
      <c r="Y5" s="60">
        <v>-13.22</v>
      </c>
      <c r="Z5" s="61">
        <v>54429400</v>
      </c>
    </row>
    <row r="6" spans="1:26" ht="13.5">
      <c r="A6" s="57" t="s">
        <v>32</v>
      </c>
      <c r="B6" s="18">
        <v>125511643</v>
      </c>
      <c r="C6" s="18">
        <v>0</v>
      </c>
      <c r="D6" s="58">
        <v>138723271</v>
      </c>
      <c r="E6" s="59">
        <v>138607949</v>
      </c>
      <c r="F6" s="59">
        <v>10930223</v>
      </c>
      <c r="G6" s="59">
        <v>11331942</v>
      </c>
      <c r="H6" s="59">
        <v>11739650</v>
      </c>
      <c r="I6" s="59">
        <v>34001815</v>
      </c>
      <c r="J6" s="59">
        <v>10945558</v>
      </c>
      <c r="K6" s="59">
        <v>11663314</v>
      </c>
      <c r="L6" s="59">
        <v>12224583</v>
      </c>
      <c r="M6" s="59">
        <v>34833455</v>
      </c>
      <c r="N6" s="59">
        <v>12458195</v>
      </c>
      <c r="O6" s="59">
        <v>11600691</v>
      </c>
      <c r="P6" s="59">
        <v>12002937</v>
      </c>
      <c r="Q6" s="59">
        <v>36061823</v>
      </c>
      <c r="R6" s="59">
        <v>0</v>
      </c>
      <c r="S6" s="59">
        <v>0</v>
      </c>
      <c r="T6" s="59">
        <v>0</v>
      </c>
      <c r="U6" s="59">
        <v>0</v>
      </c>
      <c r="V6" s="59">
        <v>104897093</v>
      </c>
      <c r="W6" s="59">
        <v>105081527</v>
      </c>
      <c r="X6" s="59">
        <v>-184434</v>
      </c>
      <c r="Y6" s="60">
        <v>-0.18</v>
      </c>
      <c r="Z6" s="61">
        <v>138607949</v>
      </c>
    </row>
    <row r="7" spans="1:26" ht="13.5">
      <c r="A7" s="57" t="s">
        <v>33</v>
      </c>
      <c r="B7" s="18">
        <v>1906965</v>
      </c>
      <c r="C7" s="18">
        <v>0</v>
      </c>
      <c r="D7" s="58">
        <v>1899500</v>
      </c>
      <c r="E7" s="59">
        <v>2049500</v>
      </c>
      <c r="F7" s="59">
        <v>76207</v>
      </c>
      <c r="G7" s="59">
        <v>139598</v>
      </c>
      <c r="H7" s="59">
        <v>159308</v>
      </c>
      <c r="I7" s="59">
        <v>375113</v>
      </c>
      <c r="J7" s="59">
        <v>152502</v>
      </c>
      <c r="K7" s="59">
        <v>182256</v>
      </c>
      <c r="L7" s="59">
        <v>113806</v>
      </c>
      <c r="M7" s="59">
        <v>448564</v>
      </c>
      <c r="N7" s="59">
        <v>290929</v>
      </c>
      <c r="O7" s="59">
        <v>874761</v>
      </c>
      <c r="P7" s="59">
        <v>-546948</v>
      </c>
      <c r="Q7" s="59">
        <v>618742</v>
      </c>
      <c r="R7" s="59">
        <v>0</v>
      </c>
      <c r="S7" s="59">
        <v>0</v>
      </c>
      <c r="T7" s="59">
        <v>0</v>
      </c>
      <c r="U7" s="59">
        <v>0</v>
      </c>
      <c r="V7" s="59">
        <v>1442419</v>
      </c>
      <c r="W7" s="59">
        <v>1275553</v>
      </c>
      <c r="X7" s="59">
        <v>166866</v>
      </c>
      <c r="Y7" s="60">
        <v>13.08</v>
      </c>
      <c r="Z7" s="61">
        <v>2049500</v>
      </c>
    </row>
    <row r="8" spans="1:26" ht="13.5">
      <c r="A8" s="57" t="s">
        <v>34</v>
      </c>
      <c r="B8" s="18">
        <v>36162475</v>
      </c>
      <c r="C8" s="18">
        <v>0</v>
      </c>
      <c r="D8" s="58">
        <v>60024936</v>
      </c>
      <c r="E8" s="59">
        <v>51293039</v>
      </c>
      <c r="F8" s="59">
        <v>9613682</v>
      </c>
      <c r="G8" s="59">
        <v>26790</v>
      </c>
      <c r="H8" s="59">
        <v>1849054</v>
      </c>
      <c r="I8" s="59">
        <v>11489526</v>
      </c>
      <c r="J8" s="59">
        <v>-1750</v>
      </c>
      <c r="K8" s="59">
        <v>1262979</v>
      </c>
      <c r="L8" s="59">
        <v>7692000</v>
      </c>
      <c r="M8" s="59">
        <v>8953229</v>
      </c>
      <c r="N8" s="59">
        <v>3708730</v>
      </c>
      <c r="O8" s="59">
        <v>0</v>
      </c>
      <c r="P8" s="59">
        <v>6952058</v>
      </c>
      <c r="Q8" s="59">
        <v>10660788</v>
      </c>
      <c r="R8" s="59">
        <v>0</v>
      </c>
      <c r="S8" s="59">
        <v>0</v>
      </c>
      <c r="T8" s="59">
        <v>0</v>
      </c>
      <c r="U8" s="59">
        <v>0</v>
      </c>
      <c r="V8" s="59">
        <v>31103543</v>
      </c>
      <c r="W8" s="59">
        <v>50847453</v>
      </c>
      <c r="X8" s="59">
        <v>-19743910</v>
      </c>
      <c r="Y8" s="60">
        <v>-38.83</v>
      </c>
      <c r="Z8" s="61">
        <v>51293039</v>
      </c>
    </row>
    <row r="9" spans="1:26" ht="13.5">
      <c r="A9" s="57" t="s">
        <v>35</v>
      </c>
      <c r="B9" s="18">
        <v>25408891</v>
      </c>
      <c r="C9" s="18">
        <v>0</v>
      </c>
      <c r="D9" s="58">
        <v>23279949</v>
      </c>
      <c r="E9" s="59">
        <v>24517157</v>
      </c>
      <c r="F9" s="59">
        <v>836093</v>
      </c>
      <c r="G9" s="59">
        <v>1243845</v>
      </c>
      <c r="H9" s="59">
        <v>2255766</v>
      </c>
      <c r="I9" s="59">
        <v>4335704</v>
      </c>
      <c r="J9" s="59">
        <v>1761200</v>
      </c>
      <c r="K9" s="59">
        <v>1565752</v>
      </c>
      <c r="L9" s="59">
        <v>1287333</v>
      </c>
      <c r="M9" s="59">
        <v>4614285</v>
      </c>
      <c r="N9" s="59">
        <v>1736182</v>
      </c>
      <c r="O9" s="59">
        <v>2104756</v>
      </c>
      <c r="P9" s="59">
        <v>1954470</v>
      </c>
      <c r="Q9" s="59">
        <v>5795408</v>
      </c>
      <c r="R9" s="59">
        <v>0</v>
      </c>
      <c r="S9" s="59">
        <v>0</v>
      </c>
      <c r="T9" s="59">
        <v>0</v>
      </c>
      <c r="U9" s="59">
        <v>0</v>
      </c>
      <c r="V9" s="59">
        <v>14745397</v>
      </c>
      <c r="W9" s="59">
        <v>18596010</v>
      </c>
      <c r="X9" s="59">
        <v>-3850613</v>
      </c>
      <c r="Y9" s="60">
        <v>-20.71</v>
      </c>
      <c r="Z9" s="61">
        <v>24517157</v>
      </c>
    </row>
    <row r="10" spans="1:26" ht="25.5">
      <c r="A10" s="62" t="s">
        <v>105</v>
      </c>
      <c r="B10" s="63">
        <f>SUM(B5:B9)</f>
        <v>238920953</v>
      </c>
      <c r="C10" s="63">
        <f>SUM(C5:C9)</f>
        <v>0</v>
      </c>
      <c r="D10" s="64">
        <f aca="true" t="shared" si="0" ref="D10:Z10">SUM(D5:D9)</f>
        <v>278599056</v>
      </c>
      <c r="E10" s="65">
        <f t="shared" si="0"/>
        <v>270897045</v>
      </c>
      <c r="F10" s="65">
        <f t="shared" si="0"/>
        <v>48300515</v>
      </c>
      <c r="G10" s="65">
        <f t="shared" si="0"/>
        <v>14968174</v>
      </c>
      <c r="H10" s="65">
        <f t="shared" si="0"/>
        <v>18556452</v>
      </c>
      <c r="I10" s="65">
        <f t="shared" si="0"/>
        <v>81825141</v>
      </c>
      <c r="J10" s="65">
        <f t="shared" si="0"/>
        <v>15411566</v>
      </c>
      <c r="K10" s="65">
        <f t="shared" si="0"/>
        <v>17228385</v>
      </c>
      <c r="L10" s="65">
        <f t="shared" si="0"/>
        <v>23871798</v>
      </c>
      <c r="M10" s="65">
        <f t="shared" si="0"/>
        <v>56511749</v>
      </c>
      <c r="N10" s="65">
        <f t="shared" si="0"/>
        <v>20748129</v>
      </c>
      <c r="O10" s="65">
        <f t="shared" si="0"/>
        <v>17134311</v>
      </c>
      <c r="P10" s="65">
        <f t="shared" si="0"/>
        <v>22916620</v>
      </c>
      <c r="Q10" s="65">
        <f t="shared" si="0"/>
        <v>60799060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199135950</v>
      </c>
      <c r="W10" s="65">
        <f t="shared" si="0"/>
        <v>229900445</v>
      </c>
      <c r="X10" s="65">
        <f t="shared" si="0"/>
        <v>-30764495</v>
      </c>
      <c r="Y10" s="66">
        <f>+IF(W10&lt;&gt;0,(X10/W10)*100,0)</f>
        <v>-13.38165961357752</v>
      </c>
      <c r="Z10" s="67">
        <f t="shared" si="0"/>
        <v>270897045</v>
      </c>
    </row>
    <row r="11" spans="1:26" ht="13.5">
      <c r="A11" s="57" t="s">
        <v>36</v>
      </c>
      <c r="B11" s="18">
        <v>96318426</v>
      </c>
      <c r="C11" s="18">
        <v>0</v>
      </c>
      <c r="D11" s="58">
        <v>101846744</v>
      </c>
      <c r="E11" s="59">
        <v>101992022</v>
      </c>
      <c r="F11" s="59">
        <v>7690668</v>
      </c>
      <c r="G11" s="59">
        <v>7567774</v>
      </c>
      <c r="H11" s="59">
        <v>8428901</v>
      </c>
      <c r="I11" s="59">
        <v>23687343</v>
      </c>
      <c r="J11" s="59">
        <v>7834866</v>
      </c>
      <c r="K11" s="59">
        <v>8100787</v>
      </c>
      <c r="L11" s="59">
        <v>7784956</v>
      </c>
      <c r="M11" s="59">
        <v>23720609</v>
      </c>
      <c r="N11" s="59">
        <v>8433159</v>
      </c>
      <c r="O11" s="59">
        <v>12162879</v>
      </c>
      <c r="P11" s="59">
        <v>7899589</v>
      </c>
      <c r="Q11" s="59">
        <v>28495627</v>
      </c>
      <c r="R11" s="59">
        <v>0</v>
      </c>
      <c r="S11" s="59">
        <v>0</v>
      </c>
      <c r="T11" s="59">
        <v>0</v>
      </c>
      <c r="U11" s="59">
        <v>0</v>
      </c>
      <c r="V11" s="59">
        <v>75903579</v>
      </c>
      <c r="W11" s="59">
        <v>77826025</v>
      </c>
      <c r="X11" s="59">
        <v>-1922446</v>
      </c>
      <c r="Y11" s="60">
        <v>-2.47</v>
      </c>
      <c r="Z11" s="61">
        <v>101992022</v>
      </c>
    </row>
    <row r="12" spans="1:26" ht="13.5">
      <c r="A12" s="57" t="s">
        <v>37</v>
      </c>
      <c r="B12" s="18">
        <v>3624961</v>
      </c>
      <c r="C12" s="18">
        <v>0</v>
      </c>
      <c r="D12" s="58">
        <v>4785700</v>
      </c>
      <c r="E12" s="59">
        <v>4785700</v>
      </c>
      <c r="F12" s="59">
        <v>305635</v>
      </c>
      <c r="G12" s="59">
        <v>376020</v>
      </c>
      <c r="H12" s="59">
        <v>371621</v>
      </c>
      <c r="I12" s="59">
        <v>1053276</v>
      </c>
      <c r="J12" s="59">
        <v>371621</v>
      </c>
      <c r="K12" s="59">
        <v>371621</v>
      </c>
      <c r="L12" s="59">
        <v>371621</v>
      </c>
      <c r="M12" s="59">
        <v>1114863</v>
      </c>
      <c r="N12" s="59">
        <v>371901</v>
      </c>
      <c r="O12" s="59">
        <v>371901</v>
      </c>
      <c r="P12" s="59">
        <v>371901</v>
      </c>
      <c r="Q12" s="59">
        <v>1115703</v>
      </c>
      <c r="R12" s="59">
        <v>0</v>
      </c>
      <c r="S12" s="59">
        <v>0</v>
      </c>
      <c r="T12" s="59">
        <v>0</v>
      </c>
      <c r="U12" s="59">
        <v>0</v>
      </c>
      <c r="V12" s="59">
        <v>3283842</v>
      </c>
      <c r="W12" s="59">
        <v>3589758</v>
      </c>
      <c r="X12" s="59">
        <v>-305916</v>
      </c>
      <c r="Y12" s="60">
        <v>-8.52</v>
      </c>
      <c r="Z12" s="61">
        <v>4785700</v>
      </c>
    </row>
    <row r="13" spans="1:26" ht="13.5">
      <c r="A13" s="57" t="s">
        <v>106</v>
      </c>
      <c r="B13" s="18">
        <v>10741805</v>
      </c>
      <c r="C13" s="18">
        <v>0</v>
      </c>
      <c r="D13" s="58">
        <v>10887600</v>
      </c>
      <c r="E13" s="59">
        <v>10887600</v>
      </c>
      <c r="F13" s="59">
        <v>0</v>
      </c>
      <c r="G13" s="59">
        <v>654</v>
      </c>
      <c r="H13" s="59">
        <v>2410621</v>
      </c>
      <c r="I13" s="59">
        <v>2411275</v>
      </c>
      <c r="J13" s="59">
        <v>807100</v>
      </c>
      <c r="K13" s="59">
        <v>807100</v>
      </c>
      <c r="L13" s="59">
        <v>269750</v>
      </c>
      <c r="M13" s="59">
        <v>1883950</v>
      </c>
      <c r="N13" s="59">
        <v>1444650</v>
      </c>
      <c r="O13" s="59">
        <v>134</v>
      </c>
      <c r="P13" s="59">
        <v>1817584</v>
      </c>
      <c r="Q13" s="59">
        <v>3262368</v>
      </c>
      <c r="R13" s="59">
        <v>0</v>
      </c>
      <c r="S13" s="59">
        <v>0</v>
      </c>
      <c r="T13" s="59">
        <v>0</v>
      </c>
      <c r="U13" s="59">
        <v>0</v>
      </c>
      <c r="V13" s="59">
        <v>7557593</v>
      </c>
      <c r="W13" s="59">
        <v>8165700</v>
      </c>
      <c r="X13" s="59">
        <v>-608107</v>
      </c>
      <c r="Y13" s="60">
        <v>-7.45</v>
      </c>
      <c r="Z13" s="61">
        <v>10887600</v>
      </c>
    </row>
    <row r="14" spans="1:26" ht="13.5">
      <c r="A14" s="57" t="s">
        <v>38</v>
      </c>
      <c r="B14" s="18">
        <v>7626293</v>
      </c>
      <c r="C14" s="18">
        <v>0</v>
      </c>
      <c r="D14" s="58">
        <v>8526822</v>
      </c>
      <c r="E14" s="59">
        <v>8526822</v>
      </c>
      <c r="F14" s="59">
        <v>58542</v>
      </c>
      <c r="G14" s="59">
        <v>0</v>
      </c>
      <c r="H14" s="59">
        <v>1151501</v>
      </c>
      <c r="I14" s="59">
        <v>1210043</v>
      </c>
      <c r="J14" s="59">
        <v>394532</v>
      </c>
      <c r="K14" s="59">
        <v>394526</v>
      </c>
      <c r="L14" s="59">
        <v>424105</v>
      </c>
      <c r="M14" s="59">
        <v>1213163</v>
      </c>
      <c r="N14" s="59">
        <v>473742</v>
      </c>
      <c r="O14" s="59">
        <v>38545</v>
      </c>
      <c r="P14" s="59">
        <v>750519</v>
      </c>
      <c r="Q14" s="59">
        <v>1262806</v>
      </c>
      <c r="R14" s="59">
        <v>0</v>
      </c>
      <c r="S14" s="59">
        <v>0</v>
      </c>
      <c r="T14" s="59">
        <v>0</v>
      </c>
      <c r="U14" s="59">
        <v>0</v>
      </c>
      <c r="V14" s="59">
        <v>3686012</v>
      </c>
      <c r="W14" s="59">
        <v>6395121</v>
      </c>
      <c r="X14" s="59">
        <v>-2709109</v>
      </c>
      <c r="Y14" s="60">
        <v>-42.36</v>
      </c>
      <c r="Z14" s="61">
        <v>8526822</v>
      </c>
    </row>
    <row r="15" spans="1:26" ht="13.5">
      <c r="A15" s="57" t="s">
        <v>39</v>
      </c>
      <c r="B15" s="18">
        <v>66550672</v>
      </c>
      <c r="C15" s="18">
        <v>0</v>
      </c>
      <c r="D15" s="58">
        <v>75101100</v>
      </c>
      <c r="E15" s="59">
        <v>75021100</v>
      </c>
      <c r="F15" s="59">
        <v>8189989</v>
      </c>
      <c r="G15" s="59">
        <v>8359251</v>
      </c>
      <c r="H15" s="59">
        <v>7231149</v>
      </c>
      <c r="I15" s="59">
        <v>23780389</v>
      </c>
      <c r="J15" s="59">
        <v>4848259</v>
      </c>
      <c r="K15" s="59">
        <v>5182256</v>
      </c>
      <c r="L15" s="59">
        <v>5313173</v>
      </c>
      <c r="M15" s="59">
        <v>15343688</v>
      </c>
      <c r="N15" s="59">
        <v>5739428</v>
      </c>
      <c r="O15" s="59">
        <v>1250480</v>
      </c>
      <c r="P15" s="59">
        <v>4686404</v>
      </c>
      <c r="Q15" s="59">
        <v>11676312</v>
      </c>
      <c r="R15" s="59">
        <v>0</v>
      </c>
      <c r="S15" s="59">
        <v>0</v>
      </c>
      <c r="T15" s="59">
        <v>0</v>
      </c>
      <c r="U15" s="59">
        <v>0</v>
      </c>
      <c r="V15" s="59">
        <v>50800389</v>
      </c>
      <c r="W15" s="59">
        <v>56323531</v>
      </c>
      <c r="X15" s="59">
        <v>-5523142</v>
      </c>
      <c r="Y15" s="60">
        <v>-9.81</v>
      </c>
      <c r="Z15" s="61">
        <v>75021100</v>
      </c>
    </row>
    <row r="16" spans="1:26" ht="13.5">
      <c r="A16" s="68" t="s">
        <v>40</v>
      </c>
      <c r="B16" s="18">
        <v>1493547</v>
      </c>
      <c r="C16" s="18">
        <v>0</v>
      </c>
      <c r="D16" s="58">
        <v>1783110</v>
      </c>
      <c r="E16" s="59">
        <v>1783110</v>
      </c>
      <c r="F16" s="59">
        <v>270345</v>
      </c>
      <c r="G16" s="59">
        <v>125710</v>
      </c>
      <c r="H16" s="59">
        <v>249315</v>
      </c>
      <c r="I16" s="59">
        <v>645370</v>
      </c>
      <c r="J16" s="59">
        <v>23879</v>
      </c>
      <c r="K16" s="59">
        <v>111467</v>
      </c>
      <c r="L16" s="59">
        <v>219325</v>
      </c>
      <c r="M16" s="59">
        <v>354671</v>
      </c>
      <c r="N16" s="59">
        <v>52454</v>
      </c>
      <c r="O16" s="59">
        <v>20991</v>
      </c>
      <c r="P16" s="59">
        <v>286866</v>
      </c>
      <c r="Q16" s="59">
        <v>360311</v>
      </c>
      <c r="R16" s="59">
        <v>0</v>
      </c>
      <c r="S16" s="59">
        <v>0</v>
      </c>
      <c r="T16" s="59">
        <v>0</v>
      </c>
      <c r="U16" s="59">
        <v>0</v>
      </c>
      <c r="V16" s="59">
        <v>1360352</v>
      </c>
      <c r="W16" s="59">
        <v>1291950</v>
      </c>
      <c r="X16" s="59">
        <v>68402</v>
      </c>
      <c r="Y16" s="60">
        <v>5.29</v>
      </c>
      <c r="Z16" s="61">
        <v>1783110</v>
      </c>
    </row>
    <row r="17" spans="1:26" ht="13.5">
      <c r="A17" s="57" t="s">
        <v>41</v>
      </c>
      <c r="B17" s="18">
        <v>61253377</v>
      </c>
      <c r="C17" s="18">
        <v>0</v>
      </c>
      <c r="D17" s="58">
        <v>94453886</v>
      </c>
      <c r="E17" s="59">
        <v>84920681</v>
      </c>
      <c r="F17" s="59">
        <v>2577454</v>
      </c>
      <c r="G17" s="59">
        <v>4508773</v>
      </c>
      <c r="H17" s="59">
        <v>5570128</v>
      </c>
      <c r="I17" s="59">
        <v>12656355</v>
      </c>
      <c r="J17" s="59">
        <v>4790736</v>
      </c>
      <c r="K17" s="59">
        <v>4974081</v>
      </c>
      <c r="L17" s="59">
        <v>3730496</v>
      </c>
      <c r="M17" s="59">
        <v>13495313</v>
      </c>
      <c r="N17" s="59">
        <v>7052416</v>
      </c>
      <c r="O17" s="59">
        <v>2910648</v>
      </c>
      <c r="P17" s="59">
        <v>5231864</v>
      </c>
      <c r="Q17" s="59">
        <v>15194928</v>
      </c>
      <c r="R17" s="59">
        <v>0</v>
      </c>
      <c r="S17" s="59">
        <v>0</v>
      </c>
      <c r="T17" s="59">
        <v>0</v>
      </c>
      <c r="U17" s="59">
        <v>0</v>
      </c>
      <c r="V17" s="59">
        <v>41346596</v>
      </c>
      <c r="W17" s="59">
        <v>65027797</v>
      </c>
      <c r="X17" s="59">
        <v>-23681201</v>
      </c>
      <c r="Y17" s="60">
        <v>-36.42</v>
      </c>
      <c r="Z17" s="61">
        <v>84920681</v>
      </c>
    </row>
    <row r="18" spans="1:26" ht="13.5">
      <c r="A18" s="69" t="s">
        <v>42</v>
      </c>
      <c r="B18" s="70">
        <f>SUM(B11:B17)</f>
        <v>247609081</v>
      </c>
      <c r="C18" s="70">
        <f>SUM(C11:C17)</f>
        <v>0</v>
      </c>
      <c r="D18" s="71">
        <f aca="true" t="shared" si="1" ref="D18:Z18">SUM(D11:D17)</f>
        <v>297384962</v>
      </c>
      <c r="E18" s="72">
        <f t="shared" si="1"/>
        <v>287917035</v>
      </c>
      <c r="F18" s="72">
        <f t="shared" si="1"/>
        <v>19092633</v>
      </c>
      <c r="G18" s="72">
        <f t="shared" si="1"/>
        <v>20938182</v>
      </c>
      <c r="H18" s="72">
        <f t="shared" si="1"/>
        <v>25413236</v>
      </c>
      <c r="I18" s="72">
        <f t="shared" si="1"/>
        <v>65444051</v>
      </c>
      <c r="J18" s="72">
        <f t="shared" si="1"/>
        <v>19070993</v>
      </c>
      <c r="K18" s="72">
        <f t="shared" si="1"/>
        <v>19941838</v>
      </c>
      <c r="L18" s="72">
        <f t="shared" si="1"/>
        <v>18113426</v>
      </c>
      <c r="M18" s="72">
        <f t="shared" si="1"/>
        <v>57126257</v>
      </c>
      <c r="N18" s="72">
        <f t="shared" si="1"/>
        <v>23567750</v>
      </c>
      <c r="O18" s="72">
        <f t="shared" si="1"/>
        <v>16755578</v>
      </c>
      <c r="P18" s="72">
        <f t="shared" si="1"/>
        <v>21044727</v>
      </c>
      <c r="Q18" s="72">
        <f t="shared" si="1"/>
        <v>61368055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183938363</v>
      </c>
      <c r="W18" s="72">
        <f t="shared" si="1"/>
        <v>218619882</v>
      </c>
      <c r="X18" s="72">
        <f t="shared" si="1"/>
        <v>-34681519</v>
      </c>
      <c r="Y18" s="66">
        <f>+IF(W18&lt;&gt;0,(X18/W18)*100,0)</f>
        <v>-15.863844899522908</v>
      </c>
      <c r="Z18" s="73">
        <f t="shared" si="1"/>
        <v>287917035</v>
      </c>
    </row>
    <row r="19" spans="1:26" ht="13.5">
      <c r="A19" s="69" t="s">
        <v>43</v>
      </c>
      <c r="B19" s="74">
        <f>+B10-B18</f>
        <v>-8688128</v>
      </c>
      <c r="C19" s="74">
        <f>+C10-C18</f>
        <v>0</v>
      </c>
      <c r="D19" s="75">
        <f aca="true" t="shared" si="2" ref="D19:Z19">+D10-D18</f>
        <v>-18785906</v>
      </c>
      <c r="E19" s="76">
        <f t="shared" si="2"/>
        <v>-17019990</v>
      </c>
      <c r="F19" s="76">
        <f t="shared" si="2"/>
        <v>29207882</v>
      </c>
      <c r="G19" s="76">
        <f t="shared" si="2"/>
        <v>-5970008</v>
      </c>
      <c r="H19" s="76">
        <f t="shared" si="2"/>
        <v>-6856784</v>
      </c>
      <c r="I19" s="76">
        <f t="shared" si="2"/>
        <v>16381090</v>
      </c>
      <c r="J19" s="76">
        <f t="shared" si="2"/>
        <v>-3659427</v>
      </c>
      <c r="K19" s="76">
        <f t="shared" si="2"/>
        <v>-2713453</v>
      </c>
      <c r="L19" s="76">
        <f t="shared" si="2"/>
        <v>5758372</v>
      </c>
      <c r="M19" s="76">
        <f t="shared" si="2"/>
        <v>-614508</v>
      </c>
      <c r="N19" s="76">
        <f t="shared" si="2"/>
        <v>-2819621</v>
      </c>
      <c r="O19" s="76">
        <f t="shared" si="2"/>
        <v>378733</v>
      </c>
      <c r="P19" s="76">
        <f t="shared" si="2"/>
        <v>1871893</v>
      </c>
      <c r="Q19" s="76">
        <f t="shared" si="2"/>
        <v>-568995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15197587</v>
      </c>
      <c r="W19" s="76">
        <f>IF(E10=E18,0,W10-W18)</f>
        <v>11280563</v>
      </c>
      <c r="X19" s="76">
        <f t="shared" si="2"/>
        <v>3917024</v>
      </c>
      <c r="Y19" s="77">
        <f>+IF(W19&lt;&gt;0,(X19/W19)*100,0)</f>
        <v>34.72365696641205</v>
      </c>
      <c r="Z19" s="78">
        <f t="shared" si="2"/>
        <v>-17019990</v>
      </c>
    </row>
    <row r="20" spans="1:26" ht="13.5">
      <c r="A20" s="57" t="s">
        <v>44</v>
      </c>
      <c r="B20" s="18">
        <v>13124691</v>
      </c>
      <c r="C20" s="18">
        <v>0</v>
      </c>
      <c r="D20" s="58">
        <v>11931064</v>
      </c>
      <c r="E20" s="59">
        <v>11901711</v>
      </c>
      <c r="F20" s="59">
        <v>0</v>
      </c>
      <c r="G20" s="59">
        <v>337166</v>
      </c>
      <c r="H20" s="59">
        <v>245827</v>
      </c>
      <c r="I20" s="59">
        <v>582993</v>
      </c>
      <c r="J20" s="59">
        <v>0</v>
      </c>
      <c r="K20" s="59">
        <v>1487536</v>
      </c>
      <c r="L20" s="59">
        <v>0</v>
      </c>
      <c r="M20" s="59">
        <v>1487536</v>
      </c>
      <c r="N20" s="59">
        <v>1283668</v>
      </c>
      <c r="O20" s="59">
        <v>0</v>
      </c>
      <c r="P20" s="59">
        <v>1016366</v>
      </c>
      <c r="Q20" s="59">
        <v>2300034</v>
      </c>
      <c r="R20" s="59">
        <v>0</v>
      </c>
      <c r="S20" s="59">
        <v>0</v>
      </c>
      <c r="T20" s="59">
        <v>0</v>
      </c>
      <c r="U20" s="59">
        <v>0</v>
      </c>
      <c r="V20" s="59">
        <v>4370563</v>
      </c>
      <c r="W20" s="59">
        <v>7499467</v>
      </c>
      <c r="X20" s="59">
        <v>-3128904</v>
      </c>
      <c r="Y20" s="60">
        <v>-41.72</v>
      </c>
      <c r="Z20" s="61">
        <v>11901711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4436563</v>
      </c>
      <c r="C22" s="85">
        <f>SUM(C19:C21)</f>
        <v>0</v>
      </c>
      <c r="D22" s="86">
        <f aca="true" t="shared" si="3" ref="D22:Z22">SUM(D19:D21)</f>
        <v>-6854842</v>
      </c>
      <c r="E22" s="87">
        <f t="shared" si="3"/>
        <v>-5118279</v>
      </c>
      <c r="F22" s="87">
        <f t="shared" si="3"/>
        <v>29207882</v>
      </c>
      <c r="G22" s="87">
        <f t="shared" si="3"/>
        <v>-5632842</v>
      </c>
      <c r="H22" s="87">
        <f t="shared" si="3"/>
        <v>-6610957</v>
      </c>
      <c r="I22" s="87">
        <f t="shared" si="3"/>
        <v>16964083</v>
      </c>
      <c r="J22" s="87">
        <f t="shared" si="3"/>
        <v>-3659427</v>
      </c>
      <c r="K22" s="87">
        <f t="shared" si="3"/>
        <v>-1225917</v>
      </c>
      <c r="L22" s="87">
        <f t="shared" si="3"/>
        <v>5758372</v>
      </c>
      <c r="M22" s="87">
        <f t="shared" si="3"/>
        <v>873028</v>
      </c>
      <c r="N22" s="87">
        <f t="shared" si="3"/>
        <v>-1535953</v>
      </c>
      <c r="O22" s="87">
        <f t="shared" si="3"/>
        <v>378733</v>
      </c>
      <c r="P22" s="87">
        <f t="shared" si="3"/>
        <v>2888259</v>
      </c>
      <c r="Q22" s="87">
        <f t="shared" si="3"/>
        <v>1731039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19568150</v>
      </c>
      <c r="W22" s="87">
        <f t="shared" si="3"/>
        <v>18780030</v>
      </c>
      <c r="X22" s="87">
        <f t="shared" si="3"/>
        <v>788120</v>
      </c>
      <c r="Y22" s="88">
        <f>+IF(W22&lt;&gt;0,(X22/W22)*100,0)</f>
        <v>4.1965854154652575</v>
      </c>
      <c r="Z22" s="89">
        <f t="shared" si="3"/>
        <v>-5118279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4436563</v>
      </c>
      <c r="C24" s="74">
        <f>SUM(C22:C23)</f>
        <v>0</v>
      </c>
      <c r="D24" s="75">
        <f aca="true" t="shared" si="4" ref="D24:Z24">SUM(D22:D23)</f>
        <v>-6854842</v>
      </c>
      <c r="E24" s="76">
        <f t="shared" si="4"/>
        <v>-5118279</v>
      </c>
      <c r="F24" s="76">
        <f t="shared" si="4"/>
        <v>29207882</v>
      </c>
      <c r="G24" s="76">
        <f t="shared" si="4"/>
        <v>-5632842</v>
      </c>
      <c r="H24" s="76">
        <f t="shared" si="4"/>
        <v>-6610957</v>
      </c>
      <c r="I24" s="76">
        <f t="shared" si="4"/>
        <v>16964083</v>
      </c>
      <c r="J24" s="76">
        <f t="shared" si="4"/>
        <v>-3659427</v>
      </c>
      <c r="K24" s="76">
        <f t="shared" si="4"/>
        <v>-1225917</v>
      </c>
      <c r="L24" s="76">
        <f t="shared" si="4"/>
        <v>5758372</v>
      </c>
      <c r="M24" s="76">
        <f t="shared" si="4"/>
        <v>873028</v>
      </c>
      <c r="N24" s="76">
        <f t="shared" si="4"/>
        <v>-1535953</v>
      </c>
      <c r="O24" s="76">
        <f t="shared" si="4"/>
        <v>378733</v>
      </c>
      <c r="P24" s="76">
        <f t="shared" si="4"/>
        <v>2888259</v>
      </c>
      <c r="Q24" s="76">
        <f t="shared" si="4"/>
        <v>1731039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19568150</v>
      </c>
      <c r="W24" s="76">
        <f t="shared" si="4"/>
        <v>18780030</v>
      </c>
      <c r="X24" s="76">
        <f t="shared" si="4"/>
        <v>788120</v>
      </c>
      <c r="Y24" s="77">
        <f>+IF(W24&lt;&gt;0,(X24/W24)*100,0)</f>
        <v>4.1965854154652575</v>
      </c>
      <c r="Z24" s="78">
        <f t="shared" si="4"/>
        <v>-5118279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21215204</v>
      </c>
      <c r="C27" s="21">
        <v>0</v>
      </c>
      <c r="D27" s="98">
        <v>24631825</v>
      </c>
      <c r="E27" s="99">
        <v>25452191</v>
      </c>
      <c r="F27" s="99">
        <v>422742</v>
      </c>
      <c r="G27" s="99">
        <v>218788</v>
      </c>
      <c r="H27" s="99">
        <v>1664729</v>
      </c>
      <c r="I27" s="99">
        <v>2306259</v>
      </c>
      <c r="J27" s="99">
        <v>516495</v>
      </c>
      <c r="K27" s="99">
        <v>1339114</v>
      </c>
      <c r="L27" s="99">
        <v>764321</v>
      </c>
      <c r="M27" s="99">
        <v>2619930</v>
      </c>
      <c r="N27" s="99">
        <v>1721676</v>
      </c>
      <c r="O27" s="99">
        <v>1985702</v>
      </c>
      <c r="P27" s="99">
        <v>2428714</v>
      </c>
      <c r="Q27" s="99">
        <v>6136092</v>
      </c>
      <c r="R27" s="99">
        <v>0</v>
      </c>
      <c r="S27" s="99">
        <v>0</v>
      </c>
      <c r="T27" s="99">
        <v>0</v>
      </c>
      <c r="U27" s="99">
        <v>0</v>
      </c>
      <c r="V27" s="99">
        <v>11062281</v>
      </c>
      <c r="W27" s="99">
        <v>19089143</v>
      </c>
      <c r="X27" s="99">
        <v>-8026862</v>
      </c>
      <c r="Y27" s="100">
        <v>-42.05</v>
      </c>
      <c r="Z27" s="101">
        <v>25452191</v>
      </c>
    </row>
    <row r="28" spans="1:26" ht="13.5">
      <c r="A28" s="102" t="s">
        <v>44</v>
      </c>
      <c r="B28" s="18">
        <v>13126138</v>
      </c>
      <c r="C28" s="18">
        <v>0</v>
      </c>
      <c r="D28" s="58">
        <v>11931060</v>
      </c>
      <c r="E28" s="59">
        <v>11992421</v>
      </c>
      <c r="F28" s="59">
        <v>422742</v>
      </c>
      <c r="G28" s="59">
        <v>-27008</v>
      </c>
      <c r="H28" s="59">
        <v>844054</v>
      </c>
      <c r="I28" s="59">
        <v>1239788</v>
      </c>
      <c r="J28" s="59">
        <v>314796</v>
      </c>
      <c r="K28" s="59">
        <v>392486</v>
      </c>
      <c r="L28" s="59">
        <v>222779</v>
      </c>
      <c r="M28" s="59">
        <v>930061</v>
      </c>
      <c r="N28" s="59">
        <v>1046047</v>
      </c>
      <c r="O28" s="59">
        <v>1338800</v>
      </c>
      <c r="P28" s="59">
        <v>1157781</v>
      </c>
      <c r="Q28" s="59">
        <v>3542628</v>
      </c>
      <c r="R28" s="59">
        <v>0</v>
      </c>
      <c r="S28" s="59">
        <v>0</v>
      </c>
      <c r="T28" s="59">
        <v>0</v>
      </c>
      <c r="U28" s="59">
        <v>0</v>
      </c>
      <c r="V28" s="59">
        <v>5712477</v>
      </c>
      <c r="W28" s="59">
        <v>8994316</v>
      </c>
      <c r="X28" s="59">
        <v>-3281839</v>
      </c>
      <c r="Y28" s="60">
        <v>-36.49</v>
      </c>
      <c r="Z28" s="61">
        <v>11992421</v>
      </c>
    </row>
    <row r="29" spans="1:26" ht="13.5">
      <c r="A29" s="57" t="s">
        <v>110</v>
      </c>
      <c r="B29" s="18">
        <v>806822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1828740</v>
      </c>
      <c r="C30" s="18">
        <v>0</v>
      </c>
      <c r="D30" s="58">
        <v>3750000</v>
      </c>
      <c r="E30" s="59">
        <v>4053250</v>
      </c>
      <c r="F30" s="59">
        <v>0</v>
      </c>
      <c r="G30" s="59">
        <v>0</v>
      </c>
      <c r="H30" s="59">
        <v>20000</v>
      </c>
      <c r="I30" s="59">
        <v>20000</v>
      </c>
      <c r="J30" s="59">
        <v>0</v>
      </c>
      <c r="K30" s="59">
        <v>240704</v>
      </c>
      <c r="L30" s="59">
        <v>461523</v>
      </c>
      <c r="M30" s="59">
        <v>702227</v>
      </c>
      <c r="N30" s="59">
        <v>0</v>
      </c>
      <c r="O30" s="59">
        <v>205388</v>
      </c>
      <c r="P30" s="59">
        <v>416285</v>
      </c>
      <c r="Q30" s="59">
        <v>621673</v>
      </c>
      <c r="R30" s="59">
        <v>0</v>
      </c>
      <c r="S30" s="59">
        <v>0</v>
      </c>
      <c r="T30" s="59">
        <v>0</v>
      </c>
      <c r="U30" s="59">
        <v>0</v>
      </c>
      <c r="V30" s="59">
        <v>1343900</v>
      </c>
      <c r="W30" s="59">
        <v>3039938</v>
      </c>
      <c r="X30" s="59">
        <v>-1696038</v>
      </c>
      <c r="Y30" s="60">
        <v>-55.79</v>
      </c>
      <c r="Z30" s="61">
        <v>4053250</v>
      </c>
    </row>
    <row r="31" spans="1:26" ht="13.5">
      <c r="A31" s="57" t="s">
        <v>49</v>
      </c>
      <c r="B31" s="18">
        <v>5453504</v>
      </c>
      <c r="C31" s="18">
        <v>0</v>
      </c>
      <c r="D31" s="58">
        <v>8950765</v>
      </c>
      <c r="E31" s="59">
        <v>9406520</v>
      </c>
      <c r="F31" s="59">
        <v>0</v>
      </c>
      <c r="G31" s="59">
        <v>245796</v>
      </c>
      <c r="H31" s="59">
        <v>800675</v>
      </c>
      <c r="I31" s="59">
        <v>1046471</v>
      </c>
      <c r="J31" s="59">
        <v>201699</v>
      </c>
      <c r="K31" s="59">
        <v>705924</v>
      </c>
      <c r="L31" s="59">
        <v>80019</v>
      </c>
      <c r="M31" s="59">
        <v>987642</v>
      </c>
      <c r="N31" s="59">
        <v>675629</v>
      </c>
      <c r="O31" s="59">
        <v>441514</v>
      </c>
      <c r="P31" s="59">
        <v>854648</v>
      </c>
      <c r="Q31" s="59">
        <v>1971791</v>
      </c>
      <c r="R31" s="59">
        <v>0</v>
      </c>
      <c r="S31" s="59">
        <v>0</v>
      </c>
      <c r="T31" s="59">
        <v>0</v>
      </c>
      <c r="U31" s="59">
        <v>0</v>
      </c>
      <c r="V31" s="59">
        <v>4005904</v>
      </c>
      <c r="W31" s="59">
        <v>7054890</v>
      </c>
      <c r="X31" s="59">
        <v>-3048986</v>
      </c>
      <c r="Y31" s="60">
        <v>-43.22</v>
      </c>
      <c r="Z31" s="61">
        <v>9406520</v>
      </c>
    </row>
    <row r="32" spans="1:26" ht="13.5">
      <c r="A32" s="69" t="s">
        <v>50</v>
      </c>
      <c r="B32" s="21">
        <f>SUM(B28:B31)</f>
        <v>21215204</v>
      </c>
      <c r="C32" s="21">
        <f>SUM(C28:C31)</f>
        <v>0</v>
      </c>
      <c r="D32" s="98">
        <f aca="true" t="shared" si="5" ref="D32:Z32">SUM(D28:D31)</f>
        <v>24631825</v>
      </c>
      <c r="E32" s="99">
        <f t="shared" si="5"/>
        <v>25452191</v>
      </c>
      <c r="F32" s="99">
        <f t="shared" si="5"/>
        <v>422742</v>
      </c>
      <c r="G32" s="99">
        <f t="shared" si="5"/>
        <v>218788</v>
      </c>
      <c r="H32" s="99">
        <f t="shared" si="5"/>
        <v>1664729</v>
      </c>
      <c r="I32" s="99">
        <f t="shared" si="5"/>
        <v>2306259</v>
      </c>
      <c r="J32" s="99">
        <f t="shared" si="5"/>
        <v>516495</v>
      </c>
      <c r="K32" s="99">
        <f t="shared" si="5"/>
        <v>1339114</v>
      </c>
      <c r="L32" s="99">
        <f t="shared" si="5"/>
        <v>764321</v>
      </c>
      <c r="M32" s="99">
        <f t="shared" si="5"/>
        <v>2619930</v>
      </c>
      <c r="N32" s="99">
        <f t="shared" si="5"/>
        <v>1721676</v>
      </c>
      <c r="O32" s="99">
        <f t="shared" si="5"/>
        <v>1985702</v>
      </c>
      <c r="P32" s="99">
        <f t="shared" si="5"/>
        <v>2428714</v>
      </c>
      <c r="Q32" s="99">
        <f t="shared" si="5"/>
        <v>6136092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11062281</v>
      </c>
      <c r="W32" s="99">
        <f t="shared" si="5"/>
        <v>19089144</v>
      </c>
      <c r="X32" s="99">
        <f t="shared" si="5"/>
        <v>-8026863</v>
      </c>
      <c r="Y32" s="100">
        <f>+IF(W32&lt;&gt;0,(X32/W32)*100,0)</f>
        <v>-42.04936062088483</v>
      </c>
      <c r="Z32" s="101">
        <f t="shared" si="5"/>
        <v>25452191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45026691</v>
      </c>
      <c r="C35" s="18">
        <v>0</v>
      </c>
      <c r="D35" s="58">
        <v>36476483</v>
      </c>
      <c r="E35" s="59">
        <v>46494653</v>
      </c>
      <c r="F35" s="59">
        <v>36476483</v>
      </c>
      <c r="G35" s="59">
        <v>36476483</v>
      </c>
      <c r="H35" s="59">
        <v>36476483</v>
      </c>
      <c r="I35" s="59">
        <v>36476483</v>
      </c>
      <c r="J35" s="59">
        <v>72415068</v>
      </c>
      <c r="K35" s="59">
        <v>72334067</v>
      </c>
      <c r="L35" s="59">
        <v>72334067</v>
      </c>
      <c r="M35" s="59">
        <v>72334067</v>
      </c>
      <c r="N35" s="59">
        <v>88798129</v>
      </c>
      <c r="O35" s="59">
        <v>99831690</v>
      </c>
      <c r="P35" s="59">
        <v>86540228</v>
      </c>
      <c r="Q35" s="59">
        <v>86540228</v>
      </c>
      <c r="R35" s="59">
        <v>0</v>
      </c>
      <c r="S35" s="59">
        <v>0</v>
      </c>
      <c r="T35" s="59">
        <v>0</v>
      </c>
      <c r="U35" s="59">
        <v>0</v>
      </c>
      <c r="V35" s="59">
        <v>86540228</v>
      </c>
      <c r="W35" s="59">
        <v>34870990</v>
      </c>
      <c r="X35" s="59">
        <v>51669238</v>
      </c>
      <c r="Y35" s="60">
        <v>148.17</v>
      </c>
      <c r="Z35" s="61">
        <v>46494653</v>
      </c>
    </row>
    <row r="36" spans="1:26" ht="13.5">
      <c r="A36" s="57" t="s">
        <v>53</v>
      </c>
      <c r="B36" s="18">
        <v>402723819</v>
      </c>
      <c r="C36" s="18">
        <v>0</v>
      </c>
      <c r="D36" s="58">
        <v>420592266</v>
      </c>
      <c r="E36" s="59">
        <v>417261199</v>
      </c>
      <c r="F36" s="59">
        <v>420592266</v>
      </c>
      <c r="G36" s="59">
        <v>420592266</v>
      </c>
      <c r="H36" s="59">
        <v>420592266</v>
      </c>
      <c r="I36" s="59">
        <v>420592266</v>
      </c>
      <c r="J36" s="59">
        <v>420592263</v>
      </c>
      <c r="K36" s="59">
        <v>420592263</v>
      </c>
      <c r="L36" s="59">
        <v>420592263</v>
      </c>
      <c r="M36" s="59">
        <v>420592263</v>
      </c>
      <c r="N36" s="59">
        <v>420592263</v>
      </c>
      <c r="O36" s="59">
        <v>420592263</v>
      </c>
      <c r="P36" s="59">
        <v>420592263</v>
      </c>
      <c r="Q36" s="59">
        <v>420592263</v>
      </c>
      <c r="R36" s="59">
        <v>0</v>
      </c>
      <c r="S36" s="59">
        <v>0</v>
      </c>
      <c r="T36" s="59">
        <v>0</v>
      </c>
      <c r="U36" s="59">
        <v>0</v>
      </c>
      <c r="V36" s="59">
        <v>420592263</v>
      </c>
      <c r="W36" s="59">
        <v>312945899</v>
      </c>
      <c r="X36" s="59">
        <v>107646364</v>
      </c>
      <c r="Y36" s="60">
        <v>34.4</v>
      </c>
      <c r="Z36" s="61">
        <v>417261199</v>
      </c>
    </row>
    <row r="37" spans="1:26" ht="13.5">
      <c r="A37" s="57" t="s">
        <v>54</v>
      </c>
      <c r="B37" s="18">
        <v>26365195</v>
      </c>
      <c r="C37" s="18">
        <v>0</v>
      </c>
      <c r="D37" s="58">
        <v>32755033</v>
      </c>
      <c r="E37" s="59">
        <v>35623955</v>
      </c>
      <c r="F37" s="59">
        <v>32755033</v>
      </c>
      <c r="G37" s="59">
        <v>32755033</v>
      </c>
      <c r="H37" s="59">
        <v>32755033</v>
      </c>
      <c r="I37" s="59">
        <v>32755033</v>
      </c>
      <c r="J37" s="59">
        <v>31616389</v>
      </c>
      <c r="K37" s="59">
        <v>29313244</v>
      </c>
      <c r="L37" s="59">
        <v>29313244</v>
      </c>
      <c r="M37" s="59">
        <v>29313244</v>
      </c>
      <c r="N37" s="59">
        <v>34305620</v>
      </c>
      <c r="O37" s="59">
        <v>30724770</v>
      </c>
      <c r="P37" s="59">
        <v>37339415</v>
      </c>
      <c r="Q37" s="59">
        <v>37339415</v>
      </c>
      <c r="R37" s="59">
        <v>0</v>
      </c>
      <c r="S37" s="59">
        <v>0</v>
      </c>
      <c r="T37" s="59">
        <v>0</v>
      </c>
      <c r="U37" s="59">
        <v>0</v>
      </c>
      <c r="V37" s="59">
        <v>37339415</v>
      </c>
      <c r="W37" s="59">
        <v>26717966</v>
      </c>
      <c r="X37" s="59">
        <v>10621449</v>
      </c>
      <c r="Y37" s="60">
        <v>39.75</v>
      </c>
      <c r="Z37" s="61">
        <v>35623955</v>
      </c>
    </row>
    <row r="38" spans="1:26" ht="13.5">
      <c r="A38" s="57" t="s">
        <v>55</v>
      </c>
      <c r="B38" s="18">
        <v>110490045</v>
      </c>
      <c r="C38" s="18">
        <v>0</v>
      </c>
      <c r="D38" s="58">
        <v>121001640</v>
      </c>
      <c r="E38" s="59">
        <v>122354908</v>
      </c>
      <c r="F38" s="59">
        <v>121001640</v>
      </c>
      <c r="G38" s="59">
        <v>121001640</v>
      </c>
      <c r="H38" s="59">
        <v>121001640</v>
      </c>
      <c r="I38" s="59">
        <v>121001640</v>
      </c>
      <c r="J38" s="59">
        <v>117133106</v>
      </c>
      <c r="K38" s="59">
        <v>117133106</v>
      </c>
      <c r="L38" s="59">
        <v>117133106</v>
      </c>
      <c r="M38" s="59">
        <v>117133106</v>
      </c>
      <c r="N38" s="59">
        <v>117133106</v>
      </c>
      <c r="O38" s="59">
        <v>117133106</v>
      </c>
      <c r="P38" s="59">
        <v>117133106</v>
      </c>
      <c r="Q38" s="59">
        <v>117133106</v>
      </c>
      <c r="R38" s="59">
        <v>0</v>
      </c>
      <c r="S38" s="59">
        <v>0</v>
      </c>
      <c r="T38" s="59">
        <v>0</v>
      </c>
      <c r="U38" s="59">
        <v>0</v>
      </c>
      <c r="V38" s="59">
        <v>117133106</v>
      </c>
      <c r="W38" s="59">
        <v>91766181</v>
      </c>
      <c r="X38" s="59">
        <v>25366925</v>
      </c>
      <c r="Y38" s="60">
        <v>27.64</v>
      </c>
      <c r="Z38" s="61">
        <v>122354908</v>
      </c>
    </row>
    <row r="39" spans="1:26" ht="13.5">
      <c r="A39" s="57" t="s">
        <v>56</v>
      </c>
      <c r="B39" s="18">
        <v>310895270</v>
      </c>
      <c r="C39" s="18">
        <v>0</v>
      </c>
      <c r="D39" s="58">
        <v>303312078</v>
      </c>
      <c r="E39" s="59">
        <v>305776989</v>
      </c>
      <c r="F39" s="59">
        <v>303312078</v>
      </c>
      <c r="G39" s="59">
        <v>303312078</v>
      </c>
      <c r="H39" s="59">
        <v>303312078</v>
      </c>
      <c r="I39" s="59">
        <v>303312078</v>
      </c>
      <c r="J39" s="59">
        <v>344257836</v>
      </c>
      <c r="K39" s="59">
        <v>346479980</v>
      </c>
      <c r="L39" s="59">
        <v>346479980</v>
      </c>
      <c r="M39" s="59">
        <v>346479980</v>
      </c>
      <c r="N39" s="59">
        <v>357951666</v>
      </c>
      <c r="O39" s="59">
        <v>372566077</v>
      </c>
      <c r="P39" s="59">
        <v>352659970</v>
      </c>
      <c r="Q39" s="59">
        <v>352659970</v>
      </c>
      <c r="R39" s="59">
        <v>0</v>
      </c>
      <c r="S39" s="59">
        <v>0</v>
      </c>
      <c r="T39" s="59">
        <v>0</v>
      </c>
      <c r="U39" s="59">
        <v>0</v>
      </c>
      <c r="V39" s="59">
        <v>352659970</v>
      </c>
      <c r="W39" s="59">
        <v>229332742</v>
      </c>
      <c r="X39" s="59">
        <v>123327228</v>
      </c>
      <c r="Y39" s="60">
        <v>53.78</v>
      </c>
      <c r="Z39" s="61">
        <v>305776989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9922331</v>
      </c>
      <c r="C42" s="18">
        <v>0</v>
      </c>
      <c r="D42" s="58">
        <v>7316171</v>
      </c>
      <c r="E42" s="59">
        <v>23527456</v>
      </c>
      <c r="F42" s="59">
        <v>29207879</v>
      </c>
      <c r="G42" s="59">
        <v>-10380843</v>
      </c>
      <c r="H42" s="59">
        <v>-4285165</v>
      </c>
      <c r="I42" s="59">
        <v>14541871</v>
      </c>
      <c r="J42" s="59">
        <v>-405529</v>
      </c>
      <c r="K42" s="59">
        <v>-1068908</v>
      </c>
      <c r="L42" s="59">
        <v>9954638</v>
      </c>
      <c r="M42" s="59">
        <v>8480201</v>
      </c>
      <c r="N42" s="59">
        <v>-4169495</v>
      </c>
      <c r="O42" s="59">
        <v>3338328</v>
      </c>
      <c r="P42" s="59">
        <v>17181175</v>
      </c>
      <c r="Q42" s="59">
        <v>16350008</v>
      </c>
      <c r="R42" s="59">
        <v>0</v>
      </c>
      <c r="S42" s="59">
        <v>0</v>
      </c>
      <c r="T42" s="59">
        <v>0</v>
      </c>
      <c r="U42" s="59">
        <v>0</v>
      </c>
      <c r="V42" s="59">
        <v>39372080</v>
      </c>
      <c r="W42" s="59">
        <v>43081147</v>
      </c>
      <c r="X42" s="59">
        <v>-3709067</v>
      </c>
      <c r="Y42" s="60">
        <v>-8.61</v>
      </c>
      <c r="Z42" s="61">
        <v>23527456</v>
      </c>
    </row>
    <row r="43" spans="1:26" ht="13.5">
      <c r="A43" s="57" t="s">
        <v>59</v>
      </c>
      <c r="B43" s="18">
        <v>-16402430</v>
      </c>
      <c r="C43" s="18">
        <v>0</v>
      </c>
      <c r="D43" s="58">
        <v>-24627483</v>
      </c>
      <c r="E43" s="59">
        <v>-25424984</v>
      </c>
      <c r="F43" s="59">
        <v>-422743</v>
      </c>
      <c r="G43" s="59">
        <v>-218787</v>
      </c>
      <c r="H43" s="59">
        <v>-1665614</v>
      </c>
      <c r="I43" s="59">
        <v>-2307144</v>
      </c>
      <c r="J43" s="59">
        <v>-495970</v>
      </c>
      <c r="K43" s="59">
        <v>-1403359</v>
      </c>
      <c r="L43" s="59">
        <v>-764321</v>
      </c>
      <c r="M43" s="59">
        <v>-2663650</v>
      </c>
      <c r="N43" s="59">
        <v>-1721676</v>
      </c>
      <c r="O43" s="59">
        <v>-1985002</v>
      </c>
      <c r="P43" s="59">
        <v>-11161417</v>
      </c>
      <c r="Q43" s="59">
        <v>-14868095</v>
      </c>
      <c r="R43" s="59">
        <v>0</v>
      </c>
      <c r="S43" s="59">
        <v>0</v>
      </c>
      <c r="T43" s="59">
        <v>0</v>
      </c>
      <c r="U43" s="59">
        <v>0</v>
      </c>
      <c r="V43" s="59">
        <v>-19838889</v>
      </c>
      <c r="W43" s="59">
        <v>-14396936</v>
      </c>
      <c r="X43" s="59">
        <v>-5441953</v>
      </c>
      <c r="Y43" s="60">
        <v>37.8</v>
      </c>
      <c r="Z43" s="61">
        <v>-25424984</v>
      </c>
    </row>
    <row r="44" spans="1:26" ht="13.5">
      <c r="A44" s="57" t="s">
        <v>60</v>
      </c>
      <c r="B44" s="18">
        <v>2029807</v>
      </c>
      <c r="C44" s="18">
        <v>0</v>
      </c>
      <c r="D44" s="58">
        <v>3376476</v>
      </c>
      <c r="E44" s="59">
        <v>2748322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-311334</v>
      </c>
      <c r="M44" s="59">
        <v>-311334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-311334</v>
      </c>
      <c r="W44" s="59">
        <v>-190008</v>
      </c>
      <c r="X44" s="59">
        <v>-121326</v>
      </c>
      <c r="Y44" s="60">
        <v>63.85</v>
      </c>
      <c r="Z44" s="61">
        <v>2748322</v>
      </c>
    </row>
    <row r="45" spans="1:26" ht="13.5">
      <c r="A45" s="69" t="s">
        <v>61</v>
      </c>
      <c r="B45" s="21">
        <v>14383800</v>
      </c>
      <c r="C45" s="21">
        <v>0</v>
      </c>
      <c r="D45" s="98">
        <v>5806078</v>
      </c>
      <c r="E45" s="99">
        <v>15234594</v>
      </c>
      <c r="F45" s="99">
        <v>34591226</v>
      </c>
      <c r="G45" s="99">
        <v>23991596</v>
      </c>
      <c r="H45" s="99">
        <v>18040817</v>
      </c>
      <c r="I45" s="99">
        <v>18040817</v>
      </c>
      <c r="J45" s="99">
        <v>17139318</v>
      </c>
      <c r="K45" s="99">
        <v>14667051</v>
      </c>
      <c r="L45" s="99">
        <v>23546034</v>
      </c>
      <c r="M45" s="99">
        <v>23546034</v>
      </c>
      <c r="N45" s="99">
        <v>17654863</v>
      </c>
      <c r="O45" s="99">
        <v>19008189</v>
      </c>
      <c r="P45" s="99">
        <v>25027947</v>
      </c>
      <c r="Q45" s="99">
        <v>25027947</v>
      </c>
      <c r="R45" s="99">
        <v>0</v>
      </c>
      <c r="S45" s="99">
        <v>0</v>
      </c>
      <c r="T45" s="99">
        <v>0</v>
      </c>
      <c r="U45" s="99">
        <v>0</v>
      </c>
      <c r="V45" s="99">
        <v>25027947</v>
      </c>
      <c r="W45" s="99">
        <v>42878003</v>
      </c>
      <c r="X45" s="99">
        <v>-17850056</v>
      </c>
      <c r="Y45" s="100">
        <v>-41.63</v>
      </c>
      <c r="Z45" s="101">
        <v>15234594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16500687</v>
      </c>
      <c r="C49" s="51">
        <v>0</v>
      </c>
      <c r="D49" s="128">
        <v>1182772</v>
      </c>
      <c r="E49" s="53">
        <v>864852</v>
      </c>
      <c r="F49" s="53">
        <v>0</v>
      </c>
      <c r="G49" s="53">
        <v>0</v>
      </c>
      <c r="H49" s="53">
        <v>0</v>
      </c>
      <c r="I49" s="53">
        <v>780070</v>
      </c>
      <c r="J49" s="53">
        <v>0</v>
      </c>
      <c r="K49" s="53">
        <v>0</v>
      </c>
      <c r="L49" s="53">
        <v>0</v>
      </c>
      <c r="M49" s="53">
        <v>622459</v>
      </c>
      <c r="N49" s="53">
        <v>0</v>
      </c>
      <c r="O49" s="53">
        <v>0</v>
      </c>
      <c r="P49" s="53">
        <v>0</v>
      </c>
      <c r="Q49" s="53">
        <v>1598282</v>
      </c>
      <c r="R49" s="53">
        <v>0</v>
      </c>
      <c r="S49" s="53">
        <v>0</v>
      </c>
      <c r="T49" s="53">
        <v>0</v>
      </c>
      <c r="U49" s="53">
        <v>0</v>
      </c>
      <c r="V49" s="53">
        <v>2955241</v>
      </c>
      <c r="W49" s="53">
        <v>9086053</v>
      </c>
      <c r="X49" s="53">
        <v>33590416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7727730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7727730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95.49168137764704</v>
      </c>
      <c r="C58" s="5">
        <f>IF(C67=0,0,+(C76/C67)*100)</f>
        <v>0</v>
      </c>
      <c r="D58" s="6">
        <f aca="true" t="shared" si="6" ref="D58:Z58">IF(D67=0,0,+(D76/D67)*100)</f>
        <v>94.65244550475661</v>
      </c>
      <c r="E58" s="7">
        <f t="shared" si="6"/>
        <v>96.40155149916987</v>
      </c>
      <c r="F58" s="7">
        <f t="shared" si="6"/>
        <v>100.00000264002912</v>
      </c>
      <c r="G58" s="7">
        <f t="shared" si="6"/>
        <v>100</v>
      </c>
      <c r="H58" s="7">
        <f t="shared" si="6"/>
        <v>100</v>
      </c>
      <c r="I58" s="7">
        <f t="shared" si="6"/>
        <v>100.00000151648483</v>
      </c>
      <c r="J58" s="7">
        <f t="shared" si="6"/>
        <v>99.99999265380544</v>
      </c>
      <c r="K58" s="7">
        <f t="shared" si="6"/>
        <v>100.00000696016717</v>
      </c>
      <c r="L58" s="7">
        <f t="shared" si="6"/>
        <v>100.00000670230911</v>
      </c>
      <c r="M58" s="7">
        <f t="shared" si="6"/>
        <v>100.00000233099189</v>
      </c>
      <c r="N58" s="7">
        <f t="shared" si="6"/>
        <v>99.99999339967147</v>
      </c>
      <c r="O58" s="7">
        <f t="shared" si="6"/>
        <v>99.97495252100323</v>
      </c>
      <c r="P58" s="7">
        <f t="shared" si="6"/>
        <v>98.47561487701849</v>
      </c>
      <c r="Q58" s="7">
        <f t="shared" si="6"/>
        <v>99.48418393263344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99.85114164954499</v>
      </c>
      <c r="W58" s="7">
        <f t="shared" si="6"/>
        <v>92.13286828141341</v>
      </c>
      <c r="X58" s="7">
        <f t="shared" si="6"/>
        <v>0</v>
      </c>
      <c r="Y58" s="7">
        <f t="shared" si="6"/>
        <v>0</v>
      </c>
      <c r="Z58" s="8">
        <f t="shared" si="6"/>
        <v>96.40155149916987</v>
      </c>
    </row>
    <row r="59" spans="1:26" ht="13.5">
      <c r="A59" s="36" t="s">
        <v>31</v>
      </c>
      <c r="B59" s="9">
        <f aca="true" t="shared" si="7" ref="B59:Z66">IF(B68=0,0,+(B77/B68)*100)</f>
        <v>97.2812189402495</v>
      </c>
      <c r="C59" s="9">
        <f t="shared" si="7"/>
        <v>0</v>
      </c>
      <c r="D59" s="2">
        <f t="shared" si="7"/>
        <v>97.09333765003274</v>
      </c>
      <c r="E59" s="10">
        <f t="shared" si="7"/>
        <v>96.40155320470187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110.87947510339247</v>
      </c>
      <c r="Q59" s="10">
        <f t="shared" si="7"/>
        <v>103.6264964340337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100.59188031702988</v>
      </c>
      <c r="W59" s="10">
        <f t="shared" si="7"/>
        <v>84.80235879170354</v>
      </c>
      <c r="X59" s="10">
        <f t="shared" si="7"/>
        <v>0</v>
      </c>
      <c r="Y59" s="10">
        <f t="shared" si="7"/>
        <v>0</v>
      </c>
      <c r="Z59" s="11">
        <f t="shared" si="7"/>
        <v>96.40155320470187</v>
      </c>
    </row>
    <row r="60" spans="1:26" ht="13.5">
      <c r="A60" s="37" t="s">
        <v>32</v>
      </c>
      <c r="B60" s="12">
        <f t="shared" si="7"/>
        <v>95.66890220694506</v>
      </c>
      <c r="C60" s="12">
        <f t="shared" si="7"/>
        <v>0</v>
      </c>
      <c r="D60" s="3">
        <f t="shared" si="7"/>
        <v>93.6750669611878</v>
      </c>
      <c r="E60" s="13">
        <f t="shared" si="7"/>
        <v>96.40155125590957</v>
      </c>
      <c r="F60" s="13">
        <f t="shared" si="7"/>
        <v>100.00000914894417</v>
      </c>
      <c r="G60" s="13">
        <f t="shared" si="7"/>
        <v>100</v>
      </c>
      <c r="H60" s="13">
        <f t="shared" si="7"/>
        <v>100</v>
      </c>
      <c r="I60" s="13">
        <f t="shared" si="7"/>
        <v>100.00000294101947</v>
      </c>
      <c r="J60" s="13">
        <f t="shared" si="7"/>
        <v>99.99999086387373</v>
      </c>
      <c r="K60" s="13">
        <f t="shared" si="7"/>
        <v>100.00000857389246</v>
      </c>
      <c r="L60" s="13">
        <f t="shared" si="7"/>
        <v>100.00000818023813</v>
      </c>
      <c r="M60" s="13">
        <f t="shared" si="7"/>
        <v>100.00000287080337</v>
      </c>
      <c r="N60" s="13">
        <f t="shared" si="7"/>
        <v>99.99999197315502</v>
      </c>
      <c r="O60" s="13">
        <f t="shared" si="7"/>
        <v>100</v>
      </c>
      <c r="P60" s="13">
        <f t="shared" si="7"/>
        <v>96.41247804599824</v>
      </c>
      <c r="Q60" s="13">
        <f t="shared" si="7"/>
        <v>98.80591449855433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99.5894957737294</v>
      </c>
      <c r="W60" s="13">
        <f t="shared" si="7"/>
        <v>95.73278184280667</v>
      </c>
      <c r="X60" s="13">
        <f t="shared" si="7"/>
        <v>0</v>
      </c>
      <c r="Y60" s="13">
        <f t="shared" si="7"/>
        <v>0</v>
      </c>
      <c r="Z60" s="14">
        <f t="shared" si="7"/>
        <v>96.40155125590957</v>
      </c>
    </row>
    <row r="61" spans="1:26" ht="13.5">
      <c r="A61" s="38" t="s">
        <v>113</v>
      </c>
      <c r="B61" s="12">
        <f t="shared" si="7"/>
        <v>97.17989193053131</v>
      </c>
      <c r="C61" s="12">
        <f t="shared" si="7"/>
        <v>0</v>
      </c>
      <c r="D61" s="3">
        <f t="shared" si="7"/>
        <v>97.0097079081172</v>
      </c>
      <c r="E61" s="13">
        <f t="shared" si="7"/>
        <v>96.31933151285578</v>
      </c>
      <c r="F61" s="13">
        <f t="shared" si="7"/>
        <v>99.91013866805889</v>
      </c>
      <c r="G61" s="13">
        <f t="shared" si="7"/>
        <v>99.90282407181222</v>
      </c>
      <c r="H61" s="13">
        <f t="shared" si="7"/>
        <v>99.91274901577002</v>
      </c>
      <c r="I61" s="13">
        <f t="shared" si="7"/>
        <v>99.9085869690199</v>
      </c>
      <c r="J61" s="13">
        <f t="shared" si="7"/>
        <v>99.90302372550214</v>
      </c>
      <c r="K61" s="13">
        <f t="shared" si="7"/>
        <v>99.90878684641706</v>
      </c>
      <c r="L61" s="13">
        <f t="shared" si="7"/>
        <v>99.90948978955616</v>
      </c>
      <c r="M61" s="13">
        <f t="shared" si="7"/>
        <v>99.90719457929556</v>
      </c>
      <c r="N61" s="13">
        <f t="shared" si="7"/>
        <v>99.90827054218916</v>
      </c>
      <c r="O61" s="13">
        <f t="shared" si="7"/>
        <v>99.90133256511722</v>
      </c>
      <c r="P61" s="13">
        <f t="shared" si="7"/>
        <v>97.21050746975085</v>
      </c>
      <c r="Q61" s="13">
        <f t="shared" si="7"/>
        <v>98.99671093939105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99.60342601382155</v>
      </c>
      <c r="W61" s="13">
        <f t="shared" si="7"/>
        <v>96.65634587668326</v>
      </c>
      <c r="X61" s="13">
        <f t="shared" si="7"/>
        <v>0</v>
      </c>
      <c r="Y61" s="13">
        <f t="shared" si="7"/>
        <v>0</v>
      </c>
      <c r="Z61" s="14">
        <f t="shared" si="7"/>
        <v>96.31933151285578</v>
      </c>
    </row>
    <row r="62" spans="1:26" ht="13.5">
      <c r="A62" s="38" t="s">
        <v>114</v>
      </c>
      <c r="B62" s="12">
        <f t="shared" si="7"/>
        <v>82.30620104947171</v>
      </c>
      <c r="C62" s="12">
        <f t="shared" si="7"/>
        <v>0</v>
      </c>
      <c r="D62" s="3">
        <f t="shared" si="7"/>
        <v>91.45677055190615</v>
      </c>
      <c r="E62" s="13">
        <f t="shared" si="7"/>
        <v>87.45035094309361</v>
      </c>
      <c r="F62" s="13">
        <f t="shared" si="7"/>
        <v>87.17822031013314</v>
      </c>
      <c r="G62" s="13">
        <f t="shared" si="7"/>
        <v>86.69512647729812</v>
      </c>
      <c r="H62" s="13">
        <f t="shared" si="7"/>
        <v>87.52897951980233</v>
      </c>
      <c r="I62" s="13">
        <f t="shared" si="7"/>
        <v>87.14666316194625</v>
      </c>
      <c r="J62" s="13">
        <f t="shared" si="7"/>
        <v>86.77781770326455</v>
      </c>
      <c r="K62" s="13">
        <f t="shared" si="7"/>
        <v>87.79871675998996</v>
      </c>
      <c r="L62" s="13">
        <f t="shared" si="7"/>
        <v>89.61740921351719</v>
      </c>
      <c r="M62" s="13">
        <f t="shared" si="7"/>
        <v>88.17254962334566</v>
      </c>
      <c r="N62" s="13">
        <f t="shared" si="7"/>
        <v>90.84605942097315</v>
      </c>
      <c r="O62" s="13">
        <f t="shared" si="7"/>
        <v>89.58958847529564</v>
      </c>
      <c r="P62" s="13">
        <f t="shared" si="7"/>
        <v>90.30698655036412</v>
      </c>
      <c r="Q62" s="13">
        <f t="shared" si="7"/>
        <v>90.27693856084491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88.69107224031433</v>
      </c>
      <c r="W62" s="13">
        <f t="shared" si="7"/>
        <v>89.71102267233532</v>
      </c>
      <c r="X62" s="13">
        <f t="shared" si="7"/>
        <v>0</v>
      </c>
      <c r="Y62" s="13">
        <f t="shared" si="7"/>
        <v>0</v>
      </c>
      <c r="Z62" s="14">
        <f t="shared" si="7"/>
        <v>87.45035094309361</v>
      </c>
    </row>
    <row r="63" spans="1:26" ht="13.5">
      <c r="A63" s="38" t="s">
        <v>115</v>
      </c>
      <c r="B63" s="12">
        <f t="shared" si="7"/>
        <v>71.66150347379823</v>
      </c>
      <c r="C63" s="12">
        <f t="shared" si="7"/>
        <v>0</v>
      </c>
      <c r="D63" s="3">
        <f t="shared" si="7"/>
        <v>97.0933460858938</v>
      </c>
      <c r="E63" s="13">
        <f t="shared" si="7"/>
        <v>69.38500565332096</v>
      </c>
      <c r="F63" s="13">
        <f t="shared" si="7"/>
        <v>78.61425775293733</v>
      </c>
      <c r="G63" s="13">
        <f t="shared" si="7"/>
        <v>78.59310884150904</v>
      </c>
      <c r="H63" s="13">
        <f t="shared" si="7"/>
        <v>78.18794184705052</v>
      </c>
      <c r="I63" s="13">
        <f t="shared" si="7"/>
        <v>78.46445902894737</v>
      </c>
      <c r="J63" s="13">
        <f t="shared" si="7"/>
        <v>78.19896529891847</v>
      </c>
      <c r="K63" s="13">
        <f t="shared" si="7"/>
        <v>77.72448690265873</v>
      </c>
      <c r="L63" s="13">
        <f t="shared" si="7"/>
        <v>81.38510917720657</v>
      </c>
      <c r="M63" s="13">
        <f t="shared" si="7"/>
        <v>79.2440619148382</v>
      </c>
      <c r="N63" s="13">
        <f t="shared" si="7"/>
        <v>80.72015898809373</v>
      </c>
      <c r="O63" s="13">
        <f t="shared" si="7"/>
        <v>77.91401409955138</v>
      </c>
      <c r="P63" s="13">
        <f t="shared" si="7"/>
        <v>70.90645688356106</v>
      </c>
      <c r="Q63" s="13">
        <f t="shared" si="7"/>
        <v>76.68106949025815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78.12075847539141</v>
      </c>
      <c r="W63" s="13">
        <f t="shared" si="7"/>
        <v>99.62586203624902</v>
      </c>
      <c r="X63" s="13">
        <f t="shared" si="7"/>
        <v>0</v>
      </c>
      <c r="Y63" s="13">
        <f t="shared" si="7"/>
        <v>0</v>
      </c>
      <c r="Z63" s="14">
        <f t="shared" si="7"/>
        <v>69.38500565332096</v>
      </c>
    </row>
    <row r="64" spans="1:26" ht="13.5">
      <c r="A64" s="38" t="s">
        <v>116</v>
      </c>
      <c r="B64" s="12">
        <f t="shared" si="7"/>
        <v>72.50641643384319</v>
      </c>
      <c r="C64" s="12">
        <f t="shared" si="7"/>
        <v>0</v>
      </c>
      <c r="D64" s="3">
        <f t="shared" si="7"/>
        <v>72.09990169812393</v>
      </c>
      <c r="E64" s="13">
        <f t="shared" si="7"/>
        <v>76.66636092443589</v>
      </c>
      <c r="F64" s="13">
        <f t="shared" si="7"/>
        <v>79.53397153923557</v>
      </c>
      <c r="G64" s="13">
        <f t="shared" si="7"/>
        <v>79.3400424405442</v>
      </c>
      <c r="H64" s="13">
        <f t="shared" si="7"/>
        <v>79.03033116616231</v>
      </c>
      <c r="I64" s="13">
        <f t="shared" si="7"/>
        <v>79.30120311850135</v>
      </c>
      <c r="J64" s="13">
        <f t="shared" si="7"/>
        <v>78.84972857260789</v>
      </c>
      <c r="K64" s="13">
        <f t="shared" si="7"/>
        <v>78.73491825011047</v>
      </c>
      <c r="L64" s="13">
        <f t="shared" si="7"/>
        <v>78.70817367965674</v>
      </c>
      <c r="M64" s="13">
        <f t="shared" si="7"/>
        <v>78.76406844842616</v>
      </c>
      <c r="N64" s="13">
        <f t="shared" si="7"/>
        <v>78.67638697702539</v>
      </c>
      <c r="O64" s="13">
        <f t="shared" si="7"/>
        <v>78.60717796230988</v>
      </c>
      <c r="P64" s="13">
        <f t="shared" si="7"/>
        <v>67.09683472024028</v>
      </c>
      <c r="Q64" s="13">
        <f t="shared" si="7"/>
        <v>74.79320954632725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77.61386648614919</v>
      </c>
      <c r="W64" s="13">
        <f t="shared" si="7"/>
        <v>97.12696845268118</v>
      </c>
      <c r="X64" s="13">
        <f t="shared" si="7"/>
        <v>0</v>
      </c>
      <c r="Y64" s="13">
        <f t="shared" si="7"/>
        <v>0</v>
      </c>
      <c r="Z64" s="14">
        <f t="shared" si="7"/>
        <v>76.66636092443589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97.09326484018264</v>
      </c>
      <c r="E66" s="16">
        <f t="shared" si="7"/>
        <v>96.40148401826484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97.47912765568023</v>
      </c>
      <c r="P66" s="16">
        <f t="shared" si="7"/>
        <v>51.833120924618505</v>
      </c>
      <c r="Q66" s="16">
        <f t="shared" si="7"/>
        <v>82.5075904912482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93.48017115724093</v>
      </c>
      <c r="W66" s="16">
        <f t="shared" si="7"/>
        <v>120.55988800375393</v>
      </c>
      <c r="X66" s="16">
        <f t="shared" si="7"/>
        <v>0</v>
      </c>
      <c r="Y66" s="16">
        <f t="shared" si="7"/>
        <v>0</v>
      </c>
      <c r="Z66" s="17">
        <f t="shared" si="7"/>
        <v>96.40148401826484</v>
      </c>
    </row>
    <row r="67" spans="1:26" ht="13.5" hidden="1">
      <c r="A67" s="40" t="s">
        <v>119</v>
      </c>
      <c r="B67" s="23">
        <v>176611275</v>
      </c>
      <c r="C67" s="23"/>
      <c r="D67" s="24">
        <v>194270671</v>
      </c>
      <c r="E67" s="25">
        <v>193913349</v>
      </c>
      <c r="F67" s="25">
        <v>37878370</v>
      </c>
      <c r="G67" s="25">
        <v>13657789</v>
      </c>
      <c r="H67" s="25">
        <v>14405813</v>
      </c>
      <c r="I67" s="25">
        <v>65941972</v>
      </c>
      <c r="J67" s="25">
        <v>13612490</v>
      </c>
      <c r="K67" s="25">
        <v>14367471</v>
      </c>
      <c r="L67" s="25">
        <v>14920231</v>
      </c>
      <c r="M67" s="25">
        <v>42900192</v>
      </c>
      <c r="N67" s="25">
        <v>15150761</v>
      </c>
      <c r="O67" s="25">
        <v>14296848</v>
      </c>
      <c r="P67" s="25">
        <v>14705339</v>
      </c>
      <c r="Q67" s="25">
        <v>44152948</v>
      </c>
      <c r="R67" s="25"/>
      <c r="S67" s="25"/>
      <c r="T67" s="25"/>
      <c r="U67" s="25"/>
      <c r="V67" s="25">
        <v>152995112</v>
      </c>
      <c r="W67" s="25">
        <v>159825022</v>
      </c>
      <c r="X67" s="25"/>
      <c r="Y67" s="24"/>
      <c r="Z67" s="26">
        <v>193913349</v>
      </c>
    </row>
    <row r="68" spans="1:26" ht="13.5" hidden="1">
      <c r="A68" s="36" t="s">
        <v>31</v>
      </c>
      <c r="B68" s="18">
        <v>49930979</v>
      </c>
      <c r="C68" s="18"/>
      <c r="D68" s="19">
        <v>54671400</v>
      </c>
      <c r="E68" s="20">
        <v>54429400</v>
      </c>
      <c r="F68" s="20">
        <v>26844310</v>
      </c>
      <c r="G68" s="20">
        <v>2225999</v>
      </c>
      <c r="H68" s="20">
        <v>2552674</v>
      </c>
      <c r="I68" s="20">
        <v>31622983</v>
      </c>
      <c r="J68" s="20">
        <v>2554056</v>
      </c>
      <c r="K68" s="20">
        <v>2554084</v>
      </c>
      <c r="L68" s="20">
        <v>2554076</v>
      </c>
      <c r="M68" s="20">
        <v>7662216</v>
      </c>
      <c r="N68" s="20">
        <v>2554093</v>
      </c>
      <c r="O68" s="20">
        <v>2554103</v>
      </c>
      <c r="P68" s="20">
        <v>2554103</v>
      </c>
      <c r="Q68" s="20">
        <v>7662299</v>
      </c>
      <c r="R68" s="20"/>
      <c r="S68" s="20"/>
      <c r="T68" s="20"/>
      <c r="U68" s="20"/>
      <c r="V68" s="20">
        <v>46947498</v>
      </c>
      <c r="W68" s="20">
        <v>54099902</v>
      </c>
      <c r="X68" s="20"/>
      <c r="Y68" s="19"/>
      <c r="Z68" s="22">
        <v>54429400</v>
      </c>
    </row>
    <row r="69" spans="1:26" ht="13.5" hidden="1">
      <c r="A69" s="37" t="s">
        <v>32</v>
      </c>
      <c r="B69" s="18">
        <v>125511643</v>
      </c>
      <c r="C69" s="18"/>
      <c r="D69" s="19">
        <v>138723271</v>
      </c>
      <c r="E69" s="20">
        <v>138607949</v>
      </c>
      <c r="F69" s="20">
        <v>10930223</v>
      </c>
      <c r="G69" s="20">
        <v>11331942</v>
      </c>
      <c r="H69" s="20">
        <v>11739650</v>
      </c>
      <c r="I69" s="20">
        <v>34001815</v>
      </c>
      <c r="J69" s="20">
        <v>10945558</v>
      </c>
      <c r="K69" s="20">
        <v>11663314</v>
      </c>
      <c r="L69" s="20">
        <v>12224583</v>
      </c>
      <c r="M69" s="20">
        <v>34833455</v>
      </c>
      <c r="N69" s="20">
        <v>12458195</v>
      </c>
      <c r="O69" s="20">
        <v>11600691</v>
      </c>
      <c r="P69" s="20">
        <v>12002937</v>
      </c>
      <c r="Q69" s="20">
        <v>36061823</v>
      </c>
      <c r="R69" s="20"/>
      <c r="S69" s="20"/>
      <c r="T69" s="20"/>
      <c r="U69" s="20"/>
      <c r="V69" s="20">
        <v>104897093</v>
      </c>
      <c r="W69" s="20">
        <v>105081527</v>
      </c>
      <c r="X69" s="20"/>
      <c r="Y69" s="19"/>
      <c r="Z69" s="22">
        <v>138607949</v>
      </c>
    </row>
    <row r="70" spans="1:26" ht="13.5" hidden="1">
      <c r="A70" s="38" t="s">
        <v>113</v>
      </c>
      <c r="B70" s="18">
        <v>85933799</v>
      </c>
      <c r="C70" s="18"/>
      <c r="D70" s="19">
        <v>95198058</v>
      </c>
      <c r="E70" s="20">
        <v>96144736</v>
      </c>
      <c r="F70" s="20">
        <v>7585020</v>
      </c>
      <c r="G70" s="20">
        <v>8023592</v>
      </c>
      <c r="H70" s="20">
        <v>8281855</v>
      </c>
      <c r="I70" s="20">
        <v>23890467</v>
      </c>
      <c r="J70" s="20">
        <v>7599797</v>
      </c>
      <c r="K70" s="20">
        <v>8047085</v>
      </c>
      <c r="L70" s="20">
        <v>8227801</v>
      </c>
      <c r="M70" s="20">
        <v>23874683</v>
      </c>
      <c r="N70" s="20">
        <v>8139152</v>
      </c>
      <c r="O70" s="20">
        <v>7751291</v>
      </c>
      <c r="P70" s="20">
        <v>8079319</v>
      </c>
      <c r="Q70" s="20">
        <v>23969762</v>
      </c>
      <c r="R70" s="20"/>
      <c r="S70" s="20"/>
      <c r="T70" s="20"/>
      <c r="U70" s="20"/>
      <c r="V70" s="20">
        <v>71734912</v>
      </c>
      <c r="W70" s="20">
        <v>72170832</v>
      </c>
      <c r="X70" s="20"/>
      <c r="Y70" s="19"/>
      <c r="Z70" s="22">
        <v>96144736</v>
      </c>
    </row>
    <row r="71" spans="1:26" ht="13.5" hidden="1">
      <c r="A71" s="38" t="s">
        <v>114</v>
      </c>
      <c r="B71" s="18">
        <v>21936561</v>
      </c>
      <c r="C71" s="18"/>
      <c r="D71" s="19">
        <v>22393300</v>
      </c>
      <c r="E71" s="20">
        <v>23693300</v>
      </c>
      <c r="F71" s="20">
        <v>1750732</v>
      </c>
      <c r="G71" s="20">
        <v>1705563</v>
      </c>
      <c r="H71" s="20">
        <v>1869855</v>
      </c>
      <c r="I71" s="20">
        <v>5326150</v>
      </c>
      <c r="J71" s="20">
        <v>1756049</v>
      </c>
      <c r="K71" s="20">
        <v>2047006</v>
      </c>
      <c r="L71" s="20">
        <v>2224753</v>
      </c>
      <c r="M71" s="20">
        <v>6027808</v>
      </c>
      <c r="N71" s="20">
        <v>2589759</v>
      </c>
      <c r="O71" s="20">
        <v>2245819</v>
      </c>
      <c r="P71" s="20">
        <v>2322219</v>
      </c>
      <c r="Q71" s="20">
        <v>7157797</v>
      </c>
      <c r="R71" s="20"/>
      <c r="S71" s="20"/>
      <c r="T71" s="20"/>
      <c r="U71" s="20"/>
      <c r="V71" s="20">
        <v>18511755</v>
      </c>
      <c r="W71" s="20">
        <v>17075215</v>
      </c>
      <c r="X71" s="20"/>
      <c r="Y71" s="19"/>
      <c r="Z71" s="22">
        <v>23693300</v>
      </c>
    </row>
    <row r="72" spans="1:26" ht="13.5" hidden="1">
      <c r="A72" s="38" t="s">
        <v>115</v>
      </c>
      <c r="B72" s="18">
        <v>10313063</v>
      </c>
      <c r="C72" s="18"/>
      <c r="D72" s="19">
        <v>7527900</v>
      </c>
      <c r="E72" s="20">
        <v>10347900</v>
      </c>
      <c r="F72" s="20">
        <v>901755</v>
      </c>
      <c r="G72" s="20">
        <v>915579</v>
      </c>
      <c r="H72" s="20">
        <v>914485</v>
      </c>
      <c r="I72" s="20">
        <v>2731819</v>
      </c>
      <c r="J72" s="20">
        <v>922392</v>
      </c>
      <c r="K72" s="20">
        <v>916980</v>
      </c>
      <c r="L72" s="20">
        <v>1101054</v>
      </c>
      <c r="M72" s="20">
        <v>2940426</v>
      </c>
      <c r="N72" s="20">
        <v>1065237</v>
      </c>
      <c r="O72" s="20">
        <v>936200</v>
      </c>
      <c r="P72" s="20">
        <v>944976</v>
      </c>
      <c r="Q72" s="20">
        <v>2946413</v>
      </c>
      <c r="R72" s="20"/>
      <c r="S72" s="20"/>
      <c r="T72" s="20"/>
      <c r="U72" s="20"/>
      <c r="V72" s="20">
        <v>8618658</v>
      </c>
      <c r="W72" s="20">
        <v>5638829</v>
      </c>
      <c r="X72" s="20"/>
      <c r="Y72" s="19"/>
      <c r="Z72" s="22">
        <v>10347900</v>
      </c>
    </row>
    <row r="73" spans="1:26" ht="13.5" hidden="1">
      <c r="A73" s="38" t="s">
        <v>116</v>
      </c>
      <c r="B73" s="18">
        <v>15336011</v>
      </c>
      <c r="C73" s="18"/>
      <c r="D73" s="19">
        <v>13604013</v>
      </c>
      <c r="E73" s="20">
        <v>17105913</v>
      </c>
      <c r="F73" s="20">
        <v>1404249</v>
      </c>
      <c r="G73" s="20">
        <v>1409030</v>
      </c>
      <c r="H73" s="20">
        <v>1408749</v>
      </c>
      <c r="I73" s="20">
        <v>4222028</v>
      </c>
      <c r="J73" s="20">
        <v>1405164</v>
      </c>
      <c r="K73" s="20">
        <v>1414375</v>
      </c>
      <c r="L73" s="20">
        <v>1415825</v>
      </c>
      <c r="M73" s="20">
        <v>4235364</v>
      </c>
      <c r="N73" s="20">
        <v>1415867</v>
      </c>
      <c r="O73" s="20">
        <v>1419205</v>
      </c>
      <c r="P73" s="20">
        <v>1417663</v>
      </c>
      <c r="Q73" s="20">
        <v>4252735</v>
      </c>
      <c r="R73" s="20"/>
      <c r="S73" s="20"/>
      <c r="T73" s="20"/>
      <c r="U73" s="20"/>
      <c r="V73" s="20">
        <v>12710127</v>
      </c>
      <c r="W73" s="20">
        <v>10196651</v>
      </c>
      <c r="X73" s="20"/>
      <c r="Y73" s="19"/>
      <c r="Z73" s="22">
        <v>17105913</v>
      </c>
    </row>
    <row r="74" spans="1:26" ht="13.5" hidden="1">
      <c r="A74" s="38" t="s">
        <v>117</v>
      </c>
      <c r="B74" s="18">
        <v>-8007791</v>
      </c>
      <c r="C74" s="18"/>
      <c r="D74" s="19"/>
      <c r="E74" s="20">
        <v>-8683900</v>
      </c>
      <c r="F74" s="20">
        <v>-711533</v>
      </c>
      <c r="G74" s="20">
        <v>-721822</v>
      </c>
      <c r="H74" s="20">
        <v>-735294</v>
      </c>
      <c r="I74" s="20">
        <v>-2168649</v>
      </c>
      <c r="J74" s="20">
        <v>-737844</v>
      </c>
      <c r="K74" s="20">
        <v>-762132</v>
      </c>
      <c r="L74" s="20">
        <v>-744850</v>
      </c>
      <c r="M74" s="20">
        <v>-2244826</v>
      </c>
      <c r="N74" s="20">
        <v>-751820</v>
      </c>
      <c r="O74" s="20">
        <v>-751824</v>
      </c>
      <c r="P74" s="20">
        <v>-761240</v>
      </c>
      <c r="Q74" s="20">
        <v>-2264884</v>
      </c>
      <c r="R74" s="20"/>
      <c r="S74" s="20"/>
      <c r="T74" s="20"/>
      <c r="U74" s="20"/>
      <c r="V74" s="20">
        <v>-6678359</v>
      </c>
      <c r="W74" s="20"/>
      <c r="X74" s="20"/>
      <c r="Y74" s="19"/>
      <c r="Z74" s="22">
        <v>-8683900</v>
      </c>
    </row>
    <row r="75" spans="1:26" ht="13.5" hidden="1">
      <c r="A75" s="39" t="s">
        <v>118</v>
      </c>
      <c r="B75" s="27">
        <v>1168653</v>
      </c>
      <c r="C75" s="27"/>
      <c r="D75" s="28">
        <v>876000</v>
      </c>
      <c r="E75" s="29">
        <v>876000</v>
      </c>
      <c r="F75" s="29">
        <v>103837</v>
      </c>
      <c r="G75" s="29">
        <v>99848</v>
      </c>
      <c r="H75" s="29">
        <v>113489</v>
      </c>
      <c r="I75" s="29">
        <v>317174</v>
      </c>
      <c r="J75" s="29">
        <v>112876</v>
      </c>
      <c r="K75" s="29">
        <v>150073</v>
      </c>
      <c r="L75" s="29">
        <v>141572</v>
      </c>
      <c r="M75" s="29">
        <v>404521</v>
      </c>
      <c r="N75" s="29">
        <v>138473</v>
      </c>
      <c r="O75" s="29">
        <v>142054</v>
      </c>
      <c r="P75" s="29">
        <v>148299</v>
      </c>
      <c r="Q75" s="29">
        <v>428826</v>
      </c>
      <c r="R75" s="29"/>
      <c r="S75" s="29"/>
      <c r="T75" s="29"/>
      <c r="U75" s="29"/>
      <c r="V75" s="29">
        <v>1150521</v>
      </c>
      <c r="W75" s="29">
        <v>643593</v>
      </c>
      <c r="X75" s="29"/>
      <c r="Y75" s="28"/>
      <c r="Z75" s="30">
        <v>876000</v>
      </c>
    </row>
    <row r="76" spans="1:26" ht="13.5" hidden="1">
      <c r="A76" s="41" t="s">
        <v>120</v>
      </c>
      <c r="B76" s="31">
        <v>168649076</v>
      </c>
      <c r="C76" s="31"/>
      <c r="D76" s="32">
        <v>183881941</v>
      </c>
      <c r="E76" s="33">
        <v>186935477</v>
      </c>
      <c r="F76" s="33">
        <v>37878371</v>
      </c>
      <c r="G76" s="33">
        <v>13657789</v>
      </c>
      <c r="H76" s="33">
        <v>14405813</v>
      </c>
      <c r="I76" s="33">
        <v>65941973</v>
      </c>
      <c r="J76" s="33">
        <v>13612489</v>
      </c>
      <c r="K76" s="33">
        <v>14367472</v>
      </c>
      <c r="L76" s="33">
        <v>14920232</v>
      </c>
      <c r="M76" s="33">
        <v>42900193</v>
      </c>
      <c r="N76" s="33">
        <v>15150760</v>
      </c>
      <c r="O76" s="33">
        <v>14293267</v>
      </c>
      <c r="P76" s="33">
        <v>14481173</v>
      </c>
      <c r="Q76" s="33">
        <v>43925200</v>
      </c>
      <c r="R76" s="33"/>
      <c r="S76" s="33"/>
      <c r="T76" s="33"/>
      <c r="U76" s="33"/>
      <c r="V76" s="33">
        <v>152767366</v>
      </c>
      <c r="W76" s="33">
        <v>147251377</v>
      </c>
      <c r="X76" s="33"/>
      <c r="Y76" s="32"/>
      <c r="Z76" s="34">
        <v>186935477</v>
      </c>
    </row>
    <row r="77" spans="1:26" ht="13.5" hidden="1">
      <c r="A77" s="36" t="s">
        <v>31</v>
      </c>
      <c r="B77" s="18">
        <v>48573465</v>
      </c>
      <c r="C77" s="18"/>
      <c r="D77" s="19">
        <v>53082287</v>
      </c>
      <c r="E77" s="20">
        <v>52470787</v>
      </c>
      <c r="F77" s="20">
        <v>26844310</v>
      </c>
      <c r="G77" s="20">
        <v>2225999</v>
      </c>
      <c r="H77" s="20">
        <v>2552674</v>
      </c>
      <c r="I77" s="20">
        <v>31622983</v>
      </c>
      <c r="J77" s="20">
        <v>2554056</v>
      </c>
      <c r="K77" s="20">
        <v>2554084</v>
      </c>
      <c r="L77" s="20">
        <v>2554076</v>
      </c>
      <c r="M77" s="20">
        <v>7662216</v>
      </c>
      <c r="N77" s="20">
        <v>2554093</v>
      </c>
      <c r="O77" s="20">
        <v>2554103</v>
      </c>
      <c r="P77" s="20">
        <v>2831976</v>
      </c>
      <c r="Q77" s="20">
        <v>7940172</v>
      </c>
      <c r="R77" s="20"/>
      <c r="S77" s="20"/>
      <c r="T77" s="20"/>
      <c r="U77" s="20"/>
      <c r="V77" s="20">
        <v>47225371</v>
      </c>
      <c r="W77" s="20">
        <v>45877993</v>
      </c>
      <c r="X77" s="20"/>
      <c r="Y77" s="19"/>
      <c r="Z77" s="22">
        <v>52470787</v>
      </c>
    </row>
    <row r="78" spans="1:26" ht="13.5" hidden="1">
      <c r="A78" s="37" t="s">
        <v>32</v>
      </c>
      <c r="B78" s="18">
        <v>120075611</v>
      </c>
      <c r="C78" s="18"/>
      <c r="D78" s="19">
        <v>129949117</v>
      </c>
      <c r="E78" s="20">
        <v>133620213</v>
      </c>
      <c r="F78" s="20">
        <v>10930224</v>
      </c>
      <c r="G78" s="20">
        <v>11331942</v>
      </c>
      <c r="H78" s="20">
        <v>11739650</v>
      </c>
      <c r="I78" s="20">
        <v>34001816</v>
      </c>
      <c r="J78" s="20">
        <v>10945557</v>
      </c>
      <c r="K78" s="20">
        <v>11663315</v>
      </c>
      <c r="L78" s="20">
        <v>12224584</v>
      </c>
      <c r="M78" s="20">
        <v>34833456</v>
      </c>
      <c r="N78" s="20">
        <v>12458194</v>
      </c>
      <c r="O78" s="20">
        <v>11600691</v>
      </c>
      <c r="P78" s="20">
        <v>11572329</v>
      </c>
      <c r="Q78" s="20">
        <v>35631214</v>
      </c>
      <c r="R78" s="20"/>
      <c r="S78" s="20"/>
      <c r="T78" s="20"/>
      <c r="U78" s="20"/>
      <c r="V78" s="20">
        <v>104466486</v>
      </c>
      <c r="W78" s="20">
        <v>100597469</v>
      </c>
      <c r="X78" s="20"/>
      <c r="Y78" s="19"/>
      <c r="Z78" s="22">
        <v>133620213</v>
      </c>
    </row>
    <row r="79" spans="1:26" ht="13.5" hidden="1">
      <c r="A79" s="38" t="s">
        <v>113</v>
      </c>
      <c r="B79" s="18">
        <v>83510373</v>
      </c>
      <c r="C79" s="18"/>
      <c r="D79" s="19">
        <v>92351358</v>
      </c>
      <c r="E79" s="20">
        <v>92605967</v>
      </c>
      <c r="F79" s="20">
        <v>7578204</v>
      </c>
      <c r="G79" s="20">
        <v>8015795</v>
      </c>
      <c r="H79" s="20">
        <v>8274629</v>
      </c>
      <c r="I79" s="20">
        <v>23868628</v>
      </c>
      <c r="J79" s="20">
        <v>7592427</v>
      </c>
      <c r="K79" s="20">
        <v>8039745</v>
      </c>
      <c r="L79" s="20">
        <v>8220354</v>
      </c>
      <c r="M79" s="20">
        <v>23852526</v>
      </c>
      <c r="N79" s="20">
        <v>8131686</v>
      </c>
      <c r="O79" s="20">
        <v>7743643</v>
      </c>
      <c r="P79" s="20">
        <v>7853947</v>
      </c>
      <c r="Q79" s="20">
        <v>23729276</v>
      </c>
      <c r="R79" s="20"/>
      <c r="S79" s="20"/>
      <c r="T79" s="20"/>
      <c r="U79" s="20"/>
      <c r="V79" s="20">
        <v>71450430</v>
      </c>
      <c r="W79" s="20">
        <v>69757689</v>
      </c>
      <c r="X79" s="20"/>
      <c r="Y79" s="19"/>
      <c r="Z79" s="22">
        <v>92605967</v>
      </c>
    </row>
    <row r="80" spans="1:26" ht="13.5" hidden="1">
      <c r="A80" s="38" t="s">
        <v>114</v>
      </c>
      <c r="B80" s="18">
        <v>18055150</v>
      </c>
      <c r="C80" s="18"/>
      <c r="D80" s="19">
        <v>20480189</v>
      </c>
      <c r="E80" s="20">
        <v>20719874</v>
      </c>
      <c r="F80" s="20">
        <v>1526257</v>
      </c>
      <c r="G80" s="20">
        <v>1478640</v>
      </c>
      <c r="H80" s="20">
        <v>1636665</v>
      </c>
      <c r="I80" s="20">
        <v>4641562</v>
      </c>
      <c r="J80" s="20">
        <v>1523861</v>
      </c>
      <c r="K80" s="20">
        <v>1797245</v>
      </c>
      <c r="L80" s="20">
        <v>1993766</v>
      </c>
      <c r="M80" s="20">
        <v>5314872</v>
      </c>
      <c r="N80" s="20">
        <v>2352694</v>
      </c>
      <c r="O80" s="20">
        <v>2012020</v>
      </c>
      <c r="P80" s="20">
        <v>2097126</v>
      </c>
      <c r="Q80" s="20">
        <v>6461840</v>
      </c>
      <c r="R80" s="20"/>
      <c r="S80" s="20"/>
      <c r="T80" s="20"/>
      <c r="U80" s="20"/>
      <c r="V80" s="20">
        <v>16418274</v>
      </c>
      <c r="W80" s="20">
        <v>15318350</v>
      </c>
      <c r="X80" s="20"/>
      <c r="Y80" s="19"/>
      <c r="Z80" s="22">
        <v>20719874</v>
      </c>
    </row>
    <row r="81" spans="1:26" ht="13.5" hidden="1">
      <c r="A81" s="38" t="s">
        <v>115</v>
      </c>
      <c r="B81" s="18">
        <v>7390496</v>
      </c>
      <c r="C81" s="18"/>
      <c r="D81" s="19">
        <v>7309090</v>
      </c>
      <c r="E81" s="20">
        <v>7179891</v>
      </c>
      <c r="F81" s="20">
        <v>708908</v>
      </c>
      <c r="G81" s="20">
        <v>719582</v>
      </c>
      <c r="H81" s="20">
        <v>715017</v>
      </c>
      <c r="I81" s="20">
        <v>2143507</v>
      </c>
      <c r="J81" s="20">
        <v>721301</v>
      </c>
      <c r="K81" s="20">
        <v>712718</v>
      </c>
      <c r="L81" s="20">
        <v>896094</v>
      </c>
      <c r="M81" s="20">
        <v>2330113</v>
      </c>
      <c r="N81" s="20">
        <v>859861</v>
      </c>
      <c r="O81" s="20">
        <v>729431</v>
      </c>
      <c r="P81" s="20">
        <v>670049</v>
      </c>
      <c r="Q81" s="20">
        <v>2259341</v>
      </c>
      <c r="R81" s="20"/>
      <c r="S81" s="20"/>
      <c r="T81" s="20"/>
      <c r="U81" s="20"/>
      <c r="V81" s="20">
        <v>6732961</v>
      </c>
      <c r="W81" s="20">
        <v>5617732</v>
      </c>
      <c r="X81" s="20"/>
      <c r="Y81" s="19"/>
      <c r="Z81" s="22">
        <v>7179891</v>
      </c>
    </row>
    <row r="82" spans="1:26" ht="13.5" hidden="1">
      <c r="A82" s="38" t="s">
        <v>116</v>
      </c>
      <c r="B82" s="18">
        <v>11119592</v>
      </c>
      <c r="C82" s="18"/>
      <c r="D82" s="19">
        <v>9808480</v>
      </c>
      <c r="E82" s="20">
        <v>13114481</v>
      </c>
      <c r="F82" s="20">
        <v>1116855</v>
      </c>
      <c r="G82" s="20">
        <v>1117925</v>
      </c>
      <c r="H82" s="20">
        <v>1113339</v>
      </c>
      <c r="I82" s="20">
        <v>3348119</v>
      </c>
      <c r="J82" s="20">
        <v>1107968</v>
      </c>
      <c r="K82" s="20">
        <v>1113607</v>
      </c>
      <c r="L82" s="20">
        <v>1114370</v>
      </c>
      <c r="M82" s="20">
        <v>3335945</v>
      </c>
      <c r="N82" s="20">
        <v>1113953</v>
      </c>
      <c r="O82" s="20">
        <v>1115597</v>
      </c>
      <c r="P82" s="20">
        <v>951207</v>
      </c>
      <c r="Q82" s="20">
        <v>3180757</v>
      </c>
      <c r="R82" s="20"/>
      <c r="S82" s="20"/>
      <c r="T82" s="20"/>
      <c r="U82" s="20"/>
      <c r="V82" s="20">
        <v>9864821</v>
      </c>
      <c r="W82" s="20">
        <v>9903698</v>
      </c>
      <c r="X82" s="20"/>
      <c r="Y82" s="19"/>
      <c r="Z82" s="22">
        <v>13114481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850537</v>
      </c>
      <c r="E84" s="29">
        <v>844477</v>
      </c>
      <c r="F84" s="29">
        <v>103837</v>
      </c>
      <c r="G84" s="29">
        <v>99848</v>
      </c>
      <c r="H84" s="29">
        <v>113489</v>
      </c>
      <c r="I84" s="29">
        <v>317174</v>
      </c>
      <c r="J84" s="29">
        <v>112876</v>
      </c>
      <c r="K84" s="29">
        <v>150073</v>
      </c>
      <c r="L84" s="29">
        <v>141572</v>
      </c>
      <c r="M84" s="29">
        <v>404521</v>
      </c>
      <c r="N84" s="29">
        <v>138473</v>
      </c>
      <c r="O84" s="29">
        <v>138473</v>
      </c>
      <c r="P84" s="29">
        <v>76868</v>
      </c>
      <c r="Q84" s="29">
        <v>353814</v>
      </c>
      <c r="R84" s="29"/>
      <c r="S84" s="29"/>
      <c r="T84" s="29"/>
      <c r="U84" s="29"/>
      <c r="V84" s="29">
        <v>1075509</v>
      </c>
      <c r="W84" s="29">
        <v>775915</v>
      </c>
      <c r="X84" s="29"/>
      <c r="Y84" s="28"/>
      <c r="Z84" s="30">
        <v>844477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29286470</v>
      </c>
      <c r="C5" s="18">
        <v>0</v>
      </c>
      <c r="D5" s="58">
        <v>31859075</v>
      </c>
      <c r="E5" s="59">
        <v>31943075</v>
      </c>
      <c r="F5" s="59">
        <v>4218620</v>
      </c>
      <c r="G5" s="59">
        <v>2512524</v>
      </c>
      <c r="H5" s="59">
        <v>2620334</v>
      </c>
      <c r="I5" s="59">
        <v>9351478</v>
      </c>
      <c r="J5" s="59">
        <v>2405591</v>
      </c>
      <c r="K5" s="59">
        <v>2520693</v>
      </c>
      <c r="L5" s="59">
        <v>2526825</v>
      </c>
      <c r="M5" s="59">
        <v>7453109</v>
      </c>
      <c r="N5" s="59">
        <v>2527020</v>
      </c>
      <c r="O5" s="59">
        <v>2525900</v>
      </c>
      <c r="P5" s="59">
        <v>2529172</v>
      </c>
      <c r="Q5" s="59">
        <v>7582092</v>
      </c>
      <c r="R5" s="59">
        <v>0</v>
      </c>
      <c r="S5" s="59">
        <v>0</v>
      </c>
      <c r="T5" s="59">
        <v>0</v>
      </c>
      <c r="U5" s="59">
        <v>0</v>
      </c>
      <c r="V5" s="59">
        <v>24386679</v>
      </c>
      <c r="W5" s="59">
        <v>30742135</v>
      </c>
      <c r="X5" s="59">
        <v>-6355456</v>
      </c>
      <c r="Y5" s="60">
        <v>-20.67</v>
      </c>
      <c r="Z5" s="61">
        <v>31943075</v>
      </c>
    </row>
    <row r="6" spans="1:26" ht="13.5">
      <c r="A6" s="57" t="s">
        <v>32</v>
      </c>
      <c r="B6" s="18">
        <v>90488102</v>
      </c>
      <c r="C6" s="18">
        <v>0</v>
      </c>
      <c r="D6" s="58">
        <v>96580510</v>
      </c>
      <c r="E6" s="59">
        <v>98248760</v>
      </c>
      <c r="F6" s="59">
        <v>8117763</v>
      </c>
      <c r="G6" s="59">
        <v>6775683</v>
      </c>
      <c r="H6" s="59">
        <v>8249888</v>
      </c>
      <c r="I6" s="59">
        <v>23143334</v>
      </c>
      <c r="J6" s="59">
        <v>8121457</v>
      </c>
      <c r="K6" s="59">
        <v>8491487</v>
      </c>
      <c r="L6" s="59">
        <v>8141529</v>
      </c>
      <c r="M6" s="59">
        <v>24754473</v>
      </c>
      <c r="N6" s="59">
        <v>9291002</v>
      </c>
      <c r="O6" s="59">
        <v>8359801</v>
      </c>
      <c r="P6" s="59">
        <v>8380908</v>
      </c>
      <c r="Q6" s="59">
        <v>26031711</v>
      </c>
      <c r="R6" s="59">
        <v>0</v>
      </c>
      <c r="S6" s="59">
        <v>0</v>
      </c>
      <c r="T6" s="59">
        <v>0</v>
      </c>
      <c r="U6" s="59">
        <v>0</v>
      </c>
      <c r="V6" s="59">
        <v>73929518</v>
      </c>
      <c r="W6" s="59">
        <v>71801095</v>
      </c>
      <c r="X6" s="59">
        <v>2128423</v>
      </c>
      <c r="Y6" s="60">
        <v>2.96</v>
      </c>
      <c r="Z6" s="61">
        <v>98248760</v>
      </c>
    </row>
    <row r="7" spans="1:26" ht="13.5">
      <c r="A7" s="57" t="s">
        <v>33</v>
      </c>
      <c r="B7" s="18">
        <v>2774407</v>
      </c>
      <c r="C7" s="18">
        <v>0</v>
      </c>
      <c r="D7" s="58">
        <v>1800000</v>
      </c>
      <c r="E7" s="59">
        <v>2300000</v>
      </c>
      <c r="F7" s="59">
        <v>177435</v>
      </c>
      <c r="G7" s="59">
        <v>242189</v>
      </c>
      <c r="H7" s="59">
        <v>199293</v>
      </c>
      <c r="I7" s="59">
        <v>618917</v>
      </c>
      <c r="J7" s="59">
        <v>164040</v>
      </c>
      <c r="K7" s="59">
        <v>159483</v>
      </c>
      <c r="L7" s="59">
        <v>186146</v>
      </c>
      <c r="M7" s="59">
        <v>509669</v>
      </c>
      <c r="N7" s="59">
        <v>263184</v>
      </c>
      <c r="O7" s="59">
        <v>93788</v>
      </c>
      <c r="P7" s="59">
        <v>155393</v>
      </c>
      <c r="Q7" s="59">
        <v>512365</v>
      </c>
      <c r="R7" s="59">
        <v>0</v>
      </c>
      <c r="S7" s="59">
        <v>0</v>
      </c>
      <c r="T7" s="59">
        <v>0</v>
      </c>
      <c r="U7" s="59">
        <v>0</v>
      </c>
      <c r="V7" s="59">
        <v>1640951</v>
      </c>
      <c r="W7" s="59">
        <v>1393491</v>
      </c>
      <c r="X7" s="59">
        <v>247460</v>
      </c>
      <c r="Y7" s="60">
        <v>17.76</v>
      </c>
      <c r="Z7" s="61">
        <v>2300000</v>
      </c>
    </row>
    <row r="8" spans="1:26" ht="13.5">
      <c r="A8" s="57" t="s">
        <v>34</v>
      </c>
      <c r="B8" s="18">
        <v>45004614</v>
      </c>
      <c r="C8" s="18">
        <v>0</v>
      </c>
      <c r="D8" s="58">
        <v>48942546</v>
      </c>
      <c r="E8" s="59">
        <v>51760554</v>
      </c>
      <c r="F8" s="59">
        <v>10384915</v>
      </c>
      <c r="G8" s="59">
        <v>515238</v>
      </c>
      <c r="H8" s="59">
        <v>2185045</v>
      </c>
      <c r="I8" s="59">
        <v>13085198</v>
      </c>
      <c r="J8" s="59">
        <v>657695</v>
      </c>
      <c r="K8" s="59">
        <v>1080679</v>
      </c>
      <c r="L8" s="59">
        <v>8859149</v>
      </c>
      <c r="M8" s="59">
        <v>10597523</v>
      </c>
      <c r="N8" s="59">
        <v>1742702</v>
      </c>
      <c r="O8" s="59">
        <v>282915</v>
      </c>
      <c r="P8" s="59">
        <v>6808601</v>
      </c>
      <c r="Q8" s="59">
        <v>8834218</v>
      </c>
      <c r="R8" s="59">
        <v>0</v>
      </c>
      <c r="S8" s="59">
        <v>0</v>
      </c>
      <c r="T8" s="59">
        <v>0</v>
      </c>
      <c r="U8" s="59">
        <v>0</v>
      </c>
      <c r="V8" s="59">
        <v>32516939</v>
      </c>
      <c r="W8" s="59">
        <v>36019995</v>
      </c>
      <c r="X8" s="59">
        <v>-3503056</v>
      </c>
      <c r="Y8" s="60">
        <v>-9.73</v>
      </c>
      <c r="Z8" s="61">
        <v>51760554</v>
      </c>
    </row>
    <row r="9" spans="1:26" ht="13.5">
      <c r="A9" s="57" t="s">
        <v>35</v>
      </c>
      <c r="B9" s="18">
        <v>40820700</v>
      </c>
      <c r="C9" s="18">
        <v>0</v>
      </c>
      <c r="D9" s="58">
        <v>33923770</v>
      </c>
      <c r="E9" s="59">
        <v>35126770</v>
      </c>
      <c r="F9" s="59">
        <v>1216548</v>
      </c>
      <c r="G9" s="59">
        <v>1370052</v>
      </c>
      <c r="H9" s="59">
        <v>1394832</v>
      </c>
      <c r="I9" s="59">
        <v>3981432</v>
      </c>
      <c r="J9" s="59">
        <v>1192839</v>
      </c>
      <c r="K9" s="59">
        <v>1448520</v>
      </c>
      <c r="L9" s="59">
        <v>1003919</v>
      </c>
      <c r="M9" s="59">
        <v>3645278</v>
      </c>
      <c r="N9" s="59">
        <v>1317807</v>
      </c>
      <c r="O9" s="59">
        <v>1270614</v>
      </c>
      <c r="P9" s="59">
        <v>1395622</v>
      </c>
      <c r="Q9" s="59">
        <v>3984043</v>
      </c>
      <c r="R9" s="59">
        <v>0</v>
      </c>
      <c r="S9" s="59">
        <v>0</v>
      </c>
      <c r="T9" s="59">
        <v>0</v>
      </c>
      <c r="U9" s="59">
        <v>0</v>
      </c>
      <c r="V9" s="59">
        <v>11610753</v>
      </c>
      <c r="W9" s="59">
        <v>18358345</v>
      </c>
      <c r="X9" s="59">
        <v>-6747592</v>
      </c>
      <c r="Y9" s="60">
        <v>-36.75</v>
      </c>
      <c r="Z9" s="61">
        <v>35126770</v>
      </c>
    </row>
    <row r="10" spans="1:26" ht="25.5">
      <c r="A10" s="62" t="s">
        <v>105</v>
      </c>
      <c r="B10" s="63">
        <f>SUM(B5:B9)</f>
        <v>208374293</v>
      </c>
      <c r="C10" s="63">
        <f>SUM(C5:C9)</f>
        <v>0</v>
      </c>
      <c r="D10" s="64">
        <f aca="true" t="shared" si="0" ref="D10:Z10">SUM(D5:D9)</f>
        <v>213105901</v>
      </c>
      <c r="E10" s="65">
        <f t="shared" si="0"/>
        <v>219379159</v>
      </c>
      <c r="F10" s="65">
        <f t="shared" si="0"/>
        <v>24115281</v>
      </c>
      <c r="G10" s="65">
        <f t="shared" si="0"/>
        <v>11415686</v>
      </c>
      <c r="H10" s="65">
        <f t="shared" si="0"/>
        <v>14649392</v>
      </c>
      <c r="I10" s="65">
        <f t="shared" si="0"/>
        <v>50180359</v>
      </c>
      <c r="J10" s="65">
        <f t="shared" si="0"/>
        <v>12541622</v>
      </c>
      <c r="K10" s="65">
        <f t="shared" si="0"/>
        <v>13700862</v>
      </c>
      <c r="L10" s="65">
        <f t="shared" si="0"/>
        <v>20717568</v>
      </c>
      <c r="M10" s="65">
        <f t="shared" si="0"/>
        <v>46960052</v>
      </c>
      <c r="N10" s="65">
        <f t="shared" si="0"/>
        <v>15141715</v>
      </c>
      <c r="O10" s="65">
        <f t="shared" si="0"/>
        <v>12533018</v>
      </c>
      <c r="P10" s="65">
        <f t="shared" si="0"/>
        <v>19269696</v>
      </c>
      <c r="Q10" s="65">
        <f t="shared" si="0"/>
        <v>46944429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144084840</v>
      </c>
      <c r="W10" s="65">
        <f t="shared" si="0"/>
        <v>158315061</v>
      </c>
      <c r="X10" s="65">
        <f t="shared" si="0"/>
        <v>-14230221</v>
      </c>
      <c r="Y10" s="66">
        <f>+IF(W10&lt;&gt;0,(X10/W10)*100,0)</f>
        <v>-8.98854531597597</v>
      </c>
      <c r="Z10" s="67">
        <f t="shared" si="0"/>
        <v>219379159</v>
      </c>
    </row>
    <row r="11" spans="1:26" ht="13.5">
      <c r="A11" s="57" t="s">
        <v>36</v>
      </c>
      <c r="B11" s="18">
        <v>63234844</v>
      </c>
      <c r="C11" s="18">
        <v>0</v>
      </c>
      <c r="D11" s="58">
        <v>76467971</v>
      </c>
      <c r="E11" s="59">
        <v>76343303</v>
      </c>
      <c r="F11" s="59">
        <v>5421659</v>
      </c>
      <c r="G11" s="59">
        <v>5658363</v>
      </c>
      <c r="H11" s="59">
        <v>5536321</v>
      </c>
      <c r="I11" s="59">
        <v>16616343</v>
      </c>
      <c r="J11" s="59">
        <v>5310598</v>
      </c>
      <c r="K11" s="59">
        <v>5535890</v>
      </c>
      <c r="L11" s="59">
        <v>8575605</v>
      </c>
      <c r="M11" s="59">
        <v>19422093</v>
      </c>
      <c r="N11" s="59">
        <v>5792582</v>
      </c>
      <c r="O11" s="59">
        <v>5572665</v>
      </c>
      <c r="P11" s="59">
        <v>5535231</v>
      </c>
      <c r="Q11" s="59">
        <v>16900478</v>
      </c>
      <c r="R11" s="59">
        <v>0</v>
      </c>
      <c r="S11" s="59">
        <v>0</v>
      </c>
      <c r="T11" s="59">
        <v>0</v>
      </c>
      <c r="U11" s="59">
        <v>0</v>
      </c>
      <c r="V11" s="59">
        <v>52938914</v>
      </c>
      <c r="W11" s="59">
        <v>52395591</v>
      </c>
      <c r="X11" s="59">
        <v>543323</v>
      </c>
      <c r="Y11" s="60">
        <v>1.04</v>
      </c>
      <c r="Z11" s="61">
        <v>76343303</v>
      </c>
    </row>
    <row r="12" spans="1:26" ht="13.5">
      <c r="A12" s="57" t="s">
        <v>37</v>
      </c>
      <c r="B12" s="18">
        <v>3654804</v>
      </c>
      <c r="C12" s="18">
        <v>0</v>
      </c>
      <c r="D12" s="58">
        <v>5166075</v>
      </c>
      <c r="E12" s="59">
        <v>4766075</v>
      </c>
      <c r="F12" s="59">
        <v>285768</v>
      </c>
      <c r="G12" s="59">
        <v>312265</v>
      </c>
      <c r="H12" s="59">
        <v>371901</v>
      </c>
      <c r="I12" s="59">
        <v>969934</v>
      </c>
      <c r="J12" s="59">
        <v>371901</v>
      </c>
      <c r="K12" s="59">
        <v>371901</v>
      </c>
      <c r="L12" s="59">
        <v>371901</v>
      </c>
      <c r="M12" s="59">
        <v>1115703</v>
      </c>
      <c r="N12" s="59">
        <v>371901</v>
      </c>
      <c r="O12" s="59">
        <v>371901</v>
      </c>
      <c r="P12" s="59">
        <v>371901</v>
      </c>
      <c r="Q12" s="59">
        <v>1115703</v>
      </c>
      <c r="R12" s="59">
        <v>0</v>
      </c>
      <c r="S12" s="59">
        <v>0</v>
      </c>
      <c r="T12" s="59">
        <v>0</v>
      </c>
      <c r="U12" s="59">
        <v>0</v>
      </c>
      <c r="V12" s="59">
        <v>3201340</v>
      </c>
      <c r="W12" s="59">
        <v>3223877</v>
      </c>
      <c r="X12" s="59">
        <v>-22537</v>
      </c>
      <c r="Y12" s="60">
        <v>-0.7</v>
      </c>
      <c r="Z12" s="61">
        <v>4766075</v>
      </c>
    </row>
    <row r="13" spans="1:26" ht="13.5">
      <c r="A13" s="57" t="s">
        <v>106</v>
      </c>
      <c r="B13" s="18">
        <v>10529845</v>
      </c>
      <c r="C13" s="18">
        <v>0</v>
      </c>
      <c r="D13" s="58">
        <v>9288100</v>
      </c>
      <c r="E13" s="59">
        <v>9288100</v>
      </c>
      <c r="F13" s="59">
        <v>0</v>
      </c>
      <c r="G13" s="59">
        <v>0</v>
      </c>
      <c r="H13" s="59">
        <v>2238275</v>
      </c>
      <c r="I13" s="59">
        <v>2238275</v>
      </c>
      <c r="J13" s="59">
        <v>0</v>
      </c>
      <c r="K13" s="59">
        <v>0</v>
      </c>
      <c r="L13" s="59">
        <v>2238275</v>
      </c>
      <c r="M13" s="59">
        <v>2238275</v>
      </c>
      <c r="N13" s="59">
        <v>0</v>
      </c>
      <c r="O13" s="59">
        <v>0</v>
      </c>
      <c r="P13" s="59">
        <v>2238275</v>
      </c>
      <c r="Q13" s="59">
        <v>2238275</v>
      </c>
      <c r="R13" s="59">
        <v>0</v>
      </c>
      <c r="S13" s="59">
        <v>0</v>
      </c>
      <c r="T13" s="59">
        <v>0</v>
      </c>
      <c r="U13" s="59">
        <v>0</v>
      </c>
      <c r="V13" s="59">
        <v>6714825</v>
      </c>
      <c r="W13" s="59">
        <v>5710770</v>
      </c>
      <c r="X13" s="59">
        <v>1004055</v>
      </c>
      <c r="Y13" s="60">
        <v>17.58</v>
      </c>
      <c r="Z13" s="61">
        <v>9288100</v>
      </c>
    </row>
    <row r="14" spans="1:26" ht="13.5">
      <c r="A14" s="57" t="s">
        <v>38</v>
      </c>
      <c r="B14" s="18">
        <v>10533485</v>
      </c>
      <c r="C14" s="18">
        <v>0</v>
      </c>
      <c r="D14" s="58">
        <v>6393450</v>
      </c>
      <c r="E14" s="59">
        <v>6193450</v>
      </c>
      <c r="F14" s="59">
        <v>0</v>
      </c>
      <c r="G14" s="59">
        <v>282092</v>
      </c>
      <c r="H14" s="59">
        <v>1311946</v>
      </c>
      <c r="I14" s="59">
        <v>1594038</v>
      </c>
      <c r="J14" s="59">
        <v>0</v>
      </c>
      <c r="K14" s="59">
        <v>0</v>
      </c>
      <c r="L14" s="59">
        <v>410966</v>
      </c>
      <c r="M14" s="59">
        <v>410966</v>
      </c>
      <c r="N14" s="59">
        <v>274613</v>
      </c>
      <c r="O14" s="59">
        <v>0</v>
      </c>
      <c r="P14" s="59">
        <v>1286531</v>
      </c>
      <c r="Q14" s="59">
        <v>1561144</v>
      </c>
      <c r="R14" s="59">
        <v>0</v>
      </c>
      <c r="S14" s="59">
        <v>0</v>
      </c>
      <c r="T14" s="59">
        <v>0</v>
      </c>
      <c r="U14" s="59">
        <v>0</v>
      </c>
      <c r="V14" s="59">
        <v>3566148</v>
      </c>
      <c r="W14" s="59">
        <v>3506454</v>
      </c>
      <c r="X14" s="59">
        <v>59694</v>
      </c>
      <c r="Y14" s="60">
        <v>1.7</v>
      </c>
      <c r="Z14" s="61">
        <v>6193450</v>
      </c>
    </row>
    <row r="15" spans="1:26" ht="13.5">
      <c r="A15" s="57" t="s">
        <v>39</v>
      </c>
      <c r="B15" s="18">
        <v>46133748</v>
      </c>
      <c r="C15" s="18">
        <v>0</v>
      </c>
      <c r="D15" s="58">
        <v>51351979</v>
      </c>
      <c r="E15" s="59">
        <v>55045879</v>
      </c>
      <c r="F15" s="59">
        <v>594294</v>
      </c>
      <c r="G15" s="59">
        <v>6235004</v>
      </c>
      <c r="H15" s="59">
        <v>6088960</v>
      </c>
      <c r="I15" s="59">
        <v>12918258</v>
      </c>
      <c r="J15" s="59">
        <v>3770071</v>
      </c>
      <c r="K15" s="59">
        <v>3787537</v>
      </c>
      <c r="L15" s="59">
        <v>3763026</v>
      </c>
      <c r="M15" s="59">
        <v>11320634</v>
      </c>
      <c r="N15" s="59">
        <v>3814240</v>
      </c>
      <c r="O15" s="59">
        <v>3610824</v>
      </c>
      <c r="P15" s="59">
        <v>3581837</v>
      </c>
      <c r="Q15" s="59">
        <v>11006901</v>
      </c>
      <c r="R15" s="59">
        <v>0</v>
      </c>
      <c r="S15" s="59">
        <v>0</v>
      </c>
      <c r="T15" s="59">
        <v>0</v>
      </c>
      <c r="U15" s="59">
        <v>0</v>
      </c>
      <c r="V15" s="59">
        <v>35245793</v>
      </c>
      <c r="W15" s="59">
        <v>35553917</v>
      </c>
      <c r="X15" s="59">
        <v>-308124</v>
      </c>
      <c r="Y15" s="60">
        <v>-0.87</v>
      </c>
      <c r="Z15" s="61">
        <v>55045879</v>
      </c>
    </row>
    <row r="16" spans="1:26" ht="13.5">
      <c r="A16" s="68" t="s">
        <v>40</v>
      </c>
      <c r="B16" s="18">
        <v>1443000</v>
      </c>
      <c r="C16" s="18">
        <v>0</v>
      </c>
      <c r="D16" s="58">
        <v>1490000</v>
      </c>
      <c r="E16" s="59">
        <v>1490000</v>
      </c>
      <c r="F16" s="59">
        <v>0</v>
      </c>
      <c r="G16" s="59">
        <v>0</v>
      </c>
      <c r="H16" s="59">
        <v>194776</v>
      </c>
      <c r="I16" s="59">
        <v>194776</v>
      </c>
      <c r="J16" s="59">
        <v>97388</v>
      </c>
      <c r="K16" s="59">
        <v>172750</v>
      </c>
      <c r="L16" s="59">
        <v>0</v>
      </c>
      <c r="M16" s="59">
        <v>270138</v>
      </c>
      <c r="N16" s="59">
        <v>97388</v>
      </c>
      <c r="O16" s="59">
        <v>80000</v>
      </c>
      <c r="P16" s="59">
        <v>0</v>
      </c>
      <c r="Q16" s="59">
        <v>177388</v>
      </c>
      <c r="R16" s="59">
        <v>0</v>
      </c>
      <c r="S16" s="59">
        <v>0</v>
      </c>
      <c r="T16" s="59">
        <v>0</v>
      </c>
      <c r="U16" s="59">
        <v>0</v>
      </c>
      <c r="V16" s="59">
        <v>642302</v>
      </c>
      <c r="W16" s="59">
        <v>941379</v>
      </c>
      <c r="X16" s="59">
        <v>-299077</v>
      </c>
      <c r="Y16" s="60">
        <v>-31.77</v>
      </c>
      <c r="Z16" s="61">
        <v>1490000</v>
      </c>
    </row>
    <row r="17" spans="1:26" ht="13.5">
      <c r="A17" s="57" t="s">
        <v>41</v>
      </c>
      <c r="B17" s="18">
        <v>71689607</v>
      </c>
      <c r="C17" s="18">
        <v>0</v>
      </c>
      <c r="D17" s="58">
        <v>76958044</v>
      </c>
      <c r="E17" s="59">
        <v>81047670</v>
      </c>
      <c r="F17" s="59">
        <v>1160762</v>
      </c>
      <c r="G17" s="59">
        <v>3783503</v>
      </c>
      <c r="H17" s="59">
        <v>4898642</v>
      </c>
      <c r="I17" s="59">
        <v>9842907</v>
      </c>
      <c r="J17" s="59">
        <v>3197615</v>
      </c>
      <c r="K17" s="59">
        <v>3476139</v>
      </c>
      <c r="L17" s="59">
        <v>4485590</v>
      </c>
      <c r="M17" s="59">
        <v>11159344</v>
      </c>
      <c r="N17" s="59">
        <v>2720286</v>
      </c>
      <c r="O17" s="59">
        <v>3284759</v>
      </c>
      <c r="P17" s="59">
        <v>3331927</v>
      </c>
      <c r="Q17" s="59">
        <v>9336972</v>
      </c>
      <c r="R17" s="59">
        <v>0</v>
      </c>
      <c r="S17" s="59">
        <v>0</v>
      </c>
      <c r="T17" s="59">
        <v>0</v>
      </c>
      <c r="U17" s="59">
        <v>0</v>
      </c>
      <c r="V17" s="59">
        <v>30339223</v>
      </c>
      <c r="W17" s="59">
        <v>45233879</v>
      </c>
      <c r="X17" s="59">
        <v>-14894656</v>
      </c>
      <c r="Y17" s="60">
        <v>-32.93</v>
      </c>
      <c r="Z17" s="61">
        <v>81047670</v>
      </c>
    </row>
    <row r="18" spans="1:26" ht="13.5">
      <c r="A18" s="69" t="s">
        <v>42</v>
      </c>
      <c r="B18" s="70">
        <f>SUM(B11:B17)</f>
        <v>207219333</v>
      </c>
      <c r="C18" s="70">
        <f>SUM(C11:C17)</f>
        <v>0</v>
      </c>
      <c r="D18" s="71">
        <f aca="true" t="shared" si="1" ref="D18:Z18">SUM(D11:D17)</f>
        <v>227115619</v>
      </c>
      <c r="E18" s="72">
        <f t="shared" si="1"/>
        <v>234174477</v>
      </c>
      <c r="F18" s="72">
        <f t="shared" si="1"/>
        <v>7462483</v>
      </c>
      <c r="G18" s="72">
        <f t="shared" si="1"/>
        <v>16271227</v>
      </c>
      <c r="H18" s="72">
        <f t="shared" si="1"/>
        <v>20640821</v>
      </c>
      <c r="I18" s="72">
        <f t="shared" si="1"/>
        <v>44374531</v>
      </c>
      <c r="J18" s="72">
        <f t="shared" si="1"/>
        <v>12747573</v>
      </c>
      <c r="K18" s="72">
        <f t="shared" si="1"/>
        <v>13344217</v>
      </c>
      <c r="L18" s="72">
        <f t="shared" si="1"/>
        <v>19845363</v>
      </c>
      <c r="M18" s="72">
        <f t="shared" si="1"/>
        <v>45937153</v>
      </c>
      <c r="N18" s="72">
        <f t="shared" si="1"/>
        <v>13071010</v>
      </c>
      <c r="O18" s="72">
        <f t="shared" si="1"/>
        <v>12920149</v>
      </c>
      <c r="P18" s="72">
        <f t="shared" si="1"/>
        <v>16345702</v>
      </c>
      <c r="Q18" s="72">
        <f t="shared" si="1"/>
        <v>42336861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132648545</v>
      </c>
      <c r="W18" s="72">
        <f t="shared" si="1"/>
        <v>146565867</v>
      </c>
      <c r="X18" s="72">
        <f t="shared" si="1"/>
        <v>-13917322</v>
      </c>
      <c r="Y18" s="66">
        <f>+IF(W18&lt;&gt;0,(X18/W18)*100,0)</f>
        <v>-9.49560923349227</v>
      </c>
      <c r="Z18" s="73">
        <f t="shared" si="1"/>
        <v>234174477</v>
      </c>
    </row>
    <row r="19" spans="1:26" ht="13.5">
      <c r="A19" s="69" t="s">
        <v>43</v>
      </c>
      <c r="B19" s="74">
        <f>+B10-B18</f>
        <v>1154960</v>
      </c>
      <c r="C19" s="74">
        <f>+C10-C18</f>
        <v>0</v>
      </c>
      <c r="D19" s="75">
        <f aca="true" t="shared" si="2" ref="D19:Z19">+D10-D18</f>
        <v>-14009718</v>
      </c>
      <c r="E19" s="76">
        <f t="shared" si="2"/>
        <v>-14795318</v>
      </c>
      <c r="F19" s="76">
        <f t="shared" si="2"/>
        <v>16652798</v>
      </c>
      <c r="G19" s="76">
        <f t="shared" si="2"/>
        <v>-4855541</v>
      </c>
      <c r="H19" s="76">
        <f t="shared" si="2"/>
        <v>-5991429</v>
      </c>
      <c r="I19" s="76">
        <f t="shared" si="2"/>
        <v>5805828</v>
      </c>
      <c r="J19" s="76">
        <f t="shared" si="2"/>
        <v>-205951</v>
      </c>
      <c r="K19" s="76">
        <f t="shared" si="2"/>
        <v>356645</v>
      </c>
      <c r="L19" s="76">
        <f t="shared" si="2"/>
        <v>872205</v>
      </c>
      <c r="M19" s="76">
        <f t="shared" si="2"/>
        <v>1022899</v>
      </c>
      <c r="N19" s="76">
        <f t="shared" si="2"/>
        <v>2070705</v>
      </c>
      <c r="O19" s="76">
        <f t="shared" si="2"/>
        <v>-387131</v>
      </c>
      <c r="P19" s="76">
        <f t="shared" si="2"/>
        <v>2923994</v>
      </c>
      <c r="Q19" s="76">
        <f t="shared" si="2"/>
        <v>4607568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11436295</v>
      </c>
      <c r="W19" s="76">
        <f>IF(E10=E18,0,W10-W18)</f>
        <v>11749194</v>
      </c>
      <c r="X19" s="76">
        <f t="shared" si="2"/>
        <v>-312899</v>
      </c>
      <c r="Y19" s="77">
        <f>+IF(W19&lt;&gt;0,(X19/W19)*100,0)</f>
        <v>-2.663152893721901</v>
      </c>
      <c r="Z19" s="78">
        <f t="shared" si="2"/>
        <v>-14795318</v>
      </c>
    </row>
    <row r="20" spans="1:26" ht="13.5">
      <c r="A20" s="57" t="s">
        <v>44</v>
      </c>
      <c r="B20" s="18">
        <v>15637906</v>
      </c>
      <c r="C20" s="18">
        <v>0</v>
      </c>
      <c r="D20" s="58">
        <v>17815463</v>
      </c>
      <c r="E20" s="59">
        <v>18905317</v>
      </c>
      <c r="F20" s="59">
        <v>0</v>
      </c>
      <c r="G20" s="59">
        <v>0</v>
      </c>
      <c r="H20" s="59">
        <v>0</v>
      </c>
      <c r="I20" s="59">
        <v>0</v>
      </c>
      <c r="J20" s="59">
        <v>1010972</v>
      </c>
      <c r="K20" s="59">
        <v>2565506</v>
      </c>
      <c r="L20" s="59">
        <v>1022726</v>
      </c>
      <c r="M20" s="59">
        <v>4599204</v>
      </c>
      <c r="N20" s="59">
        <v>42279</v>
      </c>
      <c r="O20" s="59">
        <v>-130926</v>
      </c>
      <c r="P20" s="59">
        <v>538708</v>
      </c>
      <c r="Q20" s="59">
        <v>450061</v>
      </c>
      <c r="R20" s="59">
        <v>0</v>
      </c>
      <c r="S20" s="59">
        <v>0</v>
      </c>
      <c r="T20" s="59">
        <v>0</v>
      </c>
      <c r="U20" s="59">
        <v>0</v>
      </c>
      <c r="V20" s="59">
        <v>5049265</v>
      </c>
      <c r="W20" s="59">
        <v>11139745</v>
      </c>
      <c r="X20" s="59">
        <v>-6090480</v>
      </c>
      <c r="Y20" s="60">
        <v>-54.67</v>
      </c>
      <c r="Z20" s="61">
        <v>18905317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16792866</v>
      </c>
      <c r="C22" s="85">
        <f>SUM(C19:C21)</f>
        <v>0</v>
      </c>
      <c r="D22" s="86">
        <f aca="true" t="shared" si="3" ref="D22:Z22">SUM(D19:D21)</f>
        <v>3805745</v>
      </c>
      <c r="E22" s="87">
        <f t="shared" si="3"/>
        <v>4109999</v>
      </c>
      <c r="F22" s="87">
        <f t="shared" si="3"/>
        <v>16652798</v>
      </c>
      <c r="G22" s="87">
        <f t="shared" si="3"/>
        <v>-4855541</v>
      </c>
      <c r="H22" s="87">
        <f t="shared" si="3"/>
        <v>-5991429</v>
      </c>
      <c r="I22" s="87">
        <f t="shared" si="3"/>
        <v>5805828</v>
      </c>
      <c r="J22" s="87">
        <f t="shared" si="3"/>
        <v>805021</v>
      </c>
      <c r="K22" s="87">
        <f t="shared" si="3"/>
        <v>2922151</v>
      </c>
      <c r="L22" s="87">
        <f t="shared" si="3"/>
        <v>1894931</v>
      </c>
      <c r="M22" s="87">
        <f t="shared" si="3"/>
        <v>5622103</v>
      </c>
      <c r="N22" s="87">
        <f t="shared" si="3"/>
        <v>2112984</v>
      </c>
      <c r="O22" s="87">
        <f t="shared" si="3"/>
        <v>-518057</v>
      </c>
      <c r="P22" s="87">
        <f t="shared" si="3"/>
        <v>3462702</v>
      </c>
      <c r="Q22" s="87">
        <f t="shared" si="3"/>
        <v>5057629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16485560</v>
      </c>
      <c r="W22" s="87">
        <f t="shared" si="3"/>
        <v>22888939</v>
      </c>
      <c r="X22" s="87">
        <f t="shared" si="3"/>
        <v>-6403379</v>
      </c>
      <c r="Y22" s="88">
        <f>+IF(W22&lt;&gt;0,(X22/W22)*100,0)</f>
        <v>-27.975866421768174</v>
      </c>
      <c r="Z22" s="89">
        <f t="shared" si="3"/>
        <v>4109999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16792866</v>
      </c>
      <c r="C24" s="74">
        <f>SUM(C22:C23)</f>
        <v>0</v>
      </c>
      <c r="D24" s="75">
        <f aca="true" t="shared" si="4" ref="D24:Z24">SUM(D22:D23)</f>
        <v>3805745</v>
      </c>
      <c r="E24" s="76">
        <f t="shared" si="4"/>
        <v>4109999</v>
      </c>
      <c r="F24" s="76">
        <f t="shared" si="4"/>
        <v>16652798</v>
      </c>
      <c r="G24" s="76">
        <f t="shared" si="4"/>
        <v>-4855541</v>
      </c>
      <c r="H24" s="76">
        <f t="shared" si="4"/>
        <v>-5991429</v>
      </c>
      <c r="I24" s="76">
        <f t="shared" si="4"/>
        <v>5805828</v>
      </c>
      <c r="J24" s="76">
        <f t="shared" si="4"/>
        <v>805021</v>
      </c>
      <c r="K24" s="76">
        <f t="shared" si="4"/>
        <v>2922151</v>
      </c>
      <c r="L24" s="76">
        <f t="shared" si="4"/>
        <v>1894931</v>
      </c>
      <c r="M24" s="76">
        <f t="shared" si="4"/>
        <v>5622103</v>
      </c>
      <c r="N24" s="76">
        <f t="shared" si="4"/>
        <v>2112984</v>
      </c>
      <c r="O24" s="76">
        <f t="shared" si="4"/>
        <v>-518057</v>
      </c>
      <c r="P24" s="76">
        <f t="shared" si="4"/>
        <v>3462702</v>
      </c>
      <c r="Q24" s="76">
        <f t="shared" si="4"/>
        <v>5057629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16485560</v>
      </c>
      <c r="W24" s="76">
        <f t="shared" si="4"/>
        <v>22888939</v>
      </c>
      <c r="X24" s="76">
        <f t="shared" si="4"/>
        <v>-6403379</v>
      </c>
      <c r="Y24" s="77">
        <f>+IF(W24&lt;&gt;0,(X24/W24)*100,0)</f>
        <v>-27.975866421768174</v>
      </c>
      <c r="Z24" s="78">
        <f t="shared" si="4"/>
        <v>4109999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17742428</v>
      </c>
      <c r="C27" s="21">
        <v>0</v>
      </c>
      <c r="D27" s="98">
        <v>20315463</v>
      </c>
      <c r="E27" s="99">
        <v>21405317</v>
      </c>
      <c r="F27" s="99">
        <v>0</v>
      </c>
      <c r="G27" s="99">
        <v>6738</v>
      </c>
      <c r="H27" s="99">
        <v>19681</v>
      </c>
      <c r="I27" s="99">
        <v>26419</v>
      </c>
      <c r="J27" s="99">
        <v>1049143</v>
      </c>
      <c r="K27" s="99">
        <v>2548436</v>
      </c>
      <c r="L27" s="99">
        <v>1102240</v>
      </c>
      <c r="M27" s="99">
        <v>4699819</v>
      </c>
      <c r="N27" s="99">
        <v>879775</v>
      </c>
      <c r="O27" s="99">
        <v>185090</v>
      </c>
      <c r="P27" s="99">
        <v>700173</v>
      </c>
      <c r="Q27" s="99">
        <v>1765038</v>
      </c>
      <c r="R27" s="99">
        <v>0</v>
      </c>
      <c r="S27" s="99">
        <v>0</v>
      </c>
      <c r="T27" s="99">
        <v>0</v>
      </c>
      <c r="U27" s="99">
        <v>0</v>
      </c>
      <c r="V27" s="99">
        <v>6491276</v>
      </c>
      <c r="W27" s="99">
        <v>16053988</v>
      </c>
      <c r="X27" s="99">
        <v>-9562712</v>
      </c>
      <c r="Y27" s="100">
        <v>-59.57</v>
      </c>
      <c r="Z27" s="101">
        <v>21405317</v>
      </c>
    </row>
    <row r="28" spans="1:26" ht="13.5">
      <c r="A28" s="102" t="s">
        <v>44</v>
      </c>
      <c r="B28" s="18">
        <v>13721573</v>
      </c>
      <c r="C28" s="18">
        <v>0</v>
      </c>
      <c r="D28" s="58">
        <v>17815463</v>
      </c>
      <c r="E28" s="59">
        <v>18905317</v>
      </c>
      <c r="F28" s="59">
        <v>0</v>
      </c>
      <c r="G28" s="59">
        <v>0</v>
      </c>
      <c r="H28" s="59">
        <v>6713</v>
      </c>
      <c r="I28" s="59">
        <v>6713</v>
      </c>
      <c r="J28" s="59">
        <v>1010972</v>
      </c>
      <c r="K28" s="59">
        <v>2498130</v>
      </c>
      <c r="L28" s="59">
        <v>1040382</v>
      </c>
      <c r="M28" s="59">
        <v>4549484</v>
      </c>
      <c r="N28" s="59">
        <v>769866</v>
      </c>
      <c r="O28" s="59">
        <v>48290</v>
      </c>
      <c r="P28" s="59">
        <v>677089</v>
      </c>
      <c r="Q28" s="59">
        <v>1495245</v>
      </c>
      <c r="R28" s="59">
        <v>0</v>
      </c>
      <c r="S28" s="59">
        <v>0</v>
      </c>
      <c r="T28" s="59">
        <v>0</v>
      </c>
      <c r="U28" s="59">
        <v>0</v>
      </c>
      <c r="V28" s="59">
        <v>6051442</v>
      </c>
      <c r="W28" s="59">
        <v>14178988</v>
      </c>
      <c r="X28" s="59">
        <v>-8127546</v>
      </c>
      <c r="Y28" s="60">
        <v>-57.32</v>
      </c>
      <c r="Z28" s="61">
        <v>18905317</v>
      </c>
    </row>
    <row r="29" spans="1:26" ht="13.5">
      <c r="A29" s="57" t="s">
        <v>110</v>
      </c>
      <c r="B29" s="18">
        <v>58000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2230263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1732593</v>
      </c>
      <c r="C31" s="18">
        <v>0</v>
      </c>
      <c r="D31" s="58">
        <v>2500000</v>
      </c>
      <c r="E31" s="59">
        <v>2500000</v>
      </c>
      <c r="F31" s="59">
        <v>0</v>
      </c>
      <c r="G31" s="59">
        <v>6738</v>
      </c>
      <c r="H31" s="59">
        <v>12968</v>
      </c>
      <c r="I31" s="59">
        <v>19706</v>
      </c>
      <c r="J31" s="59">
        <v>38171</v>
      </c>
      <c r="K31" s="59">
        <v>50306</v>
      </c>
      <c r="L31" s="59">
        <v>61858</v>
      </c>
      <c r="M31" s="59">
        <v>150335</v>
      </c>
      <c r="N31" s="59">
        <v>109909</v>
      </c>
      <c r="O31" s="59">
        <v>136800</v>
      </c>
      <c r="P31" s="59">
        <v>23084</v>
      </c>
      <c r="Q31" s="59">
        <v>269793</v>
      </c>
      <c r="R31" s="59">
        <v>0</v>
      </c>
      <c r="S31" s="59">
        <v>0</v>
      </c>
      <c r="T31" s="59">
        <v>0</v>
      </c>
      <c r="U31" s="59">
        <v>0</v>
      </c>
      <c r="V31" s="59">
        <v>439834</v>
      </c>
      <c r="W31" s="59">
        <v>1875000</v>
      </c>
      <c r="X31" s="59">
        <v>-1435166</v>
      </c>
      <c r="Y31" s="60">
        <v>-76.54</v>
      </c>
      <c r="Z31" s="61">
        <v>2500000</v>
      </c>
    </row>
    <row r="32" spans="1:26" ht="13.5">
      <c r="A32" s="69" t="s">
        <v>50</v>
      </c>
      <c r="B32" s="21">
        <f>SUM(B28:B31)</f>
        <v>17742429</v>
      </c>
      <c r="C32" s="21">
        <f>SUM(C28:C31)</f>
        <v>0</v>
      </c>
      <c r="D32" s="98">
        <f aca="true" t="shared" si="5" ref="D32:Z32">SUM(D28:D31)</f>
        <v>20315463</v>
      </c>
      <c r="E32" s="99">
        <f t="shared" si="5"/>
        <v>21405317</v>
      </c>
      <c r="F32" s="99">
        <f t="shared" si="5"/>
        <v>0</v>
      </c>
      <c r="G32" s="99">
        <f t="shared" si="5"/>
        <v>6738</v>
      </c>
      <c r="H32" s="99">
        <f t="shared" si="5"/>
        <v>19681</v>
      </c>
      <c r="I32" s="99">
        <f t="shared" si="5"/>
        <v>26419</v>
      </c>
      <c r="J32" s="99">
        <f t="shared" si="5"/>
        <v>1049143</v>
      </c>
      <c r="K32" s="99">
        <f t="shared" si="5"/>
        <v>2548436</v>
      </c>
      <c r="L32" s="99">
        <f t="shared" si="5"/>
        <v>1102240</v>
      </c>
      <c r="M32" s="99">
        <f t="shared" si="5"/>
        <v>4699819</v>
      </c>
      <c r="N32" s="99">
        <f t="shared" si="5"/>
        <v>879775</v>
      </c>
      <c r="O32" s="99">
        <f t="shared" si="5"/>
        <v>185090</v>
      </c>
      <c r="P32" s="99">
        <f t="shared" si="5"/>
        <v>700173</v>
      </c>
      <c r="Q32" s="99">
        <f t="shared" si="5"/>
        <v>1765038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6491276</v>
      </c>
      <c r="W32" s="99">
        <f t="shared" si="5"/>
        <v>16053988</v>
      </c>
      <c r="X32" s="99">
        <f t="shared" si="5"/>
        <v>-9562712</v>
      </c>
      <c r="Y32" s="100">
        <f>+IF(W32&lt;&gt;0,(X32/W32)*100,0)</f>
        <v>-59.56595956095146</v>
      </c>
      <c r="Z32" s="101">
        <f t="shared" si="5"/>
        <v>21405317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69114952</v>
      </c>
      <c r="C35" s="18">
        <v>0</v>
      </c>
      <c r="D35" s="58">
        <v>74326257</v>
      </c>
      <c r="E35" s="59">
        <v>79375882</v>
      </c>
      <c r="F35" s="59">
        <v>53486133</v>
      </c>
      <c r="G35" s="59">
        <v>74167977</v>
      </c>
      <c r="H35" s="59">
        <v>68168517</v>
      </c>
      <c r="I35" s="59">
        <v>68168517</v>
      </c>
      <c r="J35" s="59">
        <v>67768468</v>
      </c>
      <c r="K35" s="59">
        <v>64848835</v>
      </c>
      <c r="L35" s="59">
        <v>65532791</v>
      </c>
      <c r="M35" s="59">
        <v>65532791</v>
      </c>
      <c r="N35" s="59">
        <v>64134389</v>
      </c>
      <c r="O35" s="59">
        <v>64721326</v>
      </c>
      <c r="P35" s="59">
        <v>80284880</v>
      </c>
      <c r="Q35" s="59">
        <v>80284880</v>
      </c>
      <c r="R35" s="59">
        <v>0</v>
      </c>
      <c r="S35" s="59">
        <v>0</v>
      </c>
      <c r="T35" s="59">
        <v>0</v>
      </c>
      <c r="U35" s="59">
        <v>0</v>
      </c>
      <c r="V35" s="59">
        <v>80284880</v>
      </c>
      <c r="W35" s="59">
        <v>59531912</v>
      </c>
      <c r="X35" s="59">
        <v>20752968</v>
      </c>
      <c r="Y35" s="60">
        <v>34.86</v>
      </c>
      <c r="Z35" s="61">
        <v>79375882</v>
      </c>
    </row>
    <row r="36" spans="1:26" ht="13.5">
      <c r="A36" s="57" t="s">
        <v>53</v>
      </c>
      <c r="B36" s="18">
        <v>284513452</v>
      </c>
      <c r="C36" s="18">
        <v>0</v>
      </c>
      <c r="D36" s="58">
        <v>271648934</v>
      </c>
      <c r="E36" s="59">
        <v>272738788</v>
      </c>
      <c r="F36" s="59">
        <v>363420000</v>
      </c>
      <c r="G36" s="59">
        <v>363420000</v>
      </c>
      <c r="H36" s="59">
        <v>363420000</v>
      </c>
      <c r="I36" s="59">
        <v>363420000</v>
      </c>
      <c r="J36" s="59">
        <v>363420000</v>
      </c>
      <c r="K36" s="59">
        <v>291500205</v>
      </c>
      <c r="L36" s="59">
        <v>289013703</v>
      </c>
      <c r="M36" s="59">
        <v>289013703</v>
      </c>
      <c r="N36" s="59">
        <v>363420000</v>
      </c>
      <c r="O36" s="59">
        <v>289044748</v>
      </c>
      <c r="P36" s="59">
        <v>286807701</v>
      </c>
      <c r="Q36" s="59">
        <v>286807701</v>
      </c>
      <c r="R36" s="59">
        <v>0</v>
      </c>
      <c r="S36" s="59">
        <v>0</v>
      </c>
      <c r="T36" s="59">
        <v>0</v>
      </c>
      <c r="U36" s="59">
        <v>0</v>
      </c>
      <c r="V36" s="59">
        <v>286807701</v>
      </c>
      <c r="W36" s="59">
        <v>204554091</v>
      </c>
      <c r="X36" s="59">
        <v>82253610</v>
      </c>
      <c r="Y36" s="60">
        <v>40.21</v>
      </c>
      <c r="Z36" s="61">
        <v>272738788</v>
      </c>
    </row>
    <row r="37" spans="1:26" ht="13.5">
      <c r="A37" s="57" t="s">
        <v>54</v>
      </c>
      <c r="B37" s="18">
        <v>42997641</v>
      </c>
      <c r="C37" s="18">
        <v>0</v>
      </c>
      <c r="D37" s="58">
        <v>40628379</v>
      </c>
      <c r="E37" s="59">
        <v>40628379</v>
      </c>
      <c r="F37" s="59">
        <v>1924774</v>
      </c>
      <c r="G37" s="59">
        <v>52718081</v>
      </c>
      <c r="H37" s="59">
        <v>54075734</v>
      </c>
      <c r="I37" s="59">
        <v>54075734</v>
      </c>
      <c r="J37" s="59">
        <v>47863933</v>
      </c>
      <c r="K37" s="59">
        <v>44246426</v>
      </c>
      <c r="L37" s="59">
        <v>44427350</v>
      </c>
      <c r="M37" s="59">
        <v>44427350</v>
      </c>
      <c r="N37" s="59">
        <v>44015162</v>
      </c>
      <c r="O37" s="59">
        <v>44726198</v>
      </c>
      <c r="P37" s="59">
        <v>56247855</v>
      </c>
      <c r="Q37" s="59">
        <v>56247855</v>
      </c>
      <c r="R37" s="59">
        <v>0</v>
      </c>
      <c r="S37" s="59">
        <v>0</v>
      </c>
      <c r="T37" s="59">
        <v>0</v>
      </c>
      <c r="U37" s="59">
        <v>0</v>
      </c>
      <c r="V37" s="59">
        <v>56247855</v>
      </c>
      <c r="W37" s="59">
        <v>30471284</v>
      </c>
      <c r="X37" s="59">
        <v>25776571</v>
      </c>
      <c r="Y37" s="60">
        <v>84.59</v>
      </c>
      <c r="Z37" s="61">
        <v>40628379</v>
      </c>
    </row>
    <row r="38" spans="1:26" ht="13.5">
      <c r="A38" s="57" t="s">
        <v>55</v>
      </c>
      <c r="B38" s="18">
        <v>84521442</v>
      </c>
      <c r="C38" s="18">
        <v>0</v>
      </c>
      <c r="D38" s="58">
        <v>60963144</v>
      </c>
      <c r="E38" s="59">
        <v>60963144</v>
      </c>
      <c r="F38" s="59">
        <v>65215426</v>
      </c>
      <c r="G38" s="59">
        <v>37306253</v>
      </c>
      <c r="H38" s="59">
        <v>37306253</v>
      </c>
      <c r="I38" s="59">
        <v>37306253</v>
      </c>
      <c r="J38" s="59">
        <v>37306253</v>
      </c>
      <c r="K38" s="59">
        <v>38988312</v>
      </c>
      <c r="L38" s="59">
        <v>37306253</v>
      </c>
      <c r="M38" s="59">
        <v>37306253</v>
      </c>
      <c r="N38" s="59">
        <v>37306253</v>
      </c>
      <c r="O38" s="59">
        <v>37991440</v>
      </c>
      <c r="P38" s="59">
        <v>37660074</v>
      </c>
      <c r="Q38" s="59">
        <v>37660074</v>
      </c>
      <c r="R38" s="59">
        <v>0</v>
      </c>
      <c r="S38" s="59">
        <v>0</v>
      </c>
      <c r="T38" s="59">
        <v>0</v>
      </c>
      <c r="U38" s="59">
        <v>0</v>
      </c>
      <c r="V38" s="59">
        <v>37660074</v>
      </c>
      <c r="W38" s="59">
        <v>45722358</v>
      </c>
      <c r="X38" s="59">
        <v>-8062284</v>
      </c>
      <c r="Y38" s="60">
        <v>-17.63</v>
      </c>
      <c r="Z38" s="61">
        <v>60963144</v>
      </c>
    </row>
    <row r="39" spans="1:26" ht="13.5">
      <c r="A39" s="57" t="s">
        <v>56</v>
      </c>
      <c r="B39" s="18">
        <v>226109321</v>
      </c>
      <c r="C39" s="18">
        <v>0</v>
      </c>
      <c r="D39" s="58">
        <v>244383668</v>
      </c>
      <c r="E39" s="59">
        <v>250523147</v>
      </c>
      <c r="F39" s="59">
        <v>349765932</v>
      </c>
      <c r="G39" s="59">
        <v>347563643</v>
      </c>
      <c r="H39" s="59">
        <v>340206531</v>
      </c>
      <c r="I39" s="59">
        <v>340206531</v>
      </c>
      <c r="J39" s="59">
        <v>346018282</v>
      </c>
      <c r="K39" s="59">
        <v>273114301</v>
      </c>
      <c r="L39" s="59">
        <v>272812891</v>
      </c>
      <c r="M39" s="59">
        <v>272812891</v>
      </c>
      <c r="N39" s="59">
        <v>346232973</v>
      </c>
      <c r="O39" s="59">
        <v>271048435</v>
      </c>
      <c r="P39" s="59">
        <v>273184652</v>
      </c>
      <c r="Q39" s="59">
        <v>273184652</v>
      </c>
      <c r="R39" s="59">
        <v>0</v>
      </c>
      <c r="S39" s="59">
        <v>0</v>
      </c>
      <c r="T39" s="59">
        <v>0</v>
      </c>
      <c r="U39" s="59">
        <v>0</v>
      </c>
      <c r="V39" s="59">
        <v>273184652</v>
      </c>
      <c r="W39" s="59">
        <v>187892360</v>
      </c>
      <c r="X39" s="59">
        <v>85292292</v>
      </c>
      <c r="Y39" s="60">
        <v>45.39</v>
      </c>
      <c r="Z39" s="61">
        <v>250523147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13652535</v>
      </c>
      <c r="C42" s="18">
        <v>0</v>
      </c>
      <c r="D42" s="58">
        <v>14158224</v>
      </c>
      <c r="E42" s="59">
        <v>16485694</v>
      </c>
      <c r="F42" s="59">
        <v>20342250</v>
      </c>
      <c r="G42" s="59">
        <v>-4362656</v>
      </c>
      <c r="H42" s="59">
        <v>-6009997</v>
      </c>
      <c r="I42" s="59">
        <v>9969597</v>
      </c>
      <c r="J42" s="59">
        <v>1447836</v>
      </c>
      <c r="K42" s="59">
        <v>-809328</v>
      </c>
      <c r="L42" s="59">
        <v>691349</v>
      </c>
      <c r="M42" s="59">
        <v>1329857</v>
      </c>
      <c r="N42" s="59">
        <v>1798080</v>
      </c>
      <c r="O42" s="59">
        <v>-238947</v>
      </c>
      <c r="P42" s="59">
        <v>16933686</v>
      </c>
      <c r="Q42" s="59">
        <v>18492819</v>
      </c>
      <c r="R42" s="59">
        <v>0</v>
      </c>
      <c r="S42" s="59">
        <v>0</v>
      </c>
      <c r="T42" s="59">
        <v>0</v>
      </c>
      <c r="U42" s="59">
        <v>0</v>
      </c>
      <c r="V42" s="59">
        <v>29792273</v>
      </c>
      <c r="W42" s="59">
        <v>14528586</v>
      </c>
      <c r="X42" s="59">
        <v>15263687</v>
      </c>
      <c r="Y42" s="60">
        <v>105.06</v>
      </c>
      <c r="Z42" s="61">
        <v>16485694</v>
      </c>
    </row>
    <row r="43" spans="1:26" ht="13.5">
      <c r="A43" s="57" t="s">
        <v>59</v>
      </c>
      <c r="B43" s="18">
        <v>-13443405</v>
      </c>
      <c r="C43" s="18">
        <v>0</v>
      </c>
      <c r="D43" s="58">
        <v>-18315456</v>
      </c>
      <c r="E43" s="59">
        <v>-19405315</v>
      </c>
      <c r="F43" s="59">
        <v>-22500000</v>
      </c>
      <c r="G43" s="59">
        <v>-6738</v>
      </c>
      <c r="H43" s="59">
        <v>-19683</v>
      </c>
      <c r="I43" s="59">
        <v>-22526421</v>
      </c>
      <c r="J43" s="59">
        <v>-1049144</v>
      </c>
      <c r="K43" s="59">
        <v>-2548438</v>
      </c>
      <c r="L43" s="59">
        <v>21397760</v>
      </c>
      <c r="M43" s="59">
        <v>17800178</v>
      </c>
      <c r="N43" s="59">
        <v>-879777</v>
      </c>
      <c r="O43" s="59">
        <v>-185090</v>
      </c>
      <c r="P43" s="59">
        <v>-700172</v>
      </c>
      <c r="Q43" s="59">
        <v>-1765039</v>
      </c>
      <c r="R43" s="59">
        <v>0</v>
      </c>
      <c r="S43" s="59">
        <v>0</v>
      </c>
      <c r="T43" s="59">
        <v>0</v>
      </c>
      <c r="U43" s="59">
        <v>0</v>
      </c>
      <c r="V43" s="59">
        <v>-6491282</v>
      </c>
      <c r="W43" s="59">
        <v>-11049950</v>
      </c>
      <c r="X43" s="59">
        <v>4558668</v>
      </c>
      <c r="Y43" s="60">
        <v>-41.26</v>
      </c>
      <c r="Z43" s="61">
        <v>-19405315</v>
      </c>
    </row>
    <row r="44" spans="1:26" ht="13.5">
      <c r="A44" s="57" t="s">
        <v>60</v>
      </c>
      <c r="B44" s="18">
        <v>-441086</v>
      </c>
      <c r="C44" s="18">
        <v>0</v>
      </c>
      <c r="D44" s="58">
        <v>-2159454</v>
      </c>
      <c r="E44" s="59">
        <v>-2159454</v>
      </c>
      <c r="F44" s="59">
        <v>20840</v>
      </c>
      <c r="G44" s="59">
        <v>37940</v>
      </c>
      <c r="H44" s="59">
        <v>16901</v>
      </c>
      <c r="I44" s="59">
        <v>75681</v>
      </c>
      <c r="J44" s="59">
        <v>30305</v>
      </c>
      <c r="K44" s="59">
        <v>39995</v>
      </c>
      <c r="L44" s="59">
        <v>25725</v>
      </c>
      <c r="M44" s="59">
        <v>96025</v>
      </c>
      <c r="N44" s="59">
        <v>18548</v>
      </c>
      <c r="O44" s="59">
        <v>22975</v>
      </c>
      <c r="P44" s="59">
        <v>35295</v>
      </c>
      <c r="Q44" s="59">
        <v>76818</v>
      </c>
      <c r="R44" s="59">
        <v>0</v>
      </c>
      <c r="S44" s="59">
        <v>0</v>
      </c>
      <c r="T44" s="59">
        <v>0</v>
      </c>
      <c r="U44" s="59">
        <v>0</v>
      </c>
      <c r="V44" s="59">
        <v>248524</v>
      </c>
      <c r="W44" s="59">
        <v>150152</v>
      </c>
      <c r="X44" s="59">
        <v>98372</v>
      </c>
      <c r="Y44" s="60">
        <v>65.51</v>
      </c>
      <c r="Z44" s="61">
        <v>-2159454</v>
      </c>
    </row>
    <row r="45" spans="1:26" ht="13.5">
      <c r="A45" s="69" t="s">
        <v>61</v>
      </c>
      <c r="B45" s="21">
        <v>36433634</v>
      </c>
      <c r="C45" s="21">
        <v>0</v>
      </c>
      <c r="D45" s="98">
        <v>26530731</v>
      </c>
      <c r="E45" s="99">
        <v>31580342</v>
      </c>
      <c r="F45" s="99">
        <v>34522509</v>
      </c>
      <c r="G45" s="99">
        <v>30191055</v>
      </c>
      <c r="H45" s="99">
        <v>24178276</v>
      </c>
      <c r="I45" s="99">
        <v>24178276</v>
      </c>
      <c r="J45" s="99">
        <v>24607273</v>
      </c>
      <c r="K45" s="99">
        <v>21289502</v>
      </c>
      <c r="L45" s="99">
        <v>43404336</v>
      </c>
      <c r="M45" s="99">
        <v>43404336</v>
      </c>
      <c r="N45" s="99">
        <v>44341187</v>
      </c>
      <c r="O45" s="99">
        <v>43940125</v>
      </c>
      <c r="P45" s="99">
        <v>60208934</v>
      </c>
      <c r="Q45" s="99">
        <v>60208934</v>
      </c>
      <c r="R45" s="99">
        <v>0</v>
      </c>
      <c r="S45" s="99">
        <v>0</v>
      </c>
      <c r="T45" s="99">
        <v>0</v>
      </c>
      <c r="U45" s="99">
        <v>0</v>
      </c>
      <c r="V45" s="99">
        <v>60208934</v>
      </c>
      <c r="W45" s="99">
        <v>40288205</v>
      </c>
      <c r="X45" s="99">
        <v>19920729</v>
      </c>
      <c r="Y45" s="100">
        <v>49.45</v>
      </c>
      <c r="Z45" s="101">
        <v>31580342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9729600</v>
      </c>
      <c r="C49" s="51">
        <v>0</v>
      </c>
      <c r="D49" s="128">
        <v>777315</v>
      </c>
      <c r="E49" s="53">
        <v>564240</v>
      </c>
      <c r="F49" s="53">
        <v>0</v>
      </c>
      <c r="G49" s="53">
        <v>0</v>
      </c>
      <c r="H49" s="53">
        <v>0</v>
      </c>
      <c r="I49" s="53">
        <v>640998</v>
      </c>
      <c r="J49" s="53">
        <v>0</v>
      </c>
      <c r="K49" s="53">
        <v>0</v>
      </c>
      <c r="L49" s="53">
        <v>0</v>
      </c>
      <c r="M49" s="53">
        <v>630396</v>
      </c>
      <c r="N49" s="53">
        <v>0</v>
      </c>
      <c r="O49" s="53">
        <v>0</v>
      </c>
      <c r="P49" s="53">
        <v>0</v>
      </c>
      <c r="Q49" s="53">
        <v>647113</v>
      </c>
      <c r="R49" s="53">
        <v>0</v>
      </c>
      <c r="S49" s="53">
        <v>0</v>
      </c>
      <c r="T49" s="53">
        <v>0</v>
      </c>
      <c r="U49" s="53">
        <v>0</v>
      </c>
      <c r="V49" s="53">
        <v>2894293</v>
      </c>
      <c r="W49" s="53">
        <v>17376807</v>
      </c>
      <c r="X49" s="53">
        <v>33260762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713406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713406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100.73498638851093</v>
      </c>
      <c r="C58" s="5">
        <f>IF(C67=0,0,+(C76/C67)*100)</f>
        <v>0</v>
      </c>
      <c r="D58" s="6">
        <f aca="true" t="shared" si="6" ref="D58:Z58">IF(D67=0,0,+(D76/D67)*100)</f>
        <v>97.48218435643241</v>
      </c>
      <c r="E58" s="7">
        <f t="shared" si="6"/>
        <v>98.60718976696518</v>
      </c>
      <c r="F58" s="7">
        <f t="shared" si="6"/>
        <v>75.36182720935479</v>
      </c>
      <c r="G58" s="7">
        <f t="shared" si="6"/>
        <v>130.9791009173962</v>
      </c>
      <c r="H58" s="7">
        <f t="shared" si="6"/>
        <v>107.45968638139314</v>
      </c>
      <c r="I58" s="7">
        <f t="shared" si="6"/>
        <v>102.0565378385617</v>
      </c>
      <c r="J58" s="7">
        <f t="shared" si="6"/>
        <v>105.66935410090066</v>
      </c>
      <c r="K58" s="7">
        <f t="shared" si="6"/>
        <v>101.02259139743279</v>
      </c>
      <c r="L58" s="7">
        <f t="shared" si="6"/>
        <v>93.62253507901906</v>
      </c>
      <c r="M58" s="7">
        <f t="shared" si="6"/>
        <v>100.08918904884163</v>
      </c>
      <c r="N58" s="7">
        <f t="shared" si="6"/>
        <v>93.4864216815936</v>
      </c>
      <c r="O58" s="7">
        <f t="shared" si="6"/>
        <v>95.68523547736703</v>
      </c>
      <c r="P58" s="7">
        <f t="shared" si="6"/>
        <v>107.86461921235271</v>
      </c>
      <c r="Q58" s="7">
        <f t="shared" si="6"/>
        <v>98.86063851380479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100.31910276919473</v>
      </c>
      <c r="W58" s="7">
        <f t="shared" si="6"/>
        <v>94.69821669487345</v>
      </c>
      <c r="X58" s="7">
        <f t="shared" si="6"/>
        <v>0</v>
      </c>
      <c r="Y58" s="7">
        <f t="shared" si="6"/>
        <v>0</v>
      </c>
      <c r="Z58" s="8">
        <f t="shared" si="6"/>
        <v>98.60718976696518</v>
      </c>
    </row>
    <row r="59" spans="1:26" ht="13.5">
      <c r="A59" s="36" t="s">
        <v>31</v>
      </c>
      <c r="B59" s="9">
        <f aca="true" t="shared" si="7" ref="B59:Z66">IF(B68=0,0,+(B77/B68)*100)</f>
        <v>100.64546188052026</v>
      </c>
      <c r="C59" s="9">
        <f t="shared" si="7"/>
        <v>0</v>
      </c>
      <c r="D59" s="2">
        <f t="shared" si="7"/>
        <v>97.99998273647304</v>
      </c>
      <c r="E59" s="10">
        <f t="shared" si="7"/>
        <v>97.99999530414651</v>
      </c>
      <c r="F59" s="10">
        <f t="shared" si="7"/>
        <v>46.8427827109339</v>
      </c>
      <c r="G59" s="10">
        <f t="shared" si="7"/>
        <v>123.26604641388501</v>
      </c>
      <c r="H59" s="10">
        <f t="shared" si="7"/>
        <v>108.9403106626865</v>
      </c>
      <c r="I59" s="10">
        <f t="shared" si="7"/>
        <v>84.77598942113748</v>
      </c>
      <c r="J59" s="10">
        <f t="shared" si="7"/>
        <v>104.44992519509759</v>
      </c>
      <c r="K59" s="10">
        <f t="shared" si="7"/>
        <v>97.95036523686144</v>
      </c>
      <c r="L59" s="10">
        <f t="shared" si="7"/>
        <v>83.78102955289741</v>
      </c>
      <c r="M59" s="10">
        <f t="shared" si="7"/>
        <v>95.24436044072347</v>
      </c>
      <c r="N59" s="10">
        <f t="shared" si="7"/>
        <v>88.12546002801719</v>
      </c>
      <c r="O59" s="10">
        <f t="shared" si="7"/>
        <v>89.44843422146562</v>
      </c>
      <c r="P59" s="10">
        <f t="shared" si="7"/>
        <v>91.4628186616015</v>
      </c>
      <c r="Q59" s="10">
        <f t="shared" si="7"/>
        <v>89.67944467041549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89.49989459409376</v>
      </c>
      <c r="W59" s="10">
        <f t="shared" si="7"/>
        <v>74.40517062331551</v>
      </c>
      <c r="X59" s="10">
        <f t="shared" si="7"/>
        <v>0</v>
      </c>
      <c r="Y59" s="10">
        <f t="shared" si="7"/>
        <v>0</v>
      </c>
      <c r="Z59" s="11">
        <f t="shared" si="7"/>
        <v>97.99999530414651</v>
      </c>
    </row>
    <row r="60" spans="1:26" ht="13.5">
      <c r="A60" s="37" t="s">
        <v>32</v>
      </c>
      <c r="B60" s="12">
        <f t="shared" si="7"/>
        <v>100.77950579624269</v>
      </c>
      <c r="C60" s="12">
        <f t="shared" si="7"/>
        <v>0</v>
      </c>
      <c r="D60" s="3">
        <f t="shared" si="7"/>
        <v>97.25532408143216</v>
      </c>
      <c r="E60" s="13">
        <f t="shared" si="7"/>
        <v>98.77695962778563</v>
      </c>
      <c r="F60" s="13">
        <f t="shared" si="7"/>
        <v>91.3643450788105</v>
      </c>
      <c r="G60" s="13">
        <f t="shared" si="7"/>
        <v>136.85734707482627</v>
      </c>
      <c r="H60" s="13">
        <f t="shared" si="7"/>
        <v>108.98201284671987</v>
      </c>
      <c r="I60" s="13">
        <f t="shared" si="7"/>
        <v>110.96350681366825</v>
      </c>
      <c r="J60" s="13">
        <f t="shared" si="7"/>
        <v>108.00708542814424</v>
      </c>
      <c r="K60" s="13">
        <f t="shared" si="7"/>
        <v>103.2450382365303</v>
      </c>
      <c r="L60" s="13">
        <f t="shared" si="7"/>
        <v>98.42572568371371</v>
      </c>
      <c r="M60" s="13">
        <f t="shared" si="7"/>
        <v>103.22234288728345</v>
      </c>
      <c r="N60" s="13">
        <f t="shared" si="7"/>
        <v>96.63974886669921</v>
      </c>
      <c r="O60" s="13">
        <f t="shared" si="7"/>
        <v>99.44876678284567</v>
      </c>
      <c r="P60" s="13">
        <f t="shared" si="7"/>
        <v>114.63207805168605</v>
      </c>
      <c r="Q60" s="13">
        <f t="shared" si="7"/>
        <v>103.33446387753766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105.68516218379781</v>
      </c>
      <c r="W60" s="13">
        <f t="shared" si="7"/>
        <v>104.37976886007101</v>
      </c>
      <c r="X60" s="13">
        <f t="shared" si="7"/>
        <v>0</v>
      </c>
      <c r="Y60" s="13">
        <f t="shared" si="7"/>
        <v>0</v>
      </c>
      <c r="Z60" s="14">
        <f t="shared" si="7"/>
        <v>98.77695962778563</v>
      </c>
    </row>
    <row r="61" spans="1:26" ht="13.5">
      <c r="A61" s="38" t="s">
        <v>113</v>
      </c>
      <c r="B61" s="12">
        <f t="shared" si="7"/>
        <v>100.7359260067384</v>
      </c>
      <c r="C61" s="12">
        <f t="shared" si="7"/>
        <v>0</v>
      </c>
      <c r="D61" s="3">
        <f t="shared" si="7"/>
        <v>98.00000258296649</v>
      </c>
      <c r="E61" s="13">
        <f t="shared" si="7"/>
        <v>98.05893282622911</v>
      </c>
      <c r="F61" s="13">
        <f t="shared" si="7"/>
        <v>99.09129169661269</v>
      </c>
      <c r="G61" s="13">
        <f t="shared" si="7"/>
        <v>118.15085202004241</v>
      </c>
      <c r="H61" s="13">
        <f t="shared" si="7"/>
        <v>99.12184092667651</v>
      </c>
      <c r="I61" s="13">
        <f t="shared" si="7"/>
        <v>104.9247475429115</v>
      </c>
      <c r="J61" s="13">
        <f t="shared" si="7"/>
        <v>102.00663015846658</v>
      </c>
      <c r="K61" s="13">
        <f t="shared" si="7"/>
        <v>99.41760677476307</v>
      </c>
      <c r="L61" s="13">
        <f t="shared" si="7"/>
        <v>99.2052657644653</v>
      </c>
      <c r="M61" s="13">
        <f t="shared" si="7"/>
        <v>100.2080385580047</v>
      </c>
      <c r="N61" s="13">
        <f t="shared" si="7"/>
        <v>94.77741124689389</v>
      </c>
      <c r="O61" s="13">
        <f t="shared" si="7"/>
        <v>97.82992607417175</v>
      </c>
      <c r="P61" s="13">
        <f t="shared" si="7"/>
        <v>108.51797789736726</v>
      </c>
      <c r="Q61" s="13">
        <f t="shared" si="7"/>
        <v>100.17697226354724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101.70825306683516</v>
      </c>
      <c r="W61" s="13">
        <f t="shared" si="7"/>
        <v>108.63594308297</v>
      </c>
      <c r="X61" s="13">
        <f t="shared" si="7"/>
        <v>0</v>
      </c>
      <c r="Y61" s="13">
        <f t="shared" si="7"/>
        <v>0</v>
      </c>
      <c r="Z61" s="14">
        <f t="shared" si="7"/>
        <v>98.05893282622911</v>
      </c>
    </row>
    <row r="62" spans="1:26" ht="13.5">
      <c r="A62" s="38" t="s">
        <v>114</v>
      </c>
      <c r="B62" s="12">
        <f t="shared" si="7"/>
        <v>100.64546607371274</v>
      </c>
      <c r="C62" s="12">
        <f t="shared" si="7"/>
        <v>0</v>
      </c>
      <c r="D62" s="3">
        <f t="shared" si="7"/>
        <v>98.00003343807664</v>
      </c>
      <c r="E62" s="13">
        <f t="shared" si="7"/>
        <v>98.000004956392</v>
      </c>
      <c r="F62" s="13">
        <f t="shared" si="7"/>
        <v>94.58590380134149</v>
      </c>
      <c r="G62" s="13">
        <f t="shared" si="7"/>
        <v>120.26614085733269</v>
      </c>
      <c r="H62" s="13">
        <f t="shared" si="7"/>
        <v>80.97771753758603</v>
      </c>
      <c r="I62" s="13">
        <f t="shared" si="7"/>
        <v>96.04680104913305</v>
      </c>
      <c r="J62" s="13">
        <f t="shared" si="7"/>
        <v>84.03355937997537</v>
      </c>
      <c r="K62" s="13">
        <f t="shared" si="7"/>
        <v>78.67929135715423</v>
      </c>
      <c r="L62" s="13">
        <f t="shared" si="7"/>
        <v>82.76415376027211</v>
      </c>
      <c r="M62" s="13">
        <f t="shared" si="7"/>
        <v>81.71036811195862</v>
      </c>
      <c r="N62" s="13">
        <f t="shared" si="7"/>
        <v>73.43168807734159</v>
      </c>
      <c r="O62" s="13">
        <f t="shared" si="7"/>
        <v>83.8105335194176</v>
      </c>
      <c r="P62" s="13">
        <f t="shared" si="7"/>
        <v>114.84806145117349</v>
      </c>
      <c r="Q62" s="13">
        <f t="shared" si="7"/>
        <v>89.38691571384368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88.51277658629093</v>
      </c>
      <c r="W62" s="13">
        <f t="shared" si="7"/>
        <v>93.49832541987215</v>
      </c>
      <c r="X62" s="13">
        <f t="shared" si="7"/>
        <v>0</v>
      </c>
      <c r="Y62" s="13">
        <f t="shared" si="7"/>
        <v>0</v>
      </c>
      <c r="Z62" s="14">
        <f t="shared" si="7"/>
        <v>98.000004956392</v>
      </c>
    </row>
    <row r="63" spans="1:26" ht="13.5">
      <c r="A63" s="38" t="s">
        <v>115</v>
      </c>
      <c r="B63" s="12">
        <f t="shared" si="7"/>
        <v>100.64546337078669</v>
      </c>
      <c r="C63" s="12">
        <f t="shared" si="7"/>
        <v>0</v>
      </c>
      <c r="D63" s="3">
        <f t="shared" si="7"/>
        <v>97.99996203020287</v>
      </c>
      <c r="E63" s="13">
        <f t="shared" si="7"/>
        <v>98.00001328420393</v>
      </c>
      <c r="F63" s="13">
        <f t="shared" si="7"/>
        <v>68.24538826645971</v>
      </c>
      <c r="G63" s="13">
        <f t="shared" si="7"/>
        <v>121.79807300003138</v>
      </c>
      <c r="H63" s="13">
        <f t="shared" si="7"/>
        <v>96.77725798067789</v>
      </c>
      <c r="I63" s="13">
        <f t="shared" si="7"/>
        <v>91.83994949660382</v>
      </c>
      <c r="J63" s="13">
        <f t="shared" si="7"/>
        <v>92.46064132010432</v>
      </c>
      <c r="K63" s="13">
        <f t="shared" si="7"/>
        <v>95.20580183468613</v>
      </c>
      <c r="L63" s="13">
        <f t="shared" si="7"/>
        <v>84.68575508746876</v>
      </c>
      <c r="M63" s="13">
        <f t="shared" si="7"/>
        <v>90.75950506893216</v>
      </c>
      <c r="N63" s="13">
        <f t="shared" si="7"/>
        <v>92.21689653740292</v>
      </c>
      <c r="O63" s="13">
        <f t="shared" si="7"/>
        <v>92.40380600870479</v>
      </c>
      <c r="P63" s="13">
        <f t="shared" si="7"/>
        <v>101.06193651478834</v>
      </c>
      <c r="Q63" s="13">
        <f t="shared" si="7"/>
        <v>95.23113944704485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92.6307814387167</v>
      </c>
      <c r="W63" s="13">
        <f t="shared" si="7"/>
        <v>81.24622631248441</v>
      </c>
      <c r="X63" s="13">
        <f t="shared" si="7"/>
        <v>0</v>
      </c>
      <c r="Y63" s="13">
        <f t="shared" si="7"/>
        <v>0</v>
      </c>
      <c r="Z63" s="14">
        <f t="shared" si="7"/>
        <v>98.00001328420393</v>
      </c>
    </row>
    <row r="64" spans="1:26" ht="13.5">
      <c r="A64" s="38" t="s">
        <v>116</v>
      </c>
      <c r="B64" s="12">
        <f t="shared" si="7"/>
        <v>100.6454598280303</v>
      </c>
      <c r="C64" s="12">
        <f t="shared" si="7"/>
        <v>0</v>
      </c>
      <c r="D64" s="3">
        <f t="shared" si="7"/>
        <v>89.99996662999675</v>
      </c>
      <c r="E64" s="13">
        <f t="shared" si="7"/>
        <v>108.20887218648443</v>
      </c>
      <c r="F64" s="13">
        <f t="shared" si="7"/>
        <v>70.60869751792595</v>
      </c>
      <c r="G64" s="13">
        <f t="shared" si="7"/>
        <v>115.48647171895455</v>
      </c>
      <c r="H64" s="13">
        <f t="shared" si="7"/>
        <v>96.59758310747407</v>
      </c>
      <c r="I64" s="13">
        <f t="shared" si="7"/>
        <v>91.41282485365996</v>
      </c>
      <c r="J64" s="13">
        <f t="shared" si="7"/>
        <v>96.2167823854673</v>
      </c>
      <c r="K64" s="13">
        <f t="shared" si="7"/>
        <v>99.03011626098515</v>
      </c>
      <c r="L64" s="13">
        <f t="shared" si="7"/>
        <v>90.4553620245255</v>
      </c>
      <c r="M64" s="13">
        <f t="shared" si="7"/>
        <v>95.22411337826846</v>
      </c>
      <c r="N64" s="13">
        <f t="shared" si="7"/>
        <v>93.36160863452676</v>
      </c>
      <c r="O64" s="13">
        <f t="shared" si="7"/>
        <v>95.27093391176932</v>
      </c>
      <c r="P64" s="13">
        <f t="shared" si="7"/>
        <v>100.08760423720386</v>
      </c>
      <c r="Q64" s="13">
        <f t="shared" si="7"/>
        <v>96.24291059144564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94.2945517112381</v>
      </c>
      <c r="W64" s="13">
        <f t="shared" si="7"/>
        <v>86.36457301781748</v>
      </c>
      <c r="X64" s="13">
        <f t="shared" si="7"/>
        <v>0</v>
      </c>
      <c r="Y64" s="13">
        <f t="shared" si="7"/>
        <v>0</v>
      </c>
      <c r="Z64" s="14">
        <f t="shared" si="7"/>
        <v>108.20887218648443</v>
      </c>
    </row>
    <row r="65" spans="1:26" ht="13.5">
      <c r="A65" s="38" t="s">
        <v>117</v>
      </c>
      <c r="B65" s="12">
        <f t="shared" si="7"/>
        <v>360.474898769509</v>
      </c>
      <c r="C65" s="12">
        <f t="shared" si="7"/>
        <v>0</v>
      </c>
      <c r="D65" s="3">
        <f t="shared" si="7"/>
        <v>98</v>
      </c>
      <c r="E65" s="13">
        <f t="shared" si="7"/>
        <v>58.8</v>
      </c>
      <c r="F65" s="13">
        <f t="shared" si="7"/>
        <v>100</v>
      </c>
      <c r="G65" s="13">
        <f t="shared" si="7"/>
        <v>254690.9465020576</v>
      </c>
      <c r="H65" s="13">
        <f t="shared" si="7"/>
        <v>5410.39159698144</v>
      </c>
      <c r="I65" s="13">
        <f t="shared" si="7"/>
        <v>7219.648826819133</v>
      </c>
      <c r="J65" s="13">
        <f t="shared" si="7"/>
        <v>32095.094936708858</v>
      </c>
      <c r="K65" s="13">
        <f t="shared" si="7"/>
        <v>5007.233874159082</v>
      </c>
      <c r="L65" s="13">
        <f t="shared" si="7"/>
        <v>17275.205761316873</v>
      </c>
      <c r="M65" s="13">
        <f t="shared" si="7"/>
        <v>10404.267259016777</v>
      </c>
      <c r="N65" s="13">
        <f t="shared" si="7"/>
        <v>19787.66704849179</v>
      </c>
      <c r="O65" s="13">
        <f t="shared" si="7"/>
        <v>3461.7789626757153</v>
      </c>
      <c r="P65" s="13">
        <f t="shared" si="7"/>
        <v>3046.9399388505985</v>
      </c>
      <c r="Q65" s="13">
        <f t="shared" si="7"/>
        <v>4475.144340117805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6744.385430654134</v>
      </c>
      <c r="W65" s="13">
        <f t="shared" si="7"/>
        <v>4281.454757591575</v>
      </c>
      <c r="X65" s="13">
        <f t="shared" si="7"/>
        <v>0</v>
      </c>
      <c r="Y65" s="13">
        <f t="shared" si="7"/>
        <v>0</v>
      </c>
      <c r="Z65" s="14">
        <f t="shared" si="7"/>
        <v>58.8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100.00018604651162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49.47577875192908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121688376</v>
      </c>
      <c r="C67" s="23"/>
      <c r="D67" s="24">
        <v>130589585</v>
      </c>
      <c r="E67" s="25">
        <v>132141835</v>
      </c>
      <c r="F67" s="25">
        <v>12463684</v>
      </c>
      <c r="G67" s="25">
        <v>9444338</v>
      </c>
      <c r="H67" s="25">
        <v>11023198</v>
      </c>
      <c r="I67" s="25">
        <v>32931220</v>
      </c>
      <c r="J67" s="25">
        <v>10678959</v>
      </c>
      <c r="K67" s="25">
        <v>11122331</v>
      </c>
      <c r="L67" s="25">
        <v>10820428</v>
      </c>
      <c r="M67" s="25">
        <v>32621718</v>
      </c>
      <c r="N67" s="25">
        <v>11986499</v>
      </c>
      <c r="O67" s="25">
        <v>11049873</v>
      </c>
      <c r="P67" s="25">
        <v>11051317</v>
      </c>
      <c r="Q67" s="25">
        <v>34087689</v>
      </c>
      <c r="R67" s="25"/>
      <c r="S67" s="25"/>
      <c r="T67" s="25"/>
      <c r="U67" s="25"/>
      <c r="V67" s="25">
        <v>99640627</v>
      </c>
      <c r="W67" s="25">
        <v>104119759</v>
      </c>
      <c r="X67" s="25"/>
      <c r="Y67" s="24"/>
      <c r="Z67" s="26">
        <v>132141835</v>
      </c>
    </row>
    <row r="68" spans="1:26" ht="13.5" hidden="1">
      <c r="A68" s="36" t="s">
        <v>31</v>
      </c>
      <c r="B68" s="18">
        <v>29286470</v>
      </c>
      <c r="C68" s="18"/>
      <c r="D68" s="19">
        <v>31859075</v>
      </c>
      <c r="E68" s="20">
        <v>31943075</v>
      </c>
      <c r="F68" s="20">
        <v>4218620</v>
      </c>
      <c r="G68" s="20">
        <v>2512524</v>
      </c>
      <c r="H68" s="20">
        <v>2620334</v>
      </c>
      <c r="I68" s="20">
        <v>9351478</v>
      </c>
      <c r="J68" s="20">
        <v>2405591</v>
      </c>
      <c r="K68" s="20">
        <v>2520693</v>
      </c>
      <c r="L68" s="20">
        <v>2526825</v>
      </c>
      <c r="M68" s="20">
        <v>7453109</v>
      </c>
      <c r="N68" s="20">
        <v>2527020</v>
      </c>
      <c r="O68" s="20">
        <v>2525900</v>
      </c>
      <c r="P68" s="20">
        <v>2529172</v>
      </c>
      <c r="Q68" s="20">
        <v>7582092</v>
      </c>
      <c r="R68" s="20"/>
      <c r="S68" s="20"/>
      <c r="T68" s="20"/>
      <c r="U68" s="20"/>
      <c r="V68" s="20">
        <v>24386679</v>
      </c>
      <c r="W68" s="20">
        <v>30742135</v>
      </c>
      <c r="X68" s="20"/>
      <c r="Y68" s="19"/>
      <c r="Z68" s="22">
        <v>31943075</v>
      </c>
    </row>
    <row r="69" spans="1:26" ht="13.5" hidden="1">
      <c r="A69" s="37" t="s">
        <v>32</v>
      </c>
      <c r="B69" s="18">
        <v>90488102</v>
      </c>
      <c r="C69" s="18"/>
      <c r="D69" s="19">
        <v>96580510</v>
      </c>
      <c r="E69" s="20">
        <v>98248760</v>
      </c>
      <c r="F69" s="20">
        <v>8117763</v>
      </c>
      <c r="G69" s="20">
        <v>6775683</v>
      </c>
      <c r="H69" s="20">
        <v>8249888</v>
      </c>
      <c r="I69" s="20">
        <v>23143334</v>
      </c>
      <c r="J69" s="20">
        <v>8121457</v>
      </c>
      <c r="K69" s="20">
        <v>8491487</v>
      </c>
      <c r="L69" s="20">
        <v>8141529</v>
      </c>
      <c r="M69" s="20">
        <v>24754473</v>
      </c>
      <c r="N69" s="20">
        <v>9291002</v>
      </c>
      <c r="O69" s="20">
        <v>8359801</v>
      </c>
      <c r="P69" s="20">
        <v>8380908</v>
      </c>
      <c r="Q69" s="20">
        <v>26031711</v>
      </c>
      <c r="R69" s="20"/>
      <c r="S69" s="20"/>
      <c r="T69" s="20"/>
      <c r="U69" s="20"/>
      <c r="V69" s="20">
        <v>73929518</v>
      </c>
      <c r="W69" s="20">
        <v>71801095</v>
      </c>
      <c r="X69" s="20"/>
      <c r="Y69" s="19"/>
      <c r="Z69" s="22">
        <v>98248760</v>
      </c>
    </row>
    <row r="70" spans="1:26" ht="13.5" hidden="1">
      <c r="A70" s="38" t="s">
        <v>113</v>
      </c>
      <c r="B70" s="18">
        <v>61019178</v>
      </c>
      <c r="C70" s="18"/>
      <c r="D70" s="19">
        <v>61944280</v>
      </c>
      <c r="E70" s="20">
        <v>66521500</v>
      </c>
      <c r="F70" s="20">
        <v>5291467</v>
      </c>
      <c r="G70" s="20">
        <v>4771484</v>
      </c>
      <c r="H70" s="20">
        <v>5555941</v>
      </c>
      <c r="I70" s="20">
        <v>15618892</v>
      </c>
      <c r="J70" s="20">
        <v>5425813</v>
      </c>
      <c r="K70" s="20">
        <v>5614248</v>
      </c>
      <c r="L70" s="20">
        <v>5306428</v>
      </c>
      <c r="M70" s="20">
        <v>16346489</v>
      </c>
      <c r="N70" s="20">
        <v>6158038</v>
      </c>
      <c r="O70" s="20">
        <v>5188579</v>
      </c>
      <c r="P70" s="20">
        <v>5446410</v>
      </c>
      <c r="Q70" s="20">
        <v>16793027</v>
      </c>
      <c r="R70" s="20"/>
      <c r="S70" s="20"/>
      <c r="T70" s="20"/>
      <c r="U70" s="20"/>
      <c r="V70" s="20">
        <v>48758408</v>
      </c>
      <c r="W70" s="20">
        <v>45339611</v>
      </c>
      <c r="X70" s="20"/>
      <c r="Y70" s="19"/>
      <c r="Z70" s="22">
        <v>66521500</v>
      </c>
    </row>
    <row r="71" spans="1:26" ht="13.5" hidden="1">
      <c r="A71" s="38" t="s">
        <v>114</v>
      </c>
      <c r="B71" s="18">
        <v>11794733</v>
      </c>
      <c r="C71" s="18"/>
      <c r="D71" s="19">
        <v>11364290</v>
      </c>
      <c r="E71" s="20">
        <v>12105580</v>
      </c>
      <c r="F71" s="20">
        <v>847122</v>
      </c>
      <c r="G71" s="20">
        <v>698352</v>
      </c>
      <c r="H71" s="20">
        <v>1040280</v>
      </c>
      <c r="I71" s="20">
        <v>2585754</v>
      </c>
      <c r="J71" s="20">
        <v>1041378</v>
      </c>
      <c r="K71" s="20">
        <v>1199871</v>
      </c>
      <c r="L71" s="20">
        <v>1155435</v>
      </c>
      <c r="M71" s="20">
        <v>3396684</v>
      </c>
      <c r="N71" s="20">
        <v>1436433</v>
      </c>
      <c r="O71" s="20">
        <v>1484632</v>
      </c>
      <c r="P71" s="20">
        <v>1225298</v>
      </c>
      <c r="Q71" s="20">
        <v>4146363</v>
      </c>
      <c r="R71" s="20"/>
      <c r="S71" s="20"/>
      <c r="T71" s="20"/>
      <c r="U71" s="20"/>
      <c r="V71" s="20">
        <v>10128801</v>
      </c>
      <c r="W71" s="20">
        <v>9127064</v>
      </c>
      <c r="X71" s="20"/>
      <c r="Y71" s="19"/>
      <c r="Z71" s="22">
        <v>12105580</v>
      </c>
    </row>
    <row r="72" spans="1:26" ht="13.5" hidden="1">
      <c r="A72" s="38" t="s">
        <v>115</v>
      </c>
      <c r="B72" s="18">
        <v>10804641</v>
      </c>
      <c r="C72" s="18"/>
      <c r="D72" s="19">
        <v>14221830</v>
      </c>
      <c r="E72" s="20">
        <v>12044380</v>
      </c>
      <c r="F72" s="20">
        <v>1221558</v>
      </c>
      <c r="G72" s="20">
        <v>796575</v>
      </c>
      <c r="H72" s="20">
        <v>1004238</v>
      </c>
      <c r="I72" s="20">
        <v>3022371</v>
      </c>
      <c r="J72" s="20">
        <v>1029252</v>
      </c>
      <c r="K72" s="20">
        <v>1041050</v>
      </c>
      <c r="L72" s="20">
        <v>1050375</v>
      </c>
      <c r="M72" s="20">
        <v>3120677</v>
      </c>
      <c r="N72" s="20">
        <v>1059436</v>
      </c>
      <c r="O72" s="20">
        <v>1049078</v>
      </c>
      <c r="P72" s="20">
        <v>1056372</v>
      </c>
      <c r="Q72" s="20">
        <v>3164886</v>
      </c>
      <c r="R72" s="20"/>
      <c r="S72" s="20"/>
      <c r="T72" s="20"/>
      <c r="U72" s="20"/>
      <c r="V72" s="20">
        <v>9307934</v>
      </c>
      <c r="W72" s="20">
        <v>10674241</v>
      </c>
      <c r="X72" s="20"/>
      <c r="Y72" s="19"/>
      <c r="Z72" s="22">
        <v>12044380</v>
      </c>
    </row>
    <row r="73" spans="1:26" ht="13.5" hidden="1">
      <c r="A73" s="38" t="s">
        <v>116</v>
      </c>
      <c r="B73" s="18">
        <v>6844113</v>
      </c>
      <c r="C73" s="18"/>
      <c r="D73" s="19">
        <v>8990110</v>
      </c>
      <c r="E73" s="20">
        <v>7477300</v>
      </c>
      <c r="F73" s="20">
        <v>745707</v>
      </c>
      <c r="G73" s="20">
        <v>508786</v>
      </c>
      <c r="H73" s="20">
        <v>629817</v>
      </c>
      <c r="I73" s="20">
        <v>1884310</v>
      </c>
      <c r="J73" s="20">
        <v>622486</v>
      </c>
      <c r="K73" s="20">
        <v>623683</v>
      </c>
      <c r="L73" s="20">
        <v>627347</v>
      </c>
      <c r="M73" s="20">
        <v>1873516</v>
      </c>
      <c r="N73" s="20">
        <v>634476</v>
      </c>
      <c r="O73" s="20">
        <v>625134</v>
      </c>
      <c r="P73" s="20">
        <v>633531</v>
      </c>
      <c r="Q73" s="20">
        <v>1893141</v>
      </c>
      <c r="R73" s="20"/>
      <c r="S73" s="20"/>
      <c r="T73" s="20"/>
      <c r="U73" s="20"/>
      <c r="V73" s="20">
        <v>5650967</v>
      </c>
      <c r="W73" s="20">
        <v>6595041</v>
      </c>
      <c r="X73" s="20"/>
      <c r="Y73" s="19"/>
      <c r="Z73" s="22">
        <v>7477300</v>
      </c>
    </row>
    <row r="74" spans="1:26" ht="13.5" hidden="1">
      <c r="A74" s="38" t="s">
        <v>117</v>
      </c>
      <c r="B74" s="18">
        <v>25437</v>
      </c>
      <c r="C74" s="18"/>
      <c r="D74" s="19">
        <v>60000</v>
      </c>
      <c r="E74" s="20">
        <v>100000</v>
      </c>
      <c r="F74" s="20">
        <v>11909</v>
      </c>
      <c r="G74" s="20">
        <v>486</v>
      </c>
      <c r="H74" s="20">
        <v>19612</v>
      </c>
      <c r="I74" s="20">
        <v>32007</v>
      </c>
      <c r="J74" s="20">
        <v>2528</v>
      </c>
      <c r="K74" s="20">
        <v>12635</v>
      </c>
      <c r="L74" s="20">
        <v>1944</v>
      </c>
      <c r="M74" s="20">
        <v>17107</v>
      </c>
      <c r="N74" s="20">
        <v>2619</v>
      </c>
      <c r="O74" s="20">
        <v>12378</v>
      </c>
      <c r="P74" s="20">
        <v>19297</v>
      </c>
      <c r="Q74" s="20">
        <v>34294</v>
      </c>
      <c r="R74" s="20"/>
      <c r="S74" s="20"/>
      <c r="T74" s="20"/>
      <c r="U74" s="20"/>
      <c r="V74" s="20">
        <v>83408</v>
      </c>
      <c r="W74" s="20">
        <v>65138</v>
      </c>
      <c r="X74" s="20"/>
      <c r="Y74" s="19"/>
      <c r="Z74" s="22">
        <v>100000</v>
      </c>
    </row>
    <row r="75" spans="1:26" ht="13.5" hidden="1">
      <c r="A75" s="39" t="s">
        <v>118</v>
      </c>
      <c r="B75" s="27">
        <v>1913804</v>
      </c>
      <c r="C75" s="27"/>
      <c r="D75" s="28">
        <v>2150000</v>
      </c>
      <c r="E75" s="29">
        <v>1950000</v>
      </c>
      <c r="F75" s="29">
        <v>127301</v>
      </c>
      <c r="G75" s="29">
        <v>156131</v>
      </c>
      <c r="H75" s="29">
        <v>152976</v>
      </c>
      <c r="I75" s="29">
        <v>436408</v>
      </c>
      <c r="J75" s="29">
        <v>151911</v>
      </c>
      <c r="K75" s="29">
        <v>110151</v>
      </c>
      <c r="L75" s="29">
        <v>152074</v>
      </c>
      <c r="M75" s="29">
        <v>414136</v>
      </c>
      <c r="N75" s="29">
        <v>168477</v>
      </c>
      <c r="O75" s="29">
        <v>164172</v>
      </c>
      <c r="P75" s="29">
        <v>141237</v>
      </c>
      <c r="Q75" s="29">
        <v>473886</v>
      </c>
      <c r="R75" s="29"/>
      <c r="S75" s="29"/>
      <c r="T75" s="29"/>
      <c r="U75" s="29"/>
      <c r="V75" s="29">
        <v>1324430</v>
      </c>
      <c r="W75" s="29">
        <v>1576529</v>
      </c>
      <c r="X75" s="29"/>
      <c r="Y75" s="28"/>
      <c r="Z75" s="30">
        <v>1950000</v>
      </c>
    </row>
    <row r="76" spans="1:26" ht="13.5" hidden="1">
      <c r="A76" s="41" t="s">
        <v>120</v>
      </c>
      <c r="B76" s="31">
        <v>122582769</v>
      </c>
      <c r="C76" s="31"/>
      <c r="D76" s="32">
        <v>127301580</v>
      </c>
      <c r="E76" s="33">
        <v>130301350</v>
      </c>
      <c r="F76" s="33">
        <v>9392860</v>
      </c>
      <c r="G76" s="33">
        <v>12370109</v>
      </c>
      <c r="H76" s="33">
        <v>11845494</v>
      </c>
      <c r="I76" s="33">
        <v>33608463</v>
      </c>
      <c r="J76" s="33">
        <v>11284387</v>
      </c>
      <c r="K76" s="33">
        <v>11236067</v>
      </c>
      <c r="L76" s="33">
        <v>10130359</v>
      </c>
      <c r="M76" s="33">
        <v>32650813</v>
      </c>
      <c r="N76" s="33">
        <v>11205749</v>
      </c>
      <c r="O76" s="33">
        <v>10573097</v>
      </c>
      <c r="P76" s="33">
        <v>11920461</v>
      </c>
      <c r="Q76" s="33">
        <v>33699307</v>
      </c>
      <c r="R76" s="33"/>
      <c r="S76" s="33"/>
      <c r="T76" s="33"/>
      <c r="U76" s="33"/>
      <c r="V76" s="33">
        <v>99958583</v>
      </c>
      <c r="W76" s="33">
        <v>98599555</v>
      </c>
      <c r="X76" s="33"/>
      <c r="Y76" s="32"/>
      <c r="Z76" s="34">
        <v>130301350</v>
      </c>
    </row>
    <row r="77" spans="1:26" ht="13.5" hidden="1">
      <c r="A77" s="36" t="s">
        <v>31</v>
      </c>
      <c r="B77" s="18">
        <v>29475503</v>
      </c>
      <c r="C77" s="18"/>
      <c r="D77" s="19">
        <v>31221888</v>
      </c>
      <c r="E77" s="20">
        <v>31304212</v>
      </c>
      <c r="F77" s="20">
        <v>1976119</v>
      </c>
      <c r="G77" s="20">
        <v>3097089</v>
      </c>
      <c r="H77" s="20">
        <v>2854600</v>
      </c>
      <c r="I77" s="20">
        <v>7927808</v>
      </c>
      <c r="J77" s="20">
        <v>2512638</v>
      </c>
      <c r="K77" s="20">
        <v>2469028</v>
      </c>
      <c r="L77" s="20">
        <v>2117000</v>
      </c>
      <c r="M77" s="20">
        <v>7098666</v>
      </c>
      <c r="N77" s="20">
        <v>2226948</v>
      </c>
      <c r="O77" s="20">
        <v>2259378</v>
      </c>
      <c r="P77" s="20">
        <v>2313252</v>
      </c>
      <c r="Q77" s="20">
        <v>6799578</v>
      </c>
      <c r="R77" s="20"/>
      <c r="S77" s="20"/>
      <c r="T77" s="20"/>
      <c r="U77" s="20"/>
      <c r="V77" s="20">
        <v>21826052</v>
      </c>
      <c r="W77" s="20">
        <v>22873738</v>
      </c>
      <c r="X77" s="20"/>
      <c r="Y77" s="19"/>
      <c r="Z77" s="22">
        <v>31304212</v>
      </c>
    </row>
    <row r="78" spans="1:26" ht="13.5" hidden="1">
      <c r="A78" s="37" t="s">
        <v>32</v>
      </c>
      <c r="B78" s="18">
        <v>91193462</v>
      </c>
      <c r="C78" s="18"/>
      <c r="D78" s="19">
        <v>93929688</v>
      </c>
      <c r="E78" s="20">
        <v>97047138</v>
      </c>
      <c r="F78" s="20">
        <v>7416741</v>
      </c>
      <c r="G78" s="20">
        <v>9273020</v>
      </c>
      <c r="H78" s="20">
        <v>8990894</v>
      </c>
      <c r="I78" s="20">
        <v>25680655</v>
      </c>
      <c r="J78" s="20">
        <v>8771749</v>
      </c>
      <c r="K78" s="20">
        <v>8767039</v>
      </c>
      <c r="L78" s="20">
        <v>8013359</v>
      </c>
      <c r="M78" s="20">
        <v>25552147</v>
      </c>
      <c r="N78" s="20">
        <v>8978801</v>
      </c>
      <c r="O78" s="20">
        <v>8313719</v>
      </c>
      <c r="P78" s="20">
        <v>9607209</v>
      </c>
      <c r="Q78" s="20">
        <v>26899729</v>
      </c>
      <c r="R78" s="20"/>
      <c r="S78" s="20"/>
      <c r="T78" s="20"/>
      <c r="U78" s="20"/>
      <c r="V78" s="20">
        <v>78132531</v>
      </c>
      <c r="W78" s="20">
        <v>74945817</v>
      </c>
      <c r="X78" s="20"/>
      <c r="Y78" s="19"/>
      <c r="Z78" s="22">
        <v>97047138</v>
      </c>
    </row>
    <row r="79" spans="1:26" ht="13.5" hidden="1">
      <c r="A79" s="38" t="s">
        <v>113</v>
      </c>
      <c r="B79" s="18">
        <v>61468234</v>
      </c>
      <c r="C79" s="18"/>
      <c r="D79" s="19">
        <v>60705396</v>
      </c>
      <c r="E79" s="20">
        <v>65230273</v>
      </c>
      <c r="F79" s="20">
        <v>5243383</v>
      </c>
      <c r="G79" s="20">
        <v>5637549</v>
      </c>
      <c r="H79" s="20">
        <v>5507151</v>
      </c>
      <c r="I79" s="20">
        <v>16388083</v>
      </c>
      <c r="J79" s="20">
        <v>5534689</v>
      </c>
      <c r="K79" s="20">
        <v>5581551</v>
      </c>
      <c r="L79" s="20">
        <v>5264256</v>
      </c>
      <c r="M79" s="20">
        <v>16380496</v>
      </c>
      <c r="N79" s="20">
        <v>5836429</v>
      </c>
      <c r="O79" s="20">
        <v>5075983</v>
      </c>
      <c r="P79" s="20">
        <v>5910334</v>
      </c>
      <c r="Q79" s="20">
        <v>16822746</v>
      </c>
      <c r="R79" s="20"/>
      <c r="S79" s="20"/>
      <c r="T79" s="20"/>
      <c r="U79" s="20"/>
      <c r="V79" s="20">
        <v>49591325</v>
      </c>
      <c r="W79" s="20">
        <v>49255114</v>
      </c>
      <c r="X79" s="20"/>
      <c r="Y79" s="19"/>
      <c r="Z79" s="22">
        <v>65230273</v>
      </c>
    </row>
    <row r="80" spans="1:26" ht="13.5" hidden="1">
      <c r="A80" s="38" t="s">
        <v>114</v>
      </c>
      <c r="B80" s="18">
        <v>11870864</v>
      </c>
      <c r="C80" s="18"/>
      <c r="D80" s="19">
        <v>11137008</v>
      </c>
      <c r="E80" s="20">
        <v>11863469</v>
      </c>
      <c r="F80" s="20">
        <v>801258</v>
      </c>
      <c r="G80" s="20">
        <v>839881</v>
      </c>
      <c r="H80" s="20">
        <v>842395</v>
      </c>
      <c r="I80" s="20">
        <v>2483534</v>
      </c>
      <c r="J80" s="20">
        <v>875107</v>
      </c>
      <c r="K80" s="20">
        <v>944050</v>
      </c>
      <c r="L80" s="20">
        <v>956286</v>
      </c>
      <c r="M80" s="20">
        <v>2775443</v>
      </c>
      <c r="N80" s="20">
        <v>1054797</v>
      </c>
      <c r="O80" s="20">
        <v>1244278</v>
      </c>
      <c r="P80" s="20">
        <v>1407231</v>
      </c>
      <c r="Q80" s="20">
        <v>3706306</v>
      </c>
      <c r="R80" s="20"/>
      <c r="S80" s="20"/>
      <c r="T80" s="20"/>
      <c r="U80" s="20"/>
      <c r="V80" s="20">
        <v>8965283</v>
      </c>
      <c r="W80" s="20">
        <v>8533652</v>
      </c>
      <c r="X80" s="20"/>
      <c r="Y80" s="19"/>
      <c r="Z80" s="22">
        <v>11863469</v>
      </c>
    </row>
    <row r="81" spans="1:26" ht="13.5" hidden="1">
      <c r="A81" s="38" t="s">
        <v>115</v>
      </c>
      <c r="B81" s="18">
        <v>10874381</v>
      </c>
      <c r="C81" s="18"/>
      <c r="D81" s="19">
        <v>13937388</v>
      </c>
      <c r="E81" s="20">
        <v>11803494</v>
      </c>
      <c r="F81" s="20">
        <v>833657</v>
      </c>
      <c r="G81" s="20">
        <v>970213</v>
      </c>
      <c r="H81" s="20">
        <v>971874</v>
      </c>
      <c r="I81" s="20">
        <v>2775744</v>
      </c>
      <c r="J81" s="20">
        <v>951653</v>
      </c>
      <c r="K81" s="20">
        <v>991140</v>
      </c>
      <c r="L81" s="20">
        <v>889518</v>
      </c>
      <c r="M81" s="20">
        <v>2832311</v>
      </c>
      <c r="N81" s="20">
        <v>976979</v>
      </c>
      <c r="O81" s="20">
        <v>969388</v>
      </c>
      <c r="P81" s="20">
        <v>1067590</v>
      </c>
      <c r="Q81" s="20">
        <v>3013957</v>
      </c>
      <c r="R81" s="20"/>
      <c r="S81" s="20"/>
      <c r="T81" s="20"/>
      <c r="U81" s="20"/>
      <c r="V81" s="20">
        <v>8622012</v>
      </c>
      <c r="W81" s="20">
        <v>8672418</v>
      </c>
      <c r="X81" s="20"/>
      <c r="Y81" s="19"/>
      <c r="Z81" s="22">
        <v>11803494</v>
      </c>
    </row>
    <row r="82" spans="1:26" ht="13.5" hidden="1">
      <c r="A82" s="38" t="s">
        <v>116</v>
      </c>
      <c r="B82" s="18">
        <v>6888289</v>
      </c>
      <c r="C82" s="18"/>
      <c r="D82" s="19">
        <v>8091096</v>
      </c>
      <c r="E82" s="20">
        <v>8091102</v>
      </c>
      <c r="F82" s="20">
        <v>526534</v>
      </c>
      <c r="G82" s="20">
        <v>587579</v>
      </c>
      <c r="H82" s="20">
        <v>608388</v>
      </c>
      <c r="I82" s="20">
        <v>1722501</v>
      </c>
      <c r="J82" s="20">
        <v>598936</v>
      </c>
      <c r="K82" s="20">
        <v>617634</v>
      </c>
      <c r="L82" s="20">
        <v>567469</v>
      </c>
      <c r="M82" s="20">
        <v>1784039</v>
      </c>
      <c r="N82" s="20">
        <v>592357</v>
      </c>
      <c r="O82" s="20">
        <v>595571</v>
      </c>
      <c r="P82" s="20">
        <v>634086</v>
      </c>
      <c r="Q82" s="20">
        <v>1822014</v>
      </c>
      <c r="R82" s="20"/>
      <c r="S82" s="20"/>
      <c r="T82" s="20"/>
      <c r="U82" s="20"/>
      <c r="V82" s="20">
        <v>5328554</v>
      </c>
      <c r="W82" s="20">
        <v>5695779</v>
      </c>
      <c r="X82" s="20"/>
      <c r="Y82" s="19"/>
      <c r="Z82" s="22">
        <v>8091102</v>
      </c>
    </row>
    <row r="83" spans="1:26" ht="13.5" hidden="1">
      <c r="A83" s="38" t="s">
        <v>117</v>
      </c>
      <c r="B83" s="18">
        <v>91694</v>
      </c>
      <c r="C83" s="18"/>
      <c r="D83" s="19">
        <v>58800</v>
      </c>
      <c r="E83" s="20">
        <v>58800</v>
      </c>
      <c r="F83" s="20">
        <v>11909</v>
      </c>
      <c r="G83" s="20">
        <v>1237798</v>
      </c>
      <c r="H83" s="20">
        <v>1061086</v>
      </c>
      <c r="I83" s="20">
        <v>2310793</v>
      </c>
      <c r="J83" s="20">
        <v>811364</v>
      </c>
      <c r="K83" s="20">
        <v>632664</v>
      </c>
      <c r="L83" s="20">
        <v>335830</v>
      </c>
      <c r="M83" s="20">
        <v>1779858</v>
      </c>
      <c r="N83" s="20">
        <v>518239</v>
      </c>
      <c r="O83" s="20">
        <v>428499</v>
      </c>
      <c r="P83" s="20">
        <v>587968</v>
      </c>
      <c r="Q83" s="20">
        <v>1534706</v>
      </c>
      <c r="R83" s="20"/>
      <c r="S83" s="20"/>
      <c r="T83" s="20"/>
      <c r="U83" s="20"/>
      <c r="V83" s="20">
        <v>5625357</v>
      </c>
      <c r="W83" s="20">
        <v>2788854</v>
      </c>
      <c r="X83" s="20"/>
      <c r="Y83" s="19"/>
      <c r="Z83" s="22">
        <v>58800</v>
      </c>
    </row>
    <row r="84" spans="1:26" ht="13.5" hidden="1">
      <c r="A84" s="39" t="s">
        <v>118</v>
      </c>
      <c r="B84" s="27">
        <v>1913804</v>
      </c>
      <c r="C84" s="27"/>
      <c r="D84" s="28">
        <v>2150004</v>
      </c>
      <c r="E84" s="29">
        <v>1950000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780000</v>
      </c>
      <c r="X84" s="29"/>
      <c r="Y84" s="28"/>
      <c r="Z84" s="30">
        <v>1950000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445631</v>
      </c>
      <c r="C6" s="18">
        <v>0</v>
      </c>
      <c r="D6" s="58">
        <v>456828</v>
      </c>
      <c r="E6" s="59">
        <v>550100</v>
      </c>
      <c r="F6" s="59">
        <v>179543</v>
      </c>
      <c r="G6" s="59">
        <v>278618</v>
      </c>
      <c r="H6" s="59">
        <v>114767</v>
      </c>
      <c r="I6" s="59">
        <v>572928</v>
      </c>
      <c r="J6" s="59">
        <v>160671</v>
      </c>
      <c r="K6" s="59">
        <v>99544</v>
      </c>
      <c r="L6" s="59">
        <v>0</v>
      </c>
      <c r="M6" s="59">
        <v>260215</v>
      </c>
      <c r="N6" s="59">
        <v>48000</v>
      </c>
      <c r="O6" s="59">
        <v>50799</v>
      </c>
      <c r="P6" s="59">
        <v>-426000</v>
      </c>
      <c r="Q6" s="59">
        <v>-327201</v>
      </c>
      <c r="R6" s="59">
        <v>0</v>
      </c>
      <c r="S6" s="59">
        <v>0</v>
      </c>
      <c r="T6" s="59">
        <v>0</v>
      </c>
      <c r="U6" s="59">
        <v>0</v>
      </c>
      <c r="V6" s="59">
        <v>505942</v>
      </c>
      <c r="W6" s="59">
        <v>342621</v>
      </c>
      <c r="X6" s="59">
        <v>163321</v>
      </c>
      <c r="Y6" s="60">
        <v>47.67</v>
      </c>
      <c r="Z6" s="61">
        <v>550100</v>
      </c>
    </row>
    <row r="7" spans="1:26" ht="13.5">
      <c r="A7" s="57" t="s">
        <v>33</v>
      </c>
      <c r="B7" s="18">
        <v>2187723</v>
      </c>
      <c r="C7" s="18">
        <v>0</v>
      </c>
      <c r="D7" s="58">
        <v>1200000</v>
      </c>
      <c r="E7" s="59">
        <v>1400000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164555</v>
      </c>
      <c r="L7" s="59">
        <v>0</v>
      </c>
      <c r="M7" s="59">
        <v>164555</v>
      </c>
      <c r="N7" s="59">
        <v>241000</v>
      </c>
      <c r="O7" s="59">
        <v>164000</v>
      </c>
      <c r="P7" s="59">
        <v>875000</v>
      </c>
      <c r="Q7" s="59">
        <v>1280000</v>
      </c>
      <c r="R7" s="59">
        <v>0</v>
      </c>
      <c r="S7" s="59">
        <v>0</v>
      </c>
      <c r="T7" s="59">
        <v>0</v>
      </c>
      <c r="U7" s="59">
        <v>0</v>
      </c>
      <c r="V7" s="59">
        <v>1444555</v>
      </c>
      <c r="W7" s="59">
        <v>900000</v>
      </c>
      <c r="X7" s="59">
        <v>544555</v>
      </c>
      <c r="Y7" s="60">
        <v>60.51</v>
      </c>
      <c r="Z7" s="61">
        <v>1400000</v>
      </c>
    </row>
    <row r="8" spans="1:26" ht="13.5">
      <c r="A8" s="57" t="s">
        <v>34</v>
      </c>
      <c r="B8" s="18">
        <v>130327060</v>
      </c>
      <c r="C8" s="18">
        <v>0</v>
      </c>
      <c r="D8" s="58">
        <v>126161063</v>
      </c>
      <c r="E8" s="59">
        <v>128725560</v>
      </c>
      <c r="F8" s="59">
        <v>21734000</v>
      </c>
      <c r="G8" s="59">
        <v>4667000</v>
      </c>
      <c r="H8" s="59">
        <v>12192261</v>
      </c>
      <c r="I8" s="59">
        <v>38593261</v>
      </c>
      <c r="J8" s="59">
        <v>6422354</v>
      </c>
      <c r="K8" s="59">
        <v>450000</v>
      </c>
      <c r="L8" s="59">
        <v>18515000</v>
      </c>
      <c r="M8" s="59">
        <v>25387354</v>
      </c>
      <c r="N8" s="59">
        <v>10526857</v>
      </c>
      <c r="O8" s="59">
        <v>9008761</v>
      </c>
      <c r="P8" s="59">
        <v>29643633</v>
      </c>
      <c r="Q8" s="59">
        <v>49179251</v>
      </c>
      <c r="R8" s="59">
        <v>0</v>
      </c>
      <c r="S8" s="59">
        <v>0</v>
      </c>
      <c r="T8" s="59">
        <v>0</v>
      </c>
      <c r="U8" s="59">
        <v>0</v>
      </c>
      <c r="V8" s="59">
        <v>113159866</v>
      </c>
      <c r="W8" s="59">
        <v>87097965</v>
      </c>
      <c r="X8" s="59">
        <v>26061901</v>
      </c>
      <c r="Y8" s="60">
        <v>29.92</v>
      </c>
      <c r="Z8" s="61">
        <v>128725560</v>
      </c>
    </row>
    <row r="9" spans="1:26" ht="13.5">
      <c r="A9" s="57" t="s">
        <v>35</v>
      </c>
      <c r="B9" s="18">
        <v>30850482</v>
      </c>
      <c r="C9" s="18">
        <v>0</v>
      </c>
      <c r="D9" s="58">
        <v>26693411</v>
      </c>
      <c r="E9" s="59">
        <v>29685066</v>
      </c>
      <c r="F9" s="59">
        <v>1209495</v>
      </c>
      <c r="G9" s="59">
        <v>2446069</v>
      </c>
      <c r="H9" s="59">
        <v>2186496</v>
      </c>
      <c r="I9" s="59">
        <v>5842060</v>
      </c>
      <c r="J9" s="59">
        <v>1936852</v>
      </c>
      <c r="K9" s="59">
        <v>1656646</v>
      </c>
      <c r="L9" s="59">
        <v>7318350</v>
      </c>
      <c r="M9" s="59">
        <v>10911848</v>
      </c>
      <c r="N9" s="59">
        <v>1768916</v>
      </c>
      <c r="O9" s="59">
        <v>1606536</v>
      </c>
      <c r="P9" s="59">
        <v>-3528625</v>
      </c>
      <c r="Q9" s="59">
        <v>-153173</v>
      </c>
      <c r="R9" s="59">
        <v>0</v>
      </c>
      <c r="S9" s="59">
        <v>0</v>
      </c>
      <c r="T9" s="59">
        <v>0</v>
      </c>
      <c r="U9" s="59">
        <v>0</v>
      </c>
      <c r="V9" s="59">
        <v>16600735</v>
      </c>
      <c r="W9" s="59">
        <v>18405840</v>
      </c>
      <c r="X9" s="59">
        <v>-1805105</v>
      </c>
      <c r="Y9" s="60">
        <v>-9.81</v>
      </c>
      <c r="Z9" s="61">
        <v>29685066</v>
      </c>
    </row>
    <row r="10" spans="1:26" ht="25.5">
      <c r="A10" s="62" t="s">
        <v>105</v>
      </c>
      <c r="B10" s="63">
        <f>SUM(B5:B9)</f>
        <v>163810896</v>
      </c>
      <c r="C10" s="63">
        <f>SUM(C5:C9)</f>
        <v>0</v>
      </c>
      <c r="D10" s="64">
        <f aca="true" t="shared" si="0" ref="D10:Z10">SUM(D5:D9)</f>
        <v>154511302</v>
      </c>
      <c r="E10" s="65">
        <f t="shared" si="0"/>
        <v>160360726</v>
      </c>
      <c r="F10" s="65">
        <f t="shared" si="0"/>
        <v>23123038</v>
      </c>
      <c r="G10" s="65">
        <f t="shared" si="0"/>
        <v>7391687</v>
      </c>
      <c r="H10" s="65">
        <f t="shared" si="0"/>
        <v>14493524</v>
      </c>
      <c r="I10" s="65">
        <f t="shared" si="0"/>
        <v>45008249</v>
      </c>
      <c r="J10" s="65">
        <f t="shared" si="0"/>
        <v>8519877</v>
      </c>
      <c r="K10" s="65">
        <f t="shared" si="0"/>
        <v>2370745</v>
      </c>
      <c r="L10" s="65">
        <f t="shared" si="0"/>
        <v>25833350</v>
      </c>
      <c r="M10" s="65">
        <f t="shared" si="0"/>
        <v>36723972</v>
      </c>
      <c r="N10" s="65">
        <f t="shared" si="0"/>
        <v>12584773</v>
      </c>
      <c r="O10" s="65">
        <f t="shared" si="0"/>
        <v>10830096</v>
      </c>
      <c r="P10" s="65">
        <f t="shared" si="0"/>
        <v>26564008</v>
      </c>
      <c r="Q10" s="65">
        <f t="shared" si="0"/>
        <v>49978877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131711098</v>
      </c>
      <c r="W10" s="65">
        <f t="shared" si="0"/>
        <v>106746426</v>
      </c>
      <c r="X10" s="65">
        <f t="shared" si="0"/>
        <v>24964672</v>
      </c>
      <c r="Y10" s="66">
        <f>+IF(W10&lt;&gt;0,(X10/W10)*100,0)</f>
        <v>23.3868925972285</v>
      </c>
      <c r="Z10" s="67">
        <f t="shared" si="0"/>
        <v>160360726</v>
      </c>
    </row>
    <row r="11" spans="1:26" ht="13.5">
      <c r="A11" s="57" t="s">
        <v>36</v>
      </c>
      <c r="B11" s="18">
        <v>77188071</v>
      </c>
      <c r="C11" s="18">
        <v>0</v>
      </c>
      <c r="D11" s="58">
        <v>93187955</v>
      </c>
      <c r="E11" s="59">
        <v>92893701</v>
      </c>
      <c r="F11" s="59">
        <v>6031092</v>
      </c>
      <c r="G11" s="59">
        <v>7637967</v>
      </c>
      <c r="H11" s="59">
        <v>7689291</v>
      </c>
      <c r="I11" s="59">
        <v>21358350</v>
      </c>
      <c r="J11" s="59">
        <v>6903305</v>
      </c>
      <c r="K11" s="59">
        <v>11297254</v>
      </c>
      <c r="L11" s="59">
        <v>7919735</v>
      </c>
      <c r="M11" s="59">
        <v>26120294</v>
      </c>
      <c r="N11" s="59">
        <v>4312046</v>
      </c>
      <c r="O11" s="59">
        <v>7770863</v>
      </c>
      <c r="P11" s="59">
        <v>9323038</v>
      </c>
      <c r="Q11" s="59">
        <v>21405947</v>
      </c>
      <c r="R11" s="59">
        <v>0</v>
      </c>
      <c r="S11" s="59">
        <v>0</v>
      </c>
      <c r="T11" s="59">
        <v>0</v>
      </c>
      <c r="U11" s="59">
        <v>0</v>
      </c>
      <c r="V11" s="59">
        <v>68884591</v>
      </c>
      <c r="W11" s="59">
        <v>66952809</v>
      </c>
      <c r="X11" s="59">
        <v>1931782</v>
      </c>
      <c r="Y11" s="60">
        <v>2.89</v>
      </c>
      <c r="Z11" s="61">
        <v>92893701</v>
      </c>
    </row>
    <row r="12" spans="1:26" ht="13.5">
      <c r="A12" s="57" t="s">
        <v>37</v>
      </c>
      <c r="B12" s="18">
        <v>5183118</v>
      </c>
      <c r="C12" s="18">
        <v>0</v>
      </c>
      <c r="D12" s="58">
        <v>5616668</v>
      </c>
      <c r="E12" s="59">
        <v>5395929</v>
      </c>
      <c r="F12" s="59">
        <v>435930</v>
      </c>
      <c r="G12" s="59">
        <v>164705</v>
      </c>
      <c r="H12" s="59">
        <v>503153</v>
      </c>
      <c r="I12" s="59">
        <v>1103788</v>
      </c>
      <c r="J12" s="59">
        <v>402798</v>
      </c>
      <c r="K12" s="59">
        <v>421631</v>
      </c>
      <c r="L12" s="59">
        <v>507587</v>
      </c>
      <c r="M12" s="59">
        <v>1332016</v>
      </c>
      <c r="N12" s="59">
        <v>429283</v>
      </c>
      <c r="O12" s="59">
        <v>434831</v>
      </c>
      <c r="P12" s="59">
        <v>476940</v>
      </c>
      <c r="Q12" s="59">
        <v>1341054</v>
      </c>
      <c r="R12" s="59">
        <v>0</v>
      </c>
      <c r="S12" s="59">
        <v>0</v>
      </c>
      <c r="T12" s="59">
        <v>0</v>
      </c>
      <c r="U12" s="59">
        <v>0</v>
      </c>
      <c r="V12" s="59">
        <v>3776858</v>
      </c>
      <c r="W12" s="59">
        <v>4384680</v>
      </c>
      <c r="X12" s="59">
        <v>-607822</v>
      </c>
      <c r="Y12" s="60">
        <v>-13.86</v>
      </c>
      <c r="Z12" s="61">
        <v>5395929</v>
      </c>
    </row>
    <row r="13" spans="1:26" ht="13.5">
      <c r="A13" s="57" t="s">
        <v>106</v>
      </c>
      <c r="B13" s="18">
        <v>2727224</v>
      </c>
      <c r="C13" s="18">
        <v>0</v>
      </c>
      <c r="D13" s="58">
        <v>3101001</v>
      </c>
      <c r="E13" s="59">
        <v>3100705</v>
      </c>
      <c r="F13" s="59">
        <v>0</v>
      </c>
      <c r="G13" s="59">
        <v>164</v>
      </c>
      <c r="H13" s="59">
        <v>1496</v>
      </c>
      <c r="I13" s="59">
        <v>1660</v>
      </c>
      <c r="J13" s="59">
        <v>137</v>
      </c>
      <c r="K13" s="59">
        <v>25825</v>
      </c>
      <c r="L13" s="59">
        <v>1451939</v>
      </c>
      <c r="M13" s="59">
        <v>1477901</v>
      </c>
      <c r="N13" s="59">
        <v>230236</v>
      </c>
      <c r="O13" s="59">
        <v>245290</v>
      </c>
      <c r="P13" s="59">
        <v>164129</v>
      </c>
      <c r="Q13" s="59">
        <v>639655</v>
      </c>
      <c r="R13" s="59">
        <v>0</v>
      </c>
      <c r="S13" s="59">
        <v>0</v>
      </c>
      <c r="T13" s="59">
        <v>0</v>
      </c>
      <c r="U13" s="59">
        <v>0</v>
      </c>
      <c r="V13" s="59">
        <v>2119216</v>
      </c>
      <c r="W13" s="59">
        <v>2416537</v>
      </c>
      <c r="X13" s="59">
        <v>-297321</v>
      </c>
      <c r="Y13" s="60">
        <v>-12.3</v>
      </c>
      <c r="Z13" s="61">
        <v>3100705</v>
      </c>
    </row>
    <row r="14" spans="1:26" ht="13.5">
      <c r="A14" s="57" t="s">
        <v>38</v>
      </c>
      <c r="B14" s="18">
        <v>7083411</v>
      </c>
      <c r="C14" s="18">
        <v>0</v>
      </c>
      <c r="D14" s="58">
        <v>258631</v>
      </c>
      <c r="E14" s="59">
        <v>5213215</v>
      </c>
      <c r="F14" s="59">
        <v>0</v>
      </c>
      <c r="G14" s="59">
        <v>50611</v>
      </c>
      <c r="H14" s="59">
        <v>24906</v>
      </c>
      <c r="I14" s="59">
        <v>75517</v>
      </c>
      <c r="J14" s="59">
        <v>24403</v>
      </c>
      <c r="K14" s="59">
        <v>30484</v>
      </c>
      <c r="L14" s="59">
        <v>103775</v>
      </c>
      <c r="M14" s="59">
        <v>158662</v>
      </c>
      <c r="N14" s="59">
        <v>33945</v>
      </c>
      <c r="O14" s="59">
        <v>65276</v>
      </c>
      <c r="P14" s="59">
        <v>3902</v>
      </c>
      <c r="Q14" s="59">
        <v>103123</v>
      </c>
      <c r="R14" s="59">
        <v>0</v>
      </c>
      <c r="S14" s="59">
        <v>0</v>
      </c>
      <c r="T14" s="59">
        <v>0</v>
      </c>
      <c r="U14" s="59">
        <v>0</v>
      </c>
      <c r="V14" s="59">
        <v>337302</v>
      </c>
      <c r="W14" s="59">
        <v>200049</v>
      </c>
      <c r="X14" s="59">
        <v>137253</v>
      </c>
      <c r="Y14" s="60">
        <v>68.61</v>
      </c>
      <c r="Z14" s="61">
        <v>5213215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17313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70659608</v>
      </c>
      <c r="C17" s="18">
        <v>0</v>
      </c>
      <c r="D17" s="58">
        <v>56294544</v>
      </c>
      <c r="E17" s="59">
        <v>56599921</v>
      </c>
      <c r="F17" s="59">
        <v>2156501</v>
      </c>
      <c r="G17" s="59">
        <v>5644574</v>
      </c>
      <c r="H17" s="59">
        <v>5804057</v>
      </c>
      <c r="I17" s="59">
        <v>13605132</v>
      </c>
      <c r="J17" s="59">
        <v>5194969</v>
      </c>
      <c r="K17" s="59">
        <v>9754730</v>
      </c>
      <c r="L17" s="59">
        <v>6806058</v>
      </c>
      <c r="M17" s="59">
        <v>21755757</v>
      </c>
      <c r="N17" s="59">
        <v>5196879</v>
      </c>
      <c r="O17" s="59">
        <v>7892417</v>
      </c>
      <c r="P17" s="59">
        <v>1954998</v>
      </c>
      <c r="Q17" s="59">
        <v>15044294</v>
      </c>
      <c r="R17" s="59">
        <v>0</v>
      </c>
      <c r="S17" s="59">
        <v>0</v>
      </c>
      <c r="T17" s="59">
        <v>0</v>
      </c>
      <c r="U17" s="59">
        <v>0</v>
      </c>
      <c r="V17" s="59">
        <v>50405183</v>
      </c>
      <c r="W17" s="59">
        <v>36128532</v>
      </c>
      <c r="X17" s="59">
        <v>14276651</v>
      </c>
      <c r="Y17" s="60">
        <v>39.52</v>
      </c>
      <c r="Z17" s="61">
        <v>56599921</v>
      </c>
    </row>
    <row r="18" spans="1:26" ht="13.5">
      <c r="A18" s="69" t="s">
        <v>42</v>
      </c>
      <c r="B18" s="70">
        <f>SUM(B11:B17)</f>
        <v>162858745</v>
      </c>
      <c r="C18" s="70">
        <f>SUM(C11:C17)</f>
        <v>0</v>
      </c>
      <c r="D18" s="71">
        <f aca="true" t="shared" si="1" ref="D18:Z18">SUM(D11:D17)</f>
        <v>158458799</v>
      </c>
      <c r="E18" s="72">
        <f t="shared" si="1"/>
        <v>163203471</v>
      </c>
      <c r="F18" s="72">
        <f t="shared" si="1"/>
        <v>8623523</v>
      </c>
      <c r="G18" s="72">
        <f t="shared" si="1"/>
        <v>13498021</v>
      </c>
      <c r="H18" s="72">
        <f t="shared" si="1"/>
        <v>14022903</v>
      </c>
      <c r="I18" s="72">
        <f t="shared" si="1"/>
        <v>36144447</v>
      </c>
      <c r="J18" s="72">
        <f t="shared" si="1"/>
        <v>12525612</v>
      </c>
      <c r="K18" s="72">
        <f t="shared" si="1"/>
        <v>21529924</v>
      </c>
      <c r="L18" s="72">
        <f t="shared" si="1"/>
        <v>16789094</v>
      </c>
      <c r="M18" s="72">
        <f t="shared" si="1"/>
        <v>50844630</v>
      </c>
      <c r="N18" s="72">
        <f t="shared" si="1"/>
        <v>10202389</v>
      </c>
      <c r="O18" s="72">
        <f t="shared" si="1"/>
        <v>16408677</v>
      </c>
      <c r="P18" s="72">
        <f t="shared" si="1"/>
        <v>11923007</v>
      </c>
      <c r="Q18" s="72">
        <f t="shared" si="1"/>
        <v>38534073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125523150</v>
      </c>
      <c r="W18" s="72">
        <f t="shared" si="1"/>
        <v>110082607</v>
      </c>
      <c r="X18" s="72">
        <f t="shared" si="1"/>
        <v>15440543</v>
      </c>
      <c r="Y18" s="66">
        <f>+IF(W18&lt;&gt;0,(X18/W18)*100,0)</f>
        <v>14.026323886024974</v>
      </c>
      <c r="Z18" s="73">
        <f t="shared" si="1"/>
        <v>163203471</v>
      </c>
    </row>
    <row r="19" spans="1:26" ht="13.5">
      <c r="A19" s="69" t="s">
        <v>43</v>
      </c>
      <c r="B19" s="74">
        <f>+B10-B18</f>
        <v>952151</v>
      </c>
      <c r="C19" s="74">
        <f>+C10-C18</f>
        <v>0</v>
      </c>
      <c r="D19" s="75">
        <f aca="true" t="shared" si="2" ref="D19:Z19">+D10-D18</f>
        <v>-3947497</v>
      </c>
      <c r="E19" s="76">
        <f t="shared" si="2"/>
        <v>-2842745</v>
      </c>
      <c r="F19" s="76">
        <f t="shared" si="2"/>
        <v>14499515</v>
      </c>
      <c r="G19" s="76">
        <f t="shared" si="2"/>
        <v>-6106334</v>
      </c>
      <c r="H19" s="76">
        <f t="shared" si="2"/>
        <v>470621</v>
      </c>
      <c r="I19" s="76">
        <f t="shared" si="2"/>
        <v>8863802</v>
      </c>
      <c r="J19" s="76">
        <f t="shared" si="2"/>
        <v>-4005735</v>
      </c>
      <c r="K19" s="76">
        <f t="shared" si="2"/>
        <v>-19159179</v>
      </c>
      <c r="L19" s="76">
        <f t="shared" si="2"/>
        <v>9044256</v>
      </c>
      <c r="M19" s="76">
        <f t="shared" si="2"/>
        <v>-14120658</v>
      </c>
      <c r="N19" s="76">
        <f t="shared" si="2"/>
        <v>2382384</v>
      </c>
      <c r="O19" s="76">
        <f t="shared" si="2"/>
        <v>-5578581</v>
      </c>
      <c r="P19" s="76">
        <f t="shared" si="2"/>
        <v>14641001</v>
      </c>
      <c r="Q19" s="76">
        <f t="shared" si="2"/>
        <v>11444804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6187948</v>
      </c>
      <c r="W19" s="76">
        <f>IF(E10=E18,0,W10-W18)</f>
        <v>-3336181</v>
      </c>
      <c r="X19" s="76">
        <f t="shared" si="2"/>
        <v>9524129</v>
      </c>
      <c r="Y19" s="77">
        <f>+IF(W19&lt;&gt;0,(X19/W19)*100,0)</f>
        <v>-285.479984449285</v>
      </c>
      <c r="Z19" s="78">
        <f t="shared" si="2"/>
        <v>-2842745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952151</v>
      </c>
      <c r="C22" s="85">
        <f>SUM(C19:C21)</f>
        <v>0</v>
      </c>
      <c r="D22" s="86">
        <f aca="true" t="shared" si="3" ref="D22:Z22">SUM(D19:D21)</f>
        <v>-3947497</v>
      </c>
      <c r="E22" s="87">
        <f t="shared" si="3"/>
        <v>-2842745</v>
      </c>
      <c r="F22" s="87">
        <f t="shared" si="3"/>
        <v>14499515</v>
      </c>
      <c r="G22" s="87">
        <f t="shared" si="3"/>
        <v>-6106334</v>
      </c>
      <c r="H22" s="87">
        <f t="shared" si="3"/>
        <v>470621</v>
      </c>
      <c r="I22" s="87">
        <f t="shared" si="3"/>
        <v>8863802</v>
      </c>
      <c r="J22" s="87">
        <f t="shared" si="3"/>
        <v>-4005735</v>
      </c>
      <c r="K22" s="87">
        <f t="shared" si="3"/>
        <v>-19159179</v>
      </c>
      <c r="L22" s="87">
        <f t="shared" si="3"/>
        <v>9044256</v>
      </c>
      <c r="M22" s="87">
        <f t="shared" si="3"/>
        <v>-14120658</v>
      </c>
      <c r="N22" s="87">
        <f t="shared" si="3"/>
        <v>2382384</v>
      </c>
      <c r="O22" s="87">
        <f t="shared" si="3"/>
        <v>-5578581</v>
      </c>
      <c r="P22" s="87">
        <f t="shared" si="3"/>
        <v>14641001</v>
      </c>
      <c r="Q22" s="87">
        <f t="shared" si="3"/>
        <v>11444804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6187948</v>
      </c>
      <c r="W22" s="87">
        <f t="shared" si="3"/>
        <v>-3336181</v>
      </c>
      <c r="X22" s="87">
        <f t="shared" si="3"/>
        <v>9524129</v>
      </c>
      <c r="Y22" s="88">
        <f>+IF(W22&lt;&gt;0,(X22/W22)*100,0)</f>
        <v>-285.479984449285</v>
      </c>
      <c r="Z22" s="89">
        <f t="shared" si="3"/>
        <v>-2842745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952151</v>
      </c>
      <c r="C24" s="74">
        <f>SUM(C22:C23)</f>
        <v>0</v>
      </c>
      <c r="D24" s="75">
        <f aca="true" t="shared" si="4" ref="D24:Z24">SUM(D22:D23)</f>
        <v>-3947497</v>
      </c>
      <c r="E24" s="76">
        <f t="shared" si="4"/>
        <v>-2842745</v>
      </c>
      <c r="F24" s="76">
        <f t="shared" si="4"/>
        <v>14499515</v>
      </c>
      <c r="G24" s="76">
        <f t="shared" si="4"/>
        <v>-6106334</v>
      </c>
      <c r="H24" s="76">
        <f t="shared" si="4"/>
        <v>470621</v>
      </c>
      <c r="I24" s="76">
        <f t="shared" si="4"/>
        <v>8863802</v>
      </c>
      <c r="J24" s="76">
        <f t="shared" si="4"/>
        <v>-4005735</v>
      </c>
      <c r="K24" s="76">
        <f t="shared" si="4"/>
        <v>-19159179</v>
      </c>
      <c r="L24" s="76">
        <f t="shared" si="4"/>
        <v>9044256</v>
      </c>
      <c r="M24" s="76">
        <f t="shared" si="4"/>
        <v>-14120658</v>
      </c>
      <c r="N24" s="76">
        <f t="shared" si="4"/>
        <v>2382384</v>
      </c>
      <c r="O24" s="76">
        <f t="shared" si="4"/>
        <v>-5578581</v>
      </c>
      <c r="P24" s="76">
        <f t="shared" si="4"/>
        <v>14641001</v>
      </c>
      <c r="Q24" s="76">
        <f t="shared" si="4"/>
        <v>11444804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6187948</v>
      </c>
      <c r="W24" s="76">
        <f t="shared" si="4"/>
        <v>-3336181</v>
      </c>
      <c r="X24" s="76">
        <f t="shared" si="4"/>
        <v>9524129</v>
      </c>
      <c r="Y24" s="77">
        <f>+IF(W24&lt;&gt;0,(X24/W24)*100,0)</f>
        <v>-285.479984449285</v>
      </c>
      <c r="Z24" s="78">
        <f t="shared" si="4"/>
        <v>-2842745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3557468</v>
      </c>
      <c r="C27" s="21">
        <v>0</v>
      </c>
      <c r="D27" s="98">
        <v>1096000</v>
      </c>
      <c r="E27" s="99">
        <v>9460400</v>
      </c>
      <c r="F27" s="99">
        <v>114400</v>
      </c>
      <c r="G27" s="99">
        <v>27350</v>
      </c>
      <c r="H27" s="99">
        <v>149667</v>
      </c>
      <c r="I27" s="99">
        <v>291417</v>
      </c>
      <c r="J27" s="99">
        <v>217046</v>
      </c>
      <c r="K27" s="99">
        <v>5799</v>
      </c>
      <c r="L27" s="99">
        <v>21454</v>
      </c>
      <c r="M27" s="99">
        <v>244299</v>
      </c>
      <c r="N27" s="99">
        <v>83704</v>
      </c>
      <c r="O27" s="99">
        <v>20104</v>
      </c>
      <c r="P27" s="99">
        <v>14257</v>
      </c>
      <c r="Q27" s="99">
        <v>118065</v>
      </c>
      <c r="R27" s="99">
        <v>0</v>
      </c>
      <c r="S27" s="99">
        <v>0</v>
      </c>
      <c r="T27" s="99">
        <v>0</v>
      </c>
      <c r="U27" s="99">
        <v>0</v>
      </c>
      <c r="V27" s="99">
        <v>653781</v>
      </c>
      <c r="W27" s="99">
        <v>7095300</v>
      </c>
      <c r="X27" s="99">
        <v>-6441519</v>
      </c>
      <c r="Y27" s="100">
        <v>-90.79</v>
      </c>
      <c r="Z27" s="101">
        <v>9460400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2270000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1702500</v>
      </c>
      <c r="X28" s="59">
        <v>-1702500</v>
      </c>
      <c r="Y28" s="60">
        <v>-100</v>
      </c>
      <c r="Z28" s="61">
        <v>2270000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2521867</v>
      </c>
      <c r="C30" s="18">
        <v>0</v>
      </c>
      <c r="D30" s="58">
        <v>0</v>
      </c>
      <c r="E30" s="59">
        <v>3771000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2828250</v>
      </c>
      <c r="X30" s="59">
        <v>-2828250</v>
      </c>
      <c r="Y30" s="60">
        <v>-100</v>
      </c>
      <c r="Z30" s="61">
        <v>3771000</v>
      </c>
    </row>
    <row r="31" spans="1:26" ht="13.5">
      <c r="A31" s="57" t="s">
        <v>49</v>
      </c>
      <c r="B31" s="18">
        <v>1035601</v>
      </c>
      <c r="C31" s="18">
        <v>0</v>
      </c>
      <c r="D31" s="58">
        <v>1096000</v>
      </c>
      <c r="E31" s="59">
        <v>3419400</v>
      </c>
      <c r="F31" s="59">
        <v>114400</v>
      </c>
      <c r="G31" s="59">
        <v>27350</v>
      </c>
      <c r="H31" s="59">
        <v>149667</v>
      </c>
      <c r="I31" s="59">
        <v>291417</v>
      </c>
      <c r="J31" s="59">
        <v>217046</v>
      </c>
      <c r="K31" s="59">
        <v>5799</v>
      </c>
      <c r="L31" s="59">
        <v>21454</v>
      </c>
      <c r="M31" s="59">
        <v>244299</v>
      </c>
      <c r="N31" s="59">
        <v>83704</v>
      </c>
      <c r="O31" s="59">
        <v>20104</v>
      </c>
      <c r="P31" s="59">
        <v>14257</v>
      </c>
      <c r="Q31" s="59">
        <v>118065</v>
      </c>
      <c r="R31" s="59">
        <v>0</v>
      </c>
      <c r="S31" s="59">
        <v>0</v>
      </c>
      <c r="T31" s="59">
        <v>0</v>
      </c>
      <c r="U31" s="59">
        <v>0</v>
      </c>
      <c r="V31" s="59">
        <v>653781</v>
      </c>
      <c r="W31" s="59">
        <v>2564550</v>
      </c>
      <c r="X31" s="59">
        <v>-1910769</v>
      </c>
      <c r="Y31" s="60">
        <v>-74.51</v>
      </c>
      <c r="Z31" s="61">
        <v>3419400</v>
      </c>
    </row>
    <row r="32" spans="1:26" ht="13.5">
      <c r="A32" s="69" t="s">
        <v>50</v>
      </c>
      <c r="B32" s="21">
        <f>SUM(B28:B31)</f>
        <v>3557468</v>
      </c>
      <c r="C32" s="21">
        <f>SUM(C28:C31)</f>
        <v>0</v>
      </c>
      <c r="D32" s="98">
        <f aca="true" t="shared" si="5" ref="D32:Z32">SUM(D28:D31)</f>
        <v>1096000</v>
      </c>
      <c r="E32" s="99">
        <f t="shared" si="5"/>
        <v>9460400</v>
      </c>
      <c r="F32" s="99">
        <f t="shared" si="5"/>
        <v>114400</v>
      </c>
      <c r="G32" s="99">
        <f t="shared" si="5"/>
        <v>27350</v>
      </c>
      <c r="H32" s="99">
        <f t="shared" si="5"/>
        <v>149667</v>
      </c>
      <c r="I32" s="99">
        <f t="shared" si="5"/>
        <v>291417</v>
      </c>
      <c r="J32" s="99">
        <f t="shared" si="5"/>
        <v>217046</v>
      </c>
      <c r="K32" s="99">
        <f t="shared" si="5"/>
        <v>5799</v>
      </c>
      <c r="L32" s="99">
        <f t="shared" si="5"/>
        <v>21454</v>
      </c>
      <c r="M32" s="99">
        <f t="shared" si="5"/>
        <v>244299</v>
      </c>
      <c r="N32" s="99">
        <f t="shared" si="5"/>
        <v>83704</v>
      </c>
      <c r="O32" s="99">
        <f t="shared" si="5"/>
        <v>20104</v>
      </c>
      <c r="P32" s="99">
        <f t="shared" si="5"/>
        <v>14257</v>
      </c>
      <c r="Q32" s="99">
        <f t="shared" si="5"/>
        <v>118065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653781</v>
      </c>
      <c r="W32" s="99">
        <f t="shared" si="5"/>
        <v>7095300</v>
      </c>
      <c r="X32" s="99">
        <f t="shared" si="5"/>
        <v>-6441519</v>
      </c>
      <c r="Y32" s="100">
        <f>+IF(W32&lt;&gt;0,(X32/W32)*100,0)</f>
        <v>-90.78571730582216</v>
      </c>
      <c r="Z32" s="101">
        <f t="shared" si="5"/>
        <v>9460400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29546996</v>
      </c>
      <c r="C35" s="18">
        <v>0</v>
      </c>
      <c r="D35" s="58">
        <v>14328588</v>
      </c>
      <c r="E35" s="59">
        <v>23156463</v>
      </c>
      <c r="F35" s="59">
        <v>38031896</v>
      </c>
      <c r="G35" s="59">
        <v>33716497</v>
      </c>
      <c r="H35" s="59">
        <v>36323615</v>
      </c>
      <c r="I35" s="59">
        <v>36323615</v>
      </c>
      <c r="J35" s="59">
        <v>42669360</v>
      </c>
      <c r="K35" s="59">
        <v>14229442</v>
      </c>
      <c r="L35" s="59">
        <v>30392017</v>
      </c>
      <c r="M35" s="59">
        <v>30392017</v>
      </c>
      <c r="N35" s="59">
        <v>40297698</v>
      </c>
      <c r="O35" s="59">
        <v>25822123</v>
      </c>
      <c r="P35" s="59">
        <v>36164990</v>
      </c>
      <c r="Q35" s="59">
        <v>36164990</v>
      </c>
      <c r="R35" s="59">
        <v>0</v>
      </c>
      <c r="S35" s="59">
        <v>0</v>
      </c>
      <c r="T35" s="59">
        <v>0</v>
      </c>
      <c r="U35" s="59">
        <v>0</v>
      </c>
      <c r="V35" s="59">
        <v>36164990</v>
      </c>
      <c r="W35" s="59">
        <v>17367347</v>
      </c>
      <c r="X35" s="59">
        <v>18797643</v>
      </c>
      <c r="Y35" s="60">
        <v>108.24</v>
      </c>
      <c r="Z35" s="61">
        <v>23156463</v>
      </c>
    </row>
    <row r="36" spans="1:26" ht="13.5">
      <c r="A36" s="57" t="s">
        <v>53</v>
      </c>
      <c r="B36" s="18">
        <v>78829125</v>
      </c>
      <c r="C36" s="18">
        <v>0</v>
      </c>
      <c r="D36" s="58">
        <v>78942891</v>
      </c>
      <c r="E36" s="59">
        <v>82435433</v>
      </c>
      <c r="F36" s="59">
        <v>79056510</v>
      </c>
      <c r="G36" s="59">
        <v>79083510</v>
      </c>
      <c r="H36" s="59">
        <v>79233510</v>
      </c>
      <c r="I36" s="59">
        <v>79233510</v>
      </c>
      <c r="J36" s="59">
        <v>79450556</v>
      </c>
      <c r="K36" s="59">
        <v>79076510</v>
      </c>
      <c r="L36" s="59">
        <v>77718965</v>
      </c>
      <c r="M36" s="59">
        <v>77718965</v>
      </c>
      <c r="N36" s="59">
        <v>77187572</v>
      </c>
      <c r="O36" s="59">
        <v>76977737</v>
      </c>
      <c r="P36" s="59">
        <v>76752572</v>
      </c>
      <c r="Q36" s="59">
        <v>76752572</v>
      </c>
      <c r="R36" s="59">
        <v>0</v>
      </c>
      <c r="S36" s="59">
        <v>0</v>
      </c>
      <c r="T36" s="59">
        <v>0</v>
      </c>
      <c r="U36" s="59">
        <v>0</v>
      </c>
      <c r="V36" s="59">
        <v>76752572</v>
      </c>
      <c r="W36" s="59">
        <v>61826575</v>
      </c>
      <c r="X36" s="59">
        <v>14925997</v>
      </c>
      <c r="Y36" s="60">
        <v>24.14</v>
      </c>
      <c r="Z36" s="61">
        <v>82435433</v>
      </c>
    </row>
    <row r="37" spans="1:26" ht="13.5">
      <c r="A37" s="57" t="s">
        <v>54</v>
      </c>
      <c r="B37" s="18">
        <v>24078914</v>
      </c>
      <c r="C37" s="18">
        <v>0</v>
      </c>
      <c r="D37" s="58">
        <v>13596604</v>
      </c>
      <c r="E37" s="59">
        <v>13477431</v>
      </c>
      <c r="F37" s="59">
        <v>13488832</v>
      </c>
      <c r="G37" s="59">
        <v>13503820</v>
      </c>
      <c r="H37" s="59">
        <v>11725820</v>
      </c>
      <c r="I37" s="59">
        <v>11725820</v>
      </c>
      <c r="J37" s="59">
        <v>13390755</v>
      </c>
      <c r="K37" s="59">
        <v>13801350</v>
      </c>
      <c r="L37" s="59">
        <v>24367485</v>
      </c>
      <c r="M37" s="59">
        <v>24367485</v>
      </c>
      <c r="N37" s="59">
        <v>27173820</v>
      </c>
      <c r="O37" s="59">
        <v>12792986</v>
      </c>
      <c r="P37" s="59">
        <v>14248807</v>
      </c>
      <c r="Q37" s="59">
        <v>14248807</v>
      </c>
      <c r="R37" s="59">
        <v>0</v>
      </c>
      <c r="S37" s="59">
        <v>0</v>
      </c>
      <c r="T37" s="59">
        <v>0</v>
      </c>
      <c r="U37" s="59">
        <v>0</v>
      </c>
      <c r="V37" s="59">
        <v>14248807</v>
      </c>
      <c r="W37" s="59">
        <v>10108073</v>
      </c>
      <c r="X37" s="59">
        <v>4140734</v>
      </c>
      <c r="Y37" s="60">
        <v>40.96</v>
      </c>
      <c r="Z37" s="61">
        <v>13477431</v>
      </c>
    </row>
    <row r="38" spans="1:26" ht="13.5">
      <c r="A38" s="57" t="s">
        <v>55</v>
      </c>
      <c r="B38" s="18">
        <v>79359812</v>
      </c>
      <c r="C38" s="18">
        <v>0</v>
      </c>
      <c r="D38" s="58">
        <v>81272393</v>
      </c>
      <c r="E38" s="59">
        <v>93986038</v>
      </c>
      <c r="F38" s="59">
        <v>81272393</v>
      </c>
      <c r="G38" s="59">
        <v>81272393</v>
      </c>
      <c r="H38" s="59">
        <v>82272393</v>
      </c>
      <c r="I38" s="59">
        <v>82272393</v>
      </c>
      <c r="J38" s="59">
        <v>83021936</v>
      </c>
      <c r="K38" s="59">
        <v>80272393</v>
      </c>
      <c r="L38" s="59">
        <v>82072393</v>
      </c>
      <c r="M38" s="59">
        <v>82072393</v>
      </c>
      <c r="N38" s="59">
        <v>83688000</v>
      </c>
      <c r="O38" s="59">
        <v>83688000</v>
      </c>
      <c r="P38" s="59">
        <v>85093857</v>
      </c>
      <c r="Q38" s="59">
        <v>85093857</v>
      </c>
      <c r="R38" s="59">
        <v>0</v>
      </c>
      <c r="S38" s="59">
        <v>0</v>
      </c>
      <c r="T38" s="59">
        <v>0</v>
      </c>
      <c r="U38" s="59">
        <v>0</v>
      </c>
      <c r="V38" s="59">
        <v>85093857</v>
      </c>
      <c r="W38" s="59">
        <v>70489529</v>
      </c>
      <c r="X38" s="59">
        <v>14604328</v>
      </c>
      <c r="Y38" s="60">
        <v>20.72</v>
      </c>
      <c r="Z38" s="61">
        <v>93986038</v>
      </c>
    </row>
    <row r="39" spans="1:26" ht="13.5">
      <c r="A39" s="57" t="s">
        <v>56</v>
      </c>
      <c r="B39" s="18">
        <v>4937395</v>
      </c>
      <c r="C39" s="18">
        <v>0</v>
      </c>
      <c r="D39" s="58">
        <v>-1597518</v>
      </c>
      <c r="E39" s="59">
        <v>-1871575</v>
      </c>
      <c r="F39" s="59">
        <v>22327181</v>
      </c>
      <c r="G39" s="59">
        <v>18023794</v>
      </c>
      <c r="H39" s="59">
        <v>21558912</v>
      </c>
      <c r="I39" s="59">
        <v>21558912</v>
      </c>
      <c r="J39" s="59">
        <v>25707225</v>
      </c>
      <c r="K39" s="59">
        <v>-767791</v>
      </c>
      <c r="L39" s="59">
        <v>1671104</v>
      </c>
      <c r="M39" s="59">
        <v>1671104</v>
      </c>
      <c r="N39" s="59">
        <v>6623450</v>
      </c>
      <c r="O39" s="59">
        <v>6318874</v>
      </c>
      <c r="P39" s="59">
        <v>13574898</v>
      </c>
      <c r="Q39" s="59">
        <v>13574898</v>
      </c>
      <c r="R39" s="59">
        <v>0</v>
      </c>
      <c r="S39" s="59">
        <v>0</v>
      </c>
      <c r="T39" s="59">
        <v>0</v>
      </c>
      <c r="U39" s="59">
        <v>0</v>
      </c>
      <c r="V39" s="59">
        <v>13574898</v>
      </c>
      <c r="W39" s="59">
        <v>-1403681</v>
      </c>
      <c r="X39" s="59">
        <v>14978579</v>
      </c>
      <c r="Y39" s="60">
        <v>-1067.09</v>
      </c>
      <c r="Z39" s="61">
        <v>-1871575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5877968</v>
      </c>
      <c r="C42" s="18">
        <v>0</v>
      </c>
      <c r="D42" s="58">
        <v>1973125</v>
      </c>
      <c r="E42" s="59">
        <v>-3745947</v>
      </c>
      <c r="F42" s="59">
        <v>14499215</v>
      </c>
      <c r="G42" s="59">
        <v>-4393504</v>
      </c>
      <c r="H42" s="59">
        <v>471065</v>
      </c>
      <c r="I42" s="59">
        <v>10576776</v>
      </c>
      <c r="J42" s="59">
        <v>-3473593</v>
      </c>
      <c r="K42" s="59">
        <v>-18180314</v>
      </c>
      <c r="L42" s="59">
        <v>11256273</v>
      </c>
      <c r="M42" s="59">
        <v>-10397634</v>
      </c>
      <c r="N42" s="59">
        <v>3111889</v>
      </c>
      <c r="O42" s="59">
        <v>-5349569</v>
      </c>
      <c r="P42" s="59">
        <v>11222817</v>
      </c>
      <c r="Q42" s="59">
        <v>8985137</v>
      </c>
      <c r="R42" s="59">
        <v>0</v>
      </c>
      <c r="S42" s="59">
        <v>0</v>
      </c>
      <c r="T42" s="59">
        <v>0</v>
      </c>
      <c r="U42" s="59">
        <v>0</v>
      </c>
      <c r="V42" s="59">
        <v>9164279</v>
      </c>
      <c r="W42" s="59">
        <v>-2742665</v>
      </c>
      <c r="X42" s="59">
        <v>11906944</v>
      </c>
      <c r="Y42" s="60">
        <v>-434.14</v>
      </c>
      <c r="Z42" s="61">
        <v>-3745947</v>
      </c>
    </row>
    <row r="43" spans="1:26" ht="13.5">
      <c r="A43" s="57" t="s">
        <v>59</v>
      </c>
      <c r="B43" s="18">
        <v>2672202</v>
      </c>
      <c r="C43" s="18">
        <v>0</v>
      </c>
      <c r="D43" s="58">
        <v>0</v>
      </c>
      <c r="E43" s="59">
        <v>-740000</v>
      </c>
      <c r="F43" s="59">
        <v>-114400</v>
      </c>
      <c r="G43" s="59">
        <v>-27350</v>
      </c>
      <c r="H43" s="59">
        <v>-149600</v>
      </c>
      <c r="I43" s="59">
        <v>-291350</v>
      </c>
      <c r="J43" s="59">
        <v>-217047</v>
      </c>
      <c r="K43" s="59">
        <v>5890</v>
      </c>
      <c r="L43" s="59">
        <v>-21454</v>
      </c>
      <c r="M43" s="59">
        <v>-232611</v>
      </c>
      <c r="N43" s="59">
        <v>4138000</v>
      </c>
      <c r="O43" s="59">
        <v>0</v>
      </c>
      <c r="P43" s="59">
        <v>-136256</v>
      </c>
      <c r="Q43" s="59">
        <v>4001744</v>
      </c>
      <c r="R43" s="59">
        <v>0</v>
      </c>
      <c r="S43" s="59">
        <v>0</v>
      </c>
      <c r="T43" s="59">
        <v>0</v>
      </c>
      <c r="U43" s="59">
        <v>0</v>
      </c>
      <c r="V43" s="59">
        <v>3477783</v>
      </c>
      <c r="W43" s="59">
        <v>-765000</v>
      </c>
      <c r="X43" s="59">
        <v>4242783</v>
      </c>
      <c r="Y43" s="60">
        <v>-554.61</v>
      </c>
      <c r="Z43" s="61">
        <v>-740000</v>
      </c>
    </row>
    <row r="44" spans="1:26" ht="13.5">
      <c r="A44" s="57" t="s">
        <v>60</v>
      </c>
      <c r="B44" s="18">
        <v>-533055</v>
      </c>
      <c r="C44" s="18">
        <v>0</v>
      </c>
      <c r="D44" s="58">
        <v>-1060624</v>
      </c>
      <c r="E44" s="59">
        <v>-861000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-675000</v>
      </c>
      <c r="X44" s="59">
        <v>675000</v>
      </c>
      <c r="Y44" s="60">
        <v>-100</v>
      </c>
      <c r="Z44" s="61">
        <v>-861000</v>
      </c>
    </row>
    <row r="45" spans="1:26" ht="13.5">
      <c r="A45" s="69" t="s">
        <v>61</v>
      </c>
      <c r="B45" s="21">
        <v>8017114</v>
      </c>
      <c r="C45" s="21">
        <v>0</v>
      </c>
      <c r="D45" s="98">
        <v>11699989</v>
      </c>
      <c r="E45" s="99">
        <v>17029417</v>
      </c>
      <c r="F45" s="99">
        <v>35541211</v>
      </c>
      <c r="G45" s="99">
        <v>31120357</v>
      </c>
      <c r="H45" s="99">
        <v>31441822</v>
      </c>
      <c r="I45" s="99">
        <v>31441822</v>
      </c>
      <c r="J45" s="99">
        <v>27751182</v>
      </c>
      <c r="K45" s="99">
        <v>9576758</v>
      </c>
      <c r="L45" s="99">
        <v>20811577</v>
      </c>
      <c r="M45" s="99">
        <v>20811577</v>
      </c>
      <c r="N45" s="99">
        <v>28061466</v>
      </c>
      <c r="O45" s="99">
        <v>22711897</v>
      </c>
      <c r="P45" s="99">
        <v>33798458</v>
      </c>
      <c r="Q45" s="99">
        <v>33798458</v>
      </c>
      <c r="R45" s="99">
        <v>0</v>
      </c>
      <c r="S45" s="99">
        <v>0</v>
      </c>
      <c r="T45" s="99">
        <v>0</v>
      </c>
      <c r="U45" s="99">
        <v>0</v>
      </c>
      <c r="V45" s="99">
        <v>33798458</v>
      </c>
      <c r="W45" s="99">
        <v>18193699</v>
      </c>
      <c r="X45" s="99">
        <v>15604759</v>
      </c>
      <c r="Y45" s="100">
        <v>85.77</v>
      </c>
      <c r="Z45" s="101">
        <v>17029417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391433</v>
      </c>
      <c r="C49" s="51">
        <v>0</v>
      </c>
      <c r="D49" s="128">
        <v>82418</v>
      </c>
      <c r="E49" s="53">
        <v>42195</v>
      </c>
      <c r="F49" s="53">
        <v>0</v>
      </c>
      <c r="G49" s="53">
        <v>0</v>
      </c>
      <c r="H49" s="53">
        <v>0</v>
      </c>
      <c r="I49" s="53">
        <v>16029</v>
      </c>
      <c r="J49" s="53">
        <v>0</v>
      </c>
      <c r="K49" s="53">
        <v>0</v>
      </c>
      <c r="L49" s="53">
        <v>0</v>
      </c>
      <c r="M49" s="53">
        <v>9360</v>
      </c>
      <c r="N49" s="53">
        <v>0</v>
      </c>
      <c r="O49" s="53">
        <v>0</v>
      </c>
      <c r="P49" s="53">
        <v>0</v>
      </c>
      <c r="Q49" s="53">
        <v>25442</v>
      </c>
      <c r="R49" s="53">
        <v>0</v>
      </c>
      <c r="S49" s="53">
        <v>0</v>
      </c>
      <c r="T49" s="53">
        <v>0</v>
      </c>
      <c r="U49" s="53">
        <v>0</v>
      </c>
      <c r="V49" s="53">
        <v>89945</v>
      </c>
      <c r="W49" s="53">
        <v>373226</v>
      </c>
      <c r="X49" s="53">
        <v>1030048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121415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121415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109.02278003157807</v>
      </c>
      <c r="C58" s="5">
        <f>IF(C67=0,0,+(C76/C67)*100)</f>
        <v>0</v>
      </c>
      <c r="D58" s="6">
        <f aca="true" t="shared" si="6" ref="D58:Z58">IF(D67=0,0,+(D76/D67)*100)</f>
        <v>100.02101447371878</v>
      </c>
      <c r="E58" s="7">
        <f t="shared" si="6"/>
        <v>354.4813670241774</v>
      </c>
      <c r="F58" s="7">
        <f t="shared" si="6"/>
        <v>2.9386704980202816</v>
      </c>
      <c r="G58" s="7">
        <f t="shared" si="6"/>
        <v>15.423626614217314</v>
      </c>
      <c r="H58" s="7">
        <f t="shared" si="6"/>
        <v>55.98996227138463</v>
      </c>
      <c r="I58" s="7">
        <f t="shared" si="6"/>
        <v>19.636411871068635</v>
      </c>
      <c r="J58" s="7">
        <f t="shared" si="6"/>
        <v>21.79671502635821</v>
      </c>
      <c r="K58" s="7">
        <f t="shared" si="6"/>
        <v>79.87724021538214</v>
      </c>
      <c r="L58" s="7">
        <f t="shared" si="6"/>
        <v>0</v>
      </c>
      <c r="M58" s="7">
        <f t="shared" si="6"/>
        <v>45.71027803931364</v>
      </c>
      <c r="N58" s="7">
        <f t="shared" si="6"/>
        <v>99.90833333333333</v>
      </c>
      <c r="O58" s="7">
        <f t="shared" si="6"/>
        <v>100.72442370912813</v>
      </c>
      <c r="P58" s="7">
        <f t="shared" si="6"/>
        <v>-47.444835680751176</v>
      </c>
      <c r="Q58" s="7">
        <f t="shared" si="6"/>
        <v>-92.06512205036049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105.2811431507797</v>
      </c>
      <c r="W58" s="7">
        <f t="shared" si="6"/>
        <v>492.6479385339064</v>
      </c>
      <c r="X58" s="7">
        <f t="shared" si="6"/>
        <v>0</v>
      </c>
      <c r="Y58" s="7">
        <f t="shared" si="6"/>
        <v>0</v>
      </c>
      <c r="Z58" s="8">
        <f t="shared" si="6"/>
        <v>354.4813670241774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109.05345453974252</v>
      </c>
      <c r="C60" s="12">
        <f t="shared" si="7"/>
        <v>0</v>
      </c>
      <c r="D60" s="3">
        <f t="shared" si="7"/>
        <v>100</v>
      </c>
      <c r="E60" s="13">
        <f t="shared" si="7"/>
        <v>99.98218505726231</v>
      </c>
      <c r="F60" s="13">
        <f t="shared" si="7"/>
        <v>2.939128788089761</v>
      </c>
      <c r="G60" s="13">
        <f t="shared" si="7"/>
        <v>15.423626614217314</v>
      </c>
      <c r="H60" s="13">
        <f t="shared" si="7"/>
        <v>55.98996227138463</v>
      </c>
      <c r="I60" s="13">
        <f t="shared" si="7"/>
        <v>19.637371537086683</v>
      </c>
      <c r="J60" s="13">
        <f t="shared" si="7"/>
        <v>21.79671502635821</v>
      </c>
      <c r="K60" s="13">
        <f t="shared" si="7"/>
        <v>79.87724021538214</v>
      </c>
      <c r="L60" s="13">
        <f t="shared" si="7"/>
        <v>0</v>
      </c>
      <c r="M60" s="13">
        <f t="shared" si="7"/>
        <v>45.71027803931364</v>
      </c>
      <c r="N60" s="13">
        <f t="shared" si="7"/>
        <v>99.90833333333333</v>
      </c>
      <c r="O60" s="13">
        <f t="shared" si="7"/>
        <v>100.72442370912813</v>
      </c>
      <c r="P60" s="13">
        <f t="shared" si="7"/>
        <v>-47.444835680751176</v>
      </c>
      <c r="Q60" s="13">
        <f t="shared" si="7"/>
        <v>-92.06512205036049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105.28696965264793</v>
      </c>
      <c r="W60" s="13">
        <f t="shared" si="7"/>
        <v>160.17582109678042</v>
      </c>
      <c r="X60" s="13">
        <f t="shared" si="7"/>
        <v>0</v>
      </c>
      <c r="Y60" s="13">
        <f t="shared" si="7"/>
        <v>0</v>
      </c>
      <c r="Z60" s="14">
        <f t="shared" si="7"/>
        <v>99.98218505726231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109.05345453974252</v>
      </c>
      <c r="C65" s="12">
        <f t="shared" si="7"/>
        <v>0</v>
      </c>
      <c r="D65" s="3">
        <f t="shared" si="7"/>
        <v>100</v>
      </c>
      <c r="E65" s="13">
        <f t="shared" si="7"/>
        <v>99.98218505726231</v>
      </c>
      <c r="F65" s="13">
        <f t="shared" si="7"/>
        <v>2.939128788089761</v>
      </c>
      <c r="G65" s="13">
        <f t="shared" si="7"/>
        <v>15.423626614217314</v>
      </c>
      <c r="H65" s="13">
        <f t="shared" si="7"/>
        <v>55.98996227138463</v>
      </c>
      <c r="I65" s="13">
        <f t="shared" si="7"/>
        <v>19.637371537086683</v>
      </c>
      <c r="J65" s="13">
        <f t="shared" si="7"/>
        <v>21.79671502635821</v>
      </c>
      <c r="K65" s="13">
        <f t="shared" si="7"/>
        <v>79.87724021538214</v>
      </c>
      <c r="L65" s="13">
        <f t="shared" si="7"/>
        <v>0</v>
      </c>
      <c r="M65" s="13">
        <f t="shared" si="7"/>
        <v>45.71027803931364</v>
      </c>
      <c r="N65" s="13">
        <f t="shared" si="7"/>
        <v>99.90833333333333</v>
      </c>
      <c r="O65" s="13">
        <f t="shared" si="7"/>
        <v>100.72442370912813</v>
      </c>
      <c r="P65" s="13">
        <f t="shared" si="7"/>
        <v>-47.444835680751176</v>
      </c>
      <c r="Q65" s="13">
        <f t="shared" si="7"/>
        <v>-92.06512205036049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105.28696965264793</v>
      </c>
      <c r="W65" s="13">
        <f t="shared" si="7"/>
        <v>160.17582109678042</v>
      </c>
      <c r="X65" s="13">
        <f t="shared" si="7"/>
        <v>0</v>
      </c>
      <c r="Y65" s="13">
        <f t="shared" si="7"/>
        <v>0</v>
      </c>
      <c r="Z65" s="14">
        <f t="shared" si="7"/>
        <v>99.98218505726231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1582602.7777777778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447146</v>
      </c>
      <c r="C67" s="23"/>
      <c r="D67" s="24">
        <v>456828</v>
      </c>
      <c r="E67" s="25">
        <v>550100</v>
      </c>
      <c r="F67" s="25">
        <v>179571</v>
      </c>
      <c r="G67" s="25">
        <v>278618</v>
      </c>
      <c r="H67" s="25">
        <v>114767</v>
      </c>
      <c r="I67" s="25">
        <v>572956</v>
      </c>
      <c r="J67" s="25">
        <v>160671</v>
      </c>
      <c r="K67" s="25">
        <v>99544</v>
      </c>
      <c r="L67" s="25"/>
      <c r="M67" s="25">
        <v>260215</v>
      </c>
      <c r="N67" s="25">
        <v>48000</v>
      </c>
      <c r="O67" s="25">
        <v>50799</v>
      </c>
      <c r="P67" s="25">
        <v>-426000</v>
      </c>
      <c r="Q67" s="25">
        <v>-327201</v>
      </c>
      <c r="R67" s="25"/>
      <c r="S67" s="25"/>
      <c r="T67" s="25"/>
      <c r="U67" s="25"/>
      <c r="V67" s="25">
        <v>505970</v>
      </c>
      <c r="W67" s="25">
        <v>342693</v>
      </c>
      <c r="X67" s="25"/>
      <c r="Y67" s="24"/>
      <c r="Z67" s="26">
        <v>550100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445631</v>
      </c>
      <c r="C69" s="18"/>
      <c r="D69" s="19">
        <v>456828</v>
      </c>
      <c r="E69" s="20">
        <v>550100</v>
      </c>
      <c r="F69" s="20">
        <v>179543</v>
      </c>
      <c r="G69" s="20">
        <v>278618</v>
      </c>
      <c r="H69" s="20">
        <v>114767</v>
      </c>
      <c r="I69" s="20">
        <v>572928</v>
      </c>
      <c r="J69" s="20">
        <v>160671</v>
      </c>
      <c r="K69" s="20">
        <v>99544</v>
      </c>
      <c r="L69" s="20"/>
      <c r="M69" s="20">
        <v>260215</v>
      </c>
      <c r="N69" s="20">
        <v>48000</v>
      </c>
      <c r="O69" s="20">
        <v>50799</v>
      </c>
      <c r="P69" s="20">
        <v>-426000</v>
      </c>
      <c r="Q69" s="20">
        <v>-327201</v>
      </c>
      <c r="R69" s="20"/>
      <c r="S69" s="20"/>
      <c r="T69" s="20"/>
      <c r="U69" s="20"/>
      <c r="V69" s="20">
        <v>505942</v>
      </c>
      <c r="W69" s="20">
        <v>342621</v>
      </c>
      <c r="X69" s="20"/>
      <c r="Y69" s="19"/>
      <c r="Z69" s="22">
        <v>550100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>
        <v>445631</v>
      </c>
      <c r="C74" s="18"/>
      <c r="D74" s="19">
        <v>456828</v>
      </c>
      <c r="E74" s="20">
        <v>550100</v>
      </c>
      <c r="F74" s="20">
        <v>179543</v>
      </c>
      <c r="G74" s="20">
        <v>278618</v>
      </c>
      <c r="H74" s="20">
        <v>114767</v>
      </c>
      <c r="I74" s="20">
        <v>572928</v>
      </c>
      <c r="J74" s="20">
        <v>160671</v>
      </c>
      <c r="K74" s="20">
        <v>99544</v>
      </c>
      <c r="L74" s="20"/>
      <c r="M74" s="20">
        <v>260215</v>
      </c>
      <c r="N74" s="20">
        <v>48000</v>
      </c>
      <c r="O74" s="20">
        <v>50799</v>
      </c>
      <c r="P74" s="20">
        <v>-426000</v>
      </c>
      <c r="Q74" s="20">
        <v>-327201</v>
      </c>
      <c r="R74" s="20"/>
      <c r="S74" s="20"/>
      <c r="T74" s="20"/>
      <c r="U74" s="20"/>
      <c r="V74" s="20">
        <v>505942</v>
      </c>
      <c r="W74" s="20">
        <v>342621</v>
      </c>
      <c r="X74" s="20"/>
      <c r="Y74" s="19"/>
      <c r="Z74" s="22">
        <v>550100</v>
      </c>
    </row>
    <row r="75" spans="1:26" ht="13.5" hidden="1">
      <c r="A75" s="39" t="s">
        <v>118</v>
      </c>
      <c r="B75" s="27">
        <v>1515</v>
      </c>
      <c r="C75" s="27"/>
      <c r="D75" s="28"/>
      <c r="E75" s="29"/>
      <c r="F75" s="29">
        <v>28</v>
      </c>
      <c r="G75" s="29"/>
      <c r="H75" s="29"/>
      <c r="I75" s="29">
        <v>28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28</v>
      </c>
      <c r="W75" s="29">
        <v>72</v>
      </c>
      <c r="X75" s="29"/>
      <c r="Y75" s="28"/>
      <c r="Z75" s="30"/>
    </row>
    <row r="76" spans="1:26" ht="13.5" hidden="1">
      <c r="A76" s="41" t="s">
        <v>120</v>
      </c>
      <c r="B76" s="31">
        <v>487491</v>
      </c>
      <c r="C76" s="31"/>
      <c r="D76" s="32">
        <v>456924</v>
      </c>
      <c r="E76" s="33">
        <v>1950002</v>
      </c>
      <c r="F76" s="33">
        <v>5277</v>
      </c>
      <c r="G76" s="33">
        <v>42973</v>
      </c>
      <c r="H76" s="33">
        <v>64258</v>
      </c>
      <c r="I76" s="33">
        <v>112508</v>
      </c>
      <c r="J76" s="33">
        <v>35021</v>
      </c>
      <c r="K76" s="33">
        <v>79513</v>
      </c>
      <c r="L76" s="33">
        <v>4411</v>
      </c>
      <c r="M76" s="33">
        <v>118945</v>
      </c>
      <c r="N76" s="33">
        <v>47956</v>
      </c>
      <c r="O76" s="33">
        <v>51167</v>
      </c>
      <c r="P76" s="33">
        <v>202115</v>
      </c>
      <c r="Q76" s="33">
        <v>301238</v>
      </c>
      <c r="R76" s="33"/>
      <c r="S76" s="33"/>
      <c r="T76" s="33"/>
      <c r="U76" s="33"/>
      <c r="V76" s="33">
        <v>532691</v>
      </c>
      <c r="W76" s="33">
        <v>1688270</v>
      </c>
      <c r="X76" s="33"/>
      <c r="Y76" s="32"/>
      <c r="Z76" s="34">
        <v>1950002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485976</v>
      </c>
      <c r="C78" s="18"/>
      <c r="D78" s="19">
        <v>456828</v>
      </c>
      <c r="E78" s="20">
        <v>550002</v>
      </c>
      <c r="F78" s="20">
        <v>5277</v>
      </c>
      <c r="G78" s="20">
        <v>42973</v>
      </c>
      <c r="H78" s="20">
        <v>64258</v>
      </c>
      <c r="I78" s="20">
        <v>112508</v>
      </c>
      <c r="J78" s="20">
        <v>35021</v>
      </c>
      <c r="K78" s="20">
        <v>79513</v>
      </c>
      <c r="L78" s="20">
        <v>4411</v>
      </c>
      <c r="M78" s="20">
        <v>118945</v>
      </c>
      <c r="N78" s="20">
        <v>47956</v>
      </c>
      <c r="O78" s="20">
        <v>51167</v>
      </c>
      <c r="P78" s="20">
        <v>202115</v>
      </c>
      <c r="Q78" s="20">
        <v>301238</v>
      </c>
      <c r="R78" s="20"/>
      <c r="S78" s="20"/>
      <c r="T78" s="20"/>
      <c r="U78" s="20"/>
      <c r="V78" s="20">
        <v>532691</v>
      </c>
      <c r="W78" s="20">
        <v>548796</v>
      </c>
      <c r="X78" s="20"/>
      <c r="Y78" s="19"/>
      <c r="Z78" s="22">
        <v>550002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>
        <v>485976</v>
      </c>
      <c r="C83" s="18"/>
      <c r="D83" s="19">
        <v>456828</v>
      </c>
      <c r="E83" s="20">
        <v>550002</v>
      </c>
      <c r="F83" s="20">
        <v>5277</v>
      </c>
      <c r="G83" s="20">
        <v>42973</v>
      </c>
      <c r="H83" s="20">
        <v>64258</v>
      </c>
      <c r="I83" s="20">
        <v>112508</v>
      </c>
      <c r="J83" s="20">
        <v>35021</v>
      </c>
      <c r="K83" s="20">
        <v>79513</v>
      </c>
      <c r="L83" s="20">
        <v>4411</v>
      </c>
      <c r="M83" s="20">
        <v>118945</v>
      </c>
      <c r="N83" s="20">
        <v>47956</v>
      </c>
      <c r="O83" s="20">
        <v>51167</v>
      </c>
      <c r="P83" s="20">
        <v>202115</v>
      </c>
      <c r="Q83" s="20">
        <v>301238</v>
      </c>
      <c r="R83" s="20"/>
      <c r="S83" s="20"/>
      <c r="T83" s="20"/>
      <c r="U83" s="20"/>
      <c r="V83" s="20">
        <v>532691</v>
      </c>
      <c r="W83" s="20">
        <v>548796</v>
      </c>
      <c r="X83" s="20"/>
      <c r="Y83" s="19"/>
      <c r="Z83" s="22">
        <v>550002</v>
      </c>
    </row>
    <row r="84" spans="1:26" ht="13.5" hidden="1">
      <c r="A84" s="39" t="s">
        <v>118</v>
      </c>
      <c r="B84" s="27">
        <v>1515</v>
      </c>
      <c r="C84" s="27"/>
      <c r="D84" s="28">
        <v>96</v>
      </c>
      <c r="E84" s="29">
        <v>1400000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1139474</v>
      </c>
      <c r="X84" s="29"/>
      <c r="Y84" s="28"/>
      <c r="Z84" s="30">
        <v>1400000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6739786943</v>
      </c>
      <c r="C5" s="18">
        <v>0</v>
      </c>
      <c r="D5" s="58">
        <v>6958999622</v>
      </c>
      <c r="E5" s="59">
        <v>7577600997</v>
      </c>
      <c r="F5" s="59">
        <v>586939965</v>
      </c>
      <c r="G5" s="59">
        <v>701144637</v>
      </c>
      <c r="H5" s="59">
        <v>692655494</v>
      </c>
      <c r="I5" s="59">
        <v>1980740096</v>
      </c>
      <c r="J5" s="59">
        <v>695007529</v>
      </c>
      <c r="K5" s="59">
        <v>639253077</v>
      </c>
      <c r="L5" s="59">
        <v>708849203</v>
      </c>
      <c r="M5" s="59">
        <v>2043109809</v>
      </c>
      <c r="N5" s="59">
        <v>707067675</v>
      </c>
      <c r="O5" s="59">
        <v>652508197</v>
      </c>
      <c r="P5" s="59">
        <v>631454333</v>
      </c>
      <c r="Q5" s="59">
        <v>1991030205</v>
      </c>
      <c r="R5" s="59">
        <v>0</v>
      </c>
      <c r="S5" s="59">
        <v>0</v>
      </c>
      <c r="T5" s="59">
        <v>0</v>
      </c>
      <c r="U5" s="59">
        <v>0</v>
      </c>
      <c r="V5" s="59">
        <v>6014880110</v>
      </c>
      <c r="W5" s="59">
        <v>5164611170</v>
      </c>
      <c r="X5" s="59">
        <v>850268940</v>
      </c>
      <c r="Y5" s="60">
        <v>16.46</v>
      </c>
      <c r="Z5" s="61">
        <v>7577600997</v>
      </c>
    </row>
    <row r="6" spans="1:26" ht="13.5">
      <c r="A6" s="57" t="s">
        <v>32</v>
      </c>
      <c r="B6" s="18">
        <v>17552069505</v>
      </c>
      <c r="C6" s="18">
        <v>0</v>
      </c>
      <c r="D6" s="58">
        <v>18353075123</v>
      </c>
      <c r="E6" s="59">
        <v>18593298111</v>
      </c>
      <c r="F6" s="59">
        <v>1523437748</v>
      </c>
      <c r="G6" s="59">
        <v>1548752096</v>
      </c>
      <c r="H6" s="59">
        <v>1603155985</v>
      </c>
      <c r="I6" s="59">
        <v>4675345829</v>
      </c>
      <c r="J6" s="59">
        <v>1511596640</v>
      </c>
      <c r="K6" s="59">
        <v>1509123149</v>
      </c>
      <c r="L6" s="59">
        <v>1514003410</v>
      </c>
      <c r="M6" s="59">
        <v>4534723199</v>
      </c>
      <c r="N6" s="59">
        <v>1671412324</v>
      </c>
      <c r="O6" s="59">
        <v>1587272751</v>
      </c>
      <c r="P6" s="59">
        <v>1599006515</v>
      </c>
      <c r="Q6" s="59">
        <v>4857691590</v>
      </c>
      <c r="R6" s="59">
        <v>0</v>
      </c>
      <c r="S6" s="59">
        <v>0</v>
      </c>
      <c r="T6" s="59">
        <v>0</v>
      </c>
      <c r="U6" s="59">
        <v>0</v>
      </c>
      <c r="V6" s="59">
        <v>14067760618</v>
      </c>
      <c r="W6" s="59">
        <v>13684811133</v>
      </c>
      <c r="X6" s="59">
        <v>382949485</v>
      </c>
      <c r="Y6" s="60">
        <v>2.8</v>
      </c>
      <c r="Z6" s="61">
        <v>18593298111</v>
      </c>
    </row>
    <row r="7" spans="1:26" ht="13.5">
      <c r="A7" s="57" t="s">
        <v>33</v>
      </c>
      <c r="B7" s="18">
        <v>830187841</v>
      </c>
      <c r="C7" s="18">
        <v>0</v>
      </c>
      <c r="D7" s="58">
        <v>610777763</v>
      </c>
      <c r="E7" s="59">
        <v>619314491</v>
      </c>
      <c r="F7" s="59">
        <v>66878454</v>
      </c>
      <c r="G7" s="59">
        <v>55730134</v>
      </c>
      <c r="H7" s="59">
        <v>60211678</v>
      </c>
      <c r="I7" s="59">
        <v>182820266</v>
      </c>
      <c r="J7" s="59">
        <v>59102846</v>
      </c>
      <c r="K7" s="59">
        <v>60128225</v>
      </c>
      <c r="L7" s="59">
        <v>65400433</v>
      </c>
      <c r="M7" s="59">
        <v>184631504</v>
      </c>
      <c r="N7" s="59">
        <v>66536818</v>
      </c>
      <c r="O7" s="59">
        <v>66543023</v>
      </c>
      <c r="P7" s="59">
        <v>74723537</v>
      </c>
      <c r="Q7" s="59">
        <v>207803378</v>
      </c>
      <c r="R7" s="59">
        <v>0</v>
      </c>
      <c r="S7" s="59">
        <v>0</v>
      </c>
      <c r="T7" s="59">
        <v>0</v>
      </c>
      <c r="U7" s="59">
        <v>0</v>
      </c>
      <c r="V7" s="59">
        <v>575255148</v>
      </c>
      <c r="W7" s="59">
        <v>397222668</v>
      </c>
      <c r="X7" s="59">
        <v>178032480</v>
      </c>
      <c r="Y7" s="60">
        <v>44.82</v>
      </c>
      <c r="Z7" s="61">
        <v>619314491</v>
      </c>
    </row>
    <row r="8" spans="1:26" ht="13.5">
      <c r="A8" s="57" t="s">
        <v>34</v>
      </c>
      <c r="B8" s="18">
        <v>3589930868</v>
      </c>
      <c r="C8" s="18">
        <v>0</v>
      </c>
      <c r="D8" s="58">
        <v>3802940090</v>
      </c>
      <c r="E8" s="59">
        <v>4308544088</v>
      </c>
      <c r="F8" s="59">
        <v>853048005</v>
      </c>
      <c r="G8" s="59">
        <v>118302139</v>
      </c>
      <c r="H8" s="59">
        <v>106344733</v>
      </c>
      <c r="I8" s="59">
        <v>1077694877</v>
      </c>
      <c r="J8" s="59">
        <v>100481851</v>
      </c>
      <c r="K8" s="59">
        <v>132592128</v>
      </c>
      <c r="L8" s="59">
        <v>796732612</v>
      </c>
      <c r="M8" s="59">
        <v>1029806591</v>
      </c>
      <c r="N8" s="59">
        <v>107156856</v>
      </c>
      <c r="O8" s="59">
        <v>142413714</v>
      </c>
      <c r="P8" s="59">
        <v>651396241</v>
      </c>
      <c r="Q8" s="59">
        <v>900966811</v>
      </c>
      <c r="R8" s="59">
        <v>0</v>
      </c>
      <c r="S8" s="59">
        <v>0</v>
      </c>
      <c r="T8" s="59">
        <v>0</v>
      </c>
      <c r="U8" s="59">
        <v>0</v>
      </c>
      <c r="V8" s="59">
        <v>3008468279</v>
      </c>
      <c r="W8" s="59">
        <v>3122639464</v>
      </c>
      <c r="X8" s="59">
        <v>-114171185</v>
      </c>
      <c r="Y8" s="60">
        <v>-3.66</v>
      </c>
      <c r="Z8" s="61">
        <v>4308544088</v>
      </c>
    </row>
    <row r="9" spans="1:26" ht="13.5">
      <c r="A9" s="57" t="s">
        <v>35</v>
      </c>
      <c r="B9" s="18">
        <v>4286154508</v>
      </c>
      <c r="C9" s="18">
        <v>0</v>
      </c>
      <c r="D9" s="58">
        <v>4795086728</v>
      </c>
      <c r="E9" s="59">
        <v>4723269445</v>
      </c>
      <c r="F9" s="59">
        <v>135063823</v>
      </c>
      <c r="G9" s="59">
        <v>934209054</v>
      </c>
      <c r="H9" s="59">
        <v>201183919</v>
      </c>
      <c r="I9" s="59">
        <v>1270456796</v>
      </c>
      <c r="J9" s="59">
        <v>181934627</v>
      </c>
      <c r="K9" s="59">
        <v>193884498</v>
      </c>
      <c r="L9" s="59">
        <v>879202856</v>
      </c>
      <c r="M9" s="59">
        <v>1255021981</v>
      </c>
      <c r="N9" s="59">
        <v>131861077</v>
      </c>
      <c r="O9" s="59">
        <v>185828101</v>
      </c>
      <c r="P9" s="59">
        <v>933770572</v>
      </c>
      <c r="Q9" s="59">
        <v>1251459750</v>
      </c>
      <c r="R9" s="59">
        <v>0</v>
      </c>
      <c r="S9" s="59">
        <v>0</v>
      </c>
      <c r="T9" s="59">
        <v>0</v>
      </c>
      <c r="U9" s="59">
        <v>0</v>
      </c>
      <c r="V9" s="59">
        <v>3776938527</v>
      </c>
      <c r="W9" s="59">
        <v>3989187876</v>
      </c>
      <c r="X9" s="59">
        <v>-212249349</v>
      </c>
      <c r="Y9" s="60">
        <v>-5.32</v>
      </c>
      <c r="Z9" s="61">
        <v>4723269445</v>
      </c>
    </row>
    <row r="10" spans="1:26" ht="25.5">
      <c r="A10" s="62" t="s">
        <v>105</v>
      </c>
      <c r="B10" s="63">
        <f>SUM(B5:B9)</f>
        <v>32998129665</v>
      </c>
      <c r="C10" s="63">
        <f>SUM(C5:C9)</f>
        <v>0</v>
      </c>
      <c r="D10" s="64">
        <f aca="true" t="shared" si="0" ref="D10:Z10">SUM(D5:D9)</f>
        <v>34520879326</v>
      </c>
      <c r="E10" s="65">
        <f t="shared" si="0"/>
        <v>35822027132</v>
      </c>
      <c r="F10" s="65">
        <f t="shared" si="0"/>
        <v>3165367995</v>
      </c>
      <c r="G10" s="65">
        <f t="shared" si="0"/>
        <v>3358138060</v>
      </c>
      <c r="H10" s="65">
        <f t="shared" si="0"/>
        <v>2663551809</v>
      </c>
      <c r="I10" s="65">
        <f t="shared" si="0"/>
        <v>9187057864</v>
      </c>
      <c r="J10" s="65">
        <f t="shared" si="0"/>
        <v>2548123493</v>
      </c>
      <c r="K10" s="65">
        <f t="shared" si="0"/>
        <v>2534981077</v>
      </c>
      <c r="L10" s="65">
        <f t="shared" si="0"/>
        <v>3964188514</v>
      </c>
      <c r="M10" s="65">
        <f t="shared" si="0"/>
        <v>9047293084</v>
      </c>
      <c r="N10" s="65">
        <f t="shared" si="0"/>
        <v>2684034750</v>
      </c>
      <c r="O10" s="65">
        <f t="shared" si="0"/>
        <v>2634565786</v>
      </c>
      <c r="P10" s="65">
        <f t="shared" si="0"/>
        <v>3890351198</v>
      </c>
      <c r="Q10" s="65">
        <f t="shared" si="0"/>
        <v>9208951734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27443302682</v>
      </c>
      <c r="W10" s="65">
        <f t="shared" si="0"/>
        <v>26358472311</v>
      </c>
      <c r="X10" s="65">
        <f t="shared" si="0"/>
        <v>1084830371</v>
      </c>
      <c r="Y10" s="66">
        <f>+IF(W10&lt;&gt;0,(X10/W10)*100,0)</f>
        <v>4.115679991618009</v>
      </c>
      <c r="Z10" s="67">
        <f t="shared" si="0"/>
        <v>35822027132</v>
      </c>
    </row>
    <row r="11" spans="1:26" ht="13.5">
      <c r="A11" s="57" t="s">
        <v>36</v>
      </c>
      <c r="B11" s="18">
        <v>9415889105</v>
      </c>
      <c r="C11" s="18">
        <v>0</v>
      </c>
      <c r="D11" s="58">
        <v>10677473777</v>
      </c>
      <c r="E11" s="59">
        <v>10428887201</v>
      </c>
      <c r="F11" s="59">
        <v>763399496</v>
      </c>
      <c r="G11" s="59">
        <v>824672302</v>
      </c>
      <c r="H11" s="59">
        <v>861689745</v>
      </c>
      <c r="I11" s="59">
        <v>2449761543</v>
      </c>
      <c r="J11" s="59">
        <v>683640267</v>
      </c>
      <c r="K11" s="59">
        <v>1302180530</v>
      </c>
      <c r="L11" s="59">
        <v>767999381</v>
      </c>
      <c r="M11" s="59">
        <v>2753820178</v>
      </c>
      <c r="N11" s="59">
        <v>762651051</v>
      </c>
      <c r="O11" s="59">
        <v>847826836</v>
      </c>
      <c r="P11" s="59">
        <v>832555424</v>
      </c>
      <c r="Q11" s="59">
        <v>2443033311</v>
      </c>
      <c r="R11" s="59">
        <v>0</v>
      </c>
      <c r="S11" s="59">
        <v>0</v>
      </c>
      <c r="T11" s="59">
        <v>0</v>
      </c>
      <c r="U11" s="59">
        <v>0</v>
      </c>
      <c r="V11" s="59">
        <v>7646615032</v>
      </c>
      <c r="W11" s="59">
        <v>8099399767</v>
      </c>
      <c r="X11" s="59">
        <v>-452784735</v>
      </c>
      <c r="Y11" s="60">
        <v>-5.59</v>
      </c>
      <c r="Z11" s="61">
        <v>10428887201</v>
      </c>
    </row>
    <row r="12" spans="1:26" ht="13.5">
      <c r="A12" s="57" t="s">
        <v>37</v>
      </c>
      <c r="B12" s="18">
        <v>135094548</v>
      </c>
      <c r="C12" s="18">
        <v>0</v>
      </c>
      <c r="D12" s="58">
        <v>152116988</v>
      </c>
      <c r="E12" s="59">
        <v>146940986</v>
      </c>
      <c r="F12" s="59">
        <v>10975215</v>
      </c>
      <c r="G12" s="59">
        <v>9892877</v>
      </c>
      <c r="H12" s="59">
        <v>10416509</v>
      </c>
      <c r="I12" s="59">
        <v>31284601</v>
      </c>
      <c r="J12" s="59">
        <v>10997997</v>
      </c>
      <c r="K12" s="59">
        <v>11279917</v>
      </c>
      <c r="L12" s="59">
        <v>11575412</v>
      </c>
      <c r="M12" s="59">
        <v>33853326</v>
      </c>
      <c r="N12" s="59">
        <v>11243450</v>
      </c>
      <c r="O12" s="59">
        <v>11638436</v>
      </c>
      <c r="P12" s="59">
        <v>11665802</v>
      </c>
      <c r="Q12" s="59">
        <v>34547688</v>
      </c>
      <c r="R12" s="59">
        <v>0</v>
      </c>
      <c r="S12" s="59">
        <v>0</v>
      </c>
      <c r="T12" s="59">
        <v>0</v>
      </c>
      <c r="U12" s="59">
        <v>0</v>
      </c>
      <c r="V12" s="59">
        <v>99685615</v>
      </c>
      <c r="W12" s="59">
        <v>114087744</v>
      </c>
      <c r="X12" s="59">
        <v>-14402129</v>
      </c>
      <c r="Y12" s="60">
        <v>-12.62</v>
      </c>
      <c r="Z12" s="61">
        <v>146940986</v>
      </c>
    </row>
    <row r="13" spans="1:26" ht="13.5">
      <c r="A13" s="57" t="s">
        <v>106</v>
      </c>
      <c r="B13" s="18">
        <v>2148102365</v>
      </c>
      <c r="C13" s="18">
        <v>0</v>
      </c>
      <c r="D13" s="58">
        <v>2347797253</v>
      </c>
      <c r="E13" s="59">
        <v>2464404361</v>
      </c>
      <c r="F13" s="59">
        <v>192011211</v>
      </c>
      <c r="G13" s="59">
        <v>191691344</v>
      </c>
      <c r="H13" s="59">
        <v>153842329</v>
      </c>
      <c r="I13" s="59">
        <v>537544884</v>
      </c>
      <c r="J13" s="59">
        <v>164291874</v>
      </c>
      <c r="K13" s="59">
        <v>191636965</v>
      </c>
      <c r="L13" s="59">
        <v>192062407</v>
      </c>
      <c r="M13" s="59">
        <v>547991246</v>
      </c>
      <c r="N13" s="59">
        <v>193641475</v>
      </c>
      <c r="O13" s="59">
        <v>192914229</v>
      </c>
      <c r="P13" s="59">
        <v>197240842</v>
      </c>
      <c r="Q13" s="59">
        <v>583796546</v>
      </c>
      <c r="R13" s="59">
        <v>0</v>
      </c>
      <c r="S13" s="59">
        <v>0</v>
      </c>
      <c r="T13" s="59">
        <v>0</v>
      </c>
      <c r="U13" s="59">
        <v>0</v>
      </c>
      <c r="V13" s="59">
        <v>1669332676</v>
      </c>
      <c r="W13" s="59">
        <v>1760847948</v>
      </c>
      <c r="X13" s="59">
        <v>-91515272</v>
      </c>
      <c r="Y13" s="60">
        <v>-5.2</v>
      </c>
      <c r="Z13" s="61">
        <v>2464404361</v>
      </c>
    </row>
    <row r="14" spans="1:26" ht="13.5">
      <c r="A14" s="57" t="s">
        <v>38</v>
      </c>
      <c r="B14" s="18">
        <v>748478963</v>
      </c>
      <c r="C14" s="18">
        <v>0</v>
      </c>
      <c r="D14" s="58">
        <v>895847605</v>
      </c>
      <c r="E14" s="59">
        <v>896797809</v>
      </c>
      <c r="F14" s="59">
        <v>57332607</v>
      </c>
      <c r="G14" s="59">
        <v>57699223</v>
      </c>
      <c r="H14" s="59">
        <v>57654459</v>
      </c>
      <c r="I14" s="59">
        <v>172686289</v>
      </c>
      <c r="J14" s="59">
        <v>57578515</v>
      </c>
      <c r="K14" s="59">
        <v>57704912</v>
      </c>
      <c r="L14" s="59">
        <v>58109419</v>
      </c>
      <c r="M14" s="59">
        <v>173392846</v>
      </c>
      <c r="N14" s="59">
        <v>57619751</v>
      </c>
      <c r="O14" s="59">
        <v>57780891</v>
      </c>
      <c r="P14" s="59">
        <v>57801359</v>
      </c>
      <c r="Q14" s="59">
        <v>173202001</v>
      </c>
      <c r="R14" s="59">
        <v>0</v>
      </c>
      <c r="S14" s="59">
        <v>0</v>
      </c>
      <c r="T14" s="59">
        <v>0</v>
      </c>
      <c r="U14" s="59">
        <v>0</v>
      </c>
      <c r="V14" s="59">
        <v>519281136</v>
      </c>
      <c r="W14" s="59">
        <v>632728748</v>
      </c>
      <c r="X14" s="59">
        <v>-113447612</v>
      </c>
      <c r="Y14" s="60">
        <v>-17.93</v>
      </c>
      <c r="Z14" s="61">
        <v>896797809</v>
      </c>
    </row>
    <row r="15" spans="1:26" ht="13.5">
      <c r="A15" s="57" t="s">
        <v>39</v>
      </c>
      <c r="B15" s="18">
        <v>8260734351</v>
      </c>
      <c r="C15" s="18">
        <v>0</v>
      </c>
      <c r="D15" s="58">
        <v>8853352747</v>
      </c>
      <c r="E15" s="59">
        <v>9034387755</v>
      </c>
      <c r="F15" s="59">
        <v>60539151</v>
      </c>
      <c r="G15" s="59">
        <v>1074947907</v>
      </c>
      <c r="H15" s="59">
        <v>1055620631</v>
      </c>
      <c r="I15" s="59">
        <v>2191107689</v>
      </c>
      <c r="J15" s="59">
        <v>653714543</v>
      </c>
      <c r="K15" s="59">
        <v>667007442</v>
      </c>
      <c r="L15" s="59">
        <v>637067397</v>
      </c>
      <c r="M15" s="59">
        <v>1957789382</v>
      </c>
      <c r="N15" s="59">
        <v>573902447</v>
      </c>
      <c r="O15" s="59">
        <v>630498868</v>
      </c>
      <c r="P15" s="59">
        <v>641183040</v>
      </c>
      <c r="Q15" s="59">
        <v>1845584355</v>
      </c>
      <c r="R15" s="59">
        <v>0</v>
      </c>
      <c r="S15" s="59">
        <v>0</v>
      </c>
      <c r="T15" s="59">
        <v>0</v>
      </c>
      <c r="U15" s="59">
        <v>0</v>
      </c>
      <c r="V15" s="59">
        <v>5994481426</v>
      </c>
      <c r="W15" s="59">
        <v>5987159470</v>
      </c>
      <c r="X15" s="59">
        <v>7321956</v>
      </c>
      <c r="Y15" s="60">
        <v>0.12</v>
      </c>
      <c r="Z15" s="61">
        <v>9034387755</v>
      </c>
    </row>
    <row r="16" spans="1:26" ht="13.5">
      <c r="A16" s="68" t="s">
        <v>40</v>
      </c>
      <c r="B16" s="18">
        <v>148245917</v>
      </c>
      <c r="C16" s="18">
        <v>0</v>
      </c>
      <c r="D16" s="58">
        <v>174832699</v>
      </c>
      <c r="E16" s="59">
        <v>121353430</v>
      </c>
      <c r="F16" s="59">
        <v>1118996</v>
      </c>
      <c r="G16" s="59">
        <v>11648952</v>
      </c>
      <c r="H16" s="59">
        <v>22853677</v>
      </c>
      <c r="I16" s="59">
        <v>35621625</v>
      </c>
      <c r="J16" s="59">
        <v>1470818</v>
      </c>
      <c r="K16" s="59">
        <v>14566193</v>
      </c>
      <c r="L16" s="59">
        <v>12642204</v>
      </c>
      <c r="M16" s="59">
        <v>28679215</v>
      </c>
      <c r="N16" s="59">
        <v>686656</v>
      </c>
      <c r="O16" s="59">
        <v>17899255</v>
      </c>
      <c r="P16" s="59">
        <v>5401258</v>
      </c>
      <c r="Q16" s="59">
        <v>23987169</v>
      </c>
      <c r="R16" s="59">
        <v>0</v>
      </c>
      <c r="S16" s="59">
        <v>0</v>
      </c>
      <c r="T16" s="59">
        <v>0</v>
      </c>
      <c r="U16" s="59">
        <v>0</v>
      </c>
      <c r="V16" s="59">
        <v>88288009</v>
      </c>
      <c r="W16" s="59">
        <v>159546036</v>
      </c>
      <c r="X16" s="59">
        <v>-71258027</v>
      </c>
      <c r="Y16" s="60">
        <v>-44.66</v>
      </c>
      <c r="Z16" s="61">
        <v>121353430</v>
      </c>
    </row>
    <row r="17" spans="1:26" ht="13.5">
      <c r="A17" s="57" t="s">
        <v>41</v>
      </c>
      <c r="B17" s="18">
        <v>9993240468</v>
      </c>
      <c r="C17" s="18">
        <v>0</v>
      </c>
      <c r="D17" s="58">
        <v>11695002200</v>
      </c>
      <c r="E17" s="59">
        <v>12635826696</v>
      </c>
      <c r="F17" s="59">
        <v>339583874</v>
      </c>
      <c r="G17" s="59">
        <v>755689459</v>
      </c>
      <c r="H17" s="59">
        <v>774864225</v>
      </c>
      <c r="I17" s="59">
        <v>1870137558</v>
      </c>
      <c r="J17" s="59">
        <v>763389410</v>
      </c>
      <c r="K17" s="59">
        <v>881004802</v>
      </c>
      <c r="L17" s="59">
        <v>836566876</v>
      </c>
      <c r="M17" s="59">
        <v>2480961088</v>
      </c>
      <c r="N17" s="59">
        <v>685407595</v>
      </c>
      <c r="O17" s="59">
        <v>884890336</v>
      </c>
      <c r="P17" s="59">
        <v>806869915</v>
      </c>
      <c r="Q17" s="59">
        <v>2377167846</v>
      </c>
      <c r="R17" s="59">
        <v>0</v>
      </c>
      <c r="S17" s="59">
        <v>0</v>
      </c>
      <c r="T17" s="59">
        <v>0</v>
      </c>
      <c r="U17" s="59">
        <v>0</v>
      </c>
      <c r="V17" s="59">
        <v>6728266492</v>
      </c>
      <c r="W17" s="59">
        <v>7249885282</v>
      </c>
      <c r="X17" s="59">
        <v>-521618790</v>
      </c>
      <c r="Y17" s="60">
        <v>-7.19</v>
      </c>
      <c r="Z17" s="61">
        <v>12635826696</v>
      </c>
    </row>
    <row r="18" spans="1:26" ht="13.5">
      <c r="A18" s="69" t="s">
        <v>42</v>
      </c>
      <c r="B18" s="70">
        <f>SUM(B11:B17)</f>
        <v>30849785717</v>
      </c>
      <c r="C18" s="70">
        <f>SUM(C11:C17)</f>
        <v>0</v>
      </c>
      <c r="D18" s="71">
        <f aca="true" t="shared" si="1" ref="D18:Z18">SUM(D11:D17)</f>
        <v>34796423269</v>
      </c>
      <c r="E18" s="72">
        <f t="shared" si="1"/>
        <v>35728598238</v>
      </c>
      <c r="F18" s="72">
        <f t="shared" si="1"/>
        <v>1424960550</v>
      </c>
      <c r="G18" s="72">
        <f t="shared" si="1"/>
        <v>2926242064</v>
      </c>
      <c r="H18" s="72">
        <f t="shared" si="1"/>
        <v>2936941575</v>
      </c>
      <c r="I18" s="72">
        <f t="shared" si="1"/>
        <v>7288144189</v>
      </c>
      <c r="J18" s="72">
        <f t="shared" si="1"/>
        <v>2335083424</v>
      </c>
      <c r="K18" s="72">
        <f t="shared" si="1"/>
        <v>3125380761</v>
      </c>
      <c r="L18" s="72">
        <f t="shared" si="1"/>
        <v>2516023096</v>
      </c>
      <c r="M18" s="72">
        <f t="shared" si="1"/>
        <v>7976487281</v>
      </c>
      <c r="N18" s="72">
        <f t="shared" si="1"/>
        <v>2285152425</v>
      </c>
      <c r="O18" s="72">
        <f t="shared" si="1"/>
        <v>2643448851</v>
      </c>
      <c r="P18" s="72">
        <f t="shared" si="1"/>
        <v>2552717640</v>
      </c>
      <c r="Q18" s="72">
        <f t="shared" si="1"/>
        <v>7481318916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22745950386</v>
      </c>
      <c r="W18" s="72">
        <f t="shared" si="1"/>
        <v>24003654995</v>
      </c>
      <c r="X18" s="72">
        <f t="shared" si="1"/>
        <v>-1257704609</v>
      </c>
      <c r="Y18" s="66">
        <f>+IF(W18&lt;&gt;0,(X18/W18)*100,0)</f>
        <v>-5.239637918733551</v>
      </c>
      <c r="Z18" s="73">
        <f t="shared" si="1"/>
        <v>35728598238</v>
      </c>
    </row>
    <row r="19" spans="1:26" ht="13.5">
      <c r="A19" s="69" t="s">
        <v>43</v>
      </c>
      <c r="B19" s="74">
        <f>+B10-B18</f>
        <v>2148343948</v>
      </c>
      <c r="C19" s="74">
        <f>+C10-C18</f>
        <v>0</v>
      </c>
      <c r="D19" s="75">
        <f aca="true" t="shared" si="2" ref="D19:Z19">+D10-D18</f>
        <v>-275543943</v>
      </c>
      <c r="E19" s="76">
        <f t="shared" si="2"/>
        <v>93428894</v>
      </c>
      <c r="F19" s="76">
        <f t="shared" si="2"/>
        <v>1740407445</v>
      </c>
      <c r="G19" s="76">
        <f t="shared" si="2"/>
        <v>431895996</v>
      </c>
      <c r="H19" s="76">
        <f t="shared" si="2"/>
        <v>-273389766</v>
      </c>
      <c r="I19" s="76">
        <f t="shared" si="2"/>
        <v>1898913675</v>
      </c>
      <c r="J19" s="76">
        <f t="shared" si="2"/>
        <v>213040069</v>
      </c>
      <c r="K19" s="76">
        <f t="shared" si="2"/>
        <v>-590399684</v>
      </c>
      <c r="L19" s="76">
        <f t="shared" si="2"/>
        <v>1448165418</v>
      </c>
      <c r="M19" s="76">
        <f t="shared" si="2"/>
        <v>1070805803</v>
      </c>
      <c r="N19" s="76">
        <f t="shared" si="2"/>
        <v>398882325</v>
      </c>
      <c r="O19" s="76">
        <f t="shared" si="2"/>
        <v>-8883065</v>
      </c>
      <c r="P19" s="76">
        <f t="shared" si="2"/>
        <v>1337633558</v>
      </c>
      <c r="Q19" s="76">
        <f t="shared" si="2"/>
        <v>1727632818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4697352296</v>
      </c>
      <c r="W19" s="76">
        <f>IF(E10=E18,0,W10-W18)</f>
        <v>2354817316</v>
      </c>
      <c r="X19" s="76">
        <f t="shared" si="2"/>
        <v>2342534980</v>
      </c>
      <c r="Y19" s="77">
        <f>+IF(W19&lt;&gt;0,(X19/W19)*100,0)</f>
        <v>99.47841660936724</v>
      </c>
      <c r="Z19" s="78">
        <f t="shared" si="2"/>
        <v>93428894</v>
      </c>
    </row>
    <row r="20" spans="1:26" ht="13.5">
      <c r="A20" s="57" t="s">
        <v>44</v>
      </c>
      <c r="B20" s="18">
        <v>2222351247</v>
      </c>
      <c r="C20" s="18">
        <v>0</v>
      </c>
      <c r="D20" s="58">
        <v>2177040098</v>
      </c>
      <c r="E20" s="59">
        <v>2205071020</v>
      </c>
      <c r="F20" s="59">
        <v>6395712</v>
      </c>
      <c r="G20" s="59">
        <v>127756262</v>
      </c>
      <c r="H20" s="59">
        <v>193280565</v>
      </c>
      <c r="I20" s="59">
        <v>327432539</v>
      </c>
      <c r="J20" s="59">
        <v>151560957</v>
      </c>
      <c r="K20" s="59">
        <v>168778492</v>
      </c>
      <c r="L20" s="59">
        <v>187453332</v>
      </c>
      <c r="M20" s="59">
        <v>507792781</v>
      </c>
      <c r="N20" s="59">
        <v>51956091</v>
      </c>
      <c r="O20" s="59">
        <v>86170996</v>
      </c>
      <c r="P20" s="59">
        <v>298493050</v>
      </c>
      <c r="Q20" s="59">
        <v>436620137</v>
      </c>
      <c r="R20" s="59">
        <v>0</v>
      </c>
      <c r="S20" s="59">
        <v>0</v>
      </c>
      <c r="T20" s="59">
        <v>0</v>
      </c>
      <c r="U20" s="59">
        <v>0</v>
      </c>
      <c r="V20" s="59">
        <v>1271845457</v>
      </c>
      <c r="W20" s="59">
        <v>998728599</v>
      </c>
      <c r="X20" s="59">
        <v>273116858</v>
      </c>
      <c r="Y20" s="60">
        <v>27.35</v>
      </c>
      <c r="Z20" s="61">
        <v>2205071020</v>
      </c>
    </row>
    <row r="21" spans="1:26" ht="13.5">
      <c r="A21" s="57" t="s">
        <v>107</v>
      </c>
      <c r="B21" s="79">
        <v>-100499</v>
      </c>
      <c r="C21" s="79">
        <v>0</v>
      </c>
      <c r="D21" s="80">
        <v>0</v>
      </c>
      <c r="E21" s="81">
        <v>-6599515</v>
      </c>
      <c r="F21" s="81">
        <v>0</v>
      </c>
      <c r="G21" s="81">
        <v>-6384000</v>
      </c>
      <c r="H21" s="81">
        <v>-10056125</v>
      </c>
      <c r="I21" s="81">
        <v>-16440125</v>
      </c>
      <c r="J21" s="81">
        <v>0</v>
      </c>
      <c r="K21" s="81">
        <v>-72000</v>
      </c>
      <c r="L21" s="81">
        <v>0</v>
      </c>
      <c r="M21" s="81">
        <v>-72000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-16512125</v>
      </c>
      <c r="W21" s="81">
        <v>50695000</v>
      </c>
      <c r="X21" s="81">
        <v>-67207125</v>
      </c>
      <c r="Y21" s="82">
        <v>-132.57</v>
      </c>
      <c r="Z21" s="83">
        <v>-6599515</v>
      </c>
    </row>
    <row r="22" spans="1:26" ht="25.5">
      <c r="A22" s="84" t="s">
        <v>108</v>
      </c>
      <c r="B22" s="85">
        <f>SUM(B19:B21)</f>
        <v>4370594696</v>
      </c>
      <c r="C22" s="85">
        <f>SUM(C19:C21)</f>
        <v>0</v>
      </c>
      <c r="D22" s="86">
        <f aca="true" t="shared" si="3" ref="D22:Z22">SUM(D19:D21)</f>
        <v>1901496155</v>
      </c>
      <c r="E22" s="87">
        <f t="shared" si="3"/>
        <v>2291900399</v>
      </c>
      <c r="F22" s="87">
        <f t="shared" si="3"/>
        <v>1746803157</v>
      </c>
      <c r="G22" s="87">
        <f t="shared" si="3"/>
        <v>553268258</v>
      </c>
      <c r="H22" s="87">
        <f t="shared" si="3"/>
        <v>-90165326</v>
      </c>
      <c r="I22" s="87">
        <f t="shared" si="3"/>
        <v>2209906089</v>
      </c>
      <c r="J22" s="87">
        <f t="shared" si="3"/>
        <v>364601026</v>
      </c>
      <c r="K22" s="87">
        <f t="shared" si="3"/>
        <v>-421693192</v>
      </c>
      <c r="L22" s="87">
        <f t="shared" si="3"/>
        <v>1635618750</v>
      </c>
      <c r="M22" s="87">
        <f t="shared" si="3"/>
        <v>1578526584</v>
      </c>
      <c r="N22" s="87">
        <f t="shared" si="3"/>
        <v>450838416</v>
      </c>
      <c r="O22" s="87">
        <f t="shared" si="3"/>
        <v>77287931</v>
      </c>
      <c r="P22" s="87">
        <f t="shared" si="3"/>
        <v>1636126608</v>
      </c>
      <c r="Q22" s="87">
        <f t="shared" si="3"/>
        <v>2164252955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5952685628</v>
      </c>
      <c r="W22" s="87">
        <f t="shared" si="3"/>
        <v>3404240915</v>
      </c>
      <c r="X22" s="87">
        <f t="shared" si="3"/>
        <v>2548444713</v>
      </c>
      <c r="Y22" s="88">
        <f>+IF(W22&lt;&gt;0,(X22/W22)*100,0)</f>
        <v>74.86088019713493</v>
      </c>
      <c r="Z22" s="89">
        <f t="shared" si="3"/>
        <v>2291900399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1</v>
      </c>
      <c r="G23" s="59">
        <v>1</v>
      </c>
      <c r="H23" s="59">
        <v>1</v>
      </c>
      <c r="I23" s="59">
        <v>3</v>
      </c>
      <c r="J23" s="59">
        <v>1</v>
      </c>
      <c r="K23" s="59">
        <v>1</v>
      </c>
      <c r="L23" s="59">
        <v>1</v>
      </c>
      <c r="M23" s="59">
        <v>3</v>
      </c>
      <c r="N23" s="59">
        <v>1</v>
      </c>
      <c r="O23" s="59">
        <v>0</v>
      </c>
      <c r="P23" s="59">
        <v>1</v>
      </c>
      <c r="Q23" s="59">
        <v>2</v>
      </c>
      <c r="R23" s="59">
        <v>0</v>
      </c>
      <c r="S23" s="59">
        <v>0</v>
      </c>
      <c r="T23" s="59">
        <v>0</v>
      </c>
      <c r="U23" s="59">
        <v>0</v>
      </c>
      <c r="V23" s="59">
        <v>8</v>
      </c>
      <c r="W23" s="59"/>
      <c r="X23" s="59">
        <v>8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4370594696</v>
      </c>
      <c r="C24" s="74">
        <f>SUM(C22:C23)</f>
        <v>0</v>
      </c>
      <c r="D24" s="75">
        <f aca="true" t="shared" si="4" ref="D24:Z24">SUM(D22:D23)</f>
        <v>1901496155</v>
      </c>
      <c r="E24" s="76">
        <f t="shared" si="4"/>
        <v>2291900399</v>
      </c>
      <c r="F24" s="76">
        <f t="shared" si="4"/>
        <v>1746803158</v>
      </c>
      <c r="G24" s="76">
        <f t="shared" si="4"/>
        <v>553268259</v>
      </c>
      <c r="H24" s="76">
        <f t="shared" si="4"/>
        <v>-90165325</v>
      </c>
      <c r="I24" s="76">
        <f t="shared" si="4"/>
        <v>2209906092</v>
      </c>
      <c r="J24" s="76">
        <f t="shared" si="4"/>
        <v>364601027</v>
      </c>
      <c r="K24" s="76">
        <f t="shared" si="4"/>
        <v>-421693191</v>
      </c>
      <c r="L24" s="76">
        <f t="shared" si="4"/>
        <v>1635618751</v>
      </c>
      <c r="M24" s="76">
        <f t="shared" si="4"/>
        <v>1578526587</v>
      </c>
      <c r="N24" s="76">
        <f t="shared" si="4"/>
        <v>450838417</v>
      </c>
      <c r="O24" s="76">
        <f t="shared" si="4"/>
        <v>77287931</v>
      </c>
      <c r="P24" s="76">
        <f t="shared" si="4"/>
        <v>1636126609</v>
      </c>
      <c r="Q24" s="76">
        <f t="shared" si="4"/>
        <v>2164252957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5952685636</v>
      </c>
      <c r="W24" s="76">
        <f t="shared" si="4"/>
        <v>3404240915</v>
      </c>
      <c r="X24" s="76">
        <f t="shared" si="4"/>
        <v>2548444721</v>
      </c>
      <c r="Y24" s="77">
        <f>+IF(W24&lt;&gt;0,(X24/W24)*100,0)</f>
        <v>74.86088043213593</v>
      </c>
      <c r="Z24" s="78">
        <f t="shared" si="4"/>
        <v>2291900399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5934347119</v>
      </c>
      <c r="C27" s="21">
        <v>0</v>
      </c>
      <c r="D27" s="98">
        <v>6774256156</v>
      </c>
      <c r="E27" s="99">
        <v>6771354712</v>
      </c>
      <c r="F27" s="99">
        <v>63676112</v>
      </c>
      <c r="G27" s="99">
        <v>324697367</v>
      </c>
      <c r="H27" s="99">
        <v>454219857</v>
      </c>
      <c r="I27" s="99">
        <v>842593336</v>
      </c>
      <c r="J27" s="99">
        <v>489234784</v>
      </c>
      <c r="K27" s="99">
        <v>511356866</v>
      </c>
      <c r="L27" s="99">
        <v>518077017</v>
      </c>
      <c r="M27" s="99">
        <v>1518668667</v>
      </c>
      <c r="N27" s="99">
        <v>269092513</v>
      </c>
      <c r="O27" s="99">
        <v>361939191</v>
      </c>
      <c r="P27" s="99">
        <v>710725910</v>
      </c>
      <c r="Q27" s="99">
        <v>1341757614</v>
      </c>
      <c r="R27" s="99">
        <v>0</v>
      </c>
      <c r="S27" s="99">
        <v>0</v>
      </c>
      <c r="T27" s="99">
        <v>0</v>
      </c>
      <c r="U27" s="99">
        <v>0</v>
      </c>
      <c r="V27" s="99">
        <v>3703019617</v>
      </c>
      <c r="W27" s="99">
        <v>5078516034</v>
      </c>
      <c r="X27" s="99">
        <v>-1375496417</v>
      </c>
      <c r="Y27" s="100">
        <v>-27.08</v>
      </c>
      <c r="Z27" s="101">
        <v>6771354712</v>
      </c>
    </row>
    <row r="28" spans="1:26" ht="13.5">
      <c r="A28" s="102" t="s">
        <v>44</v>
      </c>
      <c r="B28" s="18">
        <v>2187424650</v>
      </c>
      <c r="C28" s="18">
        <v>0</v>
      </c>
      <c r="D28" s="58">
        <v>2177040098</v>
      </c>
      <c r="E28" s="59">
        <v>2205071020</v>
      </c>
      <c r="F28" s="59">
        <v>6395712</v>
      </c>
      <c r="G28" s="59">
        <v>127756261</v>
      </c>
      <c r="H28" s="59">
        <v>193280564</v>
      </c>
      <c r="I28" s="59">
        <v>327432537</v>
      </c>
      <c r="J28" s="59">
        <v>151560956</v>
      </c>
      <c r="K28" s="59">
        <v>168778493</v>
      </c>
      <c r="L28" s="59">
        <v>187453331</v>
      </c>
      <c r="M28" s="59">
        <v>507792780</v>
      </c>
      <c r="N28" s="59">
        <v>51956092</v>
      </c>
      <c r="O28" s="59">
        <v>122601530</v>
      </c>
      <c r="P28" s="59">
        <v>298493050</v>
      </c>
      <c r="Q28" s="59">
        <v>473050672</v>
      </c>
      <c r="R28" s="59">
        <v>0</v>
      </c>
      <c r="S28" s="59">
        <v>0</v>
      </c>
      <c r="T28" s="59">
        <v>0</v>
      </c>
      <c r="U28" s="59">
        <v>0</v>
      </c>
      <c r="V28" s="59">
        <v>1308275989</v>
      </c>
      <c r="W28" s="59">
        <v>1653803265</v>
      </c>
      <c r="X28" s="59">
        <v>-345527276</v>
      </c>
      <c r="Y28" s="60">
        <v>-20.89</v>
      </c>
      <c r="Z28" s="61">
        <v>2205071020</v>
      </c>
    </row>
    <row r="29" spans="1:26" ht="13.5">
      <c r="A29" s="57" t="s">
        <v>110</v>
      </c>
      <c r="B29" s="18">
        <v>125699227</v>
      </c>
      <c r="C29" s="18">
        <v>0</v>
      </c>
      <c r="D29" s="58">
        <v>87800000</v>
      </c>
      <c r="E29" s="59">
        <v>81341330</v>
      </c>
      <c r="F29" s="59">
        <v>3204375</v>
      </c>
      <c r="G29" s="59">
        <v>6101037</v>
      </c>
      <c r="H29" s="59">
        <v>7959794</v>
      </c>
      <c r="I29" s="59">
        <v>17265206</v>
      </c>
      <c r="J29" s="59">
        <v>5820566</v>
      </c>
      <c r="K29" s="59">
        <v>6904610</v>
      </c>
      <c r="L29" s="59">
        <v>4921790</v>
      </c>
      <c r="M29" s="59">
        <v>17646966</v>
      </c>
      <c r="N29" s="59">
        <v>-705907</v>
      </c>
      <c r="O29" s="59">
        <v>4932415</v>
      </c>
      <c r="P29" s="59">
        <v>6545771</v>
      </c>
      <c r="Q29" s="59">
        <v>10772279</v>
      </c>
      <c r="R29" s="59">
        <v>0</v>
      </c>
      <c r="S29" s="59">
        <v>0</v>
      </c>
      <c r="T29" s="59">
        <v>0</v>
      </c>
      <c r="U29" s="59">
        <v>0</v>
      </c>
      <c r="V29" s="59">
        <v>45684451</v>
      </c>
      <c r="W29" s="59">
        <v>61005998</v>
      </c>
      <c r="X29" s="59">
        <v>-15321547</v>
      </c>
      <c r="Y29" s="60">
        <v>-25.11</v>
      </c>
      <c r="Z29" s="61">
        <v>81341330</v>
      </c>
    </row>
    <row r="30" spans="1:26" ht="13.5">
      <c r="A30" s="57" t="s">
        <v>48</v>
      </c>
      <c r="B30" s="18">
        <v>2441422621</v>
      </c>
      <c r="C30" s="18">
        <v>0</v>
      </c>
      <c r="D30" s="58">
        <v>2988696192</v>
      </c>
      <c r="E30" s="59">
        <v>2917149850</v>
      </c>
      <c r="F30" s="59">
        <v>44097004</v>
      </c>
      <c r="G30" s="59">
        <v>133689435</v>
      </c>
      <c r="H30" s="59">
        <v>166350262</v>
      </c>
      <c r="I30" s="59">
        <v>344136701</v>
      </c>
      <c r="J30" s="59">
        <v>237427428</v>
      </c>
      <c r="K30" s="59">
        <v>246618634</v>
      </c>
      <c r="L30" s="59">
        <v>240302723</v>
      </c>
      <c r="M30" s="59">
        <v>724348785</v>
      </c>
      <c r="N30" s="59">
        <v>128145720</v>
      </c>
      <c r="O30" s="59">
        <v>175785144</v>
      </c>
      <c r="P30" s="59">
        <v>268073697</v>
      </c>
      <c r="Q30" s="59">
        <v>572004561</v>
      </c>
      <c r="R30" s="59">
        <v>0</v>
      </c>
      <c r="S30" s="59">
        <v>0</v>
      </c>
      <c r="T30" s="59">
        <v>0</v>
      </c>
      <c r="U30" s="59">
        <v>0</v>
      </c>
      <c r="V30" s="59">
        <v>1640490047</v>
      </c>
      <c r="W30" s="59">
        <v>2187862388</v>
      </c>
      <c r="X30" s="59">
        <v>-547372341</v>
      </c>
      <c r="Y30" s="60">
        <v>-25.02</v>
      </c>
      <c r="Z30" s="61">
        <v>2917149850</v>
      </c>
    </row>
    <row r="31" spans="1:26" ht="13.5">
      <c r="A31" s="57" t="s">
        <v>49</v>
      </c>
      <c r="B31" s="18">
        <v>1179800607</v>
      </c>
      <c r="C31" s="18">
        <v>0</v>
      </c>
      <c r="D31" s="58">
        <v>1520719867</v>
      </c>
      <c r="E31" s="59">
        <v>1567792513</v>
      </c>
      <c r="F31" s="59">
        <v>9979022</v>
      </c>
      <c r="G31" s="59">
        <v>57150635</v>
      </c>
      <c r="H31" s="59">
        <v>86629237</v>
      </c>
      <c r="I31" s="59">
        <v>153758894</v>
      </c>
      <c r="J31" s="59">
        <v>94425834</v>
      </c>
      <c r="K31" s="59">
        <v>89055129</v>
      </c>
      <c r="L31" s="59">
        <v>85399178</v>
      </c>
      <c r="M31" s="59">
        <v>268880141</v>
      </c>
      <c r="N31" s="59">
        <v>89696608</v>
      </c>
      <c r="O31" s="59">
        <v>58620101</v>
      </c>
      <c r="P31" s="59">
        <v>137613386</v>
      </c>
      <c r="Q31" s="59">
        <v>285930095</v>
      </c>
      <c r="R31" s="59">
        <v>0</v>
      </c>
      <c r="S31" s="59">
        <v>0</v>
      </c>
      <c r="T31" s="59">
        <v>0</v>
      </c>
      <c r="U31" s="59">
        <v>0</v>
      </c>
      <c r="V31" s="59">
        <v>708569130</v>
      </c>
      <c r="W31" s="59">
        <v>1175844385</v>
      </c>
      <c r="X31" s="59">
        <v>-467275255</v>
      </c>
      <c r="Y31" s="60">
        <v>-39.74</v>
      </c>
      <c r="Z31" s="61">
        <v>1567792513</v>
      </c>
    </row>
    <row r="32" spans="1:26" ht="13.5">
      <c r="A32" s="69" t="s">
        <v>50</v>
      </c>
      <c r="B32" s="21">
        <f>SUM(B28:B31)</f>
        <v>5934347105</v>
      </c>
      <c r="C32" s="21">
        <f>SUM(C28:C31)</f>
        <v>0</v>
      </c>
      <c r="D32" s="98">
        <f aca="true" t="shared" si="5" ref="D32:Z32">SUM(D28:D31)</f>
        <v>6774256157</v>
      </c>
      <c r="E32" s="99">
        <f t="shared" si="5"/>
        <v>6771354713</v>
      </c>
      <c r="F32" s="99">
        <f t="shared" si="5"/>
        <v>63676113</v>
      </c>
      <c r="G32" s="99">
        <f t="shared" si="5"/>
        <v>324697368</v>
      </c>
      <c r="H32" s="99">
        <f t="shared" si="5"/>
        <v>454219857</v>
      </c>
      <c r="I32" s="99">
        <f t="shared" si="5"/>
        <v>842593338</v>
      </c>
      <c r="J32" s="99">
        <f t="shared" si="5"/>
        <v>489234784</v>
      </c>
      <c r="K32" s="99">
        <f t="shared" si="5"/>
        <v>511356866</v>
      </c>
      <c r="L32" s="99">
        <f t="shared" si="5"/>
        <v>518077022</v>
      </c>
      <c r="M32" s="99">
        <f t="shared" si="5"/>
        <v>1518668672</v>
      </c>
      <c r="N32" s="99">
        <f t="shared" si="5"/>
        <v>269092513</v>
      </c>
      <c r="O32" s="99">
        <f t="shared" si="5"/>
        <v>361939190</v>
      </c>
      <c r="P32" s="99">
        <f t="shared" si="5"/>
        <v>710725904</v>
      </c>
      <c r="Q32" s="99">
        <f t="shared" si="5"/>
        <v>1341757607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3703019617</v>
      </c>
      <c r="W32" s="99">
        <f t="shared" si="5"/>
        <v>5078516036</v>
      </c>
      <c r="X32" s="99">
        <f t="shared" si="5"/>
        <v>-1375496419</v>
      </c>
      <c r="Y32" s="100">
        <f>+IF(W32&lt;&gt;0,(X32/W32)*100,0)</f>
        <v>-27.084613088735747</v>
      </c>
      <c r="Z32" s="101">
        <f t="shared" si="5"/>
        <v>6771354713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12216493070</v>
      </c>
      <c r="C35" s="18">
        <v>0</v>
      </c>
      <c r="D35" s="58">
        <v>9408863834</v>
      </c>
      <c r="E35" s="59">
        <v>12839192642</v>
      </c>
      <c r="F35" s="59">
        <v>14948476236</v>
      </c>
      <c r="G35" s="59">
        <v>14804711741</v>
      </c>
      <c r="H35" s="59">
        <v>10567647206</v>
      </c>
      <c r="I35" s="59">
        <v>10567647206</v>
      </c>
      <c r="J35" s="59">
        <v>10305804866</v>
      </c>
      <c r="K35" s="59">
        <v>10989726727</v>
      </c>
      <c r="L35" s="59">
        <v>11146250447</v>
      </c>
      <c r="M35" s="59">
        <v>11146250447</v>
      </c>
      <c r="N35" s="59">
        <v>11277182715</v>
      </c>
      <c r="O35" s="59">
        <v>11341928242</v>
      </c>
      <c r="P35" s="59">
        <v>11459374879</v>
      </c>
      <c r="Q35" s="59">
        <v>11459374879</v>
      </c>
      <c r="R35" s="59">
        <v>0</v>
      </c>
      <c r="S35" s="59">
        <v>0</v>
      </c>
      <c r="T35" s="59">
        <v>0</v>
      </c>
      <c r="U35" s="59">
        <v>0</v>
      </c>
      <c r="V35" s="59">
        <v>11459374879</v>
      </c>
      <c r="W35" s="59">
        <v>9629394482</v>
      </c>
      <c r="X35" s="59">
        <v>1829980397</v>
      </c>
      <c r="Y35" s="60">
        <v>19</v>
      </c>
      <c r="Z35" s="61">
        <v>12839192642</v>
      </c>
    </row>
    <row r="36" spans="1:26" ht="13.5">
      <c r="A36" s="57" t="s">
        <v>53</v>
      </c>
      <c r="B36" s="18">
        <v>42342065971</v>
      </c>
      <c r="C36" s="18">
        <v>0</v>
      </c>
      <c r="D36" s="58">
        <v>46715475576</v>
      </c>
      <c r="E36" s="59">
        <v>45504359599</v>
      </c>
      <c r="F36" s="59">
        <v>38657993957</v>
      </c>
      <c r="G36" s="59">
        <v>38227497354</v>
      </c>
      <c r="H36" s="59">
        <v>42655077799</v>
      </c>
      <c r="I36" s="59">
        <v>42655077799</v>
      </c>
      <c r="J36" s="59">
        <v>43310536225</v>
      </c>
      <c r="K36" s="59">
        <v>42835732629</v>
      </c>
      <c r="L36" s="59">
        <v>43571439139</v>
      </c>
      <c r="M36" s="59">
        <v>43571439139</v>
      </c>
      <c r="N36" s="59">
        <v>43996747042</v>
      </c>
      <c r="O36" s="59">
        <v>45003325632</v>
      </c>
      <c r="P36" s="59">
        <v>46375894116</v>
      </c>
      <c r="Q36" s="59">
        <v>46375894116</v>
      </c>
      <c r="R36" s="59">
        <v>0</v>
      </c>
      <c r="S36" s="59">
        <v>0</v>
      </c>
      <c r="T36" s="59">
        <v>0</v>
      </c>
      <c r="U36" s="59">
        <v>0</v>
      </c>
      <c r="V36" s="59">
        <v>46375894116</v>
      </c>
      <c r="W36" s="59">
        <v>34128269699</v>
      </c>
      <c r="X36" s="59">
        <v>12247624417</v>
      </c>
      <c r="Y36" s="60">
        <v>35.89</v>
      </c>
      <c r="Z36" s="61">
        <v>45504359599</v>
      </c>
    </row>
    <row r="37" spans="1:26" ht="13.5">
      <c r="A37" s="57" t="s">
        <v>54</v>
      </c>
      <c r="B37" s="18">
        <v>9005967657</v>
      </c>
      <c r="C37" s="18">
        <v>0</v>
      </c>
      <c r="D37" s="58">
        <v>8592590480</v>
      </c>
      <c r="E37" s="59">
        <v>8902830567</v>
      </c>
      <c r="F37" s="59">
        <v>5475963578</v>
      </c>
      <c r="G37" s="59">
        <v>5538941215</v>
      </c>
      <c r="H37" s="59">
        <v>5454862750</v>
      </c>
      <c r="I37" s="59">
        <v>5454862750</v>
      </c>
      <c r="J37" s="59">
        <v>5472633193</v>
      </c>
      <c r="K37" s="59">
        <v>5851522721</v>
      </c>
      <c r="L37" s="59">
        <v>5333366180</v>
      </c>
      <c r="M37" s="59">
        <v>5333366180</v>
      </c>
      <c r="N37" s="59">
        <v>5417844505</v>
      </c>
      <c r="O37" s="59">
        <v>6273700750</v>
      </c>
      <c r="P37" s="59">
        <v>6498469961</v>
      </c>
      <c r="Q37" s="59">
        <v>6498469961</v>
      </c>
      <c r="R37" s="59">
        <v>0</v>
      </c>
      <c r="S37" s="59">
        <v>0</v>
      </c>
      <c r="T37" s="59">
        <v>0</v>
      </c>
      <c r="U37" s="59">
        <v>0</v>
      </c>
      <c r="V37" s="59">
        <v>6498469961</v>
      </c>
      <c r="W37" s="59">
        <v>6677122925</v>
      </c>
      <c r="X37" s="59">
        <v>-178652964</v>
      </c>
      <c r="Y37" s="60">
        <v>-2.68</v>
      </c>
      <c r="Z37" s="61">
        <v>8902830567</v>
      </c>
    </row>
    <row r="38" spans="1:26" ht="13.5">
      <c r="A38" s="57" t="s">
        <v>55</v>
      </c>
      <c r="B38" s="18">
        <v>12165084549</v>
      </c>
      <c r="C38" s="18">
        <v>0</v>
      </c>
      <c r="D38" s="58">
        <v>14385943010</v>
      </c>
      <c r="E38" s="59">
        <v>14498609810</v>
      </c>
      <c r="F38" s="59">
        <v>12271680461</v>
      </c>
      <c r="G38" s="59">
        <v>12413907266</v>
      </c>
      <c r="H38" s="59">
        <v>12296957339</v>
      </c>
      <c r="I38" s="59">
        <v>12296957339</v>
      </c>
      <c r="J38" s="59">
        <v>12278949346</v>
      </c>
      <c r="K38" s="59">
        <v>12447523652</v>
      </c>
      <c r="L38" s="59">
        <v>12308801536</v>
      </c>
      <c r="M38" s="59">
        <v>12308801536</v>
      </c>
      <c r="N38" s="59">
        <v>12327686165</v>
      </c>
      <c r="O38" s="59">
        <v>12422161677</v>
      </c>
      <c r="P38" s="59">
        <v>12268675202</v>
      </c>
      <c r="Q38" s="59">
        <v>12268675202</v>
      </c>
      <c r="R38" s="59">
        <v>0</v>
      </c>
      <c r="S38" s="59">
        <v>0</v>
      </c>
      <c r="T38" s="59">
        <v>0</v>
      </c>
      <c r="U38" s="59">
        <v>0</v>
      </c>
      <c r="V38" s="59">
        <v>12268675202</v>
      </c>
      <c r="W38" s="59">
        <v>10873957358</v>
      </c>
      <c r="X38" s="59">
        <v>1394717844</v>
      </c>
      <c r="Y38" s="60">
        <v>12.83</v>
      </c>
      <c r="Z38" s="61">
        <v>14498609810</v>
      </c>
    </row>
    <row r="39" spans="1:26" ht="13.5">
      <c r="A39" s="57" t="s">
        <v>56</v>
      </c>
      <c r="B39" s="18">
        <v>33387506835</v>
      </c>
      <c r="C39" s="18">
        <v>0</v>
      </c>
      <c r="D39" s="58">
        <v>33145805920</v>
      </c>
      <c r="E39" s="59">
        <v>34942111864</v>
      </c>
      <c r="F39" s="59">
        <v>35858826154</v>
      </c>
      <c r="G39" s="59">
        <v>35079360614</v>
      </c>
      <c r="H39" s="59">
        <v>35470904916</v>
      </c>
      <c r="I39" s="59">
        <v>35470904916</v>
      </c>
      <c r="J39" s="59">
        <v>35864758552</v>
      </c>
      <c r="K39" s="59">
        <v>35526412983</v>
      </c>
      <c r="L39" s="59">
        <v>37075521870</v>
      </c>
      <c r="M39" s="59">
        <v>37075521870</v>
      </c>
      <c r="N39" s="59">
        <v>37528399087</v>
      </c>
      <c r="O39" s="59">
        <v>37649391447</v>
      </c>
      <c r="P39" s="59">
        <v>39068123832</v>
      </c>
      <c r="Q39" s="59">
        <v>39068123832</v>
      </c>
      <c r="R39" s="59">
        <v>0</v>
      </c>
      <c r="S39" s="59">
        <v>0</v>
      </c>
      <c r="T39" s="59">
        <v>0</v>
      </c>
      <c r="U39" s="59">
        <v>0</v>
      </c>
      <c r="V39" s="59">
        <v>39068123832</v>
      </c>
      <c r="W39" s="59">
        <v>26206583898</v>
      </c>
      <c r="X39" s="59">
        <v>12861539934</v>
      </c>
      <c r="Y39" s="60">
        <v>49.08</v>
      </c>
      <c r="Z39" s="61">
        <v>34942111864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6458242000</v>
      </c>
      <c r="C42" s="18">
        <v>0</v>
      </c>
      <c r="D42" s="58">
        <v>4180507494</v>
      </c>
      <c r="E42" s="59">
        <v>4265067675</v>
      </c>
      <c r="F42" s="59">
        <v>100057057</v>
      </c>
      <c r="G42" s="59">
        <v>777636940</v>
      </c>
      <c r="H42" s="59">
        <v>-444141792</v>
      </c>
      <c r="I42" s="59">
        <v>433552205</v>
      </c>
      <c r="J42" s="59">
        <v>224793690</v>
      </c>
      <c r="K42" s="59">
        <v>136497424</v>
      </c>
      <c r="L42" s="59">
        <v>1000233147</v>
      </c>
      <c r="M42" s="59">
        <v>1361524261</v>
      </c>
      <c r="N42" s="59">
        <v>620658977</v>
      </c>
      <c r="O42" s="59">
        <v>1030114194</v>
      </c>
      <c r="P42" s="59">
        <v>1502310943</v>
      </c>
      <c r="Q42" s="59">
        <v>3153084114</v>
      </c>
      <c r="R42" s="59">
        <v>0</v>
      </c>
      <c r="S42" s="59">
        <v>0</v>
      </c>
      <c r="T42" s="59">
        <v>0</v>
      </c>
      <c r="U42" s="59">
        <v>0</v>
      </c>
      <c r="V42" s="59">
        <v>4948160580</v>
      </c>
      <c r="W42" s="59">
        <v>3764600888</v>
      </c>
      <c r="X42" s="59">
        <v>1183559692</v>
      </c>
      <c r="Y42" s="60">
        <v>31.44</v>
      </c>
      <c r="Z42" s="61">
        <v>4265067675</v>
      </c>
    </row>
    <row r="43" spans="1:26" ht="13.5">
      <c r="A43" s="57" t="s">
        <v>59</v>
      </c>
      <c r="B43" s="18">
        <v>-6272662000</v>
      </c>
      <c r="C43" s="18">
        <v>0</v>
      </c>
      <c r="D43" s="58">
        <v>-6130360542</v>
      </c>
      <c r="E43" s="59">
        <v>-6181639198</v>
      </c>
      <c r="F43" s="59">
        <v>-594798794</v>
      </c>
      <c r="G43" s="59">
        <v>-120578597</v>
      </c>
      <c r="H43" s="59">
        <v>-137238474</v>
      </c>
      <c r="I43" s="59">
        <v>-852615865</v>
      </c>
      <c r="J43" s="59">
        <v>-164993433</v>
      </c>
      <c r="K43" s="59">
        <v>-286162148</v>
      </c>
      <c r="L43" s="59">
        <v>-537976850</v>
      </c>
      <c r="M43" s="59">
        <v>-989132431</v>
      </c>
      <c r="N43" s="59">
        <v>-266759649</v>
      </c>
      <c r="O43" s="59">
        <v>-172749735</v>
      </c>
      <c r="P43" s="59">
        <v>-423914027</v>
      </c>
      <c r="Q43" s="59">
        <v>-863423411</v>
      </c>
      <c r="R43" s="59">
        <v>0</v>
      </c>
      <c r="S43" s="59">
        <v>0</v>
      </c>
      <c r="T43" s="59">
        <v>0</v>
      </c>
      <c r="U43" s="59">
        <v>0</v>
      </c>
      <c r="V43" s="59">
        <v>-2705171707</v>
      </c>
      <c r="W43" s="59">
        <v>-2754563294</v>
      </c>
      <c r="X43" s="59">
        <v>49391587</v>
      </c>
      <c r="Y43" s="60">
        <v>-1.79</v>
      </c>
      <c r="Z43" s="61">
        <v>-6181639198</v>
      </c>
    </row>
    <row r="44" spans="1:26" ht="13.5">
      <c r="A44" s="57" t="s">
        <v>60</v>
      </c>
      <c r="B44" s="18">
        <v>-174391000</v>
      </c>
      <c r="C44" s="18">
        <v>0</v>
      </c>
      <c r="D44" s="58">
        <v>2375149707</v>
      </c>
      <c r="E44" s="59">
        <v>2281853945</v>
      </c>
      <c r="F44" s="59">
        <v>60000000</v>
      </c>
      <c r="G44" s="59">
        <v>90500000</v>
      </c>
      <c r="H44" s="59">
        <v>-88055140</v>
      </c>
      <c r="I44" s="59">
        <v>62444860</v>
      </c>
      <c r="J44" s="59">
        <v>37500000</v>
      </c>
      <c r="K44" s="59">
        <v>0</v>
      </c>
      <c r="L44" s="59">
        <v>-15000000</v>
      </c>
      <c r="M44" s="59">
        <v>22500000</v>
      </c>
      <c r="N44" s="59">
        <v>-34020991</v>
      </c>
      <c r="O44" s="59">
        <v>0</v>
      </c>
      <c r="P44" s="59">
        <v>-88055140</v>
      </c>
      <c r="Q44" s="59">
        <v>-122076131</v>
      </c>
      <c r="R44" s="59">
        <v>0</v>
      </c>
      <c r="S44" s="59">
        <v>0</v>
      </c>
      <c r="T44" s="59">
        <v>0</v>
      </c>
      <c r="U44" s="59">
        <v>0</v>
      </c>
      <c r="V44" s="59">
        <v>-37131271</v>
      </c>
      <c r="W44" s="59">
        <v>-72607896</v>
      </c>
      <c r="X44" s="59">
        <v>35476625</v>
      </c>
      <c r="Y44" s="60">
        <v>-48.86</v>
      </c>
      <c r="Z44" s="61">
        <v>2281853945</v>
      </c>
    </row>
    <row r="45" spans="1:26" ht="13.5">
      <c r="A45" s="69" t="s">
        <v>61</v>
      </c>
      <c r="B45" s="21">
        <v>3210337000</v>
      </c>
      <c r="C45" s="21">
        <v>0</v>
      </c>
      <c r="D45" s="98">
        <v>1772658306</v>
      </c>
      <c r="E45" s="99">
        <v>3847193228</v>
      </c>
      <c r="F45" s="99">
        <v>763180568</v>
      </c>
      <c r="G45" s="99">
        <v>1510738911</v>
      </c>
      <c r="H45" s="99">
        <v>841303505</v>
      </c>
      <c r="I45" s="99">
        <v>841303505</v>
      </c>
      <c r="J45" s="99">
        <v>938603762</v>
      </c>
      <c r="K45" s="99">
        <v>788939038</v>
      </c>
      <c r="L45" s="99">
        <v>1236195335</v>
      </c>
      <c r="M45" s="99">
        <v>1236195335</v>
      </c>
      <c r="N45" s="99">
        <v>1556073672</v>
      </c>
      <c r="O45" s="99">
        <v>2413438131</v>
      </c>
      <c r="P45" s="99">
        <v>3403779907</v>
      </c>
      <c r="Q45" s="99">
        <v>3403779907</v>
      </c>
      <c r="R45" s="99">
        <v>0</v>
      </c>
      <c r="S45" s="99">
        <v>0</v>
      </c>
      <c r="T45" s="99">
        <v>0</v>
      </c>
      <c r="U45" s="99">
        <v>0</v>
      </c>
      <c r="V45" s="99">
        <v>3403779907</v>
      </c>
      <c r="W45" s="99">
        <v>4419340504</v>
      </c>
      <c r="X45" s="99">
        <v>-1015560597</v>
      </c>
      <c r="Y45" s="100">
        <v>-22.98</v>
      </c>
      <c r="Z45" s="101">
        <v>3847193228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2000606527</v>
      </c>
      <c r="C49" s="51">
        <v>0</v>
      </c>
      <c r="D49" s="128">
        <v>432574215</v>
      </c>
      <c r="E49" s="53">
        <v>264543512</v>
      </c>
      <c r="F49" s="53">
        <v>0</v>
      </c>
      <c r="G49" s="53">
        <v>0</v>
      </c>
      <c r="H49" s="53">
        <v>0</v>
      </c>
      <c r="I49" s="53">
        <v>224366299</v>
      </c>
      <c r="J49" s="53">
        <v>0</v>
      </c>
      <c r="K49" s="53">
        <v>0</v>
      </c>
      <c r="L49" s="53">
        <v>0</v>
      </c>
      <c r="M49" s="53">
        <v>171015885</v>
      </c>
      <c r="N49" s="53">
        <v>0</v>
      </c>
      <c r="O49" s="53">
        <v>0</v>
      </c>
      <c r="P49" s="53">
        <v>0</v>
      </c>
      <c r="Q49" s="53">
        <v>127381945</v>
      </c>
      <c r="R49" s="53">
        <v>0</v>
      </c>
      <c r="S49" s="53">
        <v>0</v>
      </c>
      <c r="T49" s="53">
        <v>0</v>
      </c>
      <c r="U49" s="53">
        <v>0</v>
      </c>
      <c r="V49" s="53">
        <v>954538412</v>
      </c>
      <c r="W49" s="53">
        <v>3956416405</v>
      </c>
      <c r="X49" s="53">
        <v>8131443200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331937006</v>
      </c>
      <c r="C51" s="51">
        <v>0</v>
      </c>
      <c r="D51" s="128">
        <v>350641</v>
      </c>
      <c r="E51" s="53">
        <v>98867</v>
      </c>
      <c r="F51" s="53">
        <v>0</v>
      </c>
      <c r="G51" s="53">
        <v>0</v>
      </c>
      <c r="H51" s="53">
        <v>0</v>
      </c>
      <c r="I51" s="53">
        <v>1958</v>
      </c>
      <c r="J51" s="53">
        <v>0</v>
      </c>
      <c r="K51" s="53">
        <v>0</v>
      </c>
      <c r="L51" s="53">
        <v>0</v>
      </c>
      <c r="M51" s="53">
        <v>102714</v>
      </c>
      <c r="N51" s="53">
        <v>0</v>
      </c>
      <c r="O51" s="53">
        <v>0</v>
      </c>
      <c r="P51" s="53">
        <v>0</v>
      </c>
      <c r="Q51" s="53">
        <v>-39699</v>
      </c>
      <c r="R51" s="53">
        <v>0</v>
      </c>
      <c r="S51" s="53">
        <v>0</v>
      </c>
      <c r="T51" s="53">
        <v>0</v>
      </c>
      <c r="U51" s="53">
        <v>0</v>
      </c>
      <c r="V51" s="53">
        <v>-34066</v>
      </c>
      <c r="W51" s="53">
        <v>-7135612</v>
      </c>
      <c r="X51" s="53">
        <v>325281809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99.99999845670318</v>
      </c>
      <c r="C58" s="5">
        <f>IF(C67=0,0,+(C76/C67)*100)</f>
        <v>0</v>
      </c>
      <c r="D58" s="6">
        <f aca="true" t="shared" si="6" ref="D58:Z58">IF(D67=0,0,+(D76/D67)*100)</f>
        <v>92.88136646147869</v>
      </c>
      <c r="E58" s="7">
        <f t="shared" si="6"/>
        <v>92.24909453979802</v>
      </c>
      <c r="F58" s="7">
        <f t="shared" si="6"/>
        <v>92.10867573583612</v>
      </c>
      <c r="G58" s="7">
        <f t="shared" si="6"/>
        <v>99.75457013247582</v>
      </c>
      <c r="H58" s="7">
        <f t="shared" si="6"/>
        <v>100.50205171946453</v>
      </c>
      <c r="I58" s="7">
        <f t="shared" si="6"/>
        <v>97.58729516660345</v>
      </c>
      <c r="J58" s="7">
        <f t="shared" si="6"/>
        <v>95.87651474242813</v>
      </c>
      <c r="K58" s="7">
        <f t="shared" si="6"/>
        <v>103.37601973088599</v>
      </c>
      <c r="L58" s="7">
        <f t="shared" si="6"/>
        <v>88.99478807221838</v>
      </c>
      <c r="M58" s="7">
        <f t="shared" si="6"/>
        <v>95.99722616669368</v>
      </c>
      <c r="N58" s="7">
        <f t="shared" si="6"/>
        <v>93.67218525727439</v>
      </c>
      <c r="O58" s="7">
        <f t="shared" si="6"/>
        <v>93.81200871740606</v>
      </c>
      <c r="P58" s="7">
        <f t="shared" si="6"/>
        <v>101.52601482957347</v>
      </c>
      <c r="Q58" s="7">
        <f t="shared" si="6"/>
        <v>96.27547171948945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96.61875860892401</v>
      </c>
      <c r="W58" s="7">
        <f t="shared" si="6"/>
        <v>99.03900577388075</v>
      </c>
      <c r="X58" s="7">
        <f t="shared" si="6"/>
        <v>0</v>
      </c>
      <c r="Y58" s="7">
        <f t="shared" si="6"/>
        <v>0</v>
      </c>
      <c r="Z58" s="8">
        <f t="shared" si="6"/>
        <v>92.24909453979802</v>
      </c>
    </row>
    <row r="59" spans="1:26" ht="13.5">
      <c r="A59" s="36" t="s">
        <v>31</v>
      </c>
      <c r="B59" s="9">
        <f aca="true" t="shared" si="7" ref="B59:Z66">IF(B68=0,0,+(B77/B68)*100)</f>
        <v>100.00000084572407</v>
      </c>
      <c r="C59" s="9">
        <f t="shared" si="7"/>
        <v>0</v>
      </c>
      <c r="D59" s="2">
        <f t="shared" si="7"/>
        <v>98.64411553204134</v>
      </c>
      <c r="E59" s="10">
        <f t="shared" si="7"/>
        <v>97.55469889384042</v>
      </c>
      <c r="F59" s="10">
        <f t="shared" si="7"/>
        <v>100.46235699761901</v>
      </c>
      <c r="G59" s="10">
        <f t="shared" si="7"/>
        <v>103.85589999171599</v>
      </c>
      <c r="H59" s="10">
        <f t="shared" si="7"/>
        <v>119.29486478598552</v>
      </c>
      <c r="I59" s="10">
        <f t="shared" si="7"/>
        <v>108.24924659878243</v>
      </c>
      <c r="J59" s="10">
        <f t="shared" si="7"/>
        <v>89.74401527670356</v>
      </c>
      <c r="K59" s="10">
        <f t="shared" si="7"/>
        <v>117.15287449449383</v>
      </c>
      <c r="L59" s="10">
        <f t="shared" si="7"/>
        <v>83.60999835955236</v>
      </c>
      <c r="M59" s="10">
        <f t="shared" si="7"/>
        <v>96.19159069878461</v>
      </c>
      <c r="N59" s="10">
        <f t="shared" si="7"/>
        <v>103.49925627698933</v>
      </c>
      <c r="O59" s="10">
        <f t="shared" si="7"/>
        <v>107.96531602805291</v>
      </c>
      <c r="P59" s="10">
        <f t="shared" si="7"/>
        <v>115.34512219429176</v>
      </c>
      <c r="Q59" s="10">
        <f t="shared" si="7"/>
        <v>108.71980186759649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104.30931349020686</v>
      </c>
      <c r="W59" s="10">
        <f t="shared" si="7"/>
        <v>112.53877985552201</v>
      </c>
      <c r="X59" s="10">
        <f t="shared" si="7"/>
        <v>0</v>
      </c>
      <c r="Y59" s="10">
        <f t="shared" si="7"/>
        <v>0</v>
      </c>
      <c r="Z59" s="11">
        <f t="shared" si="7"/>
        <v>97.55469889384042</v>
      </c>
    </row>
    <row r="60" spans="1:26" ht="13.5">
      <c r="A60" s="37" t="s">
        <v>32</v>
      </c>
      <c r="B60" s="12">
        <f t="shared" si="7"/>
        <v>99.9999971228464</v>
      </c>
      <c r="C60" s="12">
        <f t="shared" si="7"/>
        <v>0</v>
      </c>
      <c r="D60" s="3">
        <f t="shared" si="7"/>
        <v>92.13714700490958</v>
      </c>
      <c r="E60" s="13">
        <f t="shared" si="7"/>
        <v>91.30093151659253</v>
      </c>
      <c r="F60" s="13">
        <f t="shared" si="7"/>
        <v>90.12143442043686</v>
      </c>
      <c r="G60" s="13">
        <f t="shared" si="7"/>
        <v>99.14486165770458</v>
      </c>
      <c r="H60" s="13">
        <f t="shared" si="7"/>
        <v>93.75218974715052</v>
      </c>
      <c r="I60" s="13">
        <f t="shared" si="7"/>
        <v>94.35549960041256</v>
      </c>
      <c r="J60" s="13">
        <f t="shared" si="7"/>
        <v>100.0700668400533</v>
      </c>
      <c r="K60" s="13">
        <f t="shared" si="7"/>
        <v>99.01691515302574</v>
      </c>
      <c r="L60" s="13">
        <f t="shared" si="7"/>
        <v>93.00276642045344</v>
      </c>
      <c r="M60" s="13">
        <f t="shared" si="7"/>
        <v>97.36003317630502</v>
      </c>
      <c r="N60" s="13">
        <f t="shared" si="7"/>
        <v>90.88120807705616</v>
      </c>
      <c r="O60" s="13">
        <f t="shared" si="7"/>
        <v>89.38739634420902</v>
      </c>
      <c r="P60" s="13">
        <f t="shared" si="7"/>
        <v>97.51873437488777</v>
      </c>
      <c r="Q60" s="13">
        <f t="shared" si="7"/>
        <v>92.57797309030069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94.71021508535027</v>
      </c>
      <c r="W60" s="13">
        <f t="shared" si="7"/>
        <v>95.42382537169357</v>
      </c>
      <c r="X60" s="13">
        <f t="shared" si="7"/>
        <v>0</v>
      </c>
      <c r="Y60" s="13">
        <f t="shared" si="7"/>
        <v>0</v>
      </c>
      <c r="Z60" s="14">
        <f t="shared" si="7"/>
        <v>91.30093151659253</v>
      </c>
    </row>
    <row r="61" spans="1:26" ht="13.5">
      <c r="A61" s="38" t="s">
        <v>113</v>
      </c>
      <c r="B61" s="12">
        <f t="shared" si="7"/>
        <v>99.99999815862222</v>
      </c>
      <c r="C61" s="12">
        <f t="shared" si="7"/>
        <v>0</v>
      </c>
      <c r="D61" s="3">
        <f t="shared" si="7"/>
        <v>99.5092511991194</v>
      </c>
      <c r="E61" s="13">
        <f t="shared" si="7"/>
        <v>99.40140161226667</v>
      </c>
      <c r="F61" s="13">
        <f t="shared" si="7"/>
        <v>95.54213662832153</v>
      </c>
      <c r="G61" s="13">
        <f t="shared" si="7"/>
        <v>107.1460129174618</v>
      </c>
      <c r="H61" s="13">
        <f t="shared" si="7"/>
        <v>99.27761021865638</v>
      </c>
      <c r="I61" s="13">
        <f t="shared" si="7"/>
        <v>100.65779181366554</v>
      </c>
      <c r="J61" s="13">
        <f t="shared" si="7"/>
        <v>111.40474648989402</v>
      </c>
      <c r="K61" s="13">
        <f t="shared" si="7"/>
        <v>105.91190773154082</v>
      </c>
      <c r="L61" s="13">
        <f t="shared" si="7"/>
        <v>104.50355615824114</v>
      </c>
      <c r="M61" s="13">
        <f t="shared" si="7"/>
        <v>107.34340850781925</v>
      </c>
      <c r="N61" s="13">
        <f t="shared" si="7"/>
        <v>100.88818710452445</v>
      </c>
      <c r="O61" s="13">
        <f t="shared" si="7"/>
        <v>100.34268805820497</v>
      </c>
      <c r="P61" s="13">
        <f t="shared" si="7"/>
        <v>102.16615157741803</v>
      </c>
      <c r="Q61" s="13">
        <f t="shared" si="7"/>
        <v>101.16218831287853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102.96160761657107</v>
      </c>
      <c r="W61" s="13">
        <f t="shared" si="7"/>
        <v>101.89629513936818</v>
      </c>
      <c r="X61" s="13">
        <f t="shared" si="7"/>
        <v>0</v>
      </c>
      <c r="Y61" s="13">
        <f t="shared" si="7"/>
        <v>0</v>
      </c>
      <c r="Z61" s="14">
        <f t="shared" si="7"/>
        <v>99.40140161226667</v>
      </c>
    </row>
    <row r="62" spans="1:26" ht="13.5">
      <c r="A62" s="38" t="s">
        <v>114</v>
      </c>
      <c r="B62" s="12">
        <f t="shared" si="7"/>
        <v>99.99999500631776</v>
      </c>
      <c r="C62" s="12">
        <f t="shared" si="7"/>
        <v>0</v>
      </c>
      <c r="D62" s="3">
        <f t="shared" si="7"/>
        <v>76.45252156741006</v>
      </c>
      <c r="E62" s="13">
        <f t="shared" si="7"/>
        <v>73.82087746278128</v>
      </c>
      <c r="F62" s="13">
        <f t="shared" si="7"/>
        <v>76.91658582274576</v>
      </c>
      <c r="G62" s="13">
        <f t="shared" si="7"/>
        <v>81.9338785848477</v>
      </c>
      <c r="H62" s="13">
        <f t="shared" si="7"/>
        <v>81.55239456533252</v>
      </c>
      <c r="I62" s="13">
        <f t="shared" si="7"/>
        <v>80.1836821414785</v>
      </c>
      <c r="J62" s="13">
        <f t="shared" si="7"/>
        <v>82.52044787472035</v>
      </c>
      <c r="K62" s="13">
        <f t="shared" si="7"/>
        <v>89.70220904391468</v>
      </c>
      <c r="L62" s="13">
        <f t="shared" si="7"/>
        <v>69.43473520273228</v>
      </c>
      <c r="M62" s="13">
        <f t="shared" si="7"/>
        <v>80.05782875987575</v>
      </c>
      <c r="N62" s="13">
        <f t="shared" si="7"/>
        <v>78.2902855532573</v>
      </c>
      <c r="O62" s="13">
        <f t="shared" si="7"/>
        <v>70.42240551877829</v>
      </c>
      <c r="P62" s="13">
        <f t="shared" si="7"/>
        <v>86.27230885508637</v>
      </c>
      <c r="Q62" s="13">
        <f t="shared" si="7"/>
        <v>77.89398746517782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79.20423557660044</v>
      </c>
      <c r="W62" s="13">
        <f t="shared" si="7"/>
        <v>83.90801150357544</v>
      </c>
      <c r="X62" s="13">
        <f t="shared" si="7"/>
        <v>0</v>
      </c>
      <c r="Y62" s="13">
        <f t="shared" si="7"/>
        <v>0</v>
      </c>
      <c r="Z62" s="14">
        <f t="shared" si="7"/>
        <v>73.82087746278128</v>
      </c>
    </row>
    <row r="63" spans="1:26" ht="13.5">
      <c r="A63" s="38" t="s">
        <v>115</v>
      </c>
      <c r="B63" s="12">
        <f t="shared" si="7"/>
        <v>100.00000605870729</v>
      </c>
      <c r="C63" s="12">
        <f t="shared" si="7"/>
        <v>0</v>
      </c>
      <c r="D63" s="3">
        <f t="shared" si="7"/>
        <v>89.32358241257477</v>
      </c>
      <c r="E63" s="13">
        <f t="shared" si="7"/>
        <v>87.46607697113745</v>
      </c>
      <c r="F63" s="13">
        <f t="shared" si="7"/>
        <v>95.62419041727811</v>
      </c>
      <c r="G63" s="13">
        <f t="shared" si="7"/>
        <v>91.34922776692467</v>
      </c>
      <c r="H63" s="13">
        <f t="shared" si="7"/>
        <v>92.74611577769684</v>
      </c>
      <c r="I63" s="13">
        <f t="shared" si="7"/>
        <v>93.1460903555557</v>
      </c>
      <c r="J63" s="13">
        <f t="shared" si="7"/>
        <v>86.40317066869386</v>
      </c>
      <c r="K63" s="13">
        <f t="shared" si="7"/>
        <v>99.49535156239797</v>
      </c>
      <c r="L63" s="13">
        <f t="shared" si="7"/>
        <v>82.69677920349892</v>
      </c>
      <c r="M63" s="13">
        <f t="shared" si="7"/>
        <v>89.3803070466228</v>
      </c>
      <c r="N63" s="13">
        <f t="shared" si="7"/>
        <v>82.26552013369395</v>
      </c>
      <c r="O63" s="13">
        <f t="shared" si="7"/>
        <v>93.5087280757305</v>
      </c>
      <c r="P63" s="13">
        <f t="shared" si="7"/>
        <v>117.34602036189021</v>
      </c>
      <c r="Q63" s="13">
        <f t="shared" si="7"/>
        <v>96.1778012707822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92.9999401888033</v>
      </c>
      <c r="W63" s="13">
        <f t="shared" si="7"/>
        <v>91.97973569231684</v>
      </c>
      <c r="X63" s="13">
        <f t="shared" si="7"/>
        <v>0</v>
      </c>
      <c r="Y63" s="13">
        <f t="shared" si="7"/>
        <v>0</v>
      </c>
      <c r="Z63" s="14">
        <f t="shared" si="7"/>
        <v>87.46607697113745</v>
      </c>
    </row>
    <row r="64" spans="1:26" ht="13.5">
      <c r="A64" s="38" t="s">
        <v>116</v>
      </c>
      <c r="B64" s="12">
        <f t="shared" si="7"/>
        <v>99.99995834831033</v>
      </c>
      <c r="C64" s="12">
        <f t="shared" si="7"/>
        <v>0</v>
      </c>
      <c r="D64" s="3">
        <f t="shared" si="7"/>
        <v>64.83637038570153</v>
      </c>
      <c r="E64" s="13">
        <f t="shared" si="7"/>
        <v>64.64224588296992</v>
      </c>
      <c r="F64" s="13">
        <f t="shared" si="7"/>
        <v>60.791151847814795</v>
      </c>
      <c r="G64" s="13">
        <f t="shared" si="7"/>
        <v>65.9593435588039</v>
      </c>
      <c r="H64" s="13">
        <f t="shared" si="7"/>
        <v>68.50571397200294</v>
      </c>
      <c r="I64" s="13">
        <f t="shared" si="7"/>
        <v>65.09076005173029</v>
      </c>
      <c r="J64" s="13">
        <f t="shared" si="7"/>
        <v>63.68311631480598</v>
      </c>
      <c r="K64" s="13">
        <f t="shared" si="7"/>
        <v>75.69338830017026</v>
      </c>
      <c r="L64" s="13">
        <f t="shared" si="7"/>
        <v>64.41986188505113</v>
      </c>
      <c r="M64" s="13">
        <f t="shared" si="7"/>
        <v>67.87042128822853</v>
      </c>
      <c r="N64" s="13">
        <f t="shared" si="7"/>
        <v>67.8001814134732</v>
      </c>
      <c r="O64" s="13">
        <f t="shared" si="7"/>
        <v>62.34554282805587</v>
      </c>
      <c r="P64" s="13">
        <f t="shared" si="7"/>
        <v>75.12533837364484</v>
      </c>
      <c r="Q64" s="13">
        <f t="shared" si="7"/>
        <v>68.44175990295017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67.13446948478837</v>
      </c>
      <c r="W64" s="13">
        <f t="shared" si="7"/>
        <v>66.43819046985952</v>
      </c>
      <c r="X64" s="13">
        <f t="shared" si="7"/>
        <v>0</v>
      </c>
      <c r="Y64" s="13">
        <f t="shared" si="7"/>
        <v>0</v>
      </c>
      <c r="Z64" s="14">
        <f t="shared" si="7"/>
        <v>64.64224588296992</v>
      </c>
    </row>
    <row r="65" spans="1:26" ht="13.5">
      <c r="A65" s="38" t="s">
        <v>117</v>
      </c>
      <c r="B65" s="12">
        <f t="shared" si="7"/>
        <v>100.00001989498189</v>
      </c>
      <c r="C65" s="12">
        <f t="shared" si="7"/>
        <v>0</v>
      </c>
      <c r="D65" s="3">
        <f t="shared" si="7"/>
        <v>90.98930980388312</v>
      </c>
      <c r="E65" s="13">
        <f t="shared" si="7"/>
        <v>91.49210970214885</v>
      </c>
      <c r="F65" s="13">
        <f t="shared" si="7"/>
        <v>83.77280901623195</v>
      </c>
      <c r="G65" s="13">
        <f t="shared" si="7"/>
        <v>98.45494922403205</v>
      </c>
      <c r="H65" s="13">
        <f t="shared" si="7"/>
        <v>87.96148783825603</v>
      </c>
      <c r="I65" s="13">
        <f t="shared" si="7"/>
        <v>89.7900225373668</v>
      </c>
      <c r="J65" s="13">
        <f t="shared" si="7"/>
        <v>76.87218405368813</v>
      </c>
      <c r="K65" s="13">
        <f t="shared" si="7"/>
        <v>65.20793508732744</v>
      </c>
      <c r="L65" s="13">
        <f t="shared" si="7"/>
        <v>116.06392166242658</v>
      </c>
      <c r="M65" s="13">
        <f t="shared" si="7"/>
        <v>84.53144566220332</v>
      </c>
      <c r="N65" s="13">
        <f t="shared" si="7"/>
        <v>74.65236319803721</v>
      </c>
      <c r="O65" s="13">
        <f t="shared" si="7"/>
        <v>68.97679154687117</v>
      </c>
      <c r="P65" s="13">
        <f t="shared" si="7"/>
        <v>68.62999499831032</v>
      </c>
      <c r="Q65" s="13">
        <f t="shared" si="7"/>
        <v>70.5284836013118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81.12695024117674</v>
      </c>
      <c r="W65" s="13">
        <f t="shared" si="7"/>
        <v>94.45631913574259</v>
      </c>
      <c r="X65" s="13">
        <f t="shared" si="7"/>
        <v>0</v>
      </c>
      <c r="Y65" s="13">
        <f t="shared" si="7"/>
        <v>0</v>
      </c>
      <c r="Z65" s="14">
        <f t="shared" si="7"/>
        <v>91.49210970214885</v>
      </c>
    </row>
    <row r="66" spans="1:26" ht="13.5">
      <c r="A66" s="39" t="s">
        <v>118</v>
      </c>
      <c r="B66" s="15">
        <f t="shared" si="7"/>
        <v>100.000100599506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24363427376</v>
      </c>
      <c r="C67" s="23"/>
      <c r="D67" s="24">
        <v>25596784736</v>
      </c>
      <c r="E67" s="25">
        <v>26415609099</v>
      </c>
      <c r="F67" s="25">
        <v>2130741386</v>
      </c>
      <c r="G67" s="25">
        <v>2269257632</v>
      </c>
      <c r="H67" s="25">
        <v>2317660422</v>
      </c>
      <c r="I67" s="25">
        <v>6717659440</v>
      </c>
      <c r="J67" s="25">
        <v>2228265636</v>
      </c>
      <c r="K67" s="25">
        <v>2169933171</v>
      </c>
      <c r="L67" s="25">
        <v>2248147229</v>
      </c>
      <c r="M67" s="25">
        <v>6646346036</v>
      </c>
      <c r="N67" s="25">
        <v>2402857893</v>
      </c>
      <c r="O67" s="25">
        <v>2263360897</v>
      </c>
      <c r="P67" s="25">
        <v>2253297041</v>
      </c>
      <c r="Q67" s="25">
        <v>6919515831</v>
      </c>
      <c r="R67" s="25"/>
      <c r="S67" s="25"/>
      <c r="T67" s="25"/>
      <c r="U67" s="25"/>
      <c r="V67" s="25">
        <v>20283521307</v>
      </c>
      <c r="W67" s="25">
        <v>19053867237</v>
      </c>
      <c r="X67" s="25"/>
      <c r="Y67" s="24"/>
      <c r="Z67" s="26">
        <v>26415609099</v>
      </c>
    </row>
    <row r="68" spans="1:26" ht="13.5" hidden="1">
      <c r="A68" s="36" t="s">
        <v>31</v>
      </c>
      <c r="B68" s="18">
        <v>6739786943</v>
      </c>
      <c r="C68" s="18"/>
      <c r="D68" s="19">
        <v>6958999622</v>
      </c>
      <c r="E68" s="20">
        <v>7577600997</v>
      </c>
      <c r="F68" s="20">
        <v>586939965</v>
      </c>
      <c r="G68" s="20">
        <v>701144637</v>
      </c>
      <c r="H68" s="20">
        <v>692655494</v>
      </c>
      <c r="I68" s="20">
        <v>1980740096</v>
      </c>
      <c r="J68" s="20">
        <v>695007529</v>
      </c>
      <c r="K68" s="20">
        <v>639253077</v>
      </c>
      <c r="L68" s="20">
        <v>708849203</v>
      </c>
      <c r="M68" s="20">
        <v>2043109809</v>
      </c>
      <c r="N68" s="20">
        <v>707067675</v>
      </c>
      <c r="O68" s="20">
        <v>652508197</v>
      </c>
      <c r="P68" s="20">
        <v>631454333</v>
      </c>
      <c r="Q68" s="20">
        <v>1991030205</v>
      </c>
      <c r="R68" s="20"/>
      <c r="S68" s="20"/>
      <c r="T68" s="20"/>
      <c r="U68" s="20"/>
      <c r="V68" s="20">
        <v>6014880110</v>
      </c>
      <c r="W68" s="20">
        <v>5164611170</v>
      </c>
      <c r="X68" s="20"/>
      <c r="Y68" s="19"/>
      <c r="Z68" s="22">
        <v>7577600997</v>
      </c>
    </row>
    <row r="69" spans="1:26" ht="13.5" hidden="1">
      <c r="A69" s="37" t="s">
        <v>32</v>
      </c>
      <c r="B69" s="18">
        <v>17552069505</v>
      </c>
      <c r="C69" s="18"/>
      <c r="D69" s="19">
        <v>18353075123</v>
      </c>
      <c r="E69" s="20">
        <v>18593298111</v>
      </c>
      <c r="F69" s="20">
        <v>1523437748</v>
      </c>
      <c r="G69" s="20">
        <v>1548752096</v>
      </c>
      <c r="H69" s="20">
        <v>1603155985</v>
      </c>
      <c r="I69" s="20">
        <v>4675345829</v>
      </c>
      <c r="J69" s="20">
        <v>1511596640</v>
      </c>
      <c r="K69" s="20">
        <v>1509123149</v>
      </c>
      <c r="L69" s="20">
        <v>1514003410</v>
      </c>
      <c r="M69" s="20">
        <v>4534723199</v>
      </c>
      <c r="N69" s="20">
        <v>1671412324</v>
      </c>
      <c r="O69" s="20">
        <v>1587272751</v>
      </c>
      <c r="P69" s="20">
        <v>1599006515</v>
      </c>
      <c r="Q69" s="20">
        <v>4857691590</v>
      </c>
      <c r="R69" s="20"/>
      <c r="S69" s="20"/>
      <c r="T69" s="20"/>
      <c r="U69" s="20"/>
      <c r="V69" s="20">
        <v>14067760618</v>
      </c>
      <c r="W69" s="20">
        <v>13684811133</v>
      </c>
      <c r="X69" s="20"/>
      <c r="Y69" s="19"/>
      <c r="Z69" s="22">
        <v>18593298111</v>
      </c>
    </row>
    <row r="70" spans="1:26" ht="13.5" hidden="1">
      <c r="A70" s="38" t="s">
        <v>113</v>
      </c>
      <c r="B70" s="18">
        <v>11187275206</v>
      </c>
      <c r="C70" s="18"/>
      <c r="D70" s="19">
        <v>11807918205</v>
      </c>
      <c r="E70" s="20">
        <v>11807918205</v>
      </c>
      <c r="F70" s="20">
        <v>1035468433</v>
      </c>
      <c r="G70" s="20">
        <v>1045774488</v>
      </c>
      <c r="H70" s="20">
        <v>1078203513</v>
      </c>
      <c r="I70" s="20">
        <v>3159446434</v>
      </c>
      <c r="J70" s="20">
        <v>974915296</v>
      </c>
      <c r="K70" s="20">
        <v>951146695</v>
      </c>
      <c r="L70" s="20">
        <v>914798718</v>
      </c>
      <c r="M70" s="20">
        <v>2840860709</v>
      </c>
      <c r="N70" s="20">
        <v>954852976</v>
      </c>
      <c r="O70" s="20">
        <v>912482920</v>
      </c>
      <c r="P70" s="20">
        <v>1005426085</v>
      </c>
      <c r="Q70" s="20">
        <v>2872761981</v>
      </c>
      <c r="R70" s="20"/>
      <c r="S70" s="20"/>
      <c r="T70" s="20"/>
      <c r="U70" s="20"/>
      <c r="V70" s="20">
        <v>8873069124</v>
      </c>
      <c r="W70" s="20">
        <v>8857146101</v>
      </c>
      <c r="X70" s="20"/>
      <c r="Y70" s="19"/>
      <c r="Z70" s="22">
        <v>11807918205</v>
      </c>
    </row>
    <row r="71" spans="1:26" ht="13.5" hidden="1">
      <c r="A71" s="38" t="s">
        <v>114</v>
      </c>
      <c r="B71" s="18">
        <v>2983770149</v>
      </c>
      <c r="C71" s="18"/>
      <c r="D71" s="19">
        <v>3066664000</v>
      </c>
      <c r="E71" s="20">
        <v>3251696392</v>
      </c>
      <c r="F71" s="20">
        <v>230638863</v>
      </c>
      <c r="G71" s="20">
        <v>235769848</v>
      </c>
      <c r="H71" s="20">
        <v>249048540</v>
      </c>
      <c r="I71" s="20">
        <v>715457251</v>
      </c>
      <c r="J71" s="20">
        <v>253840806</v>
      </c>
      <c r="K71" s="20">
        <v>267490427</v>
      </c>
      <c r="L71" s="20">
        <v>301691085</v>
      </c>
      <c r="M71" s="20">
        <v>823022318</v>
      </c>
      <c r="N71" s="20">
        <v>400965624</v>
      </c>
      <c r="O71" s="20">
        <v>364209304</v>
      </c>
      <c r="P71" s="20">
        <v>305827102</v>
      </c>
      <c r="Q71" s="20">
        <v>1071002030</v>
      </c>
      <c r="R71" s="20"/>
      <c r="S71" s="20"/>
      <c r="T71" s="20"/>
      <c r="U71" s="20"/>
      <c r="V71" s="20">
        <v>2609481599</v>
      </c>
      <c r="W71" s="20">
        <v>2306823660</v>
      </c>
      <c r="X71" s="20"/>
      <c r="Y71" s="19"/>
      <c r="Z71" s="22">
        <v>3251696392</v>
      </c>
    </row>
    <row r="72" spans="1:26" ht="13.5" hidden="1">
      <c r="A72" s="38" t="s">
        <v>115</v>
      </c>
      <c r="B72" s="18">
        <v>1534980907</v>
      </c>
      <c r="C72" s="18"/>
      <c r="D72" s="19">
        <v>1628277000</v>
      </c>
      <c r="E72" s="20">
        <v>1691777000</v>
      </c>
      <c r="F72" s="20">
        <v>113970750</v>
      </c>
      <c r="G72" s="20">
        <v>128153796</v>
      </c>
      <c r="H72" s="20">
        <v>130398690</v>
      </c>
      <c r="I72" s="20">
        <v>372523236</v>
      </c>
      <c r="J72" s="20">
        <v>133169385</v>
      </c>
      <c r="K72" s="20">
        <v>137835560</v>
      </c>
      <c r="L72" s="20">
        <v>149284843</v>
      </c>
      <c r="M72" s="20">
        <v>420289788</v>
      </c>
      <c r="N72" s="20">
        <v>170381377</v>
      </c>
      <c r="O72" s="20">
        <v>159156158</v>
      </c>
      <c r="P72" s="20">
        <v>132046680</v>
      </c>
      <c r="Q72" s="20">
        <v>461584215</v>
      </c>
      <c r="R72" s="20"/>
      <c r="S72" s="20"/>
      <c r="T72" s="20"/>
      <c r="U72" s="20"/>
      <c r="V72" s="20">
        <v>1254397239</v>
      </c>
      <c r="W72" s="20">
        <v>1224348366</v>
      </c>
      <c r="X72" s="20"/>
      <c r="Y72" s="19"/>
      <c r="Z72" s="22">
        <v>1691777000</v>
      </c>
    </row>
    <row r="73" spans="1:26" ht="13.5" hidden="1">
      <c r="A73" s="38" t="s">
        <v>116</v>
      </c>
      <c r="B73" s="18">
        <v>991556413</v>
      </c>
      <c r="C73" s="18"/>
      <c r="D73" s="19">
        <v>1232929020</v>
      </c>
      <c r="E73" s="20">
        <v>1216925101</v>
      </c>
      <c r="F73" s="20">
        <v>99402359</v>
      </c>
      <c r="G73" s="20">
        <v>98923956</v>
      </c>
      <c r="H73" s="20">
        <v>99991827</v>
      </c>
      <c r="I73" s="20">
        <v>298318142</v>
      </c>
      <c r="J73" s="20">
        <v>98830118</v>
      </c>
      <c r="K73" s="20">
        <v>98084111</v>
      </c>
      <c r="L73" s="20">
        <v>102440468</v>
      </c>
      <c r="M73" s="20">
        <v>299354697</v>
      </c>
      <c r="N73" s="20">
        <v>99542772</v>
      </c>
      <c r="O73" s="20">
        <v>98708835</v>
      </c>
      <c r="P73" s="20">
        <v>99589612</v>
      </c>
      <c r="Q73" s="20">
        <v>297841219</v>
      </c>
      <c r="R73" s="20"/>
      <c r="S73" s="20"/>
      <c r="T73" s="20"/>
      <c r="U73" s="20"/>
      <c r="V73" s="20">
        <v>895514058</v>
      </c>
      <c r="W73" s="20">
        <v>902684406</v>
      </c>
      <c r="X73" s="20"/>
      <c r="Y73" s="19"/>
      <c r="Z73" s="22">
        <v>1216925101</v>
      </c>
    </row>
    <row r="74" spans="1:26" ht="13.5" hidden="1">
      <c r="A74" s="38" t="s">
        <v>117</v>
      </c>
      <c r="B74" s="18">
        <v>854486830</v>
      </c>
      <c r="C74" s="18"/>
      <c r="D74" s="19">
        <v>617286898</v>
      </c>
      <c r="E74" s="20">
        <v>624981413</v>
      </c>
      <c r="F74" s="20">
        <v>43957343</v>
      </c>
      <c r="G74" s="20">
        <v>40130008</v>
      </c>
      <c r="H74" s="20">
        <v>45513415</v>
      </c>
      <c r="I74" s="20">
        <v>129600766</v>
      </c>
      <c r="J74" s="20">
        <v>50841035</v>
      </c>
      <c r="K74" s="20">
        <v>54566356</v>
      </c>
      <c r="L74" s="20">
        <v>45788296</v>
      </c>
      <c r="M74" s="20">
        <v>151195687</v>
      </c>
      <c r="N74" s="20">
        <v>45669575</v>
      </c>
      <c r="O74" s="20">
        <v>52715534</v>
      </c>
      <c r="P74" s="20">
        <v>56117036</v>
      </c>
      <c r="Q74" s="20">
        <v>154502145</v>
      </c>
      <c r="R74" s="20"/>
      <c r="S74" s="20"/>
      <c r="T74" s="20"/>
      <c r="U74" s="20"/>
      <c r="V74" s="20">
        <v>435298598</v>
      </c>
      <c r="W74" s="20">
        <v>393808600</v>
      </c>
      <c r="X74" s="20"/>
      <c r="Y74" s="19"/>
      <c r="Z74" s="22">
        <v>624981413</v>
      </c>
    </row>
    <row r="75" spans="1:26" ht="13.5" hidden="1">
      <c r="A75" s="39" t="s">
        <v>118</v>
      </c>
      <c r="B75" s="27">
        <v>71570928</v>
      </c>
      <c r="C75" s="27"/>
      <c r="D75" s="28">
        <v>284709991</v>
      </c>
      <c r="E75" s="29">
        <v>244709991</v>
      </c>
      <c r="F75" s="29">
        <v>20363673</v>
      </c>
      <c r="G75" s="29">
        <v>19360899</v>
      </c>
      <c r="H75" s="29">
        <v>21848943</v>
      </c>
      <c r="I75" s="29">
        <v>61573515</v>
      </c>
      <c r="J75" s="29">
        <v>21661467</v>
      </c>
      <c r="K75" s="29">
        <v>21556945</v>
      </c>
      <c r="L75" s="29">
        <v>25294616</v>
      </c>
      <c r="M75" s="29">
        <v>68513028</v>
      </c>
      <c r="N75" s="29">
        <v>24377894</v>
      </c>
      <c r="O75" s="29">
        <v>23579949</v>
      </c>
      <c r="P75" s="29">
        <v>22836193</v>
      </c>
      <c r="Q75" s="29">
        <v>70794036</v>
      </c>
      <c r="R75" s="29"/>
      <c r="S75" s="29"/>
      <c r="T75" s="29"/>
      <c r="U75" s="29"/>
      <c r="V75" s="29">
        <v>200880579</v>
      </c>
      <c r="W75" s="29">
        <v>204444934</v>
      </c>
      <c r="X75" s="29"/>
      <c r="Y75" s="28"/>
      <c r="Z75" s="30">
        <v>244709991</v>
      </c>
    </row>
    <row r="76" spans="1:26" ht="13.5" hidden="1">
      <c r="A76" s="41" t="s">
        <v>120</v>
      </c>
      <c r="B76" s="31">
        <v>24363427000</v>
      </c>
      <c r="C76" s="31"/>
      <c r="D76" s="32">
        <v>23774643433</v>
      </c>
      <c r="E76" s="33">
        <v>24368160211</v>
      </c>
      <c r="F76" s="33">
        <v>1962597674</v>
      </c>
      <c r="G76" s="33">
        <v>2263688196</v>
      </c>
      <c r="H76" s="33">
        <v>2329296276</v>
      </c>
      <c r="I76" s="33">
        <v>6555582146</v>
      </c>
      <c r="J76" s="33">
        <v>2136383431</v>
      </c>
      <c r="K76" s="33">
        <v>2243190543</v>
      </c>
      <c r="L76" s="33">
        <v>2000733862</v>
      </c>
      <c r="M76" s="33">
        <v>6380307836</v>
      </c>
      <c r="N76" s="33">
        <v>2250809497</v>
      </c>
      <c r="O76" s="33">
        <v>2123304322</v>
      </c>
      <c r="P76" s="33">
        <v>2287682688</v>
      </c>
      <c r="Q76" s="33">
        <v>6661796507</v>
      </c>
      <c r="R76" s="33"/>
      <c r="S76" s="33"/>
      <c r="T76" s="33"/>
      <c r="U76" s="33"/>
      <c r="V76" s="33">
        <v>19597686489</v>
      </c>
      <c r="W76" s="33">
        <v>18870760673</v>
      </c>
      <c r="X76" s="33"/>
      <c r="Y76" s="32"/>
      <c r="Z76" s="34">
        <v>24368160211</v>
      </c>
    </row>
    <row r="77" spans="1:26" ht="13.5" hidden="1">
      <c r="A77" s="36" t="s">
        <v>31</v>
      </c>
      <c r="B77" s="18">
        <v>6739787000</v>
      </c>
      <c r="C77" s="18"/>
      <c r="D77" s="19">
        <v>6864643627</v>
      </c>
      <c r="E77" s="20">
        <v>7392305836</v>
      </c>
      <c r="F77" s="20">
        <v>589653723</v>
      </c>
      <c r="G77" s="20">
        <v>728180073</v>
      </c>
      <c r="H77" s="20">
        <v>826302435</v>
      </c>
      <c r="I77" s="20">
        <v>2144136231</v>
      </c>
      <c r="J77" s="20">
        <v>623727663</v>
      </c>
      <c r="K77" s="20">
        <v>748903355</v>
      </c>
      <c r="L77" s="20">
        <v>592668807</v>
      </c>
      <c r="M77" s="20">
        <v>1965299825</v>
      </c>
      <c r="N77" s="20">
        <v>731809785</v>
      </c>
      <c r="O77" s="20">
        <v>704482537</v>
      </c>
      <c r="P77" s="20">
        <v>728351772</v>
      </c>
      <c r="Q77" s="20">
        <v>2164644094</v>
      </c>
      <c r="R77" s="20"/>
      <c r="S77" s="20"/>
      <c r="T77" s="20"/>
      <c r="U77" s="20"/>
      <c r="V77" s="20">
        <v>6274080150</v>
      </c>
      <c r="W77" s="20">
        <v>5812190395</v>
      </c>
      <c r="X77" s="20"/>
      <c r="Y77" s="19"/>
      <c r="Z77" s="22">
        <v>7392305836</v>
      </c>
    </row>
    <row r="78" spans="1:26" ht="13.5" hidden="1">
      <c r="A78" s="37" t="s">
        <v>32</v>
      </c>
      <c r="B78" s="18">
        <v>17552069000</v>
      </c>
      <c r="C78" s="18"/>
      <c r="D78" s="19">
        <v>16909999806</v>
      </c>
      <c r="E78" s="20">
        <v>16975854375</v>
      </c>
      <c r="F78" s="20">
        <v>1372943951</v>
      </c>
      <c r="G78" s="20">
        <v>1535508123</v>
      </c>
      <c r="H78" s="20">
        <v>1502993841</v>
      </c>
      <c r="I78" s="20">
        <v>4411445915</v>
      </c>
      <c r="J78" s="20">
        <v>1512655768</v>
      </c>
      <c r="K78" s="20">
        <v>1494287188</v>
      </c>
      <c r="L78" s="20">
        <v>1408065055</v>
      </c>
      <c r="M78" s="20">
        <v>4415008011</v>
      </c>
      <c r="N78" s="20">
        <v>1518999712</v>
      </c>
      <c r="O78" s="20">
        <v>1418821785</v>
      </c>
      <c r="P78" s="20">
        <v>1559330916</v>
      </c>
      <c r="Q78" s="20">
        <v>4497152413</v>
      </c>
      <c r="R78" s="20"/>
      <c r="S78" s="20"/>
      <c r="T78" s="20"/>
      <c r="U78" s="20"/>
      <c r="V78" s="20">
        <v>13323606339</v>
      </c>
      <c r="W78" s="20">
        <v>13058570278</v>
      </c>
      <c r="X78" s="20"/>
      <c r="Y78" s="19"/>
      <c r="Z78" s="22">
        <v>16975854375</v>
      </c>
    </row>
    <row r="79" spans="1:26" ht="13.5" hidden="1">
      <c r="A79" s="38" t="s">
        <v>113</v>
      </c>
      <c r="B79" s="18">
        <v>11187275000</v>
      </c>
      <c r="C79" s="18"/>
      <c r="D79" s="19">
        <v>11749970988</v>
      </c>
      <c r="E79" s="20">
        <v>11737236197</v>
      </c>
      <c r="F79" s="20">
        <v>989308665</v>
      </c>
      <c r="G79" s="20">
        <v>1120505668</v>
      </c>
      <c r="H79" s="20">
        <v>1070414681</v>
      </c>
      <c r="I79" s="20">
        <v>3180229014</v>
      </c>
      <c r="J79" s="20">
        <v>1086101914</v>
      </c>
      <c r="K79" s="20">
        <v>1007377610</v>
      </c>
      <c r="L79" s="20">
        <v>955997192</v>
      </c>
      <c r="M79" s="20">
        <v>3049476716</v>
      </c>
      <c r="N79" s="20">
        <v>963333857</v>
      </c>
      <c r="O79" s="20">
        <v>915609890</v>
      </c>
      <c r="P79" s="20">
        <v>1027205138</v>
      </c>
      <c r="Q79" s="20">
        <v>2906148885</v>
      </c>
      <c r="R79" s="20"/>
      <c r="S79" s="20"/>
      <c r="T79" s="20"/>
      <c r="U79" s="20"/>
      <c r="V79" s="20">
        <v>9135854615</v>
      </c>
      <c r="W79" s="20">
        <v>9025103732</v>
      </c>
      <c r="X79" s="20"/>
      <c r="Y79" s="19"/>
      <c r="Z79" s="22">
        <v>11737236197</v>
      </c>
    </row>
    <row r="80" spans="1:26" ht="13.5" hidden="1">
      <c r="A80" s="38" t="s">
        <v>114</v>
      </c>
      <c r="B80" s="18">
        <v>2983770000</v>
      </c>
      <c r="C80" s="18"/>
      <c r="D80" s="19">
        <v>2344541956</v>
      </c>
      <c r="E80" s="20">
        <v>2400430809</v>
      </c>
      <c r="F80" s="20">
        <v>177399539</v>
      </c>
      <c r="G80" s="20">
        <v>193175381</v>
      </c>
      <c r="H80" s="20">
        <v>203105048</v>
      </c>
      <c r="I80" s="20">
        <v>573679968</v>
      </c>
      <c r="J80" s="20">
        <v>209470570</v>
      </c>
      <c r="K80" s="20">
        <v>239944822</v>
      </c>
      <c r="L80" s="20">
        <v>209478406</v>
      </c>
      <c r="M80" s="20">
        <v>658893798</v>
      </c>
      <c r="N80" s="20">
        <v>313917132</v>
      </c>
      <c r="O80" s="20">
        <v>256484953</v>
      </c>
      <c r="P80" s="20">
        <v>263844102</v>
      </c>
      <c r="Q80" s="20">
        <v>834246187</v>
      </c>
      <c r="R80" s="20"/>
      <c r="S80" s="20"/>
      <c r="T80" s="20"/>
      <c r="U80" s="20"/>
      <c r="V80" s="20">
        <v>2066819953</v>
      </c>
      <c r="W80" s="20">
        <v>1935609862</v>
      </c>
      <c r="X80" s="20"/>
      <c r="Y80" s="19"/>
      <c r="Z80" s="22">
        <v>2400430809</v>
      </c>
    </row>
    <row r="81" spans="1:26" ht="13.5" hidden="1">
      <c r="A81" s="38" t="s">
        <v>115</v>
      </c>
      <c r="B81" s="18">
        <v>1534981000</v>
      </c>
      <c r="C81" s="18"/>
      <c r="D81" s="19">
        <v>1454435348</v>
      </c>
      <c r="E81" s="20">
        <v>1479730973</v>
      </c>
      <c r="F81" s="20">
        <v>108983607</v>
      </c>
      <c r="G81" s="20">
        <v>117067503</v>
      </c>
      <c r="H81" s="20">
        <v>120939720</v>
      </c>
      <c r="I81" s="20">
        <v>346990830</v>
      </c>
      <c r="J81" s="20">
        <v>115062571</v>
      </c>
      <c r="K81" s="20">
        <v>137139975</v>
      </c>
      <c r="L81" s="20">
        <v>123453757</v>
      </c>
      <c r="M81" s="20">
        <v>375656303</v>
      </c>
      <c r="N81" s="20">
        <v>140165126</v>
      </c>
      <c r="O81" s="20">
        <v>148824899</v>
      </c>
      <c r="P81" s="20">
        <v>154951524</v>
      </c>
      <c r="Q81" s="20">
        <v>443941549</v>
      </c>
      <c r="R81" s="20"/>
      <c r="S81" s="20"/>
      <c r="T81" s="20"/>
      <c r="U81" s="20"/>
      <c r="V81" s="20">
        <v>1166588682</v>
      </c>
      <c r="W81" s="20">
        <v>1126152391</v>
      </c>
      <c r="X81" s="20"/>
      <c r="Y81" s="19"/>
      <c r="Z81" s="22">
        <v>1479730973</v>
      </c>
    </row>
    <row r="82" spans="1:26" ht="13.5" hidden="1">
      <c r="A82" s="38" t="s">
        <v>116</v>
      </c>
      <c r="B82" s="18">
        <v>991556000</v>
      </c>
      <c r="C82" s="18"/>
      <c r="D82" s="19">
        <v>799386426</v>
      </c>
      <c r="E82" s="20">
        <v>786647716</v>
      </c>
      <c r="F82" s="20">
        <v>60427839</v>
      </c>
      <c r="G82" s="20">
        <v>65249592</v>
      </c>
      <c r="H82" s="20">
        <v>68500115</v>
      </c>
      <c r="I82" s="20">
        <v>194177546</v>
      </c>
      <c r="J82" s="20">
        <v>62938099</v>
      </c>
      <c r="K82" s="20">
        <v>74243187</v>
      </c>
      <c r="L82" s="20">
        <v>65992008</v>
      </c>
      <c r="M82" s="20">
        <v>203173294</v>
      </c>
      <c r="N82" s="20">
        <v>67490180</v>
      </c>
      <c r="O82" s="20">
        <v>61540559</v>
      </c>
      <c r="P82" s="20">
        <v>74817033</v>
      </c>
      <c r="Q82" s="20">
        <v>203847772</v>
      </c>
      <c r="R82" s="20"/>
      <c r="S82" s="20"/>
      <c r="T82" s="20"/>
      <c r="U82" s="20"/>
      <c r="V82" s="20">
        <v>601198612</v>
      </c>
      <c r="W82" s="20">
        <v>599727185</v>
      </c>
      <c r="X82" s="20"/>
      <c r="Y82" s="19"/>
      <c r="Z82" s="22">
        <v>786647716</v>
      </c>
    </row>
    <row r="83" spans="1:26" ht="13.5" hidden="1">
      <c r="A83" s="38" t="s">
        <v>117</v>
      </c>
      <c r="B83" s="18">
        <v>854487000</v>
      </c>
      <c r="C83" s="18"/>
      <c r="D83" s="19">
        <v>561665088</v>
      </c>
      <c r="E83" s="20">
        <v>571808680</v>
      </c>
      <c r="F83" s="20">
        <v>36824301</v>
      </c>
      <c r="G83" s="20">
        <v>39509979</v>
      </c>
      <c r="H83" s="20">
        <v>40034277</v>
      </c>
      <c r="I83" s="20">
        <v>116368557</v>
      </c>
      <c r="J83" s="20">
        <v>39082614</v>
      </c>
      <c r="K83" s="20">
        <v>35581594</v>
      </c>
      <c r="L83" s="20">
        <v>53143692</v>
      </c>
      <c r="M83" s="20">
        <v>127807900</v>
      </c>
      <c r="N83" s="20">
        <v>34093417</v>
      </c>
      <c r="O83" s="20">
        <v>36361484</v>
      </c>
      <c r="P83" s="20">
        <v>38513119</v>
      </c>
      <c r="Q83" s="20">
        <v>108968020</v>
      </c>
      <c r="R83" s="20"/>
      <c r="S83" s="20"/>
      <c r="T83" s="20"/>
      <c r="U83" s="20"/>
      <c r="V83" s="20">
        <v>353144477</v>
      </c>
      <c r="W83" s="20">
        <v>371977108</v>
      </c>
      <c r="X83" s="20"/>
      <c r="Y83" s="19"/>
      <c r="Z83" s="22">
        <v>571808680</v>
      </c>
    </row>
    <row r="84" spans="1:26" ht="13.5" hidden="1">
      <c r="A84" s="39" t="s">
        <v>118</v>
      </c>
      <c r="B84" s="27">
        <v>71571000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15063900</v>
      </c>
      <c r="E5" s="59">
        <v>15063900</v>
      </c>
      <c r="F5" s="59">
        <v>14905223</v>
      </c>
      <c r="G5" s="59">
        <v>-13680</v>
      </c>
      <c r="H5" s="59">
        <v>-1541</v>
      </c>
      <c r="I5" s="59">
        <v>14890002</v>
      </c>
      <c r="J5" s="59">
        <v>-39356</v>
      </c>
      <c r="K5" s="59">
        <v>0</v>
      </c>
      <c r="L5" s="59">
        <v>0</v>
      </c>
      <c r="M5" s="59">
        <v>-39356</v>
      </c>
      <c r="N5" s="59">
        <v>-10787</v>
      </c>
      <c r="O5" s="59">
        <v>-12403</v>
      </c>
      <c r="P5" s="59">
        <v>0</v>
      </c>
      <c r="Q5" s="59">
        <v>-23190</v>
      </c>
      <c r="R5" s="59">
        <v>0</v>
      </c>
      <c r="S5" s="59">
        <v>0</v>
      </c>
      <c r="T5" s="59">
        <v>0</v>
      </c>
      <c r="U5" s="59">
        <v>0</v>
      </c>
      <c r="V5" s="59">
        <v>14827456</v>
      </c>
      <c r="W5" s="59">
        <v>11297925</v>
      </c>
      <c r="X5" s="59">
        <v>3529531</v>
      </c>
      <c r="Y5" s="60">
        <v>31.24</v>
      </c>
      <c r="Z5" s="61">
        <v>15063900</v>
      </c>
    </row>
    <row r="6" spans="1:26" ht="13.5">
      <c r="A6" s="57" t="s">
        <v>32</v>
      </c>
      <c r="B6" s="18">
        <v>0</v>
      </c>
      <c r="C6" s="18">
        <v>0</v>
      </c>
      <c r="D6" s="58">
        <v>66694027</v>
      </c>
      <c r="E6" s="59">
        <v>66694027</v>
      </c>
      <c r="F6" s="59">
        <v>10664886</v>
      </c>
      <c r="G6" s="59">
        <v>4055619</v>
      </c>
      <c r="H6" s="59">
        <v>4908877</v>
      </c>
      <c r="I6" s="59">
        <v>19629382</v>
      </c>
      <c r="J6" s="59">
        <v>4093372</v>
      </c>
      <c r="K6" s="59">
        <v>4164273</v>
      </c>
      <c r="L6" s="59">
        <v>4512229</v>
      </c>
      <c r="M6" s="59">
        <v>12769874</v>
      </c>
      <c r="N6" s="59">
        <v>4578772</v>
      </c>
      <c r="O6" s="59">
        <v>4385618</v>
      </c>
      <c r="P6" s="59">
        <v>4660038</v>
      </c>
      <c r="Q6" s="59">
        <v>13624428</v>
      </c>
      <c r="R6" s="59">
        <v>0</v>
      </c>
      <c r="S6" s="59">
        <v>0</v>
      </c>
      <c r="T6" s="59">
        <v>0</v>
      </c>
      <c r="U6" s="59">
        <v>0</v>
      </c>
      <c r="V6" s="59">
        <v>46023684</v>
      </c>
      <c r="W6" s="59">
        <v>50020524</v>
      </c>
      <c r="X6" s="59">
        <v>-3996840</v>
      </c>
      <c r="Y6" s="60">
        <v>-7.99</v>
      </c>
      <c r="Z6" s="61">
        <v>66694027</v>
      </c>
    </row>
    <row r="7" spans="1:26" ht="13.5">
      <c r="A7" s="57" t="s">
        <v>33</v>
      </c>
      <c r="B7" s="18">
        <v>0</v>
      </c>
      <c r="C7" s="18">
        <v>0</v>
      </c>
      <c r="D7" s="58">
        <v>70000</v>
      </c>
      <c r="E7" s="59">
        <v>70000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52497</v>
      </c>
      <c r="X7" s="59">
        <v>-52497</v>
      </c>
      <c r="Y7" s="60">
        <v>-100</v>
      </c>
      <c r="Z7" s="61">
        <v>70000</v>
      </c>
    </row>
    <row r="8" spans="1:26" ht="13.5">
      <c r="A8" s="57" t="s">
        <v>34</v>
      </c>
      <c r="B8" s="18">
        <v>0</v>
      </c>
      <c r="C8" s="18">
        <v>0</v>
      </c>
      <c r="D8" s="58">
        <v>40015150</v>
      </c>
      <c r="E8" s="59">
        <v>40015150</v>
      </c>
      <c r="F8" s="59">
        <v>0</v>
      </c>
      <c r="G8" s="59">
        <v>4071</v>
      </c>
      <c r="H8" s="59">
        <v>0</v>
      </c>
      <c r="I8" s="59">
        <v>4071</v>
      </c>
      <c r="J8" s="59">
        <v>0</v>
      </c>
      <c r="K8" s="59">
        <v>1911670</v>
      </c>
      <c r="L8" s="59">
        <v>0</v>
      </c>
      <c r="M8" s="59">
        <v>1911670</v>
      </c>
      <c r="N8" s="59">
        <v>1911670</v>
      </c>
      <c r="O8" s="59">
        <v>43200</v>
      </c>
      <c r="P8" s="59">
        <v>0</v>
      </c>
      <c r="Q8" s="59">
        <v>1954870</v>
      </c>
      <c r="R8" s="59">
        <v>0</v>
      </c>
      <c r="S8" s="59">
        <v>0</v>
      </c>
      <c r="T8" s="59">
        <v>0</v>
      </c>
      <c r="U8" s="59">
        <v>0</v>
      </c>
      <c r="V8" s="59">
        <v>3870611</v>
      </c>
      <c r="W8" s="59">
        <v>40015150</v>
      </c>
      <c r="X8" s="59">
        <v>-36144539</v>
      </c>
      <c r="Y8" s="60">
        <v>-90.33</v>
      </c>
      <c r="Z8" s="61">
        <v>40015150</v>
      </c>
    </row>
    <row r="9" spans="1:26" ht="13.5">
      <c r="A9" s="57" t="s">
        <v>35</v>
      </c>
      <c r="B9" s="18">
        <v>0</v>
      </c>
      <c r="C9" s="18">
        <v>0</v>
      </c>
      <c r="D9" s="58">
        <v>7437890</v>
      </c>
      <c r="E9" s="59">
        <v>7437890</v>
      </c>
      <c r="F9" s="59">
        <v>613061</v>
      </c>
      <c r="G9" s="59">
        <v>479794</v>
      </c>
      <c r="H9" s="59">
        <v>647952</v>
      </c>
      <c r="I9" s="59">
        <v>1740807</v>
      </c>
      <c r="J9" s="59">
        <v>529707</v>
      </c>
      <c r="K9" s="59">
        <v>544203</v>
      </c>
      <c r="L9" s="59">
        <v>535395</v>
      </c>
      <c r="M9" s="59">
        <v>1609305</v>
      </c>
      <c r="N9" s="59">
        <v>489465</v>
      </c>
      <c r="O9" s="59">
        <v>421693</v>
      </c>
      <c r="P9" s="59">
        <v>454856</v>
      </c>
      <c r="Q9" s="59">
        <v>1366014</v>
      </c>
      <c r="R9" s="59">
        <v>0</v>
      </c>
      <c r="S9" s="59">
        <v>0</v>
      </c>
      <c r="T9" s="59">
        <v>0</v>
      </c>
      <c r="U9" s="59">
        <v>0</v>
      </c>
      <c r="V9" s="59">
        <v>4716126</v>
      </c>
      <c r="W9" s="59">
        <v>5578407</v>
      </c>
      <c r="X9" s="59">
        <v>-862281</v>
      </c>
      <c r="Y9" s="60">
        <v>-15.46</v>
      </c>
      <c r="Z9" s="61">
        <v>7437890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129280967</v>
      </c>
      <c r="E10" s="65">
        <f t="shared" si="0"/>
        <v>129280967</v>
      </c>
      <c r="F10" s="65">
        <f t="shared" si="0"/>
        <v>26183170</v>
      </c>
      <c r="G10" s="65">
        <f t="shared" si="0"/>
        <v>4525804</v>
      </c>
      <c r="H10" s="65">
        <f t="shared" si="0"/>
        <v>5555288</v>
      </c>
      <c r="I10" s="65">
        <f t="shared" si="0"/>
        <v>36264262</v>
      </c>
      <c r="J10" s="65">
        <f t="shared" si="0"/>
        <v>4583723</v>
      </c>
      <c r="K10" s="65">
        <f t="shared" si="0"/>
        <v>6620146</v>
      </c>
      <c r="L10" s="65">
        <f t="shared" si="0"/>
        <v>5047624</v>
      </c>
      <c r="M10" s="65">
        <f t="shared" si="0"/>
        <v>16251493</v>
      </c>
      <c r="N10" s="65">
        <f t="shared" si="0"/>
        <v>6969120</v>
      </c>
      <c r="O10" s="65">
        <f t="shared" si="0"/>
        <v>4838108</v>
      </c>
      <c r="P10" s="65">
        <f t="shared" si="0"/>
        <v>5114894</v>
      </c>
      <c r="Q10" s="65">
        <f t="shared" si="0"/>
        <v>16922122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69437877</v>
      </c>
      <c r="W10" s="65">
        <f t="shared" si="0"/>
        <v>106964503</v>
      </c>
      <c r="X10" s="65">
        <f t="shared" si="0"/>
        <v>-37526626</v>
      </c>
      <c r="Y10" s="66">
        <f>+IF(W10&lt;&gt;0,(X10/W10)*100,0)</f>
        <v>-35.08325187095012</v>
      </c>
      <c r="Z10" s="67">
        <f t="shared" si="0"/>
        <v>129280967</v>
      </c>
    </row>
    <row r="11" spans="1:26" ht="13.5">
      <c r="A11" s="57" t="s">
        <v>36</v>
      </c>
      <c r="B11" s="18">
        <v>0</v>
      </c>
      <c r="C11" s="18">
        <v>0</v>
      </c>
      <c r="D11" s="58">
        <v>50596870</v>
      </c>
      <c r="E11" s="59">
        <v>50596870</v>
      </c>
      <c r="F11" s="59">
        <v>3941585</v>
      </c>
      <c r="G11" s="59">
        <v>4154565</v>
      </c>
      <c r="H11" s="59">
        <v>3997920</v>
      </c>
      <c r="I11" s="59">
        <v>12094070</v>
      </c>
      <c r="J11" s="59">
        <v>0</v>
      </c>
      <c r="K11" s="59">
        <v>1090914</v>
      </c>
      <c r="L11" s="59">
        <v>1143054</v>
      </c>
      <c r="M11" s="59">
        <v>2233968</v>
      </c>
      <c r="N11" s="59">
        <v>3886544</v>
      </c>
      <c r="O11" s="59">
        <v>3926770</v>
      </c>
      <c r="P11" s="59">
        <v>4270403</v>
      </c>
      <c r="Q11" s="59">
        <v>12083717</v>
      </c>
      <c r="R11" s="59">
        <v>0</v>
      </c>
      <c r="S11" s="59">
        <v>0</v>
      </c>
      <c r="T11" s="59">
        <v>0</v>
      </c>
      <c r="U11" s="59">
        <v>0</v>
      </c>
      <c r="V11" s="59">
        <v>26411755</v>
      </c>
      <c r="W11" s="59">
        <v>37947645</v>
      </c>
      <c r="X11" s="59">
        <v>-11535890</v>
      </c>
      <c r="Y11" s="60">
        <v>-30.4</v>
      </c>
      <c r="Z11" s="61">
        <v>50596870</v>
      </c>
    </row>
    <row r="12" spans="1:26" ht="13.5">
      <c r="A12" s="57" t="s">
        <v>37</v>
      </c>
      <c r="B12" s="18">
        <v>0</v>
      </c>
      <c r="C12" s="18">
        <v>0</v>
      </c>
      <c r="D12" s="58">
        <v>2925870</v>
      </c>
      <c r="E12" s="59">
        <v>2925870</v>
      </c>
      <c r="F12" s="59">
        <v>229677</v>
      </c>
      <c r="G12" s="59">
        <v>113582</v>
      </c>
      <c r="H12" s="59">
        <v>135447</v>
      </c>
      <c r="I12" s="59">
        <v>478706</v>
      </c>
      <c r="J12" s="59">
        <v>0</v>
      </c>
      <c r="K12" s="59">
        <v>56584</v>
      </c>
      <c r="L12" s="59">
        <v>56584</v>
      </c>
      <c r="M12" s="59">
        <v>113168</v>
      </c>
      <c r="N12" s="59">
        <v>205169</v>
      </c>
      <c r="O12" s="59">
        <v>87399</v>
      </c>
      <c r="P12" s="59">
        <v>148879</v>
      </c>
      <c r="Q12" s="59">
        <v>441447</v>
      </c>
      <c r="R12" s="59">
        <v>0</v>
      </c>
      <c r="S12" s="59">
        <v>0</v>
      </c>
      <c r="T12" s="59">
        <v>0</v>
      </c>
      <c r="U12" s="59">
        <v>0</v>
      </c>
      <c r="V12" s="59">
        <v>1033321</v>
      </c>
      <c r="W12" s="59">
        <v>2194407</v>
      </c>
      <c r="X12" s="59">
        <v>-1161086</v>
      </c>
      <c r="Y12" s="60">
        <v>-52.91</v>
      </c>
      <c r="Z12" s="61">
        <v>2925870</v>
      </c>
    </row>
    <row r="13" spans="1:26" ht="13.5">
      <c r="A13" s="57" t="s">
        <v>106</v>
      </c>
      <c r="B13" s="18">
        <v>0</v>
      </c>
      <c r="C13" s="18">
        <v>0</v>
      </c>
      <c r="D13" s="58">
        <v>12766119</v>
      </c>
      <c r="E13" s="59">
        <v>12766119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9574587</v>
      </c>
      <c r="X13" s="59">
        <v>-9574587</v>
      </c>
      <c r="Y13" s="60">
        <v>-100</v>
      </c>
      <c r="Z13" s="61">
        <v>12766119</v>
      </c>
    </row>
    <row r="14" spans="1:26" ht="13.5">
      <c r="A14" s="57" t="s">
        <v>38</v>
      </c>
      <c r="B14" s="18">
        <v>0</v>
      </c>
      <c r="C14" s="18">
        <v>0</v>
      </c>
      <c r="D14" s="58">
        <v>1147130</v>
      </c>
      <c r="E14" s="59">
        <v>1147130</v>
      </c>
      <c r="F14" s="59">
        <v>0</v>
      </c>
      <c r="G14" s="59">
        <v>0</v>
      </c>
      <c r="H14" s="59">
        <v>31856</v>
      </c>
      <c r="I14" s="59">
        <v>31856</v>
      </c>
      <c r="J14" s="59">
        <v>0</v>
      </c>
      <c r="K14" s="59">
        <v>0</v>
      </c>
      <c r="L14" s="59">
        <v>123</v>
      </c>
      <c r="M14" s="59">
        <v>123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31979</v>
      </c>
      <c r="W14" s="59">
        <v>860346</v>
      </c>
      <c r="X14" s="59">
        <v>-828367</v>
      </c>
      <c r="Y14" s="60">
        <v>-96.28</v>
      </c>
      <c r="Z14" s="61">
        <v>1147130</v>
      </c>
    </row>
    <row r="15" spans="1:26" ht="13.5">
      <c r="A15" s="57" t="s">
        <v>39</v>
      </c>
      <c r="B15" s="18">
        <v>0</v>
      </c>
      <c r="C15" s="18">
        <v>0</v>
      </c>
      <c r="D15" s="58">
        <v>30719810</v>
      </c>
      <c r="E15" s="59">
        <v>30719810</v>
      </c>
      <c r="F15" s="59">
        <v>357991</v>
      </c>
      <c r="G15" s="59">
        <v>2655139</v>
      </c>
      <c r="H15" s="59">
        <v>1754386</v>
      </c>
      <c r="I15" s="59">
        <v>4767516</v>
      </c>
      <c r="J15" s="59">
        <v>4376726</v>
      </c>
      <c r="K15" s="59">
        <v>1452886</v>
      </c>
      <c r="L15" s="59">
        <v>30557</v>
      </c>
      <c r="M15" s="59">
        <v>5860169</v>
      </c>
      <c r="N15" s="59">
        <v>1542417</v>
      </c>
      <c r="O15" s="59">
        <v>3101541</v>
      </c>
      <c r="P15" s="59">
        <v>0</v>
      </c>
      <c r="Q15" s="59">
        <v>4643958</v>
      </c>
      <c r="R15" s="59">
        <v>0</v>
      </c>
      <c r="S15" s="59">
        <v>0</v>
      </c>
      <c r="T15" s="59">
        <v>0</v>
      </c>
      <c r="U15" s="59">
        <v>0</v>
      </c>
      <c r="V15" s="59">
        <v>15271643</v>
      </c>
      <c r="W15" s="59">
        <v>23039856</v>
      </c>
      <c r="X15" s="59">
        <v>-7768213</v>
      </c>
      <c r="Y15" s="60">
        <v>-33.72</v>
      </c>
      <c r="Z15" s="61">
        <v>30719810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150000</v>
      </c>
      <c r="H16" s="59">
        <v>7415</v>
      </c>
      <c r="I16" s="59">
        <v>157415</v>
      </c>
      <c r="J16" s="59">
        <v>4247624</v>
      </c>
      <c r="K16" s="59">
        <v>0</v>
      </c>
      <c r="L16" s="59">
        <v>0</v>
      </c>
      <c r="M16" s="59">
        <v>4247624</v>
      </c>
      <c r="N16" s="59">
        <v>-370746</v>
      </c>
      <c r="O16" s="59">
        <v>11814486</v>
      </c>
      <c r="P16" s="59">
        <v>35891</v>
      </c>
      <c r="Q16" s="59">
        <v>11479631</v>
      </c>
      <c r="R16" s="59">
        <v>0</v>
      </c>
      <c r="S16" s="59">
        <v>0</v>
      </c>
      <c r="T16" s="59">
        <v>0</v>
      </c>
      <c r="U16" s="59">
        <v>0</v>
      </c>
      <c r="V16" s="59">
        <v>15884670</v>
      </c>
      <c r="W16" s="59"/>
      <c r="X16" s="59">
        <v>15884670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49042231</v>
      </c>
      <c r="E17" s="59">
        <v>49042231</v>
      </c>
      <c r="F17" s="59">
        <v>702475</v>
      </c>
      <c r="G17" s="59">
        <v>885504</v>
      </c>
      <c r="H17" s="59">
        <v>490001</v>
      </c>
      <c r="I17" s="59">
        <v>2077980</v>
      </c>
      <c r="J17" s="59">
        <v>403942</v>
      </c>
      <c r="K17" s="59">
        <v>799416</v>
      </c>
      <c r="L17" s="59">
        <v>289157</v>
      </c>
      <c r="M17" s="59">
        <v>1492515</v>
      </c>
      <c r="N17" s="59">
        <v>467350</v>
      </c>
      <c r="O17" s="59">
        <v>2206154</v>
      </c>
      <c r="P17" s="59">
        <v>375022</v>
      </c>
      <c r="Q17" s="59">
        <v>3048526</v>
      </c>
      <c r="R17" s="59">
        <v>0</v>
      </c>
      <c r="S17" s="59">
        <v>0</v>
      </c>
      <c r="T17" s="59">
        <v>0</v>
      </c>
      <c r="U17" s="59">
        <v>0</v>
      </c>
      <c r="V17" s="59">
        <v>6619021</v>
      </c>
      <c r="W17" s="59">
        <v>36781677</v>
      </c>
      <c r="X17" s="59">
        <v>-30162656</v>
      </c>
      <c r="Y17" s="60">
        <v>-82</v>
      </c>
      <c r="Z17" s="61">
        <v>49042231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147198030</v>
      </c>
      <c r="E18" s="72">
        <f t="shared" si="1"/>
        <v>147198030</v>
      </c>
      <c r="F18" s="72">
        <f t="shared" si="1"/>
        <v>5231728</v>
      </c>
      <c r="G18" s="72">
        <f t="shared" si="1"/>
        <v>7958790</v>
      </c>
      <c r="H18" s="72">
        <f t="shared" si="1"/>
        <v>6417025</v>
      </c>
      <c r="I18" s="72">
        <f t="shared" si="1"/>
        <v>19607543</v>
      </c>
      <c r="J18" s="72">
        <f t="shared" si="1"/>
        <v>9028292</v>
      </c>
      <c r="K18" s="72">
        <f t="shared" si="1"/>
        <v>3399800</v>
      </c>
      <c r="L18" s="72">
        <f t="shared" si="1"/>
        <v>1519475</v>
      </c>
      <c r="M18" s="72">
        <f t="shared" si="1"/>
        <v>13947567</v>
      </c>
      <c r="N18" s="72">
        <f t="shared" si="1"/>
        <v>5730734</v>
      </c>
      <c r="O18" s="72">
        <f t="shared" si="1"/>
        <v>21136350</v>
      </c>
      <c r="P18" s="72">
        <f t="shared" si="1"/>
        <v>4830195</v>
      </c>
      <c r="Q18" s="72">
        <f t="shared" si="1"/>
        <v>31697279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65252389</v>
      </c>
      <c r="W18" s="72">
        <f t="shared" si="1"/>
        <v>110398518</v>
      </c>
      <c r="X18" s="72">
        <f t="shared" si="1"/>
        <v>-45146129</v>
      </c>
      <c r="Y18" s="66">
        <f>+IF(W18&lt;&gt;0,(X18/W18)*100,0)</f>
        <v>-40.893781744425226</v>
      </c>
      <c r="Z18" s="73">
        <f t="shared" si="1"/>
        <v>147198030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-17917063</v>
      </c>
      <c r="E19" s="76">
        <f t="shared" si="2"/>
        <v>-17917063</v>
      </c>
      <c r="F19" s="76">
        <f t="shared" si="2"/>
        <v>20951442</v>
      </c>
      <c r="G19" s="76">
        <f t="shared" si="2"/>
        <v>-3432986</v>
      </c>
      <c r="H19" s="76">
        <f t="shared" si="2"/>
        <v>-861737</v>
      </c>
      <c r="I19" s="76">
        <f t="shared" si="2"/>
        <v>16656719</v>
      </c>
      <c r="J19" s="76">
        <f t="shared" si="2"/>
        <v>-4444569</v>
      </c>
      <c r="K19" s="76">
        <f t="shared" si="2"/>
        <v>3220346</v>
      </c>
      <c r="L19" s="76">
        <f t="shared" si="2"/>
        <v>3528149</v>
      </c>
      <c r="M19" s="76">
        <f t="shared" si="2"/>
        <v>2303926</v>
      </c>
      <c r="N19" s="76">
        <f t="shared" si="2"/>
        <v>1238386</v>
      </c>
      <c r="O19" s="76">
        <f t="shared" si="2"/>
        <v>-16298242</v>
      </c>
      <c r="P19" s="76">
        <f t="shared" si="2"/>
        <v>284699</v>
      </c>
      <c r="Q19" s="76">
        <f t="shared" si="2"/>
        <v>-14775157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4185488</v>
      </c>
      <c r="W19" s="76">
        <f>IF(E10=E18,0,W10-W18)</f>
        <v>-3434015</v>
      </c>
      <c r="X19" s="76">
        <f t="shared" si="2"/>
        <v>7619503</v>
      </c>
      <c r="Y19" s="77">
        <f>+IF(W19&lt;&gt;0,(X19/W19)*100,0)</f>
        <v>-221.8832183318943</v>
      </c>
      <c r="Z19" s="78">
        <f t="shared" si="2"/>
        <v>-17917063</v>
      </c>
    </row>
    <row r="20" spans="1:26" ht="13.5">
      <c r="A20" s="57" t="s">
        <v>44</v>
      </c>
      <c r="B20" s="18">
        <v>0</v>
      </c>
      <c r="C20" s="18">
        <v>0</v>
      </c>
      <c r="D20" s="58">
        <v>54479850</v>
      </c>
      <c r="E20" s="59">
        <v>54479850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-900</v>
      </c>
      <c r="L20" s="59">
        <v>0</v>
      </c>
      <c r="M20" s="59">
        <v>-900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-900</v>
      </c>
      <c r="W20" s="59">
        <v>54479850</v>
      </c>
      <c r="X20" s="59">
        <v>-54480750</v>
      </c>
      <c r="Y20" s="60">
        <v>-100</v>
      </c>
      <c r="Z20" s="61">
        <v>54479850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-14930</v>
      </c>
      <c r="I21" s="81">
        <v>-14930</v>
      </c>
      <c r="J21" s="81">
        <v>0</v>
      </c>
      <c r="K21" s="81">
        <v>0</v>
      </c>
      <c r="L21" s="81">
        <v>-81069</v>
      </c>
      <c r="M21" s="81">
        <v>-81069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-95999</v>
      </c>
      <c r="W21" s="81"/>
      <c r="X21" s="81">
        <v>-95999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36562787</v>
      </c>
      <c r="E22" s="87">
        <f t="shared" si="3"/>
        <v>36562787</v>
      </c>
      <c r="F22" s="87">
        <f t="shared" si="3"/>
        <v>20951442</v>
      </c>
      <c r="G22" s="87">
        <f t="shared" si="3"/>
        <v>-3432986</v>
      </c>
      <c r="H22" s="87">
        <f t="shared" si="3"/>
        <v>-876667</v>
      </c>
      <c r="I22" s="87">
        <f t="shared" si="3"/>
        <v>16641789</v>
      </c>
      <c r="J22" s="87">
        <f t="shared" si="3"/>
        <v>-4444569</v>
      </c>
      <c r="K22" s="87">
        <f t="shared" si="3"/>
        <v>3219446</v>
      </c>
      <c r="L22" s="87">
        <f t="shared" si="3"/>
        <v>3447080</v>
      </c>
      <c r="M22" s="87">
        <f t="shared" si="3"/>
        <v>2221957</v>
      </c>
      <c r="N22" s="87">
        <f t="shared" si="3"/>
        <v>1238386</v>
      </c>
      <c r="O22" s="87">
        <f t="shared" si="3"/>
        <v>-16298242</v>
      </c>
      <c r="P22" s="87">
        <f t="shared" si="3"/>
        <v>284699</v>
      </c>
      <c r="Q22" s="87">
        <f t="shared" si="3"/>
        <v>-14775157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4088589</v>
      </c>
      <c r="W22" s="87">
        <f t="shared" si="3"/>
        <v>51045835</v>
      </c>
      <c r="X22" s="87">
        <f t="shared" si="3"/>
        <v>-46957246</v>
      </c>
      <c r="Y22" s="88">
        <f>+IF(W22&lt;&gt;0,(X22/W22)*100,0)</f>
        <v>-91.99035729359701</v>
      </c>
      <c r="Z22" s="89">
        <f t="shared" si="3"/>
        <v>36562787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36562787</v>
      </c>
      <c r="E24" s="76">
        <f t="shared" si="4"/>
        <v>36562787</v>
      </c>
      <c r="F24" s="76">
        <f t="shared" si="4"/>
        <v>20951442</v>
      </c>
      <c r="G24" s="76">
        <f t="shared" si="4"/>
        <v>-3432986</v>
      </c>
      <c r="H24" s="76">
        <f t="shared" si="4"/>
        <v>-876667</v>
      </c>
      <c r="I24" s="76">
        <f t="shared" si="4"/>
        <v>16641789</v>
      </c>
      <c r="J24" s="76">
        <f t="shared" si="4"/>
        <v>-4444569</v>
      </c>
      <c r="K24" s="76">
        <f t="shared" si="4"/>
        <v>3219446</v>
      </c>
      <c r="L24" s="76">
        <f t="shared" si="4"/>
        <v>3447080</v>
      </c>
      <c r="M24" s="76">
        <f t="shared" si="4"/>
        <v>2221957</v>
      </c>
      <c r="N24" s="76">
        <f t="shared" si="4"/>
        <v>1238386</v>
      </c>
      <c r="O24" s="76">
        <f t="shared" si="4"/>
        <v>-16298242</v>
      </c>
      <c r="P24" s="76">
        <f t="shared" si="4"/>
        <v>284699</v>
      </c>
      <c r="Q24" s="76">
        <f t="shared" si="4"/>
        <v>-14775157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4088589</v>
      </c>
      <c r="W24" s="76">
        <f t="shared" si="4"/>
        <v>51045835</v>
      </c>
      <c r="X24" s="76">
        <f t="shared" si="4"/>
        <v>-46957246</v>
      </c>
      <c r="Y24" s="77">
        <f>+IF(W24&lt;&gt;0,(X24/W24)*100,0)</f>
        <v>-91.99035729359701</v>
      </c>
      <c r="Z24" s="78">
        <f t="shared" si="4"/>
        <v>36562787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54589850</v>
      </c>
      <c r="E27" s="99">
        <v>54589850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54217</v>
      </c>
      <c r="L27" s="99">
        <v>49000</v>
      </c>
      <c r="M27" s="99">
        <v>103217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103217</v>
      </c>
      <c r="W27" s="99">
        <v>40942388</v>
      </c>
      <c r="X27" s="99">
        <v>-40839171</v>
      </c>
      <c r="Y27" s="100">
        <v>-99.75</v>
      </c>
      <c r="Z27" s="101">
        <v>54589850</v>
      </c>
    </row>
    <row r="28" spans="1:26" ht="13.5">
      <c r="A28" s="102" t="s">
        <v>44</v>
      </c>
      <c r="B28" s="18">
        <v>0</v>
      </c>
      <c r="C28" s="18">
        <v>0</v>
      </c>
      <c r="D28" s="58">
        <v>54479850</v>
      </c>
      <c r="E28" s="59">
        <v>54479850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54217</v>
      </c>
      <c r="L28" s="59">
        <v>49000</v>
      </c>
      <c r="M28" s="59">
        <v>103217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103217</v>
      </c>
      <c r="W28" s="59">
        <v>40859888</v>
      </c>
      <c r="X28" s="59">
        <v>-40756671</v>
      </c>
      <c r="Y28" s="60">
        <v>-99.75</v>
      </c>
      <c r="Z28" s="61">
        <v>54479850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110000</v>
      </c>
      <c r="E31" s="59">
        <v>110000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82500</v>
      </c>
      <c r="X31" s="59">
        <v>-82500</v>
      </c>
      <c r="Y31" s="60">
        <v>-100</v>
      </c>
      <c r="Z31" s="61">
        <v>110000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54589850</v>
      </c>
      <c r="E32" s="99">
        <f t="shared" si="5"/>
        <v>54589850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54217</v>
      </c>
      <c r="L32" s="99">
        <f t="shared" si="5"/>
        <v>49000</v>
      </c>
      <c r="M32" s="99">
        <f t="shared" si="5"/>
        <v>103217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103217</v>
      </c>
      <c r="W32" s="99">
        <f t="shared" si="5"/>
        <v>40942388</v>
      </c>
      <c r="X32" s="99">
        <f t="shared" si="5"/>
        <v>-40839171</v>
      </c>
      <c r="Y32" s="100">
        <f>+IF(W32&lt;&gt;0,(X32/W32)*100,0)</f>
        <v>-99.74789697171548</v>
      </c>
      <c r="Z32" s="101">
        <f t="shared" si="5"/>
        <v>54589850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58403481</v>
      </c>
      <c r="E35" s="59">
        <v>58093741</v>
      </c>
      <c r="F35" s="59">
        <v>22759335</v>
      </c>
      <c r="G35" s="59">
        <v>32671734</v>
      </c>
      <c r="H35" s="59">
        <v>33407767</v>
      </c>
      <c r="I35" s="59">
        <v>33407767</v>
      </c>
      <c r="J35" s="59">
        <v>32759825</v>
      </c>
      <c r="K35" s="59">
        <v>33734239</v>
      </c>
      <c r="L35" s="59">
        <v>37973918</v>
      </c>
      <c r="M35" s="59">
        <v>37973918</v>
      </c>
      <c r="N35" s="59">
        <v>35942069</v>
      </c>
      <c r="O35" s="59">
        <v>33779806</v>
      </c>
      <c r="P35" s="59">
        <v>33732241</v>
      </c>
      <c r="Q35" s="59">
        <v>33732241</v>
      </c>
      <c r="R35" s="59">
        <v>0</v>
      </c>
      <c r="S35" s="59">
        <v>0</v>
      </c>
      <c r="T35" s="59">
        <v>0</v>
      </c>
      <c r="U35" s="59">
        <v>0</v>
      </c>
      <c r="V35" s="59">
        <v>33732241</v>
      </c>
      <c r="W35" s="59">
        <v>43570306</v>
      </c>
      <c r="X35" s="59">
        <v>-9838065</v>
      </c>
      <c r="Y35" s="60">
        <v>-22.58</v>
      </c>
      <c r="Z35" s="61">
        <v>58093741</v>
      </c>
    </row>
    <row r="36" spans="1:26" ht="13.5">
      <c r="A36" s="57" t="s">
        <v>53</v>
      </c>
      <c r="B36" s="18">
        <v>0</v>
      </c>
      <c r="C36" s="18">
        <v>0</v>
      </c>
      <c r="D36" s="58">
        <v>340482835</v>
      </c>
      <c r="E36" s="59">
        <v>317259310</v>
      </c>
      <c r="F36" s="59">
        <v>1594222</v>
      </c>
      <c r="G36" s="59">
        <v>3736123</v>
      </c>
      <c r="H36" s="59">
        <v>5340585</v>
      </c>
      <c r="I36" s="59">
        <v>5340585</v>
      </c>
      <c r="J36" s="59">
        <v>7130831</v>
      </c>
      <c r="K36" s="59">
        <v>7251419</v>
      </c>
      <c r="L36" s="59">
        <v>7307956</v>
      </c>
      <c r="M36" s="59">
        <v>7307956</v>
      </c>
      <c r="N36" s="59">
        <v>8751363</v>
      </c>
      <c r="O36" s="59">
        <v>12022551</v>
      </c>
      <c r="P36" s="59">
        <v>13904264</v>
      </c>
      <c r="Q36" s="59">
        <v>13904264</v>
      </c>
      <c r="R36" s="59">
        <v>0</v>
      </c>
      <c r="S36" s="59">
        <v>0</v>
      </c>
      <c r="T36" s="59">
        <v>0</v>
      </c>
      <c r="U36" s="59">
        <v>0</v>
      </c>
      <c r="V36" s="59">
        <v>13904264</v>
      </c>
      <c r="W36" s="59">
        <v>237944483</v>
      </c>
      <c r="X36" s="59">
        <v>-224040219</v>
      </c>
      <c r="Y36" s="60">
        <v>-94.16</v>
      </c>
      <c r="Z36" s="61">
        <v>317259310</v>
      </c>
    </row>
    <row r="37" spans="1:26" ht="13.5">
      <c r="A37" s="57" t="s">
        <v>54</v>
      </c>
      <c r="B37" s="18">
        <v>0</v>
      </c>
      <c r="C37" s="18">
        <v>0</v>
      </c>
      <c r="D37" s="58">
        <v>42814489</v>
      </c>
      <c r="E37" s="59">
        <v>38814489</v>
      </c>
      <c r="F37" s="59">
        <v>19267914</v>
      </c>
      <c r="G37" s="59">
        <v>49926907</v>
      </c>
      <c r="H37" s="59">
        <v>74058417</v>
      </c>
      <c r="I37" s="59">
        <v>74058417</v>
      </c>
      <c r="J37" s="59">
        <v>59626202</v>
      </c>
      <c r="K37" s="59">
        <v>67589752</v>
      </c>
      <c r="L37" s="59">
        <v>71665924</v>
      </c>
      <c r="M37" s="59">
        <v>71665924</v>
      </c>
      <c r="N37" s="59">
        <v>74642821</v>
      </c>
      <c r="O37" s="59">
        <v>68253067</v>
      </c>
      <c r="P37" s="59">
        <v>61036395</v>
      </c>
      <c r="Q37" s="59">
        <v>61036395</v>
      </c>
      <c r="R37" s="59">
        <v>0</v>
      </c>
      <c r="S37" s="59">
        <v>0</v>
      </c>
      <c r="T37" s="59">
        <v>0</v>
      </c>
      <c r="U37" s="59">
        <v>0</v>
      </c>
      <c r="V37" s="59">
        <v>61036395</v>
      </c>
      <c r="W37" s="59">
        <v>29110867</v>
      </c>
      <c r="X37" s="59">
        <v>31925528</v>
      </c>
      <c r="Y37" s="60">
        <v>109.67</v>
      </c>
      <c r="Z37" s="61">
        <v>38814489</v>
      </c>
    </row>
    <row r="38" spans="1:26" ht="13.5">
      <c r="A38" s="57" t="s">
        <v>55</v>
      </c>
      <c r="B38" s="18">
        <v>0</v>
      </c>
      <c r="C38" s="18">
        <v>0</v>
      </c>
      <c r="D38" s="58">
        <v>14787156</v>
      </c>
      <c r="E38" s="59">
        <v>14787156</v>
      </c>
      <c r="F38" s="59">
        <v>86935</v>
      </c>
      <c r="G38" s="59">
        <v>164180</v>
      </c>
      <c r="H38" s="59">
        <v>241425</v>
      </c>
      <c r="I38" s="59">
        <v>241425</v>
      </c>
      <c r="J38" s="59">
        <v>379443</v>
      </c>
      <c r="K38" s="59">
        <v>502738</v>
      </c>
      <c r="L38" s="59">
        <v>595012</v>
      </c>
      <c r="M38" s="59">
        <v>595012</v>
      </c>
      <c r="N38" s="59">
        <v>630885</v>
      </c>
      <c r="O38" s="59">
        <v>664515</v>
      </c>
      <c r="P38" s="59">
        <v>778808</v>
      </c>
      <c r="Q38" s="59">
        <v>778808</v>
      </c>
      <c r="R38" s="59">
        <v>0</v>
      </c>
      <c r="S38" s="59">
        <v>0</v>
      </c>
      <c r="T38" s="59">
        <v>0</v>
      </c>
      <c r="U38" s="59">
        <v>0</v>
      </c>
      <c r="V38" s="59">
        <v>778808</v>
      </c>
      <c r="W38" s="59">
        <v>11090367</v>
      </c>
      <c r="X38" s="59">
        <v>-10311559</v>
      </c>
      <c r="Y38" s="60">
        <v>-92.98</v>
      </c>
      <c r="Z38" s="61">
        <v>14787156</v>
      </c>
    </row>
    <row r="39" spans="1:26" ht="13.5">
      <c r="A39" s="57" t="s">
        <v>56</v>
      </c>
      <c r="B39" s="18">
        <v>0</v>
      </c>
      <c r="C39" s="18">
        <v>0</v>
      </c>
      <c r="D39" s="58">
        <v>341284671</v>
      </c>
      <c r="E39" s="59">
        <v>321751406</v>
      </c>
      <c r="F39" s="59">
        <v>4998709</v>
      </c>
      <c r="G39" s="59">
        <v>-13683230</v>
      </c>
      <c r="H39" s="59">
        <v>-35551491</v>
      </c>
      <c r="I39" s="59">
        <v>-35551491</v>
      </c>
      <c r="J39" s="59">
        <v>-20114989</v>
      </c>
      <c r="K39" s="59">
        <v>-27106832</v>
      </c>
      <c r="L39" s="59">
        <v>-26979063</v>
      </c>
      <c r="M39" s="59">
        <v>-26979063</v>
      </c>
      <c r="N39" s="59">
        <v>-30580274</v>
      </c>
      <c r="O39" s="59">
        <v>-23115226</v>
      </c>
      <c r="P39" s="59">
        <v>-14178697</v>
      </c>
      <c r="Q39" s="59">
        <v>-14178697</v>
      </c>
      <c r="R39" s="59">
        <v>0</v>
      </c>
      <c r="S39" s="59">
        <v>0</v>
      </c>
      <c r="T39" s="59">
        <v>0</v>
      </c>
      <c r="U39" s="59">
        <v>0</v>
      </c>
      <c r="V39" s="59">
        <v>-14178697</v>
      </c>
      <c r="W39" s="59">
        <v>241313555</v>
      </c>
      <c r="X39" s="59">
        <v>-255492252</v>
      </c>
      <c r="Y39" s="60">
        <v>-105.88</v>
      </c>
      <c r="Z39" s="61">
        <v>321751406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54814182</v>
      </c>
      <c r="E42" s="59">
        <v>26045244</v>
      </c>
      <c r="F42" s="59">
        <v>25290076</v>
      </c>
      <c r="G42" s="59">
        <v>10543431</v>
      </c>
      <c r="H42" s="59">
        <v>16860742</v>
      </c>
      <c r="I42" s="59">
        <v>52694249</v>
      </c>
      <c r="J42" s="59">
        <v>-3356816</v>
      </c>
      <c r="K42" s="59">
        <v>1053872</v>
      </c>
      <c r="L42" s="59">
        <v>13083635</v>
      </c>
      <c r="M42" s="59">
        <v>10780691</v>
      </c>
      <c r="N42" s="59">
        <v>1942996</v>
      </c>
      <c r="O42" s="59">
        <v>100966</v>
      </c>
      <c r="P42" s="59">
        <v>3177660</v>
      </c>
      <c r="Q42" s="59">
        <v>5221622</v>
      </c>
      <c r="R42" s="59">
        <v>0</v>
      </c>
      <c r="S42" s="59">
        <v>0</v>
      </c>
      <c r="T42" s="59">
        <v>0</v>
      </c>
      <c r="U42" s="59">
        <v>0</v>
      </c>
      <c r="V42" s="59">
        <v>68696562</v>
      </c>
      <c r="W42" s="59">
        <v>19533933</v>
      </c>
      <c r="X42" s="59">
        <v>49162629</v>
      </c>
      <c r="Y42" s="60">
        <v>251.68</v>
      </c>
      <c r="Z42" s="61">
        <v>26045244</v>
      </c>
    </row>
    <row r="43" spans="1:26" ht="13.5">
      <c r="A43" s="57" t="s">
        <v>59</v>
      </c>
      <c r="B43" s="18">
        <v>0</v>
      </c>
      <c r="C43" s="18">
        <v>0</v>
      </c>
      <c r="D43" s="58">
        <v>-54589848</v>
      </c>
      <c r="E43" s="59">
        <v>297600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223200</v>
      </c>
      <c r="X43" s="59">
        <v>-223200</v>
      </c>
      <c r="Y43" s="60">
        <v>-100</v>
      </c>
      <c r="Z43" s="61">
        <v>297600</v>
      </c>
    </row>
    <row r="44" spans="1:26" ht="13.5">
      <c r="A44" s="57" t="s">
        <v>60</v>
      </c>
      <c r="B44" s="18">
        <v>0</v>
      </c>
      <c r="C44" s="18">
        <v>0</v>
      </c>
      <c r="D44" s="58">
        <v>-991308</v>
      </c>
      <c r="E44" s="59">
        <v>0</v>
      </c>
      <c r="F44" s="59">
        <v>888</v>
      </c>
      <c r="G44" s="59">
        <v>1000</v>
      </c>
      <c r="H44" s="59">
        <v>5563</v>
      </c>
      <c r="I44" s="59">
        <v>7451</v>
      </c>
      <c r="J44" s="59">
        <v>1487</v>
      </c>
      <c r="K44" s="59">
        <v>1862</v>
      </c>
      <c r="L44" s="59">
        <v>6946</v>
      </c>
      <c r="M44" s="59">
        <v>10295</v>
      </c>
      <c r="N44" s="59">
        <v>1608</v>
      </c>
      <c r="O44" s="59">
        <v>10529</v>
      </c>
      <c r="P44" s="59">
        <v>10439</v>
      </c>
      <c r="Q44" s="59">
        <v>22576</v>
      </c>
      <c r="R44" s="59">
        <v>0</v>
      </c>
      <c r="S44" s="59">
        <v>0</v>
      </c>
      <c r="T44" s="59">
        <v>0</v>
      </c>
      <c r="U44" s="59">
        <v>0</v>
      </c>
      <c r="V44" s="59">
        <v>40322</v>
      </c>
      <c r="W44" s="59"/>
      <c r="X44" s="59">
        <v>40322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-188870</v>
      </c>
      <c r="E45" s="99">
        <v>26342844</v>
      </c>
      <c r="F45" s="99">
        <v>24980016</v>
      </c>
      <c r="G45" s="99">
        <v>35524447</v>
      </c>
      <c r="H45" s="99">
        <v>52390752</v>
      </c>
      <c r="I45" s="99">
        <v>52390752</v>
      </c>
      <c r="J45" s="99">
        <v>49035423</v>
      </c>
      <c r="K45" s="99">
        <v>50091157</v>
      </c>
      <c r="L45" s="99">
        <v>63181738</v>
      </c>
      <c r="M45" s="99">
        <v>63181738</v>
      </c>
      <c r="N45" s="99">
        <v>65126342</v>
      </c>
      <c r="O45" s="99">
        <v>65237837</v>
      </c>
      <c r="P45" s="99">
        <v>68425936</v>
      </c>
      <c r="Q45" s="99">
        <v>68425936</v>
      </c>
      <c r="R45" s="99">
        <v>0</v>
      </c>
      <c r="S45" s="99">
        <v>0</v>
      </c>
      <c r="T45" s="99">
        <v>0</v>
      </c>
      <c r="U45" s="99">
        <v>0</v>
      </c>
      <c r="V45" s="99">
        <v>68425936</v>
      </c>
      <c r="W45" s="99">
        <v>19757133</v>
      </c>
      <c r="X45" s="99">
        <v>48668803</v>
      </c>
      <c r="Y45" s="100">
        <v>246.34</v>
      </c>
      <c r="Z45" s="101">
        <v>26342844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7693953</v>
      </c>
      <c r="C49" s="51">
        <v>0</v>
      </c>
      <c r="D49" s="128">
        <v>1878022</v>
      </c>
      <c r="E49" s="53">
        <v>1667511</v>
      </c>
      <c r="F49" s="53">
        <v>0</v>
      </c>
      <c r="G49" s="53">
        <v>0</v>
      </c>
      <c r="H49" s="53">
        <v>0</v>
      </c>
      <c r="I49" s="53">
        <v>1545054</v>
      </c>
      <c r="J49" s="53">
        <v>0</v>
      </c>
      <c r="K49" s="53">
        <v>0</v>
      </c>
      <c r="L49" s="53">
        <v>0</v>
      </c>
      <c r="M49" s="53">
        <v>1472682</v>
      </c>
      <c r="N49" s="53">
        <v>0</v>
      </c>
      <c r="O49" s="53">
        <v>0</v>
      </c>
      <c r="P49" s="53">
        <v>0</v>
      </c>
      <c r="Q49" s="53">
        <v>1466783</v>
      </c>
      <c r="R49" s="53">
        <v>0</v>
      </c>
      <c r="S49" s="53">
        <v>0</v>
      </c>
      <c r="T49" s="53">
        <v>0</v>
      </c>
      <c r="U49" s="53">
        <v>0</v>
      </c>
      <c r="V49" s="53">
        <v>9196178</v>
      </c>
      <c r="W49" s="53">
        <v>49040150</v>
      </c>
      <c r="X49" s="53">
        <v>73960333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19887311</v>
      </c>
      <c r="C51" s="51">
        <v>0</v>
      </c>
      <c r="D51" s="128">
        <v>990745</v>
      </c>
      <c r="E51" s="53">
        <v>1810824</v>
      </c>
      <c r="F51" s="53">
        <v>0</v>
      </c>
      <c r="G51" s="53">
        <v>0</v>
      </c>
      <c r="H51" s="53">
        <v>0</v>
      </c>
      <c r="I51" s="53">
        <v>1404878</v>
      </c>
      <c r="J51" s="53">
        <v>0</v>
      </c>
      <c r="K51" s="53">
        <v>0</v>
      </c>
      <c r="L51" s="53">
        <v>0</v>
      </c>
      <c r="M51" s="53">
        <v>329868</v>
      </c>
      <c r="N51" s="53">
        <v>0</v>
      </c>
      <c r="O51" s="53">
        <v>0</v>
      </c>
      <c r="P51" s="53">
        <v>0</v>
      </c>
      <c r="Q51" s="53">
        <v>1050285</v>
      </c>
      <c r="R51" s="53">
        <v>0</v>
      </c>
      <c r="S51" s="53">
        <v>0</v>
      </c>
      <c r="T51" s="53">
        <v>0</v>
      </c>
      <c r="U51" s="53">
        <v>0</v>
      </c>
      <c r="V51" s="53">
        <v>2572204</v>
      </c>
      <c r="W51" s="53">
        <v>32438050</v>
      </c>
      <c r="X51" s="53">
        <v>60484165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93.74899724672969</v>
      </c>
      <c r="E58" s="7">
        <f t="shared" si="6"/>
        <v>104.9623825758963</v>
      </c>
      <c r="F58" s="7">
        <f t="shared" si="6"/>
        <v>47.40465686957032</v>
      </c>
      <c r="G58" s="7">
        <f t="shared" si="6"/>
        <v>110.69536505790416</v>
      </c>
      <c r="H58" s="7">
        <f t="shared" si="6"/>
        <v>145.4363995473401</v>
      </c>
      <c r="I58" s="7">
        <f t="shared" si="6"/>
        <v>69.9785735942436</v>
      </c>
      <c r="J58" s="7">
        <f t="shared" si="6"/>
        <v>117.44384698158437</v>
      </c>
      <c r="K58" s="7">
        <f t="shared" si="6"/>
        <v>152.39446321736366</v>
      </c>
      <c r="L58" s="7">
        <f t="shared" si="6"/>
        <v>118.83193528272191</v>
      </c>
      <c r="M58" s="7">
        <f t="shared" si="6"/>
        <v>129.43990811810696</v>
      </c>
      <c r="N58" s="7">
        <f t="shared" si="6"/>
        <v>129.22800707459535</v>
      </c>
      <c r="O58" s="7">
        <f t="shared" si="6"/>
        <v>164.76756671456494</v>
      </c>
      <c r="P58" s="7">
        <f t="shared" si="6"/>
        <v>125.36114205294456</v>
      </c>
      <c r="Q58" s="7">
        <f t="shared" si="6"/>
        <v>139.27945522477617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98.89225959230016</v>
      </c>
      <c r="W58" s="7">
        <f t="shared" si="6"/>
        <v>104.96237624736622</v>
      </c>
      <c r="X58" s="7">
        <f t="shared" si="6"/>
        <v>0</v>
      </c>
      <c r="Y58" s="7">
        <f t="shared" si="6"/>
        <v>0</v>
      </c>
      <c r="Z58" s="8">
        <f t="shared" si="6"/>
        <v>104.9623825758963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95.00001991516142</v>
      </c>
      <c r="E59" s="10">
        <f t="shared" si="7"/>
        <v>98.07484117658774</v>
      </c>
      <c r="F59" s="10">
        <f t="shared" si="7"/>
        <v>0</v>
      </c>
      <c r="G59" s="10">
        <f t="shared" si="7"/>
        <v>0</v>
      </c>
      <c r="H59" s="10">
        <f t="shared" si="7"/>
        <v>-174669.37053861129</v>
      </c>
      <c r="I59" s="10">
        <f t="shared" si="7"/>
        <v>18.076928397994845</v>
      </c>
      <c r="J59" s="10">
        <f t="shared" si="7"/>
        <v>-1922.01951417827</v>
      </c>
      <c r="K59" s="10">
        <f t="shared" si="7"/>
        <v>0</v>
      </c>
      <c r="L59" s="10">
        <f t="shared" si="7"/>
        <v>0</v>
      </c>
      <c r="M59" s="10">
        <f t="shared" si="7"/>
        <v>-5121.620591523529</v>
      </c>
      <c r="N59" s="10">
        <f t="shared" si="7"/>
        <v>-8470.279039584684</v>
      </c>
      <c r="O59" s="10">
        <f t="shared" si="7"/>
        <v>-18558.776102555832</v>
      </c>
      <c r="P59" s="10">
        <f t="shared" si="7"/>
        <v>0</v>
      </c>
      <c r="Q59" s="10">
        <f t="shared" si="7"/>
        <v>-17051.660198361365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58.41595483405919</v>
      </c>
      <c r="W59" s="10">
        <f t="shared" si="7"/>
        <v>98.07484117658774</v>
      </c>
      <c r="X59" s="10">
        <f t="shared" si="7"/>
        <v>0</v>
      </c>
      <c r="Y59" s="10">
        <f t="shared" si="7"/>
        <v>0</v>
      </c>
      <c r="Z59" s="11">
        <f t="shared" si="7"/>
        <v>98.07484117658774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93.35677391320215</v>
      </c>
      <c r="E60" s="13">
        <f t="shared" si="7"/>
        <v>103.00626771269935</v>
      </c>
      <c r="F60" s="13">
        <f t="shared" si="7"/>
        <v>112.54475669031999</v>
      </c>
      <c r="G60" s="13">
        <f t="shared" si="7"/>
        <v>114.25328661296832</v>
      </c>
      <c r="H60" s="13">
        <f t="shared" si="7"/>
        <v>96.85060350870474</v>
      </c>
      <c r="I60" s="13">
        <f t="shared" si="7"/>
        <v>108.97299262911079</v>
      </c>
      <c r="J60" s="13">
        <f t="shared" si="7"/>
        <v>101.48684263243115</v>
      </c>
      <c r="K60" s="13">
        <f t="shared" si="7"/>
        <v>141.25474002304844</v>
      </c>
      <c r="L60" s="13">
        <f t="shared" si="7"/>
        <v>113.94180126939479</v>
      </c>
      <c r="M60" s="13">
        <f t="shared" si="7"/>
        <v>118.85616099266132</v>
      </c>
      <c r="N60" s="13">
        <f t="shared" si="7"/>
        <v>114.4523029318778</v>
      </c>
      <c r="O60" s="13">
        <f t="shared" si="7"/>
        <v>120.25092016678151</v>
      </c>
      <c r="P60" s="13">
        <f t="shared" si="7"/>
        <v>114.36801588313227</v>
      </c>
      <c r="Q60" s="13">
        <f t="shared" si="7"/>
        <v>116.29001232198519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113.88127034767577</v>
      </c>
      <c r="W60" s="13">
        <f t="shared" si="7"/>
        <v>103.00625999039914</v>
      </c>
      <c r="X60" s="13">
        <f t="shared" si="7"/>
        <v>0</v>
      </c>
      <c r="Y60" s="13">
        <f t="shared" si="7"/>
        <v>0</v>
      </c>
      <c r="Z60" s="14">
        <f t="shared" si="7"/>
        <v>103.00626771269935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94.97101090869123</v>
      </c>
      <c r="E61" s="13">
        <f t="shared" si="7"/>
        <v>102.40723948744721</v>
      </c>
      <c r="F61" s="13">
        <f t="shared" si="7"/>
        <v>100.02500991876097</v>
      </c>
      <c r="G61" s="13">
        <f t="shared" si="7"/>
        <v>100.32791862867936</v>
      </c>
      <c r="H61" s="13">
        <f t="shared" si="7"/>
        <v>81.86515141954528</v>
      </c>
      <c r="I61" s="13">
        <f t="shared" si="7"/>
        <v>93.37669138443694</v>
      </c>
      <c r="J61" s="13">
        <f t="shared" si="7"/>
        <v>100.25838469132758</v>
      </c>
      <c r="K61" s="13">
        <f t="shared" si="7"/>
        <v>144.92409646896854</v>
      </c>
      <c r="L61" s="13">
        <f t="shared" si="7"/>
        <v>100.09224337571763</v>
      </c>
      <c r="M61" s="13">
        <f t="shared" si="7"/>
        <v>114.68912863851205</v>
      </c>
      <c r="N61" s="13">
        <f t="shared" si="7"/>
        <v>100.63466836234166</v>
      </c>
      <c r="O61" s="13">
        <f t="shared" si="7"/>
        <v>102.27736257842328</v>
      </c>
      <c r="P61" s="13">
        <f t="shared" si="7"/>
        <v>100.36477709451073</v>
      </c>
      <c r="Q61" s="13">
        <f t="shared" si="7"/>
        <v>101.06722711325718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101.72886255921188</v>
      </c>
      <c r="W61" s="13">
        <f t="shared" si="7"/>
        <v>102.4072250570552</v>
      </c>
      <c r="X61" s="13">
        <f t="shared" si="7"/>
        <v>0</v>
      </c>
      <c r="Y61" s="13">
        <f t="shared" si="7"/>
        <v>0</v>
      </c>
      <c r="Z61" s="14">
        <f t="shared" si="7"/>
        <v>102.40723948744721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88.03571329276971</v>
      </c>
      <c r="E62" s="13">
        <f t="shared" si="7"/>
        <v>95.62452365518875</v>
      </c>
      <c r="F62" s="13">
        <f t="shared" si="7"/>
        <v>106.70503838814773</v>
      </c>
      <c r="G62" s="13">
        <f t="shared" si="7"/>
        <v>129.8479934090892</v>
      </c>
      <c r="H62" s="13">
        <f t="shared" si="7"/>
        <v>258.07971782664845</v>
      </c>
      <c r="I62" s="13">
        <f t="shared" si="7"/>
        <v>116.1729472276978</v>
      </c>
      <c r="J62" s="13">
        <f t="shared" si="7"/>
        <v>57.21010126565423</v>
      </c>
      <c r="K62" s="13">
        <f t="shared" si="7"/>
        <v>116.72798487830542</v>
      </c>
      <c r="L62" s="13">
        <f t="shared" si="7"/>
        <v>114.24016622483342</v>
      </c>
      <c r="M62" s="13">
        <f t="shared" si="7"/>
        <v>98.76308326071457</v>
      </c>
      <c r="N62" s="13">
        <f t="shared" si="7"/>
        <v>114.40878198168801</v>
      </c>
      <c r="O62" s="13">
        <f t="shared" si="7"/>
        <v>114.78473816479857</v>
      </c>
      <c r="P62" s="13">
        <f t="shared" si="7"/>
        <v>118.65200355067327</v>
      </c>
      <c r="Q62" s="13">
        <f t="shared" si="7"/>
        <v>115.74289068351804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110.29791508886441</v>
      </c>
      <c r="W62" s="13">
        <f t="shared" si="7"/>
        <v>95.62453237189725</v>
      </c>
      <c r="X62" s="13">
        <f t="shared" si="7"/>
        <v>0</v>
      </c>
      <c r="Y62" s="13">
        <f t="shared" si="7"/>
        <v>0</v>
      </c>
      <c r="Z62" s="14">
        <f t="shared" si="7"/>
        <v>95.62452365518875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90.87418417660659</v>
      </c>
      <c r="E63" s="13">
        <f t="shared" si="7"/>
        <v>118.54149190825952</v>
      </c>
      <c r="F63" s="13">
        <f t="shared" si="7"/>
        <v>20.503212340783293</v>
      </c>
      <c r="G63" s="13">
        <f t="shared" si="7"/>
        <v>331.98172020287404</v>
      </c>
      <c r="H63" s="13">
        <f t="shared" si="7"/>
        <v>325.00086229197206</v>
      </c>
      <c r="I63" s="13">
        <f t="shared" si="7"/>
        <v>54.67799982981884</v>
      </c>
      <c r="J63" s="13">
        <f t="shared" si="7"/>
        <v>324.3436754176611</v>
      </c>
      <c r="K63" s="13">
        <f t="shared" si="7"/>
        <v>333.79835494732555</v>
      </c>
      <c r="L63" s="13">
        <f t="shared" si="7"/>
        <v>347.20820131162037</v>
      </c>
      <c r="M63" s="13">
        <f t="shared" si="7"/>
        <v>334.8472366223889</v>
      </c>
      <c r="N63" s="13">
        <f t="shared" si="7"/>
        <v>348.93956395537543</v>
      </c>
      <c r="O63" s="13">
        <f t="shared" si="7"/>
        <v>1598.0328572962526</v>
      </c>
      <c r="P63" s="13">
        <f t="shared" si="7"/>
        <v>329.7600189044189</v>
      </c>
      <c r="Q63" s="13">
        <f t="shared" si="7"/>
        <v>458.52951305045957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127.76292002380258</v>
      </c>
      <c r="W63" s="13">
        <f t="shared" si="7"/>
        <v>118.54155254084363</v>
      </c>
      <c r="X63" s="13">
        <f t="shared" si="7"/>
        <v>0</v>
      </c>
      <c r="Y63" s="13">
        <f t="shared" si="7"/>
        <v>0</v>
      </c>
      <c r="Z63" s="14">
        <f t="shared" si="7"/>
        <v>118.54149190825952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95.05751703721513</v>
      </c>
      <c r="E64" s="13">
        <f t="shared" si="7"/>
        <v>100.18784140174768</v>
      </c>
      <c r="F64" s="13">
        <f t="shared" si="7"/>
        <v>942.3954809681763</v>
      </c>
      <c r="G64" s="13">
        <f t="shared" si="7"/>
        <v>75.06431208605974</v>
      </c>
      <c r="H64" s="13">
        <f t="shared" si="7"/>
        <v>79.482993371491</v>
      </c>
      <c r="I64" s="13">
        <f t="shared" si="7"/>
        <v>371.4343944492255</v>
      </c>
      <c r="J64" s="13">
        <f t="shared" si="7"/>
        <v>82.09489626951719</v>
      </c>
      <c r="K64" s="13">
        <f t="shared" si="7"/>
        <v>81.37980701877277</v>
      </c>
      <c r="L64" s="13">
        <f t="shared" si="7"/>
        <v>81.15067265966104</v>
      </c>
      <c r="M64" s="13">
        <f t="shared" si="7"/>
        <v>81.54530668109855</v>
      </c>
      <c r="N64" s="13">
        <f t="shared" si="7"/>
        <v>82.93817259501797</v>
      </c>
      <c r="O64" s="13">
        <f t="shared" si="7"/>
        <v>88.36713357881688</v>
      </c>
      <c r="P64" s="13">
        <f t="shared" si="7"/>
        <v>88.55038920862816</v>
      </c>
      <c r="Q64" s="13">
        <f t="shared" si="7"/>
        <v>86.59612543596461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184.0863471869997</v>
      </c>
      <c r="W64" s="13">
        <f t="shared" si="7"/>
        <v>100.18776612410596</v>
      </c>
      <c r="X64" s="13">
        <f t="shared" si="7"/>
        <v>0</v>
      </c>
      <c r="Y64" s="13">
        <f t="shared" si="7"/>
        <v>0</v>
      </c>
      <c r="Z64" s="14">
        <f t="shared" si="7"/>
        <v>100.18784140174768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305.145641025641</v>
      </c>
      <c r="F66" s="16">
        <f t="shared" si="7"/>
        <v>77.57323963000066</v>
      </c>
      <c r="G66" s="16">
        <f t="shared" si="7"/>
        <v>74.71634502554474</v>
      </c>
      <c r="H66" s="16">
        <f t="shared" si="7"/>
        <v>75.19267724145773</v>
      </c>
      <c r="I66" s="16">
        <f t="shared" si="7"/>
        <v>75.76093097533473</v>
      </c>
      <c r="J66" s="16">
        <f t="shared" si="7"/>
        <v>81.4323952518509</v>
      </c>
      <c r="K66" s="16">
        <f t="shared" si="7"/>
        <v>74.13339391529884</v>
      </c>
      <c r="L66" s="16">
        <f t="shared" si="7"/>
        <v>76.0468877337736</v>
      </c>
      <c r="M66" s="16">
        <f t="shared" si="7"/>
        <v>77.01873325816767</v>
      </c>
      <c r="N66" s="16">
        <f t="shared" si="7"/>
        <v>76.72653897624625</v>
      </c>
      <c r="O66" s="16">
        <f t="shared" si="7"/>
        <v>76.15504930621591</v>
      </c>
      <c r="P66" s="16">
        <f t="shared" si="7"/>
        <v>77.05035188507577</v>
      </c>
      <c r="Q66" s="16">
        <f t="shared" si="7"/>
        <v>76.66292413158284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76.49668806537422</v>
      </c>
      <c r="W66" s="16">
        <f t="shared" si="7"/>
        <v>305.145641025641</v>
      </c>
      <c r="X66" s="16">
        <f t="shared" si="7"/>
        <v>0</v>
      </c>
      <c r="Y66" s="16">
        <f t="shared" si="7"/>
        <v>0</v>
      </c>
      <c r="Z66" s="17">
        <f t="shared" si="7"/>
        <v>305.145641025641</v>
      </c>
    </row>
    <row r="67" spans="1:26" ht="13.5" hidden="1">
      <c r="A67" s="40" t="s">
        <v>119</v>
      </c>
      <c r="B67" s="23"/>
      <c r="C67" s="23"/>
      <c r="D67" s="24">
        <v>82927927</v>
      </c>
      <c r="E67" s="25">
        <v>82927927</v>
      </c>
      <c r="F67" s="25">
        <v>25963407</v>
      </c>
      <c r="G67" s="25">
        <v>4485083</v>
      </c>
      <c r="H67" s="25">
        <v>5347061</v>
      </c>
      <c r="I67" s="25">
        <v>35795551</v>
      </c>
      <c r="J67" s="25">
        <v>4469083</v>
      </c>
      <c r="K67" s="25">
        <v>4639662</v>
      </c>
      <c r="L67" s="25">
        <v>4985871</v>
      </c>
      <c r="M67" s="25">
        <v>14094616</v>
      </c>
      <c r="N67" s="25">
        <v>5046225</v>
      </c>
      <c r="O67" s="25">
        <v>4790708</v>
      </c>
      <c r="P67" s="25">
        <v>5128799</v>
      </c>
      <c r="Q67" s="25">
        <v>14965732</v>
      </c>
      <c r="R67" s="25"/>
      <c r="S67" s="25"/>
      <c r="T67" s="25"/>
      <c r="U67" s="25"/>
      <c r="V67" s="25">
        <v>64855899</v>
      </c>
      <c r="W67" s="25">
        <v>62195949</v>
      </c>
      <c r="X67" s="25"/>
      <c r="Y67" s="24"/>
      <c r="Z67" s="26">
        <v>82927927</v>
      </c>
    </row>
    <row r="68" spans="1:26" ht="13.5" hidden="1">
      <c r="A68" s="36" t="s">
        <v>31</v>
      </c>
      <c r="B68" s="18"/>
      <c r="C68" s="18"/>
      <c r="D68" s="19">
        <v>15063900</v>
      </c>
      <c r="E68" s="20">
        <v>15063900</v>
      </c>
      <c r="F68" s="20">
        <v>14905223</v>
      </c>
      <c r="G68" s="20">
        <v>-13680</v>
      </c>
      <c r="H68" s="20">
        <v>-1541</v>
      </c>
      <c r="I68" s="20">
        <v>14890002</v>
      </c>
      <c r="J68" s="20">
        <v>-39356</v>
      </c>
      <c r="K68" s="20"/>
      <c r="L68" s="20"/>
      <c r="M68" s="20">
        <v>-39356</v>
      </c>
      <c r="N68" s="20">
        <v>-10787</v>
      </c>
      <c r="O68" s="20">
        <v>-12403</v>
      </c>
      <c r="P68" s="20"/>
      <c r="Q68" s="20">
        <v>-23190</v>
      </c>
      <c r="R68" s="20"/>
      <c r="S68" s="20"/>
      <c r="T68" s="20"/>
      <c r="U68" s="20"/>
      <c r="V68" s="20">
        <v>14827456</v>
      </c>
      <c r="W68" s="20">
        <v>11297925</v>
      </c>
      <c r="X68" s="20"/>
      <c r="Y68" s="19"/>
      <c r="Z68" s="22">
        <v>15063900</v>
      </c>
    </row>
    <row r="69" spans="1:26" ht="13.5" hidden="1">
      <c r="A69" s="37" t="s">
        <v>32</v>
      </c>
      <c r="B69" s="18"/>
      <c r="C69" s="18"/>
      <c r="D69" s="19">
        <v>66694027</v>
      </c>
      <c r="E69" s="20">
        <v>66694027</v>
      </c>
      <c r="F69" s="20">
        <v>10664886</v>
      </c>
      <c r="G69" s="20">
        <v>4055619</v>
      </c>
      <c r="H69" s="20">
        <v>4908877</v>
      </c>
      <c r="I69" s="20">
        <v>19629382</v>
      </c>
      <c r="J69" s="20">
        <v>4093372</v>
      </c>
      <c r="K69" s="20">
        <v>4164273</v>
      </c>
      <c r="L69" s="20">
        <v>4512229</v>
      </c>
      <c r="M69" s="20">
        <v>12769874</v>
      </c>
      <c r="N69" s="20">
        <v>4578772</v>
      </c>
      <c r="O69" s="20">
        <v>4385618</v>
      </c>
      <c r="P69" s="20">
        <v>4660038</v>
      </c>
      <c r="Q69" s="20">
        <v>13624428</v>
      </c>
      <c r="R69" s="20"/>
      <c r="S69" s="20"/>
      <c r="T69" s="20"/>
      <c r="U69" s="20"/>
      <c r="V69" s="20">
        <v>46023684</v>
      </c>
      <c r="W69" s="20">
        <v>50020524</v>
      </c>
      <c r="X69" s="20"/>
      <c r="Y69" s="19"/>
      <c r="Z69" s="22">
        <v>66694027</v>
      </c>
    </row>
    <row r="70" spans="1:26" ht="13.5" hidden="1">
      <c r="A70" s="38" t="s">
        <v>113</v>
      </c>
      <c r="B70" s="18"/>
      <c r="C70" s="18"/>
      <c r="D70" s="19">
        <v>42579810</v>
      </c>
      <c r="E70" s="20">
        <v>42579810</v>
      </c>
      <c r="F70" s="20">
        <v>4166347</v>
      </c>
      <c r="G70" s="20">
        <v>2812588</v>
      </c>
      <c r="H70" s="20">
        <v>4104589</v>
      </c>
      <c r="I70" s="20">
        <v>11083524</v>
      </c>
      <c r="J70" s="20">
        <v>2497826</v>
      </c>
      <c r="K70" s="20">
        <v>2455090</v>
      </c>
      <c r="L70" s="20">
        <v>2615906</v>
      </c>
      <c r="M70" s="20">
        <v>7568822</v>
      </c>
      <c r="N70" s="20">
        <v>2645161</v>
      </c>
      <c r="O70" s="20">
        <v>2692281</v>
      </c>
      <c r="P70" s="20">
        <v>3009235</v>
      </c>
      <c r="Q70" s="20">
        <v>8346677</v>
      </c>
      <c r="R70" s="20"/>
      <c r="S70" s="20"/>
      <c r="T70" s="20"/>
      <c r="U70" s="20"/>
      <c r="V70" s="20">
        <v>26999023</v>
      </c>
      <c r="W70" s="20">
        <v>31934862</v>
      </c>
      <c r="X70" s="20"/>
      <c r="Y70" s="19"/>
      <c r="Z70" s="22">
        <v>42579810</v>
      </c>
    </row>
    <row r="71" spans="1:26" ht="13.5" hidden="1">
      <c r="A71" s="38" t="s">
        <v>114</v>
      </c>
      <c r="B71" s="18"/>
      <c r="C71" s="18"/>
      <c r="D71" s="19">
        <v>10970257</v>
      </c>
      <c r="E71" s="20">
        <v>10970257</v>
      </c>
      <c r="F71" s="20">
        <v>2333663</v>
      </c>
      <c r="G71" s="20">
        <v>538924</v>
      </c>
      <c r="H71" s="20">
        <v>103766</v>
      </c>
      <c r="I71" s="20">
        <v>2976353</v>
      </c>
      <c r="J71" s="20">
        <v>901194</v>
      </c>
      <c r="K71" s="20">
        <v>1026340</v>
      </c>
      <c r="L71" s="20">
        <v>1228216</v>
      </c>
      <c r="M71" s="20">
        <v>3155750</v>
      </c>
      <c r="N71" s="20">
        <v>1274792</v>
      </c>
      <c r="O71" s="20">
        <v>1214428</v>
      </c>
      <c r="P71" s="20">
        <v>984602</v>
      </c>
      <c r="Q71" s="20">
        <v>3473822</v>
      </c>
      <c r="R71" s="20"/>
      <c r="S71" s="20"/>
      <c r="T71" s="20"/>
      <c r="U71" s="20"/>
      <c r="V71" s="20">
        <v>9605925</v>
      </c>
      <c r="W71" s="20">
        <v>8227692</v>
      </c>
      <c r="X71" s="20"/>
      <c r="Y71" s="19"/>
      <c r="Z71" s="22">
        <v>10970257</v>
      </c>
    </row>
    <row r="72" spans="1:26" ht="13.5" hidden="1">
      <c r="A72" s="38" t="s">
        <v>115</v>
      </c>
      <c r="B72" s="18"/>
      <c r="C72" s="18"/>
      <c r="D72" s="19">
        <v>7820320</v>
      </c>
      <c r="E72" s="20">
        <v>7820320</v>
      </c>
      <c r="F72" s="20">
        <v>3677692</v>
      </c>
      <c r="G72" s="20">
        <v>227136</v>
      </c>
      <c r="H72" s="20">
        <v>231940</v>
      </c>
      <c r="I72" s="20">
        <v>4136768</v>
      </c>
      <c r="J72" s="20">
        <v>232964</v>
      </c>
      <c r="K72" s="20">
        <v>226011</v>
      </c>
      <c r="L72" s="20">
        <v>217136</v>
      </c>
      <c r="M72" s="20">
        <v>676111</v>
      </c>
      <c r="N72" s="20">
        <v>215666</v>
      </c>
      <c r="O72" s="20">
        <v>46565</v>
      </c>
      <c r="P72" s="20">
        <v>228518</v>
      </c>
      <c r="Q72" s="20">
        <v>490749</v>
      </c>
      <c r="R72" s="20"/>
      <c r="S72" s="20"/>
      <c r="T72" s="20"/>
      <c r="U72" s="20"/>
      <c r="V72" s="20">
        <v>5303628</v>
      </c>
      <c r="W72" s="20">
        <v>5865237</v>
      </c>
      <c r="X72" s="20"/>
      <c r="Y72" s="19"/>
      <c r="Z72" s="22">
        <v>7820320</v>
      </c>
    </row>
    <row r="73" spans="1:26" ht="13.5" hidden="1">
      <c r="A73" s="38" t="s">
        <v>116</v>
      </c>
      <c r="B73" s="18"/>
      <c r="C73" s="18"/>
      <c r="D73" s="19">
        <v>5323640</v>
      </c>
      <c r="E73" s="20">
        <v>5323640</v>
      </c>
      <c r="F73" s="20">
        <v>487184</v>
      </c>
      <c r="G73" s="20">
        <v>476971</v>
      </c>
      <c r="H73" s="20">
        <v>468582</v>
      </c>
      <c r="I73" s="20">
        <v>1432737</v>
      </c>
      <c r="J73" s="20">
        <v>461388</v>
      </c>
      <c r="K73" s="20">
        <v>456832</v>
      </c>
      <c r="L73" s="20">
        <v>450971</v>
      </c>
      <c r="M73" s="20">
        <v>1369191</v>
      </c>
      <c r="N73" s="20">
        <v>443153</v>
      </c>
      <c r="O73" s="20">
        <v>432344</v>
      </c>
      <c r="P73" s="20">
        <v>437683</v>
      </c>
      <c r="Q73" s="20">
        <v>1313180</v>
      </c>
      <c r="R73" s="20"/>
      <c r="S73" s="20"/>
      <c r="T73" s="20"/>
      <c r="U73" s="20"/>
      <c r="V73" s="20">
        <v>4115108</v>
      </c>
      <c r="W73" s="20">
        <v>3992733</v>
      </c>
      <c r="X73" s="20"/>
      <c r="Y73" s="19"/>
      <c r="Z73" s="22">
        <v>5323640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>
        <v>1170000</v>
      </c>
      <c r="E75" s="29">
        <v>1170000</v>
      </c>
      <c r="F75" s="29">
        <v>393298</v>
      </c>
      <c r="G75" s="29">
        <v>443144</v>
      </c>
      <c r="H75" s="29">
        <v>439725</v>
      </c>
      <c r="I75" s="29">
        <v>1276167</v>
      </c>
      <c r="J75" s="29">
        <v>415067</v>
      </c>
      <c r="K75" s="29">
        <v>475389</v>
      </c>
      <c r="L75" s="29">
        <v>473642</v>
      </c>
      <c r="M75" s="29">
        <v>1364098</v>
      </c>
      <c r="N75" s="29">
        <v>478240</v>
      </c>
      <c r="O75" s="29">
        <v>417493</v>
      </c>
      <c r="P75" s="29">
        <v>468761</v>
      </c>
      <c r="Q75" s="29">
        <v>1364494</v>
      </c>
      <c r="R75" s="29"/>
      <c r="S75" s="29"/>
      <c r="T75" s="29"/>
      <c r="U75" s="29"/>
      <c r="V75" s="29">
        <v>4004759</v>
      </c>
      <c r="W75" s="29">
        <v>877500</v>
      </c>
      <c r="X75" s="29"/>
      <c r="Y75" s="28"/>
      <c r="Z75" s="30">
        <v>1170000</v>
      </c>
    </row>
    <row r="76" spans="1:26" ht="13.5" hidden="1">
      <c r="A76" s="41" t="s">
        <v>120</v>
      </c>
      <c r="B76" s="31"/>
      <c r="C76" s="31"/>
      <c r="D76" s="32">
        <v>77744100</v>
      </c>
      <c r="E76" s="33">
        <v>87043128</v>
      </c>
      <c r="F76" s="33">
        <v>12307864</v>
      </c>
      <c r="G76" s="33">
        <v>4964779</v>
      </c>
      <c r="H76" s="33">
        <v>7776573</v>
      </c>
      <c r="I76" s="33">
        <v>25049216</v>
      </c>
      <c r="J76" s="33">
        <v>5248663</v>
      </c>
      <c r="K76" s="33">
        <v>7070588</v>
      </c>
      <c r="L76" s="33">
        <v>5924807</v>
      </c>
      <c r="M76" s="33">
        <v>18244058</v>
      </c>
      <c r="N76" s="33">
        <v>6521136</v>
      </c>
      <c r="O76" s="33">
        <v>7893533</v>
      </c>
      <c r="P76" s="33">
        <v>6429521</v>
      </c>
      <c r="Q76" s="33">
        <v>20844190</v>
      </c>
      <c r="R76" s="33"/>
      <c r="S76" s="33"/>
      <c r="T76" s="33"/>
      <c r="U76" s="33"/>
      <c r="V76" s="33">
        <v>64137464</v>
      </c>
      <c r="W76" s="33">
        <v>65282346</v>
      </c>
      <c r="X76" s="33"/>
      <c r="Y76" s="32"/>
      <c r="Z76" s="34">
        <v>87043128</v>
      </c>
    </row>
    <row r="77" spans="1:26" ht="13.5" hidden="1">
      <c r="A77" s="36" t="s">
        <v>31</v>
      </c>
      <c r="B77" s="18"/>
      <c r="C77" s="18"/>
      <c r="D77" s="19">
        <v>14310708</v>
      </c>
      <c r="E77" s="20">
        <v>14773896</v>
      </c>
      <c r="F77" s="20"/>
      <c r="G77" s="20"/>
      <c r="H77" s="20">
        <v>2691655</v>
      </c>
      <c r="I77" s="20">
        <v>2691655</v>
      </c>
      <c r="J77" s="20">
        <v>756430</v>
      </c>
      <c r="K77" s="20">
        <v>835933</v>
      </c>
      <c r="L77" s="20">
        <v>423302</v>
      </c>
      <c r="M77" s="20">
        <v>2015665</v>
      </c>
      <c r="N77" s="20">
        <v>913689</v>
      </c>
      <c r="O77" s="20">
        <v>2301845</v>
      </c>
      <c r="P77" s="20">
        <v>738746</v>
      </c>
      <c r="Q77" s="20">
        <v>3954280</v>
      </c>
      <c r="R77" s="20"/>
      <c r="S77" s="20"/>
      <c r="T77" s="20"/>
      <c r="U77" s="20"/>
      <c r="V77" s="20">
        <v>8661600</v>
      </c>
      <c r="W77" s="20">
        <v>11080422</v>
      </c>
      <c r="X77" s="20"/>
      <c r="Y77" s="19"/>
      <c r="Z77" s="22">
        <v>14773896</v>
      </c>
    </row>
    <row r="78" spans="1:26" ht="13.5" hidden="1">
      <c r="A78" s="37" t="s">
        <v>32</v>
      </c>
      <c r="B78" s="18"/>
      <c r="C78" s="18"/>
      <c r="D78" s="19">
        <v>62263392</v>
      </c>
      <c r="E78" s="20">
        <v>68699028</v>
      </c>
      <c r="F78" s="20">
        <v>12002770</v>
      </c>
      <c r="G78" s="20">
        <v>4633678</v>
      </c>
      <c r="H78" s="20">
        <v>4754277</v>
      </c>
      <c r="I78" s="20">
        <v>21390725</v>
      </c>
      <c r="J78" s="20">
        <v>4154234</v>
      </c>
      <c r="K78" s="20">
        <v>5882233</v>
      </c>
      <c r="L78" s="20">
        <v>5141315</v>
      </c>
      <c r="M78" s="20">
        <v>15177782</v>
      </c>
      <c r="N78" s="20">
        <v>5240510</v>
      </c>
      <c r="O78" s="20">
        <v>5273746</v>
      </c>
      <c r="P78" s="20">
        <v>5329593</v>
      </c>
      <c r="Q78" s="20">
        <v>15843849</v>
      </c>
      <c r="R78" s="20"/>
      <c r="S78" s="20"/>
      <c r="T78" s="20"/>
      <c r="U78" s="20"/>
      <c r="V78" s="20">
        <v>52412356</v>
      </c>
      <c r="W78" s="20">
        <v>51524271</v>
      </c>
      <c r="X78" s="20"/>
      <c r="Y78" s="19"/>
      <c r="Z78" s="22">
        <v>68699028</v>
      </c>
    </row>
    <row r="79" spans="1:26" ht="13.5" hidden="1">
      <c r="A79" s="38" t="s">
        <v>113</v>
      </c>
      <c r="B79" s="18"/>
      <c r="C79" s="18"/>
      <c r="D79" s="19">
        <v>40438476</v>
      </c>
      <c r="E79" s="20">
        <v>43604808</v>
      </c>
      <c r="F79" s="20">
        <v>4167389</v>
      </c>
      <c r="G79" s="20">
        <v>2821811</v>
      </c>
      <c r="H79" s="20">
        <v>3360228</v>
      </c>
      <c r="I79" s="20">
        <v>10349428</v>
      </c>
      <c r="J79" s="20">
        <v>2504280</v>
      </c>
      <c r="K79" s="20">
        <v>3558017</v>
      </c>
      <c r="L79" s="20">
        <v>2618319</v>
      </c>
      <c r="M79" s="20">
        <v>8680616</v>
      </c>
      <c r="N79" s="20">
        <v>2661949</v>
      </c>
      <c r="O79" s="20">
        <v>2753594</v>
      </c>
      <c r="P79" s="20">
        <v>3020212</v>
      </c>
      <c r="Q79" s="20">
        <v>8435755</v>
      </c>
      <c r="R79" s="20"/>
      <c r="S79" s="20"/>
      <c r="T79" s="20"/>
      <c r="U79" s="20"/>
      <c r="V79" s="20">
        <v>27465799</v>
      </c>
      <c r="W79" s="20">
        <v>32703606</v>
      </c>
      <c r="X79" s="20"/>
      <c r="Y79" s="19"/>
      <c r="Z79" s="22">
        <v>43604808</v>
      </c>
    </row>
    <row r="80" spans="1:26" ht="13.5" hidden="1">
      <c r="A80" s="38" t="s">
        <v>114</v>
      </c>
      <c r="B80" s="18"/>
      <c r="C80" s="18"/>
      <c r="D80" s="19">
        <v>9657744</v>
      </c>
      <c r="E80" s="20">
        <v>10490256</v>
      </c>
      <c r="F80" s="20">
        <v>2490136</v>
      </c>
      <c r="G80" s="20">
        <v>699782</v>
      </c>
      <c r="H80" s="20">
        <v>267799</v>
      </c>
      <c r="I80" s="20">
        <v>3457717</v>
      </c>
      <c r="J80" s="20">
        <v>515574</v>
      </c>
      <c r="K80" s="20">
        <v>1198026</v>
      </c>
      <c r="L80" s="20">
        <v>1403116</v>
      </c>
      <c r="M80" s="20">
        <v>3116716</v>
      </c>
      <c r="N80" s="20">
        <v>1458474</v>
      </c>
      <c r="O80" s="20">
        <v>1393978</v>
      </c>
      <c r="P80" s="20">
        <v>1168250</v>
      </c>
      <c r="Q80" s="20">
        <v>4020702</v>
      </c>
      <c r="R80" s="20"/>
      <c r="S80" s="20"/>
      <c r="T80" s="20"/>
      <c r="U80" s="20"/>
      <c r="V80" s="20">
        <v>10595135</v>
      </c>
      <c r="W80" s="20">
        <v>7867692</v>
      </c>
      <c r="X80" s="20"/>
      <c r="Y80" s="19"/>
      <c r="Z80" s="22">
        <v>10490256</v>
      </c>
    </row>
    <row r="81" spans="1:26" ht="13.5" hidden="1">
      <c r="A81" s="38" t="s">
        <v>115</v>
      </c>
      <c r="B81" s="18"/>
      <c r="C81" s="18"/>
      <c r="D81" s="19">
        <v>7106652</v>
      </c>
      <c r="E81" s="20">
        <v>9270324</v>
      </c>
      <c r="F81" s="20">
        <v>754045</v>
      </c>
      <c r="G81" s="20">
        <v>754050</v>
      </c>
      <c r="H81" s="20">
        <v>753807</v>
      </c>
      <c r="I81" s="20">
        <v>2261902</v>
      </c>
      <c r="J81" s="20">
        <v>755604</v>
      </c>
      <c r="K81" s="20">
        <v>754421</v>
      </c>
      <c r="L81" s="20">
        <v>753914</v>
      </c>
      <c r="M81" s="20">
        <v>2263939</v>
      </c>
      <c r="N81" s="20">
        <v>752544</v>
      </c>
      <c r="O81" s="20">
        <v>744124</v>
      </c>
      <c r="P81" s="20">
        <v>753561</v>
      </c>
      <c r="Q81" s="20">
        <v>2250229</v>
      </c>
      <c r="R81" s="20"/>
      <c r="S81" s="20"/>
      <c r="T81" s="20"/>
      <c r="U81" s="20"/>
      <c r="V81" s="20">
        <v>6776070</v>
      </c>
      <c r="W81" s="20">
        <v>6952743</v>
      </c>
      <c r="X81" s="20"/>
      <c r="Y81" s="19"/>
      <c r="Z81" s="22">
        <v>9270324</v>
      </c>
    </row>
    <row r="82" spans="1:26" ht="13.5" hidden="1">
      <c r="A82" s="38" t="s">
        <v>116</v>
      </c>
      <c r="B82" s="18"/>
      <c r="C82" s="18"/>
      <c r="D82" s="19">
        <v>5060520</v>
      </c>
      <c r="E82" s="20">
        <v>5333640</v>
      </c>
      <c r="F82" s="20">
        <v>4591200</v>
      </c>
      <c r="G82" s="20">
        <v>358035</v>
      </c>
      <c r="H82" s="20">
        <v>372443</v>
      </c>
      <c r="I82" s="20">
        <v>5321678</v>
      </c>
      <c r="J82" s="20">
        <v>378776</v>
      </c>
      <c r="K82" s="20">
        <v>371769</v>
      </c>
      <c r="L82" s="20">
        <v>365966</v>
      </c>
      <c r="M82" s="20">
        <v>1116511</v>
      </c>
      <c r="N82" s="20">
        <v>367543</v>
      </c>
      <c r="O82" s="20">
        <v>382050</v>
      </c>
      <c r="P82" s="20">
        <v>387570</v>
      </c>
      <c r="Q82" s="20">
        <v>1137163</v>
      </c>
      <c r="R82" s="20"/>
      <c r="S82" s="20"/>
      <c r="T82" s="20"/>
      <c r="U82" s="20"/>
      <c r="V82" s="20">
        <v>7575352</v>
      </c>
      <c r="W82" s="20">
        <v>4000230</v>
      </c>
      <c r="X82" s="20"/>
      <c r="Y82" s="19"/>
      <c r="Z82" s="22">
        <v>5333640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1170000</v>
      </c>
      <c r="E84" s="29">
        <v>3570204</v>
      </c>
      <c r="F84" s="29">
        <v>305094</v>
      </c>
      <c r="G84" s="29">
        <v>331101</v>
      </c>
      <c r="H84" s="29">
        <v>330641</v>
      </c>
      <c r="I84" s="29">
        <v>966836</v>
      </c>
      <c r="J84" s="29">
        <v>337999</v>
      </c>
      <c r="K84" s="29">
        <v>352422</v>
      </c>
      <c r="L84" s="29">
        <v>360190</v>
      </c>
      <c r="M84" s="29">
        <v>1050611</v>
      </c>
      <c r="N84" s="29">
        <v>366937</v>
      </c>
      <c r="O84" s="29">
        <v>317942</v>
      </c>
      <c r="P84" s="29">
        <v>361182</v>
      </c>
      <c r="Q84" s="29">
        <v>1046061</v>
      </c>
      <c r="R84" s="29"/>
      <c r="S84" s="29"/>
      <c r="T84" s="29"/>
      <c r="U84" s="29"/>
      <c r="V84" s="29">
        <v>3063508</v>
      </c>
      <c r="W84" s="29">
        <v>2677653</v>
      </c>
      <c r="X84" s="29"/>
      <c r="Y84" s="28"/>
      <c r="Z84" s="30">
        <v>3570204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65936567</v>
      </c>
      <c r="C5" s="18">
        <v>0</v>
      </c>
      <c r="D5" s="58">
        <v>69913736</v>
      </c>
      <c r="E5" s="59">
        <v>69913736</v>
      </c>
      <c r="F5" s="59">
        <v>77598447</v>
      </c>
      <c r="G5" s="59">
        <v>2002</v>
      </c>
      <c r="H5" s="59">
        <v>119</v>
      </c>
      <c r="I5" s="59">
        <v>77600568</v>
      </c>
      <c r="J5" s="59">
        <v>-5731803</v>
      </c>
      <c r="K5" s="59">
        <v>-189453</v>
      </c>
      <c r="L5" s="59">
        <v>5494</v>
      </c>
      <c r="M5" s="59">
        <v>-5915762</v>
      </c>
      <c r="N5" s="59">
        <v>-560597</v>
      </c>
      <c r="O5" s="59">
        <v>-221543</v>
      </c>
      <c r="P5" s="59">
        <v>-228924</v>
      </c>
      <c r="Q5" s="59">
        <v>-1011064</v>
      </c>
      <c r="R5" s="59">
        <v>0</v>
      </c>
      <c r="S5" s="59">
        <v>0</v>
      </c>
      <c r="T5" s="59">
        <v>0</v>
      </c>
      <c r="U5" s="59">
        <v>0</v>
      </c>
      <c r="V5" s="59">
        <v>70673742</v>
      </c>
      <c r="W5" s="59">
        <v>67777983</v>
      </c>
      <c r="X5" s="59">
        <v>2895759</v>
      </c>
      <c r="Y5" s="60">
        <v>4.27</v>
      </c>
      <c r="Z5" s="61">
        <v>69913736</v>
      </c>
    </row>
    <row r="6" spans="1:26" ht="13.5">
      <c r="A6" s="57" t="s">
        <v>32</v>
      </c>
      <c r="B6" s="18">
        <v>173413199</v>
      </c>
      <c r="C6" s="18">
        <v>0</v>
      </c>
      <c r="D6" s="58">
        <v>185201276</v>
      </c>
      <c r="E6" s="59">
        <v>185201276</v>
      </c>
      <c r="F6" s="59">
        <v>25497956</v>
      </c>
      <c r="G6" s="59">
        <v>16518058</v>
      </c>
      <c r="H6" s="59">
        <v>11696326</v>
      </c>
      <c r="I6" s="59">
        <v>53712340</v>
      </c>
      <c r="J6" s="59">
        <v>11218732</v>
      </c>
      <c r="K6" s="59">
        <v>13466989</v>
      </c>
      <c r="L6" s="59">
        <v>15104870</v>
      </c>
      <c r="M6" s="59">
        <v>39790591</v>
      </c>
      <c r="N6" s="59">
        <v>18369832</v>
      </c>
      <c r="O6" s="59">
        <v>13736969</v>
      </c>
      <c r="P6" s="59">
        <v>15141285</v>
      </c>
      <c r="Q6" s="59">
        <v>47248086</v>
      </c>
      <c r="R6" s="59">
        <v>0</v>
      </c>
      <c r="S6" s="59">
        <v>0</v>
      </c>
      <c r="T6" s="59">
        <v>0</v>
      </c>
      <c r="U6" s="59">
        <v>0</v>
      </c>
      <c r="V6" s="59">
        <v>140751017</v>
      </c>
      <c r="W6" s="59">
        <v>141108760</v>
      </c>
      <c r="X6" s="59">
        <v>-357743</v>
      </c>
      <c r="Y6" s="60">
        <v>-0.25</v>
      </c>
      <c r="Z6" s="61">
        <v>185201276</v>
      </c>
    </row>
    <row r="7" spans="1:26" ht="13.5">
      <c r="A7" s="57" t="s">
        <v>33</v>
      </c>
      <c r="B7" s="18">
        <v>12637014</v>
      </c>
      <c r="C7" s="18">
        <v>0</v>
      </c>
      <c r="D7" s="58">
        <v>5227950</v>
      </c>
      <c r="E7" s="59">
        <v>5227950</v>
      </c>
      <c r="F7" s="59">
        <v>1250651</v>
      </c>
      <c r="G7" s="59">
        <v>971901</v>
      </c>
      <c r="H7" s="59">
        <v>-2631660</v>
      </c>
      <c r="I7" s="59">
        <v>-409108</v>
      </c>
      <c r="J7" s="59">
        <v>951854</v>
      </c>
      <c r="K7" s="59">
        <v>2004005</v>
      </c>
      <c r="L7" s="59">
        <v>1268525</v>
      </c>
      <c r="M7" s="59">
        <v>4224384</v>
      </c>
      <c r="N7" s="59">
        <v>1711405</v>
      </c>
      <c r="O7" s="59">
        <v>1621987</v>
      </c>
      <c r="P7" s="59">
        <v>1726797</v>
      </c>
      <c r="Q7" s="59">
        <v>5060189</v>
      </c>
      <c r="R7" s="59">
        <v>0</v>
      </c>
      <c r="S7" s="59">
        <v>0</v>
      </c>
      <c r="T7" s="59">
        <v>0</v>
      </c>
      <c r="U7" s="59">
        <v>0</v>
      </c>
      <c r="V7" s="59">
        <v>8875465</v>
      </c>
      <c r="W7" s="59">
        <v>3803236</v>
      </c>
      <c r="X7" s="59">
        <v>5072229</v>
      </c>
      <c r="Y7" s="60">
        <v>133.37</v>
      </c>
      <c r="Z7" s="61">
        <v>5227950</v>
      </c>
    </row>
    <row r="8" spans="1:26" ht="13.5">
      <c r="A8" s="57" t="s">
        <v>34</v>
      </c>
      <c r="B8" s="18">
        <v>52392381</v>
      </c>
      <c r="C8" s="18">
        <v>0</v>
      </c>
      <c r="D8" s="58">
        <v>73134500</v>
      </c>
      <c r="E8" s="59">
        <v>73837821</v>
      </c>
      <c r="F8" s="59">
        <v>14399000</v>
      </c>
      <c r="G8" s="59">
        <v>0</v>
      </c>
      <c r="H8" s="59">
        <v>2193099</v>
      </c>
      <c r="I8" s="59">
        <v>16592099</v>
      </c>
      <c r="J8" s="59">
        <v>3220562</v>
      </c>
      <c r="K8" s="59">
        <v>3915757</v>
      </c>
      <c r="L8" s="59">
        <v>3223115</v>
      </c>
      <c r="M8" s="59">
        <v>10359434</v>
      </c>
      <c r="N8" s="59">
        <v>6653807</v>
      </c>
      <c r="O8" s="59">
        <v>1021610</v>
      </c>
      <c r="P8" s="59">
        <v>21752491</v>
      </c>
      <c r="Q8" s="59">
        <v>29427908</v>
      </c>
      <c r="R8" s="59">
        <v>0</v>
      </c>
      <c r="S8" s="59">
        <v>0</v>
      </c>
      <c r="T8" s="59">
        <v>0</v>
      </c>
      <c r="U8" s="59">
        <v>0</v>
      </c>
      <c r="V8" s="59">
        <v>56379441</v>
      </c>
      <c r="W8" s="59">
        <v>54376884</v>
      </c>
      <c r="X8" s="59">
        <v>2002557</v>
      </c>
      <c r="Y8" s="60">
        <v>3.68</v>
      </c>
      <c r="Z8" s="61">
        <v>73837821</v>
      </c>
    </row>
    <row r="9" spans="1:26" ht="13.5">
      <c r="A9" s="57" t="s">
        <v>35</v>
      </c>
      <c r="B9" s="18">
        <v>65228415</v>
      </c>
      <c r="C9" s="18">
        <v>0</v>
      </c>
      <c r="D9" s="58">
        <v>65683521</v>
      </c>
      <c r="E9" s="59">
        <v>61183521</v>
      </c>
      <c r="F9" s="59">
        <v>1919511</v>
      </c>
      <c r="G9" s="59">
        <v>2891129</v>
      </c>
      <c r="H9" s="59">
        <v>4225400</v>
      </c>
      <c r="I9" s="59">
        <v>9036040</v>
      </c>
      <c r="J9" s="59">
        <v>3029668</v>
      </c>
      <c r="K9" s="59">
        <v>4891452</v>
      </c>
      <c r="L9" s="59">
        <v>2759488</v>
      </c>
      <c r="M9" s="59">
        <v>10680608</v>
      </c>
      <c r="N9" s="59">
        <v>4342518</v>
      </c>
      <c r="O9" s="59">
        <v>2902850</v>
      </c>
      <c r="P9" s="59">
        <v>3269473</v>
      </c>
      <c r="Q9" s="59">
        <v>10514841</v>
      </c>
      <c r="R9" s="59">
        <v>0</v>
      </c>
      <c r="S9" s="59">
        <v>0</v>
      </c>
      <c r="T9" s="59">
        <v>0</v>
      </c>
      <c r="U9" s="59">
        <v>0</v>
      </c>
      <c r="V9" s="59">
        <v>30231489</v>
      </c>
      <c r="W9" s="59">
        <v>53314609</v>
      </c>
      <c r="X9" s="59">
        <v>-23083120</v>
      </c>
      <c r="Y9" s="60">
        <v>-43.3</v>
      </c>
      <c r="Z9" s="61">
        <v>61183521</v>
      </c>
    </row>
    <row r="10" spans="1:26" ht="25.5">
      <c r="A10" s="62" t="s">
        <v>105</v>
      </c>
      <c r="B10" s="63">
        <f>SUM(B5:B9)</f>
        <v>369607576</v>
      </c>
      <c r="C10" s="63">
        <f>SUM(C5:C9)</f>
        <v>0</v>
      </c>
      <c r="D10" s="64">
        <f aca="true" t="shared" si="0" ref="D10:Z10">SUM(D5:D9)</f>
        <v>399160983</v>
      </c>
      <c r="E10" s="65">
        <f t="shared" si="0"/>
        <v>395364304</v>
      </c>
      <c r="F10" s="65">
        <f t="shared" si="0"/>
        <v>120665565</v>
      </c>
      <c r="G10" s="65">
        <f t="shared" si="0"/>
        <v>20383090</v>
      </c>
      <c r="H10" s="65">
        <f t="shared" si="0"/>
        <v>15483284</v>
      </c>
      <c r="I10" s="65">
        <f t="shared" si="0"/>
        <v>156531939</v>
      </c>
      <c r="J10" s="65">
        <f t="shared" si="0"/>
        <v>12689013</v>
      </c>
      <c r="K10" s="65">
        <f t="shared" si="0"/>
        <v>24088750</v>
      </c>
      <c r="L10" s="65">
        <f t="shared" si="0"/>
        <v>22361492</v>
      </c>
      <c r="M10" s="65">
        <f t="shared" si="0"/>
        <v>59139255</v>
      </c>
      <c r="N10" s="65">
        <f t="shared" si="0"/>
        <v>30516965</v>
      </c>
      <c r="O10" s="65">
        <f t="shared" si="0"/>
        <v>19061873</v>
      </c>
      <c r="P10" s="65">
        <f t="shared" si="0"/>
        <v>41661122</v>
      </c>
      <c r="Q10" s="65">
        <f t="shared" si="0"/>
        <v>91239960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306911154</v>
      </c>
      <c r="W10" s="65">
        <f t="shared" si="0"/>
        <v>320381472</v>
      </c>
      <c r="X10" s="65">
        <f t="shared" si="0"/>
        <v>-13470318</v>
      </c>
      <c r="Y10" s="66">
        <f>+IF(W10&lt;&gt;0,(X10/W10)*100,0)</f>
        <v>-4.204462235568978</v>
      </c>
      <c r="Z10" s="67">
        <f t="shared" si="0"/>
        <v>395364304</v>
      </c>
    </row>
    <row r="11" spans="1:26" ht="13.5">
      <c r="A11" s="57" t="s">
        <v>36</v>
      </c>
      <c r="B11" s="18">
        <v>116413760</v>
      </c>
      <c r="C11" s="18">
        <v>0</v>
      </c>
      <c r="D11" s="58">
        <v>141439878</v>
      </c>
      <c r="E11" s="59">
        <v>142324293</v>
      </c>
      <c r="F11" s="59">
        <v>9285372</v>
      </c>
      <c r="G11" s="59">
        <v>9704569</v>
      </c>
      <c r="H11" s="59">
        <v>9345636</v>
      </c>
      <c r="I11" s="59">
        <v>28335577</v>
      </c>
      <c r="J11" s="59">
        <v>9711785</v>
      </c>
      <c r="K11" s="59">
        <v>14026332</v>
      </c>
      <c r="L11" s="59">
        <v>11769960</v>
      </c>
      <c r="M11" s="59">
        <v>35508077</v>
      </c>
      <c r="N11" s="59">
        <v>10874882</v>
      </c>
      <c r="O11" s="59">
        <v>10121879</v>
      </c>
      <c r="P11" s="59">
        <v>10384366</v>
      </c>
      <c r="Q11" s="59">
        <v>31381127</v>
      </c>
      <c r="R11" s="59">
        <v>0</v>
      </c>
      <c r="S11" s="59">
        <v>0</v>
      </c>
      <c r="T11" s="59">
        <v>0</v>
      </c>
      <c r="U11" s="59">
        <v>0</v>
      </c>
      <c r="V11" s="59">
        <v>95224781</v>
      </c>
      <c r="W11" s="59">
        <v>108002203</v>
      </c>
      <c r="X11" s="59">
        <v>-12777422</v>
      </c>
      <c r="Y11" s="60">
        <v>-11.83</v>
      </c>
      <c r="Z11" s="61">
        <v>142324293</v>
      </c>
    </row>
    <row r="12" spans="1:26" ht="13.5">
      <c r="A12" s="57" t="s">
        <v>37</v>
      </c>
      <c r="B12" s="18">
        <v>6046658</v>
      </c>
      <c r="C12" s="18">
        <v>0</v>
      </c>
      <c r="D12" s="58">
        <v>7001944</v>
      </c>
      <c r="E12" s="59">
        <v>7001944</v>
      </c>
      <c r="F12" s="59">
        <v>479973</v>
      </c>
      <c r="G12" s="59">
        <v>477412</v>
      </c>
      <c r="H12" s="59">
        <v>550467</v>
      </c>
      <c r="I12" s="59">
        <v>1507852</v>
      </c>
      <c r="J12" s="59">
        <v>550467</v>
      </c>
      <c r="K12" s="59">
        <v>550467</v>
      </c>
      <c r="L12" s="59">
        <v>550467</v>
      </c>
      <c r="M12" s="59">
        <v>1651401</v>
      </c>
      <c r="N12" s="59">
        <v>550467</v>
      </c>
      <c r="O12" s="59">
        <v>550467</v>
      </c>
      <c r="P12" s="59">
        <v>508029</v>
      </c>
      <c r="Q12" s="59">
        <v>1608963</v>
      </c>
      <c r="R12" s="59">
        <v>0</v>
      </c>
      <c r="S12" s="59">
        <v>0</v>
      </c>
      <c r="T12" s="59">
        <v>0</v>
      </c>
      <c r="U12" s="59">
        <v>0</v>
      </c>
      <c r="V12" s="59">
        <v>4768216</v>
      </c>
      <c r="W12" s="59">
        <v>5251455</v>
      </c>
      <c r="X12" s="59">
        <v>-483239</v>
      </c>
      <c r="Y12" s="60">
        <v>-9.2</v>
      </c>
      <c r="Z12" s="61">
        <v>7001944</v>
      </c>
    </row>
    <row r="13" spans="1:26" ht="13.5">
      <c r="A13" s="57" t="s">
        <v>106</v>
      </c>
      <c r="B13" s="18">
        <v>25481069</v>
      </c>
      <c r="C13" s="18">
        <v>0</v>
      </c>
      <c r="D13" s="58">
        <v>33694301</v>
      </c>
      <c r="E13" s="59">
        <v>33545316</v>
      </c>
      <c r="F13" s="59">
        <v>0</v>
      </c>
      <c r="G13" s="59">
        <v>0</v>
      </c>
      <c r="H13" s="59">
        <v>0</v>
      </c>
      <c r="I13" s="59">
        <v>0</v>
      </c>
      <c r="J13" s="59">
        <v>8752672</v>
      </c>
      <c r="K13" s="59">
        <v>2177321</v>
      </c>
      <c r="L13" s="59">
        <v>2159809</v>
      </c>
      <c r="M13" s="59">
        <v>13089802</v>
      </c>
      <c r="N13" s="59">
        <v>2156311</v>
      </c>
      <c r="O13" s="59">
        <v>2147954</v>
      </c>
      <c r="P13" s="59">
        <v>2145234</v>
      </c>
      <c r="Q13" s="59">
        <v>6449499</v>
      </c>
      <c r="R13" s="59">
        <v>0</v>
      </c>
      <c r="S13" s="59">
        <v>0</v>
      </c>
      <c r="T13" s="59">
        <v>0</v>
      </c>
      <c r="U13" s="59">
        <v>0</v>
      </c>
      <c r="V13" s="59">
        <v>19539301</v>
      </c>
      <c r="W13" s="59">
        <v>22462860</v>
      </c>
      <c r="X13" s="59">
        <v>-2923559</v>
      </c>
      <c r="Y13" s="60">
        <v>-13.02</v>
      </c>
      <c r="Z13" s="61">
        <v>33545316</v>
      </c>
    </row>
    <row r="14" spans="1:26" ht="13.5">
      <c r="A14" s="57" t="s">
        <v>38</v>
      </c>
      <c r="B14" s="18">
        <v>13694690</v>
      </c>
      <c r="C14" s="18">
        <v>0</v>
      </c>
      <c r="D14" s="58">
        <v>17789306</v>
      </c>
      <c r="E14" s="59">
        <v>17972306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6361197</v>
      </c>
      <c r="M14" s="59">
        <v>6361197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6361197</v>
      </c>
      <c r="W14" s="59">
        <v>6189178</v>
      </c>
      <c r="X14" s="59">
        <v>172019</v>
      </c>
      <c r="Y14" s="60">
        <v>2.78</v>
      </c>
      <c r="Z14" s="61">
        <v>17972306</v>
      </c>
    </row>
    <row r="15" spans="1:26" ht="13.5">
      <c r="A15" s="57" t="s">
        <v>39</v>
      </c>
      <c r="B15" s="18">
        <v>99691046</v>
      </c>
      <c r="C15" s="18">
        <v>0</v>
      </c>
      <c r="D15" s="58">
        <v>110983938</v>
      </c>
      <c r="E15" s="59">
        <v>110517387</v>
      </c>
      <c r="F15" s="59">
        <v>7972927</v>
      </c>
      <c r="G15" s="59">
        <v>11434811</v>
      </c>
      <c r="H15" s="59">
        <v>7130893</v>
      </c>
      <c r="I15" s="59">
        <v>26538631</v>
      </c>
      <c r="J15" s="59">
        <v>7045333</v>
      </c>
      <c r="K15" s="59">
        <v>9322270</v>
      </c>
      <c r="L15" s="59">
        <v>7001784</v>
      </c>
      <c r="M15" s="59">
        <v>23369387</v>
      </c>
      <c r="N15" s="59">
        <v>10307638</v>
      </c>
      <c r="O15" s="59">
        <v>7092559</v>
      </c>
      <c r="P15" s="59">
        <v>8534642</v>
      </c>
      <c r="Q15" s="59">
        <v>25934839</v>
      </c>
      <c r="R15" s="59">
        <v>0</v>
      </c>
      <c r="S15" s="59">
        <v>0</v>
      </c>
      <c r="T15" s="59">
        <v>0</v>
      </c>
      <c r="U15" s="59">
        <v>0</v>
      </c>
      <c r="V15" s="59">
        <v>75842857</v>
      </c>
      <c r="W15" s="59">
        <v>83148914</v>
      </c>
      <c r="X15" s="59">
        <v>-7306057</v>
      </c>
      <c r="Y15" s="60">
        <v>-8.79</v>
      </c>
      <c r="Z15" s="61">
        <v>110517387</v>
      </c>
    </row>
    <row r="16" spans="1:26" ht="13.5">
      <c r="A16" s="68" t="s">
        <v>40</v>
      </c>
      <c r="B16" s="18">
        <v>584931</v>
      </c>
      <c r="C16" s="18">
        <v>0</v>
      </c>
      <c r="D16" s="58">
        <v>817830</v>
      </c>
      <c r="E16" s="59">
        <v>886400</v>
      </c>
      <c r="F16" s="59">
        <v>44674</v>
      </c>
      <c r="G16" s="59">
        <v>11800</v>
      </c>
      <c r="H16" s="59">
        <v>31910</v>
      </c>
      <c r="I16" s="59">
        <v>88384</v>
      </c>
      <c r="J16" s="59">
        <v>32244</v>
      </c>
      <c r="K16" s="59">
        <v>205566</v>
      </c>
      <c r="L16" s="59">
        <v>110746</v>
      </c>
      <c r="M16" s="59">
        <v>348556</v>
      </c>
      <c r="N16" s="59">
        <v>14000</v>
      </c>
      <c r="O16" s="59">
        <v>142010</v>
      </c>
      <c r="P16" s="59">
        <v>36123</v>
      </c>
      <c r="Q16" s="59">
        <v>192133</v>
      </c>
      <c r="R16" s="59">
        <v>0</v>
      </c>
      <c r="S16" s="59">
        <v>0</v>
      </c>
      <c r="T16" s="59">
        <v>0</v>
      </c>
      <c r="U16" s="59">
        <v>0</v>
      </c>
      <c r="V16" s="59">
        <v>629073</v>
      </c>
      <c r="W16" s="59">
        <v>597865</v>
      </c>
      <c r="X16" s="59">
        <v>31208</v>
      </c>
      <c r="Y16" s="60">
        <v>5.22</v>
      </c>
      <c r="Z16" s="61">
        <v>886400</v>
      </c>
    </row>
    <row r="17" spans="1:26" ht="13.5">
      <c r="A17" s="57" t="s">
        <v>41</v>
      </c>
      <c r="B17" s="18">
        <v>85124676</v>
      </c>
      <c r="C17" s="18">
        <v>0</v>
      </c>
      <c r="D17" s="58">
        <v>111051923</v>
      </c>
      <c r="E17" s="59">
        <v>111407625</v>
      </c>
      <c r="F17" s="59">
        <v>8424073</v>
      </c>
      <c r="G17" s="59">
        <v>3328956</v>
      </c>
      <c r="H17" s="59">
        <v>5779567</v>
      </c>
      <c r="I17" s="59">
        <v>17532596</v>
      </c>
      <c r="J17" s="59">
        <v>-3030226</v>
      </c>
      <c r="K17" s="59">
        <v>8693799</v>
      </c>
      <c r="L17" s="59">
        <v>7013014</v>
      </c>
      <c r="M17" s="59">
        <v>12676587</v>
      </c>
      <c r="N17" s="59">
        <v>7463956</v>
      </c>
      <c r="O17" s="59">
        <v>2710247</v>
      </c>
      <c r="P17" s="59">
        <v>4253051</v>
      </c>
      <c r="Q17" s="59">
        <v>14427254</v>
      </c>
      <c r="R17" s="59">
        <v>0</v>
      </c>
      <c r="S17" s="59">
        <v>0</v>
      </c>
      <c r="T17" s="59">
        <v>0</v>
      </c>
      <c r="U17" s="59">
        <v>0</v>
      </c>
      <c r="V17" s="59">
        <v>44636437</v>
      </c>
      <c r="W17" s="59">
        <v>83074778</v>
      </c>
      <c r="X17" s="59">
        <v>-38438341</v>
      </c>
      <c r="Y17" s="60">
        <v>-46.27</v>
      </c>
      <c r="Z17" s="61">
        <v>111407625</v>
      </c>
    </row>
    <row r="18" spans="1:26" ht="13.5">
      <c r="A18" s="69" t="s">
        <v>42</v>
      </c>
      <c r="B18" s="70">
        <f>SUM(B11:B17)</f>
        <v>347036830</v>
      </c>
      <c r="C18" s="70">
        <f>SUM(C11:C17)</f>
        <v>0</v>
      </c>
      <c r="D18" s="71">
        <f aca="true" t="shared" si="1" ref="D18:Z18">SUM(D11:D17)</f>
        <v>422779120</v>
      </c>
      <c r="E18" s="72">
        <f t="shared" si="1"/>
        <v>423655271</v>
      </c>
      <c r="F18" s="72">
        <f t="shared" si="1"/>
        <v>26207019</v>
      </c>
      <c r="G18" s="72">
        <f t="shared" si="1"/>
        <v>24957548</v>
      </c>
      <c r="H18" s="72">
        <f t="shared" si="1"/>
        <v>22838473</v>
      </c>
      <c r="I18" s="72">
        <f t="shared" si="1"/>
        <v>74003040</v>
      </c>
      <c r="J18" s="72">
        <f t="shared" si="1"/>
        <v>23062275</v>
      </c>
      <c r="K18" s="72">
        <f t="shared" si="1"/>
        <v>34975755</v>
      </c>
      <c r="L18" s="72">
        <f t="shared" si="1"/>
        <v>34966977</v>
      </c>
      <c r="M18" s="72">
        <f t="shared" si="1"/>
        <v>93005007</v>
      </c>
      <c r="N18" s="72">
        <f t="shared" si="1"/>
        <v>31367254</v>
      </c>
      <c r="O18" s="72">
        <f t="shared" si="1"/>
        <v>22765116</v>
      </c>
      <c r="P18" s="72">
        <f t="shared" si="1"/>
        <v>25861445</v>
      </c>
      <c r="Q18" s="72">
        <f t="shared" si="1"/>
        <v>79993815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247001862</v>
      </c>
      <c r="W18" s="72">
        <f t="shared" si="1"/>
        <v>308727253</v>
      </c>
      <c r="X18" s="72">
        <f t="shared" si="1"/>
        <v>-61725391</v>
      </c>
      <c r="Y18" s="66">
        <f>+IF(W18&lt;&gt;0,(X18/W18)*100,0)</f>
        <v>-19.993502484861615</v>
      </c>
      <c r="Z18" s="73">
        <f t="shared" si="1"/>
        <v>423655271</v>
      </c>
    </row>
    <row r="19" spans="1:26" ht="13.5">
      <c r="A19" s="69" t="s">
        <v>43</v>
      </c>
      <c r="B19" s="74">
        <f>+B10-B18</f>
        <v>22570746</v>
      </c>
      <c r="C19" s="74">
        <f>+C10-C18</f>
        <v>0</v>
      </c>
      <c r="D19" s="75">
        <f aca="true" t="shared" si="2" ref="D19:Z19">+D10-D18</f>
        <v>-23618137</v>
      </c>
      <c r="E19" s="76">
        <f t="shared" si="2"/>
        <v>-28290967</v>
      </c>
      <c r="F19" s="76">
        <f t="shared" si="2"/>
        <v>94458546</v>
      </c>
      <c r="G19" s="76">
        <f t="shared" si="2"/>
        <v>-4574458</v>
      </c>
      <c r="H19" s="76">
        <f t="shared" si="2"/>
        <v>-7355189</v>
      </c>
      <c r="I19" s="76">
        <f t="shared" si="2"/>
        <v>82528899</v>
      </c>
      <c r="J19" s="76">
        <f t="shared" si="2"/>
        <v>-10373262</v>
      </c>
      <c r="K19" s="76">
        <f t="shared" si="2"/>
        <v>-10887005</v>
      </c>
      <c r="L19" s="76">
        <f t="shared" si="2"/>
        <v>-12605485</v>
      </c>
      <c r="M19" s="76">
        <f t="shared" si="2"/>
        <v>-33865752</v>
      </c>
      <c r="N19" s="76">
        <f t="shared" si="2"/>
        <v>-850289</v>
      </c>
      <c r="O19" s="76">
        <f t="shared" si="2"/>
        <v>-3703243</v>
      </c>
      <c r="P19" s="76">
        <f t="shared" si="2"/>
        <v>15799677</v>
      </c>
      <c r="Q19" s="76">
        <f t="shared" si="2"/>
        <v>11246145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59909292</v>
      </c>
      <c r="W19" s="76">
        <f>IF(E10=E18,0,W10-W18)</f>
        <v>11654219</v>
      </c>
      <c r="X19" s="76">
        <f t="shared" si="2"/>
        <v>48255073</v>
      </c>
      <c r="Y19" s="77">
        <f>+IF(W19&lt;&gt;0,(X19/W19)*100,0)</f>
        <v>414.05668625242066</v>
      </c>
      <c r="Z19" s="78">
        <f t="shared" si="2"/>
        <v>-28290967</v>
      </c>
    </row>
    <row r="20" spans="1:26" ht="13.5">
      <c r="A20" s="57" t="s">
        <v>44</v>
      </c>
      <c r="B20" s="18">
        <v>27456042</v>
      </c>
      <c r="C20" s="18">
        <v>0</v>
      </c>
      <c r="D20" s="58">
        <v>105211761</v>
      </c>
      <c r="E20" s="59">
        <v>110908834</v>
      </c>
      <c r="F20" s="59">
        <v>0</v>
      </c>
      <c r="G20" s="59">
        <v>0</v>
      </c>
      <c r="H20" s="59">
        <v>3723874</v>
      </c>
      <c r="I20" s="59">
        <v>3723874</v>
      </c>
      <c r="J20" s="59">
        <v>9635205</v>
      </c>
      <c r="K20" s="59">
        <v>5171358</v>
      </c>
      <c r="L20" s="59">
        <v>0</v>
      </c>
      <c r="M20" s="59">
        <v>14806563</v>
      </c>
      <c r="N20" s="59">
        <v>14590009</v>
      </c>
      <c r="O20" s="59">
        <v>1933342</v>
      </c>
      <c r="P20" s="59">
        <v>0</v>
      </c>
      <c r="Q20" s="59">
        <v>16523351</v>
      </c>
      <c r="R20" s="59">
        <v>0</v>
      </c>
      <c r="S20" s="59">
        <v>0</v>
      </c>
      <c r="T20" s="59">
        <v>0</v>
      </c>
      <c r="U20" s="59">
        <v>0</v>
      </c>
      <c r="V20" s="59">
        <v>35053788</v>
      </c>
      <c r="W20" s="59">
        <v>96429555</v>
      </c>
      <c r="X20" s="59">
        <v>-61375767</v>
      </c>
      <c r="Y20" s="60">
        <v>-63.65</v>
      </c>
      <c r="Z20" s="61">
        <v>110908834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50026788</v>
      </c>
      <c r="C22" s="85">
        <f>SUM(C19:C21)</f>
        <v>0</v>
      </c>
      <c r="D22" s="86">
        <f aca="true" t="shared" si="3" ref="D22:Z22">SUM(D19:D21)</f>
        <v>81593624</v>
      </c>
      <c r="E22" s="87">
        <f t="shared" si="3"/>
        <v>82617867</v>
      </c>
      <c r="F22" s="87">
        <f t="shared" si="3"/>
        <v>94458546</v>
      </c>
      <c r="G22" s="87">
        <f t="shared" si="3"/>
        <v>-4574458</v>
      </c>
      <c r="H22" s="87">
        <f t="shared" si="3"/>
        <v>-3631315</v>
      </c>
      <c r="I22" s="87">
        <f t="shared" si="3"/>
        <v>86252773</v>
      </c>
      <c r="J22" s="87">
        <f t="shared" si="3"/>
        <v>-738057</v>
      </c>
      <c r="K22" s="87">
        <f t="shared" si="3"/>
        <v>-5715647</v>
      </c>
      <c r="L22" s="87">
        <f t="shared" si="3"/>
        <v>-12605485</v>
      </c>
      <c r="M22" s="87">
        <f t="shared" si="3"/>
        <v>-19059189</v>
      </c>
      <c r="N22" s="87">
        <f t="shared" si="3"/>
        <v>13739720</v>
      </c>
      <c r="O22" s="87">
        <f t="shared" si="3"/>
        <v>-1769901</v>
      </c>
      <c r="P22" s="87">
        <f t="shared" si="3"/>
        <v>15799677</v>
      </c>
      <c r="Q22" s="87">
        <f t="shared" si="3"/>
        <v>27769496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94963080</v>
      </c>
      <c r="W22" s="87">
        <f t="shared" si="3"/>
        <v>108083774</v>
      </c>
      <c r="X22" s="87">
        <f t="shared" si="3"/>
        <v>-13120694</v>
      </c>
      <c r="Y22" s="88">
        <f>+IF(W22&lt;&gt;0,(X22/W22)*100,0)</f>
        <v>-12.13937440785515</v>
      </c>
      <c r="Z22" s="89">
        <f t="shared" si="3"/>
        <v>82617867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50026788</v>
      </c>
      <c r="C24" s="74">
        <f>SUM(C22:C23)</f>
        <v>0</v>
      </c>
      <c r="D24" s="75">
        <f aca="true" t="shared" si="4" ref="D24:Z24">SUM(D22:D23)</f>
        <v>81593624</v>
      </c>
      <c r="E24" s="76">
        <f t="shared" si="4"/>
        <v>82617867</v>
      </c>
      <c r="F24" s="76">
        <f t="shared" si="4"/>
        <v>94458546</v>
      </c>
      <c r="G24" s="76">
        <f t="shared" si="4"/>
        <v>-4574458</v>
      </c>
      <c r="H24" s="76">
        <f t="shared" si="4"/>
        <v>-3631315</v>
      </c>
      <c r="I24" s="76">
        <f t="shared" si="4"/>
        <v>86252773</v>
      </c>
      <c r="J24" s="76">
        <f t="shared" si="4"/>
        <v>-738057</v>
      </c>
      <c r="K24" s="76">
        <f t="shared" si="4"/>
        <v>-5715647</v>
      </c>
      <c r="L24" s="76">
        <f t="shared" si="4"/>
        <v>-12605485</v>
      </c>
      <c r="M24" s="76">
        <f t="shared" si="4"/>
        <v>-19059189</v>
      </c>
      <c r="N24" s="76">
        <f t="shared" si="4"/>
        <v>13739720</v>
      </c>
      <c r="O24" s="76">
        <f t="shared" si="4"/>
        <v>-1769901</v>
      </c>
      <c r="P24" s="76">
        <f t="shared" si="4"/>
        <v>15799677</v>
      </c>
      <c r="Q24" s="76">
        <f t="shared" si="4"/>
        <v>27769496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94963080</v>
      </c>
      <c r="W24" s="76">
        <f t="shared" si="4"/>
        <v>108083774</v>
      </c>
      <c r="X24" s="76">
        <f t="shared" si="4"/>
        <v>-13120694</v>
      </c>
      <c r="Y24" s="77">
        <f>+IF(W24&lt;&gt;0,(X24/W24)*100,0)</f>
        <v>-12.13937440785515</v>
      </c>
      <c r="Z24" s="78">
        <f t="shared" si="4"/>
        <v>82617867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78749838</v>
      </c>
      <c r="C27" s="21">
        <v>0</v>
      </c>
      <c r="D27" s="98">
        <v>158542361</v>
      </c>
      <c r="E27" s="99">
        <v>156922377</v>
      </c>
      <c r="F27" s="99">
        <v>2078147</v>
      </c>
      <c r="G27" s="99">
        <v>3190939</v>
      </c>
      <c r="H27" s="99">
        <v>15336665</v>
      </c>
      <c r="I27" s="99">
        <v>20605751</v>
      </c>
      <c r="J27" s="99">
        <v>8746388</v>
      </c>
      <c r="K27" s="99">
        <v>8264414</v>
      </c>
      <c r="L27" s="99">
        <v>11854694</v>
      </c>
      <c r="M27" s="99">
        <v>28865496</v>
      </c>
      <c r="N27" s="99">
        <v>2260276</v>
      </c>
      <c r="O27" s="99">
        <v>5113593</v>
      </c>
      <c r="P27" s="99">
        <v>11000535</v>
      </c>
      <c r="Q27" s="99">
        <v>18374404</v>
      </c>
      <c r="R27" s="99">
        <v>0</v>
      </c>
      <c r="S27" s="99">
        <v>0</v>
      </c>
      <c r="T27" s="99">
        <v>0</v>
      </c>
      <c r="U27" s="99">
        <v>0</v>
      </c>
      <c r="V27" s="99">
        <v>67845651</v>
      </c>
      <c r="W27" s="99">
        <v>117691783</v>
      </c>
      <c r="X27" s="99">
        <v>-49846132</v>
      </c>
      <c r="Y27" s="100">
        <v>-42.35</v>
      </c>
      <c r="Z27" s="101">
        <v>156922377</v>
      </c>
    </row>
    <row r="28" spans="1:26" ht="13.5">
      <c r="A28" s="102" t="s">
        <v>44</v>
      </c>
      <c r="B28" s="18">
        <v>24369839</v>
      </c>
      <c r="C28" s="18">
        <v>0</v>
      </c>
      <c r="D28" s="58">
        <v>105065961</v>
      </c>
      <c r="E28" s="59">
        <v>110863004</v>
      </c>
      <c r="F28" s="59">
        <v>1261416</v>
      </c>
      <c r="G28" s="59">
        <v>1916552</v>
      </c>
      <c r="H28" s="59">
        <v>8462023</v>
      </c>
      <c r="I28" s="59">
        <v>11639991</v>
      </c>
      <c r="J28" s="59">
        <v>4427642</v>
      </c>
      <c r="K28" s="59">
        <v>5417805</v>
      </c>
      <c r="L28" s="59">
        <v>7015896</v>
      </c>
      <c r="M28" s="59">
        <v>16861343</v>
      </c>
      <c r="N28" s="59">
        <v>1668936</v>
      </c>
      <c r="O28" s="59">
        <v>3212712</v>
      </c>
      <c r="P28" s="59">
        <v>9453658</v>
      </c>
      <c r="Q28" s="59">
        <v>14335306</v>
      </c>
      <c r="R28" s="59">
        <v>0</v>
      </c>
      <c r="S28" s="59">
        <v>0</v>
      </c>
      <c r="T28" s="59">
        <v>0</v>
      </c>
      <c r="U28" s="59">
        <v>0</v>
      </c>
      <c r="V28" s="59">
        <v>42836640</v>
      </c>
      <c r="W28" s="59">
        <v>83147253</v>
      </c>
      <c r="X28" s="59">
        <v>-40310613</v>
      </c>
      <c r="Y28" s="60">
        <v>-48.48</v>
      </c>
      <c r="Z28" s="61">
        <v>110863004</v>
      </c>
    </row>
    <row r="29" spans="1:26" ht="13.5">
      <c r="A29" s="57" t="s">
        <v>110</v>
      </c>
      <c r="B29" s="18">
        <v>0</v>
      </c>
      <c r="C29" s="18">
        <v>0</v>
      </c>
      <c r="D29" s="58">
        <v>100000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47539357</v>
      </c>
      <c r="C30" s="18">
        <v>0</v>
      </c>
      <c r="D30" s="58">
        <v>45846900</v>
      </c>
      <c r="E30" s="59">
        <v>37564393</v>
      </c>
      <c r="F30" s="59">
        <v>772124</v>
      </c>
      <c r="G30" s="59">
        <v>1186701</v>
      </c>
      <c r="H30" s="59">
        <v>6181498</v>
      </c>
      <c r="I30" s="59">
        <v>8140323</v>
      </c>
      <c r="J30" s="59">
        <v>3856498</v>
      </c>
      <c r="K30" s="59">
        <v>2434502</v>
      </c>
      <c r="L30" s="59">
        <v>4123272</v>
      </c>
      <c r="M30" s="59">
        <v>10414272</v>
      </c>
      <c r="N30" s="59">
        <v>478011</v>
      </c>
      <c r="O30" s="59">
        <v>1736719</v>
      </c>
      <c r="P30" s="59">
        <v>1093407</v>
      </c>
      <c r="Q30" s="59">
        <v>3308137</v>
      </c>
      <c r="R30" s="59">
        <v>0</v>
      </c>
      <c r="S30" s="59">
        <v>0</v>
      </c>
      <c r="T30" s="59">
        <v>0</v>
      </c>
      <c r="U30" s="59">
        <v>0</v>
      </c>
      <c r="V30" s="59">
        <v>21862732</v>
      </c>
      <c r="W30" s="59">
        <v>28173295</v>
      </c>
      <c r="X30" s="59">
        <v>-6310563</v>
      </c>
      <c r="Y30" s="60">
        <v>-22.4</v>
      </c>
      <c r="Z30" s="61">
        <v>37564393</v>
      </c>
    </row>
    <row r="31" spans="1:26" ht="13.5">
      <c r="A31" s="57" t="s">
        <v>49</v>
      </c>
      <c r="B31" s="18">
        <v>6840642</v>
      </c>
      <c r="C31" s="18">
        <v>0</v>
      </c>
      <c r="D31" s="58">
        <v>7529500</v>
      </c>
      <c r="E31" s="59">
        <v>8494980</v>
      </c>
      <c r="F31" s="59">
        <v>44607</v>
      </c>
      <c r="G31" s="59">
        <v>87685</v>
      </c>
      <c r="H31" s="59">
        <v>693142</v>
      </c>
      <c r="I31" s="59">
        <v>825434</v>
      </c>
      <c r="J31" s="59">
        <v>462248</v>
      </c>
      <c r="K31" s="59">
        <v>412108</v>
      </c>
      <c r="L31" s="59">
        <v>715526</v>
      </c>
      <c r="M31" s="59">
        <v>1589882</v>
      </c>
      <c r="N31" s="59">
        <v>113329</v>
      </c>
      <c r="O31" s="59">
        <v>164161</v>
      </c>
      <c r="P31" s="59">
        <v>453470</v>
      </c>
      <c r="Q31" s="59">
        <v>730960</v>
      </c>
      <c r="R31" s="59">
        <v>0</v>
      </c>
      <c r="S31" s="59">
        <v>0</v>
      </c>
      <c r="T31" s="59">
        <v>0</v>
      </c>
      <c r="U31" s="59">
        <v>0</v>
      </c>
      <c r="V31" s="59">
        <v>3146276</v>
      </c>
      <c r="W31" s="59">
        <v>6371235</v>
      </c>
      <c r="X31" s="59">
        <v>-3224959</v>
      </c>
      <c r="Y31" s="60">
        <v>-50.62</v>
      </c>
      <c r="Z31" s="61">
        <v>8494980</v>
      </c>
    </row>
    <row r="32" spans="1:26" ht="13.5">
      <c r="A32" s="69" t="s">
        <v>50</v>
      </c>
      <c r="B32" s="21">
        <f>SUM(B28:B31)</f>
        <v>78749838</v>
      </c>
      <c r="C32" s="21">
        <f>SUM(C28:C31)</f>
        <v>0</v>
      </c>
      <c r="D32" s="98">
        <f aca="true" t="shared" si="5" ref="D32:Z32">SUM(D28:D31)</f>
        <v>158542361</v>
      </c>
      <c r="E32" s="99">
        <f t="shared" si="5"/>
        <v>156922377</v>
      </c>
      <c r="F32" s="99">
        <f t="shared" si="5"/>
        <v>2078147</v>
      </c>
      <c r="G32" s="99">
        <f t="shared" si="5"/>
        <v>3190938</v>
      </c>
      <c r="H32" s="99">
        <f t="shared" si="5"/>
        <v>15336663</v>
      </c>
      <c r="I32" s="99">
        <f t="shared" si="5"/>
        <v>20605748</v>
      </c>
      <c r="J32" s="99">
        <f t="shared" si="5"/>
        <v>8746388</v>
      </c>
      <c r="K32" s="99">
        <f t="shared" si="5"/>
        <v>8264415</v>
      </c>
      <c r="L32" s="99">
        <f t="shared" si="5"/>
        <v>11854694</v>
      </c>
      <c r="M32" s="99">
        <f t="shared" si="5"/>
        <v>28865497</v>
      </c>
      <c r="N32" s="99">
        <f t="shared" si="5"/>
        <v>2260276</v>
      </c>
      <c r="O32" s="99">
        <f t="shared" si="5"/>
        <v>5113592</v>
      </c>
      <c r="P32" s="99">
        <f t="shared" si="5"/>
        <v>11000535</v>
      </c>
      <c r="Q32" s="99">
        <f t="shared" si="5"/>
        <v>18374403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67845648</v>
      </c>
      <c r="W32" s="99">
        <f t="shared" si="5"/>
        <v>117691783</v>
      </c>
      <c r="X32" s="99">
        <f t="shared" si="5"/>
        <v>-49846135</v>
      </c>
      <c r="Y32" s="100">
        <f>+IF(W32&lt;&gt;0,(X32/W32)*100,0)</f>
        <v>-42.353113980778076</v>
      </c>
      <c r="Z32" s="101">
        <f t="shared" si="5"/>
        <v>156922377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249265019</v>
      </c>
      <c r="C35" s="18">
        <v>0</v>
      </c>
      <c r="D35" s="58">
        <v>146932000</v>
      </c>
      <c r="E35" s="59">
        <v>164161486</v>
      </c>
      <c r="F35" s="59">
        <v>327351208</v>
      </c>
      <c r="G35" s="59">
        <v>355300146</v>
      </c>
      <c r="H35" s="59">
        <v>333331445</v>
      </c>
      <c r="I35" s="59">
        <v>333331445</v>
      </c>
      <c r="J35" s="59">
        <v>326091514</v>
      </c>
      <c r="K35" s="59">
        <v>309678074</v>
      </c>
      <c r="L35" s="59">
        <v>297454264</v>
      </c>
      <c r="M35" s="59">
        <v>297454264</v>
      </c>
      <c r="N35" s="59">
        <v>288324332</v>
      </c>
      <c r="O35" s="59">
        <v>288324332</v>
      </c>
      <c r="P35" s="59">
        <v>289803384</v>
      </c>
      <c r="Q35" s="59">
        <v>289803384</v>
      </c>
      <c r="R35" s="59">
        <v>0</v>
      </c>
      <c r="S35" s="59">
        <v>0</v>
      </c>
      <c r="T35" s="59">
        <v>0</v>
      </c>
      <c r="U35" s="59">
        <v>0</v>
      </c>
      <c r="V35" s="59">
        <v>289803384</v>
      </c>
      <c r="W35" s="59">
        <v>123121115</v>
      </c>
      <c r="X35" s="59">
        <v>166682269</v>
      </c>
      <c r="Y35" s="60">
        <v>135.38</v>
      </c>
      <c r="Z35" s="61">
        <v>164161486</v>
      </c>
    </row>
    <row r="36" spans="1:26" ht="13.5">
      <c r="A36" s="57" t="s">
        <v>53</v>
      </c>
      <c r="B36" s="18">
        <v>694930216</v>
      </c>
      <c r="C36" s="18">
        <v>0</v>
      </c>
      <c r="D36" s="58">
        <v>900632736</v>
      </c>
      <c r="E36" s="59">
        <v>824107698</v>
      </c>
      <c r="F36" s="59">
        <v>708167240</v>
      </c>
      <c r="G36" s="59">
        <v>700199302</v>
      </c>
      <c r="H36" s="59">
        <v>715535966</v>
      </c>
      <c r="I36" s="59">
        <v>715535966</v>
      </c>
      <c r="J36" s="59">
        <v>715526015</v>
      </c>
      <c r="K36" s="59">
        <v>722256242</v>
      </c>
      <c r="L36" s="59">
        <v>731147164</v>
      </c>
      <c r="M36" s="59">
        <v>731147164</v>
      </c>
      <c r="N36" s="59">
        <v>731264386</v>
      </c>
      <c r="O36" s="59">
        <v>731264385</v>
      </c>
      <c r="P36" s="59">
        <v>743085326</v>
      </c>
      <c r="Q36" s="59">
        <v>743085326</v>
      </c>
      <c r="R36" s="59">
        <v>0</v>
      </c>
      <c r="S36" s="59">
        <v>0</v>
      </c>
      <c r="T36" s="59">
        <v>0</v>
      </c>
      <c r="U36" s="59">
        <v>0</v>
      </c>
      <c r="V36" s="59">
        <v>743085326</v>
      </c>
      <c r="W36" s="59">
        <v>618080774</v>
      </c>
      <c r="X36" s="59">
        <v>125004552</v>
      </c>
      <c r="Y36" s="60">
        <v>20.22</v>
      </c>
      <c r="Z36" s="61">
        <v>824107698</v>
      </c>
    </row>
    <row r="37" spans="1:26" ht="13.5">
      <c r="A37" s="57" t="s">
        <v>54</v>
      </c>
      <c r="B37" s="18">
        <v>139612936</v>
      </c>
      <c r="C37" s="18">
        <v>0</v>
      </c>
      <c r="D37" s="58">
        <v>116220509</v>
      </c>
      <c r="E37" s="59">
        <v>98363382</v>
      </c>
      <c r="F37" s="59">
        <v>117073809</v>
      </c>
      <c r="G37" s="59">
        <v>129701955</v>
      </c>
      <c r="H37" s="59">
        <v>158046726</v>
      </c>
      <c r="I37" s="59">
        <v>158046726</v>
      </c>
      <c r="J37" s="59">
        <v>151538308</v>
      </c>
      <c r="K37" s="59">
        <v>142635062</v>
      </c>
      <c r="L37" s="59">
        <v>163922285</v>
      </c>
      <c r="M37" s="59">
        <v>163922285</v>
      </c>
      <c r="N37" s="59">
        <v>141144277</v>
      </c>
      <c r="O37" s="59">
        <v>141144277</v>
      </c>
      <c r="P37" s="59">
        <v>140414454</v>
      </c>
      <c r="Q37" s="59">
        <v>140414454</v>
      </c>
      <c r="R37" s="59">
        <v>0</v>
      </c>
      <c r="S37" s="59">
        <v>0</v>
      </c>
      <c r="T37" s="59">
        <v>0</v>
      </c>
      <c r="U37" s="59">
        <v>0</v>
      </c>
      <c r="V37" s="59">
        <v>140414454</v>
      </c>
      <c r="W37" s="59">
        <v>73772537</v>
      </c>
      <c r="X37" s="59">
        <v>66641917</v>
      </c>
      <c r="Y37" s="60">
        <v>90.33</v>
      </c>
      <c r="Z37" s="61">
        <v>98363382</v>
      </c>
    </row>
    <row r="38" spans="1:26" ht="13.5">
      <c r="A38" s="57" t="s">
        <v>55</v>
      </c>
      <c r="B38" s="18">
        <v>224269568</v>
      </c>
      <c r="C38" s="18">
        <v>0</v>
      </c>
      <c r="D38" s="58">
        <v>288920961</v>
      </c>
      <c r="E38" s="59">
        <v>250693961</v>
      </c>
      <c r="F38" s="59">
        <v>224502795</v>
      </c>
      <c r="G38" s="59">
        <v>224254491</v>
      </c>
      <c r="H38" s="59">
        <v>224269567</v>
      </c>
      <c r="I38" s="59">
        <v>224269567</v>
      </c>
      <c r="J38" s="59">
        <v>224269567</v>
      </c>
      <c r="K38" s="59">
        <v>224269567</v>
      </c>
      <c r="L38" s="59">
        <v>217200155</v>
      </c>
      <c r="M38" s="59">
        <v>217200155</v>
      </c>
      <c r="N38" s="59">
        <v>217200155</v>
      </c>
      <c r="O38" s="59">
        <v>217200156</v>
      </c>
      <c r="P38" s="59">
        <v>217200155</v>
      </c>
      <c r="Q38" s="59">
        <v>217200155</v>
      </c>
      <c r="R38" s="59">
        <v>0</v>
      </c>
      <c r="S38" s="59">
        <v>0</v>
      </c>
      <c r="T38" s="59">
        <v>0</v>
      </c>
      <c r="U38" s="59">
        <v>0</v>
      </c>
      <c r="V38" s="59">
        <v>217200155</v>
      </c>
      <c r="W38" s="59">
        <v>188020471</v>
      </c>
      <c r="X38" s="59">
        <v>29179684</v>
      </c>
      <c r="Y38" s="60">
        <v>15.52</v>
      </c>
      <c r="Z38" s="61">
        <v>250693961</v>
      </c>
    </row>
    <row r="39" spans="1:26" ht="13.5">
      <c r="A39" s="57" t="s">
        <v>56</v>
      </c>
      <c r="B39" s="18">
        <v>580312731</v>
      </c>
      <c r="C39" s="18">
        <v>0</v>
      </c>
      <c r="D39" s="58">
        <v>642423266</v>
      </c>
      <c r="E39" s="59">
        <v>639211841</v>
      </c>
      <c r="F39" s="59">
        <v>693941844</v>
      </c>
      <c r="G39" s="59">
        <v>701543002</v>
      </c>
      <c r="H39" s="59">
        <v>666551118</v>
      </c>
      <c r="I39" s="59">
        <v>666551118</v>
      </c>
      <c r="J39" s="59">
        <v>665809654</v>
      </c>
      <c r="K39" s="59">
        <v>665029687</v>
      </c>
      <c r="L39" s="59">
        <v>647478988</v>
      </c>
      <c r="M39" s="59">
        <v>647478988</v>
      </c>
      <c r="N39" s="59">
        <v>661244286</v>
      </c>
      <c r="O39" s="59">
        <v>661244284</v>
      </c>
      <c r="P39" s="59">
        <v>675274101</v>
      </c>
      <c r="Q39" s="59">
        <v>675274101</v>
      </c>
      <c r="R39" s="59">
        <v>0</v>
      </c>
      <c r="S39" s="59">
        <v>0</v>
      </c>
      <c r="T39" s="59">
        <v>0</v>
      </c>
      <c r="U39" s="59">
        <v>0</v>
      </c>
      <c r="V39" s="59">
        <v>675274101</v>
      </c>
      <c r="W39" s="59">
        <v>479408881</v>
      </c>
      <c r="X39" s="59">
        <v>195865220</v>
      </c>
      <c r="Y39" s="60">
        <v>40.86</v>
      </c>
      <c r="Z39" s="61">
        <v>639211841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115927657</v>
      </c>
      <c r="C42" s="18">
        <v>0</v>
      </c>
      <c r="D42" s="58">
        <v>48882942</v>
      </c>
      <c r="E42" s="59">
        <v>49447795</v>
      </c>
      <c r="F42" s="59">
        <v>1443773</v>
      </c>
      <c r="G42" s="59">
        <v>6552875</v>
      </c>
      <c r="H42" s="59">
        <v>36546950</v>
      </c>
      <c r="I42" s="59">
        <v>44543598</v>
      </c>
      <c r="J42" s="59">
        <v>9107559</v>
      </c>
      <c r="K42" s="59">
        <v>3853987</v>
      </c>
      <c r="L42" s="59">
        <v>-1721753</v>
      </c>
      <c r="M42" s="59">
        <v>11239793</v>
      </c>
      <c r="N42" s="59">
        <v>6551079</v>
      </c>
      <c r="O42" s="59">
        <v>10650324</v>
      </c>
      <c r="P42" s="59">
        <v>25805183</v>
      </c>
      <c r="Q42" s="59">
        <v>43006586</v>
      </c>
      <c r="R42" s="59">
        <v>0</v>
      </c>
      <c r="S42" s="59">
        <v>0</v>
      </c>
      <c r="T42" s="59">
        <v>0</v>
      </c>
      <c r="U42" s="59">
        <v>0</v>
      </c>
      <c r="V42" s="59">
        <v>98789977</v>
      </c>
      <c r="W42" s="59">
        <v>78354029</v>
      </c>
      <c r="X42" s="59">
        <v>20435948</v>
      </c>
      <c r="Y42" s="60">
        <v>26.08</v>
      </c>
      <c r="Z42" s="61">
        <v>49447795</v>
      </c>
    </row>
    <row r="43" spans="1:26" ht="13.5">
      <c r="A43" s="57" t="s">
        <v>59</v>
      </c>
      <c r="B43" s="18">
        <v>-77974566</v>
      </c>
      <c r="C43" s="18">
        <v>0</v>
      </c>
      <c r="D43" s="58">
        <v>-153540361</v>
      </c>
      <c r="E43" s="59">
        <v>-156420377</v>
      </c>
      <c r="F43" s="59">
        <v>-2078147</v>
      </c>
      <c r="G43" s="59">
        <v>-3190939</v>
      </c>
      <c r="H43" s="59">
        <v>-15336664</v>
      </c>
      <c r="I43" s="59">
        <v>-20605750</v>
      </c>
      <c r="J43" s="59">
        <v>-8746389</v>
      </c>
      <c r="K43" s="59">
        <v>-8264415</v>
      </c>
      <c r="L43" s="59">
        <v>-11829745</v>
      </c>
      <c r="M43" s="59">
        <v>-28840549</v>
      </c>
      <c r="N43" s="59">
        <v>-2260276</v>
      </c>
      <c r="O43" s="59">
        <v>-5113592</v>
      </c>
      <c r="P43" s="59">
        <v>-11000535</v>
      </c>
      <c r="Q43" s="59">
        <v>-18374403</v>
      </c>
      <c r="R43" s="59">
        <v>0</v>
      </c>
      <c r="S43" s="59">
        <v>0</v>
      </c>
      <c r="T43" s="59">
        <v>0</v>
      </c>
      <c r="U43" s="59">
        <v>0</v>
      </c>
      <c r="V43" s="59">
        <v>-67820702</v>
      </c>
      <c r="W43" s="59">
        <v>-88477833</v>
      </c>
      <c r="X43" s="59">
        <v>20657131</v>
      </c>
      <c r="Y43" s="60">
        <v>-23.35</v>
      </c>
      <c r="Z43" s="61">
        <v>-156420377</v>
      </c>
    </row>
    <row r="44" spans="1:26" ht="13.5">
      <c r="A44" s="57" t="s">
        <v>60</v>
      </c>
      <c r="B44" s="18">
        <v>32132456</v>
      </c>
      <c r="C44" s="18">
        <v>0</v>
      </c>
      <c r="D44" s="58">
        <v>30346803</v>
      </c>
      <c r="E44" s="59">
        <v>34232704</v>
      </c>
      <c r="F44" s="59">
        <v>63487</v>
      </c>
      <c r="G44" s="59">
        <v>52594</v>
      </c>
      <c r="H44" s="59">
        <v>46727</v>
      </c>
      <c r="I44" s="59">
        <v>162808</v>
      </c>
      <c r="J44" s="59">
        <v>81038</v>
      </c>
      <c r="K44" s="59">
        <v>55164</v>
      </c>
      <c r="L44" s="59">
        <v>-6849425</v>
      </c>
      <c r="M44" s="59">
        <v>-6713223</v>
      </c>
      <c r="N44" s="59">
        <v>-1694490</v>
      </c>
      <c r="O44" s="59">
        <v>-42366</v>
      </c>
      <c r="P44" s="59">
        <v>55560</v>
      </c>
      <c r="Q44" s="59">
        <v>-1681296</v>
      </c>
      <c r="R44" s="59">
        <v>0</v>
      </c>
      <c r="S44" s="59">
        <v>0</v>
      </c>
      <c r="T44" s="59">
        <v>0</v>
      </c>
      <c r="U44" s="59">
        <v>0</v>
      </c>
      <c r="V44" s="59">
        <v>-8231711</v>
      </c>
      <c r="W44" s="59">
        <v>-8244905</v>
      </c>
      <c r="X44" s="59">
        <v>13194</v>
      </c>
      <c r="Y44" s="60">
        <v>-0.16</v>
      </c>
      <c r="Z44" s="61">
        <v>34232704</v>
      </c>
    </row>
    <row r="45" spans="1:26" ht="13.5">
      <c r="A45" s="69" t="s">
        <v>61</v>
      </c>
      <c r="B45" s="21">
        <v>206785100</v>
      </c>
      <c r="C45" s="21">
        <v>0</v>
      </c>
      <c r="D45" s="98">
        <v>102295383</v>
      </c>
      <c r="E45" s="99">
        <v>134009417</v>
      </c>
      <c r="F45" s="99">
        <v>206214210</v>
      </c>
      <c r="G45" s="99">
        <v>209628740</v>
      </c>
      <c r="H45" s="99">
        <v>230885753</v>
      </c>
      <c r="I45" s="99">
        <v>230885753</v>
      </c>
      <c r="J45" s="99">
        <v>231327961</v>
      </c>
      <c r="K45" s="99">
        <v>226972697</v>
      </c>
      <c r="L45" s="99">
        <v>206571774</v>
      </c>
      <c r="M45" s="99">
        <v>206571774</v>
      </c>
      <c r="N45" s="99">
        <v>209168087</v>
      </c>
      <c r="O45" s="99">
        <v>214662453</v>
      </c>
      <c r="P45" s="99">
        <v>229522661</v>
      </c>
      <c r="Q45" s="99">
        <v>229522661</v>
      </c>
      <c r="R45" s="99">
        <v>0</v>
      </c>
      <c r="S45" s="99">
        <v>0</v>
      </c>
      <c r="T45" s="99">
        <v>0</v>
      </c>
      <c r="U45" s="99">
        <v>0</v>
      </c>
      <c r="V45" s="99">
        <v>229522661</v>
      </c>
      <c r="W45" s="99">
        <v>188380586</v>
      </c>
      <c r="X45" s="99">
        <v>41142075</v>
      </c>
      <c r="Y45" s="100">
        <v>21.84</v>
      </c>
      <c r="Z45" s="101">
        <v>134009417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21264309</v>
      </c>
      <c r="C49" s="51">
        <v>0</v>
      </c>
      <c r="D49" s="128">
        <v>1837854</v>
      </c>
      <c r="E49" s="53">
        <v>1176020</v>
      </c>
      <c r="F49" s="53">
        <v>0</v>
      </c>
      <c r="G49" s="53">
        <v>0</v>
      </c>
      <c r="H49" s="53">
        <v>0</v>
      </c>
      <c r="I49" s="53">
        <v>925508</v>
      </c>
      <c r="J49" s="53">
        <v>0</v>
      </c>
      <c r="K49" s="53">
        <v>0</v>
      </c>
      <c r="L49" s="53">
        <v>0</v>
      </c>
      <c r="M49" s="53">
        <v>736435</v>
      </c>
      <c r="N49" s="53">
        <v>0</v>
      </c>
      <c r="O49" s="53">
        <v>0</v>
      </c>
      <c r="P49" s="53">
        <v>0</v>
      </c>
      <c r="Q49" s="53">
        <v>2837381</v>
      </c>
      <c r="R49" s="53">
        <v>0</v>
      </c>
      <c r="S49" s="53">
        <v>0</v>
      </c>
      <c r="T49" s="53">
        <v>0</v>
      </c>
      <c r="U49" s="53">
        <v>0</v>
      </c>
      <c r="V49" s="53">
        <v>2895544</v>
      </c>
      <c r="W49" s="53">
        <v>14500231</v>
      </c>
      <c r="X49" s="53">
        <v>46173282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1547264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1547264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96.54293143768474</v>
      </c>
      <c r="C58" s="5">
        <f>IF(C67=0,0,+(C76/C67)*100)</f>
        <v>0</v>
      </c>
      <c r="D58" s="6">
        <f aca="true" t="shared" si="6" ref="D58:Z58">IF(D67=0,0,+(D76/D67)*100)</f>
        <v>101.96306494424441</v>
      </c>
      <c r="E58" s="7">
        <f t="shared" si="6"/>
        <v>101.96306416391919</v>
      </c>
      <c r="F58" s="7">
        <f t="shared" si="6"/>
        <v>16.694893631796212</v>
      </c>
      <c r="G58" s="7">
        <f t="shared" si="6"/>
        <v>137.62426475819495</v>
      </c>
      <c r="H58" s="7">
        <f t="shared" si="6"/>
        <v>215.45217196192596</v>
      </c>
      <c r="I58" s="7">
        <f t="shared" si="6"/>
        <v>49.75690899681403</v>
      </c>
      <c r="J58" s="7">
        <f t="shared" si="6"/>
        <v>398.9932804974715</v>
      </c>
      <c r="K58" s="7">
        <f t="shared" si="6"/>
        <v>155.1188905909114</v>
      </c>
      <c r="L58" s="7">
        <f t="shared" si="6"/>
        <v>125.20741082871325</v>
      </c>
      <c r="M58" s="7">
        <f t="shared" si="6"/>
        <v>181.7059214330288</v>
      </c>
      <c r="N58" s="7">
        <f t="shared" si="6"/>
        <v>131.00887706908435</v>
      </c>
      <c r="O58" s="7">
        <f t="shared" si="6"/>
        <v>160.8532812748107</v>
      </c>
      <c r="P58" s="7">
        <f t="shared" si="6"/>
        <v>148.54044066752363</v>
      </c>
      <c r="Q58" s="7">
        <f t="shared" si="6"/>
        <v>145.2851837200473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92.03768099297211</v>
      </c>
      <c r="W58" s="7">
        <f t="shared" si="6"/>
        <v>92.64488901604764</v>
      </c>
      <c r="X58" s="7">
        <f t="shared" si="6"/>
        <v>0</v>
      </c>
      <c r="Y58" s="7">
        <f t="shared" si="6"/>
        <v>0</v>
      </c>
      <c r="Z58" s="8">
        <f t="shared" si="6"/>
        <v>101.96306416391919</v>
      </c>
    </row>
    <row r="59" spans="1:26" ht="13.5">
      <c r="A59" s="36" t="s">
        <v>31</v>
      </c>
      <c r="B59" s="9">
        <f aca="true" t="shared" si="7" ref="B59:Z66">IF(B68=0,0,+(B77/B68)*100)</f>
        <v>99.14904274588636</v>
      </c>
      <c r="C59" s="9">
        <f t="shared" si="7"/>
        <v>0</v>
      </c>
      <c r="D59" s="2">
        <f t="shared" si="7"/>
        <v>97.99999244783601</v>
      </c>
      <c r="E59" s="10">
        <f t="shared" si="7"/>
        <v>97.99999673883826</v>
      </c>
      <c r="F59" s="10">
        <f t="shared" si="7"/>
        <v>6.842892100662788</v>
      </c>
      <c r="G59" s="10">
        <f t="shared" si="7"/>
        <v>418453.94605394604</v>
      </c>
      <c r="H59" s="10">
        <f t="shared" si="7"/>
        <v>8825838.655462185</v>
      </c>
      <c r="I59" s="10">
        <f t="shared" si="7"/>
        <v>31.172676468038222</v>
      </c>
      <c r="J59" s="10">
        <f t="shared" si="7"/>
        <v>-134.59030256273635</v>
      </c>
      <c r="K59" s="10">
        <f t="shared" si="7"/>
        <v>-3415.2697502810724</v>
      </c>
      <c r="L59" s="10">
        <f t="shared" si="7"/>
        <v>103233.54568620314</v>
      </c>
      <c r="M59" s="10">
        <f t="shared" si="7"/>
        <v>-335.65300632445997</v>
      </c>
      <c r="N59" s="10">
        <f t="shared" si="7"/>
        <v>-1201.9366853550769</v>
      </c>
      <c r="O59" s="10">
        <f t="shared" si="7"/>
        <v>-2555.1130028933435</v>
      </c>
      <c r="P59" s="10">
        <f t="shared" si="7"/>
        <v>-2832.517341999965</v>
      </c>
      <c r="Q59" s="10">
        <f t="shared" si="7"/>
        <v>-1867.637162434821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89.04242540319997</v>
      </c>
      <c r="W59" s="10">
        <f t="shared" si="7"/>
        <v>89.41785712330802</v>
      </c>
      <c r="X59" s="10">
        <f t="shared" si="7"/>
        <v>0</v>
      </c>
      <c r="Y59" s="10">
        <f t="shared" si="7"/>
        <v>0</v>
      </c>
      <c r="Z59" s="11">
        <f t="shared" si="7"/>
        <v>97.99999673883826</v>
      </c>
    </row>
    <row r="60" spans="1:26" ht="13.5">
      <c r="A60" s="37" t="s">
        <v>32</v>
      </c>
      <c r="B60" s="12">
        <f t="shared" si="7"/>
        <v>95.53138974156171</v>
      </c>
      <c r="C60" s="12">
        <f t="shared" si="7"/>
        <v>0</v>
      </c>
      <c r="D60" s="3">
        <f t="shared" si="7"/>
        <v>103.48456022516821</v>
      </c>
      <c r="E60" s="13">
        <f t="shared" si="7"/>
        <v>103.48455752540279</v>
      </c>
      <c r="F60" s="13">
        <f t="shared" si="7"/>
        <v>46.570081931273236</v>
      </c>
      <c r="G60" s="13">
        <f t="shared" si="7"/>
        <v>87.46065669463081</v>
      </c>
      <c r="H60" s="13">
        <f t="shared" si="7"/>
        <v>126.49838932327981</v>
      </c>
      <c r="I60" s="13">
        <f t="shared" si="7"/>
        <v>76.5501651948137</v>
      </c>
      <c r="J60" s="13">
        <f t="shared" si="7"/>
        <v>129.79329571292013</v>
      </c>
      <c r="K60" s="13">
        <f t="shared" si="7"/>
        <v>105.8000492908994</v>
      </c>
      <c r="L60" s="13">
        <f t="shared" si="7"/>
        <v>88.29327230224425</v>
      </c>
      <c r="M60" s="13">
        <f t="shared" si="7"/>
        <v>105.91907770357068</v>
      </c>
      <c r="N60" s="13">
        <f t="shared" si="7"/>
        <v>93.1213578872142</v>
      </c>
      <c r="O60" s="13">
        <f t="shared" si="7"/>
        <v>117.71093754379149</v>
      </c>
      <c r="P60" s="13">
        <f t="shared" si="7"/>
        <v>103.59813582532792</v>
      </c>
      <c r="Q60" s="13">
        <f t="shared" si="7"/>
        <v>103.62798823215822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93.9424494531361</v>
      </c>
      <c r="W60" s="13">
        <f t="shared" si="7"/>
        <v>94.5019451662675</v>
      </c>
      <c r="X60" s="13">
        <f t="shared" si="7"/>
        <v>0</v>
      </c>
      <c r="Y60" s="13">
        <f t="shared" si="7"/>
        <v>0</v>
      </c>
      <c r="Z60" s="14">
        <f t="shared" si="7"/>
        <v>103.48455752540279</v>
      </c>
    </row>
    <row r="61" spans="1:26" ht="13.5">
      <c r="A61" s="38" t="s">
        <v>113</v>
      </c>
      <c r="B61" s="12">
        <f t="shared" si="7"/>
        <v>95.93141161005052</v>
      </c>
      <c r="C61" s="12">
        <f t="shared" si="7"/>
        <v>0</v>
      </c>
      <c r="D61" s="3">
        <f t="shared" si="7"/>
        <v>98.00000119644316</v>
      </c>
      <c r="E61" s="13">
        <f t="shared" si="7"/>
        <v>98.00000040930951</v>
      </c>
      <c r="F61" s="13">
        <f t="shared" si="7"/>
        <v>57.21282768583124</v>
      </c>
      <c r="G61" s="13">
        <f t="shared" si="7"/>
        <v>97.52733802131573</v>
      </c>
      <c r="H61" s="13">
        <f t="shared" si="7"/>
        <v>161.75158810495287</v>
      </c>
      <c r="I61" s="13">
        <f t="shared" si="7"/>
        <v>91.72019986172319</v>
      </c>
      <c r="J61" s="13">
        <f t="shared" si="7"/>
        <v>105.74302074529925</v>
      </c>
      <c r="K61" s="13">
        <f t="shared" si="7"/>
        <v>101.24291203858446</v>
      </c>
      <c r="L61" s="13">
        <f t="shared" si="7"/>
        <v>92.87424212476961</v>
      </c>
      <c r="M61" s="13">
        <f t="shared" si="7"/>
        <v>99.91054729757967</v>
      </c>
      <c r="N61" s="13">
        <f t="shared" si="7"/>
        <v>93.60496428376415</v>
      </c>
      <c r="O61" s="13">
        <f t="shared" si="7"/>
        <v>119.67676386826068</v>
      </c>
      <c r="P61" s="13">
        <f t="shared" si="7"/>
        <v>102.05359286326991</v>
      </c>
      <c r="Q61" s="13">
        <f t="shared" si="7"/>
        <v>103.62705430572122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98.43523449754132</v>
      </c>
      <c r="W61" s="13">
        <f t="shared" si="7"/>
        <v>95.88502212069574</v>
      </c>
      <c r="X61" s="13">
        <f t="shared" si="7"/>
        <v>0</v>
      </c>
      <c r="Y61" s="13">
        <f t="shared" si="7"/>
        <v>0</v>
      </c>
      <c r="Z61" s="14">
        <f t="shared" si="7"/>
        <v>98.00000040930951</v>
      </c>
    </row>
    <row r="62" spans="1:26" ht="13.5">
      <c r="A62" s="38" t="s">
        <v>114</v>
      </c>
      <c r="B62" s="12">
        <f t="shared" si="7"/>
        <v>95.094479937223</v>
      </c>
      <c r="C62" s="12">
        <f t="shared" si="7"/>
        <v>0</v>
      </c>
      <c r="D62" s="3">
        <f t="shared" si="7"/>
        <v>97.99999222165181</v>
      </c>
      <c r="E62" s="13">
        <f t="shared" si="7"/>
        <v>97.99999563320803</v>
      </c>
      <c r="F62" s="13">
        <f t="shared" si="7"/>
        <v>33.8868180852602</v>
      </c>
      <c r="G62" s="13">
        <f t="shared" si="7"/>
        <v>73.49152798137449</v>
      </c>
      <c r="H62" s="13">
        <f t="shared" si="7"/>
        <v>109.11553739260886</v>
      </c>
      <c r="I62" s="13">
        <f t="shared" si="7"/>
        <v>60.8626137436301</v>
      </c>
      <c r="J62" s="13">
        <f t="shared" si="7"/>
        <v>165.91039715387507</v>
      </c>
      <c r="K62" s="13">
        <f t="shared" si="7"/>
        <v>102.56424904757502</v>
      </c>
      <c r="L62" s="13">
        <f t="shared" si="7"/>
        <v>73.87561271919068</v>
      </c>
      <c r="M62" s="13">
        <f t="shared" si="7"/>
        <v>102.15627448898267</v>
      </c>
      <c r="N62" s="13">
        <f t="shared" si="7"/>
        <v>74.90687339834949</v>
      </c>
      <c r="O62" s="13">
        <f t="shared" si="7"/>
        <v>130.54500085309675</v>
      </c>
      <c r="P62" s="13">
        <f t="shared" si="7"/>
        <v>107.55173661065398</v>
      </c>
      <c r="Q62" s="13">
        <f t="shared" si="7"/>
        <v>100.15992849133593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85.24088542466703</v>
      </c>
      <c r="W62" s="13">
        <f t="shared" si="7"/>
        <v>86.78294956431898</v>
      </c>
      <c r="X62" s="13">
        <f t="shared" si="7"/>
        <v>0</v>
      </c>
      <c r="Y62" s="13">
        <f t="shared" si="7"/>
        <v>0</v>
      </c>
      <c r="Z62" s="14">
        <f t="shared" si="7"/>
        <v>97.99999563320803</v>
      </c>
    </row>
    <row r="63" spans="1:26" ht="13.5">
      <c r="A63" s="38" t="s">
        <v>115</v>
      </c>
      <c r="B63" s="12">
        <f t="shared" si="7"/>
        <v>94.00064343772296</v>
      </c>
      <c r="C63" s="12">
        <f t="shared" si="7"/>
        <v>0</v>
      </c>
      <c r="D63" s="3">
        <f t="shared" si="7"/>
        <v>98.00002815762045</v>
      </c>
      <c r="E63" s="13">
        <f t="shared" si="7"/>
        <v>98.00000971376426</v>
      </c>
      <c r="F63" s="13">
        <f t="shared" si="7"/>
        <v>22.49177734887377</v>
      </c>
      <c r="G63" s="13">
        <f t="shared" si="7"/>
        <v>72.12587604476862</v>
      </c>
      <c r="H63" s="13">
        <f t="shared" si="7"/>
        <v>74.73635936618408</v>
      </c>
      <c r="I63" s="13">
        <f t="shared" si="7"/>
        <v>45.360146175667495</v>
      </c>
      <c r="J63" s="13">
        <f t="shared" si="7"/>
        <v>2536.0981880509303</v>
      </c>
      <c r="K63" s="13">
        <f t="shared" si="7"/>
        <v>215.78211832097332</v>
      </c>
      <c r="L63" s="13">
        <f t="shared" si="7"/>
        <v>91.14776145186366</v>
      </c>
      <c r="M63" s="13">
        <f t="shared" si="7"/>
        <v>193.98827332945837</v>
      </c>
      <c r="N63" s="13">
        <f t="shared" si="7"/>
        <v>103.08872055376985</v>
      </c>
      <c r="O63" s="13">
        <f t="shared" si="7"/>
        <v>102.82187284250215</v>
      </c>
      <c r="P63" s="13">
        <f t="shared" si="7"/>
        <v>112.9621938568084</v>
      </c>
      <c r="Q63" s="13">
        <f t="shared" si="7"/>
        <v>106.09813163766815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82.21797897269182</v>
      </c>
      <c r="W63" s="13">
        <f t="shared" si="7"/>
        <v>88.79158116178786</v>
      </c>
      <c r="X63" s="13">
        <f t="shared" si="7"/>
        <v>0</v>
      </c>
      <c r="Y63" s="13">
        <f t="shared" si="7"/>
        <v>0</v>
      </c>
      <c r="Z63" s="14">
        <f t="shared" si="7"/>
        <v>98.00000971376426</v>
      </c>
    </row>
    <row r="64" spans="1:26" ht="13.5">
      <c r="A64" s="38" t="s">
        <v>116</v>
      </c>
      <c r="B64" s="12">
        <f t="shared" si="7"/>
        <v>94.6364473451233</v>
      </c>
      <c r="C64" s="12">
        <f t="shared" si="7"/>
        <v>0</v>
      </c>
      <c r="D64" s="3">
        <f t="shared" si="7"/>
        <v>97.99999761532582</v>
      </c>
      <c r="E64" s="13">
        <f t="shared" si="7"/>
        <v>97.99999761532582</v>
      </c>
      <c r="F64" s="13">
        <f t="shared" si="7"/>
        <v>51.989757513403</v>
      </c>
      <c r="G64" s="13">
        <f t="shared" si="7"/>
        <v>59.28483107212165</v>
      </c>
      <c r="H64" s="13">
        <f t="shared" si="7"/>
        <v>60.30462629860256</v>
      </c>
      <c r="I64" s="13">
        <f t="shared" si="7"/>
        <v>57.18206551024133</v>
      </c>
      <c r="J64" s="13">
        <f t="shared" si="7"/>
        <v>626.1920138507201</v>
      </c>
      <c r="K64" s="13">
        <f t="shared" si="7"/>
        <v>93.51395838355272</v>
      </c>
      <c r="L64" s="13">
        <f t="shared" si="7"/>
        <v>80.49331792500315</v>
      </c>
      <c r="M64" s="13">
        <f t="shared" si="7"/>
        <v>122.50428015776642</v>
      </c>
      <c r="N64" s="13">
        <f t="shared" si="7"/>
        <v>168.13811944240743</v>
      </c>
      <c r="O64" s="13">
        <f t="shared" si="7"/>
        <v>88.4414927261227</v>
      </c>
      <c r="P64" s="13">
        <f t="shared" si="7"/>
        <v>100.147318468822</v>
      </c>
      <c r="Q64" s="13">
        <f t="shared" si="7"/>
        <v>111.06831102813484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87.56057410432115</v>
      </c>
      <c r="W64" s="13">
        <f t="shared" si="7"/>
        <v>88.48993848392911</v>
      </c>
      <c r="X64" s="13">
        <f t="shared" si="7"/>
        <v>0</v>
      </c>
      <c r="Y64" s="13">
        <f t="shared" si="7"/>
        <v>0</v>
      </c>
      <c r="Z64" s="14">
        <f t="shared" si="7"/>
        <v>97.99999761532582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97.99996297474372</v>
      </c>
      <c r="E66" s="16">
        <f t="shared" si="7"/>
        <v>97.99996297474372</v>
      </c>
      <c r="F66" s="16">
        <f t="shared" si="7"/>
        <v>56.72497556278541</v>
      </c>
      <c r="G66" s="16">
        <f t="shared" si="7"/>
        <v>43.18893694999041</v>
      </c>
      <c r="H66" s="16">
        <f t="shared" si="7"/>
        <v>90.08058645483455</v>
      </c>
      <c r="I66" s="16">
        <f t="shared" si="7"/>
        <v>62.297159190049264</v>
      </c>
      <c r="J66" s="16">
        <f t="shared" si="7"/>
        <v>52.75985468741528</v>
      </c>
      <c r="K66" s="16">
        <f t="shared" si="7"/>
        <v>49.8646127925868</v>
      </c>
      <c r="L66" s="16">
        <f t="shared" si="7"/>
        <v>47.525591307689616</v>
      </c>
      <c r="M66" s="16">
        <f t="shared" si="7"/>
        <v>50.01859536199459</v>
      </c>
      <c r="N66" s="16">
        <f t="shared" si="7"/>
        <v>16.081318020995422</v>
      </c>
      <c r="O66" s="16">
        <f t="shared" si="7"/>
        <v>64.35822867065077</v>
      </c>
      <c r="P66" s="16">
        <f t="shared" si="7"/>
        <v>117.23247232472325</v>
      </c>
      <c r="Q66" s="16">
        <f t="shared" si="7"/>
        <v>34.076269708820085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44.408110814475585</v>
      </c>
      <c r="W66" s="16">
        <f t="shared" si="7"/>
        <v>44.035261329671215</v>
      </c>
      <c r="X66" s="16">
        <f t="shared" si="7"/>
        <v>0</v>
      </c>
      <c r="Y66" s="16">
        <f t="shared" si="7"/>
        <v>0</v>
      </c>
      <c r="Z66" s="17">
        <f t="shared" si="7"/>
        <v>97.99996297474372</v>
      </c>
    </row>
    <row r="67" spans="1:26" ht="13.5" hidden="1">
      <c r="A67" s="40" t="s">
        <v>119</v>
      </c>
      <c r="B67" s="23">
        <v>240384356</v>
      </c>
      <c r="C67" s="23"/>
      <c r="D67" s="24">
        <v>256303390</v>
      </c>
      <c r="E67" s="25">
        <v>256303390</v>
      </c>
      <c r="F67" s="25">
        <v>103164946</v>
      </c>
      <c r="G67" s="25">
        <v>16613922</v>
      </c>
      <c r="H67" s="25">
        <v>11774746</v>
      </c>
      <c r="I67" s="25">
        <v>131553614</v>
      </c>
      <c r="J67" s="25">
        <v>5597587</v>
      </c>
      <c r="K67" s="25">
        <v>13393869</v>
      </c>
      <c r="L67" s="25">
        <v>15224856</v>
      </c>
      <c r="M67" s="25">
        <v>34216312</v>
      </c>
      <c r="N67" s="25">
        <v>18255237</v>
      </c>
      <c r="O67" s="25">
        <v>13609299</v>
      </c>
      <c r="P67" s="25">
        <v>14974691</v>
      </c>
      <c r="Q67" s="25">
        <v>46839227</v>
      </c>
      <c r="R67" s="25"/>
      <c r="S67" s="25"/>
      <c r="T67" s="25"/>
      <c r="U67" s="25"/>
      <c r="V67" s="25">
        <v>212609153</v>
      </c>
      <c r="W67" s="25">
        <v>209778031</v>
      </c>
      <c r="X67" s="25"/>
      <c r="Y67" s="24"/>
      <c r="Z67" s="26">
        <v>256303390</v>
      </c>
    </row>
    <row r="68" spans="1:26" ht="13.5" hidden="1">
      <c r="A68" s="36" t="s">
        <v>31</v>
      </c>
      <c r="B68" s="18">
        <v>65936567</v>
      </c>
      <c r="C68" s="18"/>
      <c r="D68" s="19">
        <v>69913736</v>
      </c>
      <c r="E68" s="20">
        <v>69913736</v>
      </c>
      <c r="F68" s="20">
        <v>77598447</v>
      </c>
      <c r="G68" s="20">
        <v>2002</v>
      </c>
      <c r="H68" s="20">
        <v>119</v>
      </c>
      <c r="I68" s="20">
        <v>77600568</v>
      </c>
      <c r="J68" s="20">
        <v>-5731803</v>
      </c>
      <c r="K68" s="20">
        <v>-189453</v>
      </c>
      <c r="L68" s="20">
        <v>5494</v>
      </c>
      <c r="M68" s="20">
        <v>-5915762</v>
      </c>
      <c r="N68" s="20">
        <v>-560597</v>
      </c>
      <c r="O68" s="20">
        <v>-221543</v>
      </c>
      <c r="P68" s="20">
        <v>-228924</v>
      </c>
      <c r="Q68" s="20">
        <v>-1011064</v>
      </c>
      <c r="R68" s="20"/>
      <c r="S68" s="20"/>
      <c r="T68" s="20"/>
      <c r="U68" s="20"/>
      <c r="V68" s="20">
        <v>70673742</v>
      </c>
      <c r="W68" s="20">
        <v>67777983</v>
      </c>
      <c r="X68" s="20"/>
      <c r="Y68" s="19"/>
      <c r="Z68" s="22">
        <v>69913736</v>
      </c>
    </row>
    <row r="69" spans="1:26" ht="13.5" hidden="1">
      <c r="A69" s="37" t="s">
        <v>32</v>
      </c>
      <c r="B69" s="18">
        <v>173413199</v>
      </c>
      <c r="C69" s="18"/>
      <c r="D69" s="19">
        <v>185201276</v>
      </c>
      <c r="E69" s="20">
        <v>185201276</v>
      </c>
      <c r="F69" s="20">
        <v>25497956</v>
      </c>
      <c r="G69" s="20">
        <v>16518058</v>
      </c>
      <c r="H69" s="20">
        <v>11696326</v>
      </c>
      <c r="I69" s="20">
        <v>53712340</v>
      </c>
      <c r="J69" s="20">
        <v>11218732</v>
      </c>
      <c r="K69" s="20">
        <v>13466989</v>
      </c>
      <c r="L69" s="20">
        <v>15104870</v>
      </c>
      <c r="M69" s="20">
        <v>39790591</v>
      </c>
      <c r="N69" s="20">
        <v>18369832</v>
      </c>
      <c r="O69" s="20">
        <v>13736969</v>
      </c>
      <c r="P69" s="20">
        <v>15141285</v>
      </c>
      <c r="Q69" s="20">
        <v>47248086</v>
      </c>
      <c r="R69" s="20"/>
      <c r="S69" s="20"/>
      <c r="T69" s="20"/>
      <c r="U69" s="20"/>
      <c r="V69" s="20">
        <v>140751017</v>
      </c>
      <c r="W69" s="20">
        <v>141108760</v>
      </c>
      <c r="X69" s="20"/>
      <c r="Y69" s="19"/>
      <c r="Z69" s="22">
        <v>185201276</v>
      </c>
    </row>
    <row r="70" spans="1:26" ht="13.5" hidden="1">
      <c r="A70" s="38" t="s">
        <v>113</v>
      </c>
      <c r="B70" s="18">
        <v>117788273</v>
      </c>
      <c r="C70" s="18"/>
      <c r="D70" s="19">
        <v>127043226</v>
      </c>
      <c r="E70" s="20">
        <v>127043226</v>
      </c>
      <c r="F70" s="20">
        <v>14841960</v>
      </c>
      <c r="G70" s="20">
        <v>10600438</v>
      </c>
      <c r="H70" s="20">
        <v>6434241</v>
      </c>
      <c r="I70" s="20">
        <v>31876639</v>
      </c>
      <c r="J70" s="20">
        <v>9778408</v>
      </c>
      <c r="K70" s="20">
        <v>9831106</v>
      </c>
      <c r="L70" s="20">
        <v>9967010</v>
      </c>
      <c r="M70" s="20">
        <v>29576524</v>
      </c>
      <c r="N70" s="20">
        <v>12984431</v>
      </c>
      <c r="O70" s="20">
        <v>9155474</v>
      </c>
      <c r="P70" s="20">
        <v>10684445</v>
      </c>
      <c r="Q70" s="20">
        <v>32824350</v>
      </c>
      <c r="R70" s="20"/>
      <c r="S70" s="20"/>
      <c r="T70" s="20"/>
      <c r="U70" s="20"/>
      <c r="V70" s="20">
        <v>94277513</v>
      </c>
      <c r="W70" s="20">
        <v>96504650</v>
      </c>
      <c r="X70" s="20"/>
      <c r="Y70" s="19"/>
      <c r="Z70" s="22">
        <v>127043226</v>
      </c>
    </row>
    <row r="71" spans="1:26" ht="13.5" hidden="1">
      <c r="A71" s="38" t="s">
        <v>114</v>
      </c>
      <c r="B71" s="18">
        <v>28017906</v>
      </c>
      <c r="C71" s="18"/>
      <c r="D71" s="19">
        <v>29312136</v>
      </c>
      <c r="E71" s="20">
        <v>29312136</v>
      </c>
      <c r="F71" s="20">
        <v>4716902</v>
      </c>
      <c r="G71" s="20">
        <v>2597728</v>
      </c>
      <c r="H71" s="20">
        <v>1957098</v>
      </c>
      <c r="I71" s="20">
        <v>9271728</v>
      </c>
      <c r="J71" s="20">
        <v>1245764</v>
      </c>
      <c r="K71" s="20">
        <v>2065517</v>
      </c>
      <c r="L71" s="20">
        <v>2838168</v>
      </c>
      <c r="M71" s="20">
        <v>6149449</v>
      </c>
      <c r="N71" s="20">
        <v>3503027</v>
      </c>
      <c r="O71" s="20">
        <v>2344400</v>
      </c>
      <c r="P71" s="20">
        <v>2330603</v>
      </c>
      <c r="Q71" s="20">
        <v>8178030</v>
      </c>
      <c r="R71" s="20"/>
      <c r="S71" s="20"/>
      <c r="T71" s="20"/>
      <c r="U71" s="20"/>
      <c r="V71" s="20">
        <v>23599207</v>
      </c>
      <c r="W71" s="20">
        <v>22509243</v>
      </c>
      <c r="X71" s="20"/>
      <c r="Y71" s="19"/>
      <c r="Z71" s="22">
        <v>29312136</v>
      </c>
    </row>
    <row r="72" spans="1:26" ht="13.5" hidden="1">
      <c r="A72" s="38" t="s">
        <v>115</v>
      </c>
      <c r="B72" s="18">
        <v>15995332</v>
      </c>
      <c r="C72" s="18"/>
      <c r="D72" s="19">
        <v>16265579</v>
      </c>
      <c r="E72" s="20">
        <v>16265579</v>
      </c>
      <c r="F72" s="20">
        <v>4417979</v>
      </c>
      <c r="G72" s="20">
        <v>1800279</v>
      </c>
      <c r="H72" s="20">
        <v>1798945</v>
      </c>
      <c r="I72" s="20">
        <v>8017203</v>
      </c>
      <c r="J72" s="20">
        <v>49008</v>
      </c>
      <c r="K72" s="20">
        <v>578883</v>
      </c>
      <c r="L72" s="20">
        <v>1238794</v>
      </c>
      <c r="M72" s="20">
        <v>1866685</v>
      </c>
      <c r="N72" s="20">
        <v>1286455</v>
      </c>
      <c r="O72" s="20">
        <v>1209445</v>
      </c>
      <c r="P72" s="20">
        <v>1141296</v>
      </c>
      <c r="Q72" s="20">
        <v>3637196</v>
      </c>
      <c r="R72" s="20"/>
      <c r="S72" s="20"/>
      <c r="T72" s="20"/>
      <c r="U72" s="20"/>
      <c r="V72" s="20">
        <v>13521084</v>
      </c>
      <c r="W72" s="20">
        <v>12659609</v>
      </c>
      <c r="X72" s="20"/>
      <c r="Y72" s="19"/>
      <c r="Z72" s="22">
        <v>16265579</v>
      </c>
    </row>
    <row r="73" spans="1:26" ht="13.5" hidden="1">
      <c r="A73" s="38" t="s">
        <v>116</v>
      </c>
      <c r="B73" s="18">
        <v>11611688</v>
      </c>
      <c r="C73" s="18"/>
      <c r="D73" s="19">
        <v>12580335</v>
      </c>
      <c r="E73" s="20">
        <v>12580335</v>
      </c>
      <c r="F73" s="20">
        <v>1521115</v>
      </c>
      <c r="G73" s="20">
        <v>1519613</v>
      </c>
      <c r="H73" s="20">
        <v>1506042</v>
      </c>
      <c r="I73" s="20">
        <v>4546770</v>
      </c>
      <c r="J73" s="20">
        <v>145552</v>
      </c>
      <c r="K73" s="20">
        <v>991483</v>
      </c>
      <c r="L73" s="20">
        <v>1060898</v>
      </c>
      <c r="M73" s="20">
        <v>2197933</v>
      </c>
      <c r="N73" s="20">
        <v>595919</v>
      </c>
      <c r="O73" s="20">
        <v>1027650</v>
      </c>
      <c r="P73" s="20">
        <v>984941</v>
      </c>
      <c r="Q73" s="20">
        <v>2608510</v>
      </c>
      <c r="R73" s="20"/>
      <c r="S73" s="20"/>
      <c r="T73" s="20"/>
      <c r="U73" s="20"/>
      <c r="V73" s="20">
        <v>9353213</v>
      </c>
      <c r="W73" s="20">
        <v>9435258</v>
      </c>
      <c r="X73" s="20"/>
      <c r="Y73" s="19"/>
      <c r="Z73" s="22">
        <v>12580335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1034590</v>
      </c>
      <c r="C75" s="27"/>
      <c r="D75" s="28">
        <v>1188378</v>
      </c>
      <c r="E75" s="29">
        <v>1188378</v>
      </c>
      <c r="F75" s="29">
        <v>68543</v>
      </c>
      <c r="G75" s="29">
        <v>93862</v>
      </c>
      <c r="H75" s="29">
        <v>78301</v>
      </c>
      <c r="I75" s="29">
        <v>240706</v>
      </c>
      <c r="J75" s="29">
        <v>110658</v>
      </c>
      <c r="K75" s="29">
        <v>116333</v>
      </c>
      <c r="L75" s="29">
        <v>114492</v>
      </c>
      <c r="M75" s="29">
        <v>341483</v>
      </c>
      <c r="N75" s="29">
        <v>446002</v>
      </c>
      <c r="O75" s="29">
        <v>93873</v>
      </c>
      <c r="P75" s="29">
        <v>62330</v>
      </c>
      <c r="Q75" s="29">
        <v>602205</v>
      </c>
      <c r="R75" s="29"/>
      <c r="S75" s="29"/>
      <c r="T75" s="29"/>
      <c r="U75" s="29"/>
      <c r="V75" s="29">
        <v>1184394</v>
      </c>
      <c r="W75" s="29">
        <v>891288</v>
      </c>
      <c r="X75" s="29"/>
      <c r="Y75" s="28"/>
      <c r="Z75" s="30">
        <v>1188378</v>
      </c>
    </row>
    <row r="76" spans="1:26" ht="13.5" hidden="1">
      <c r="A76" s="41" t="s">
        <v>120</v>
      </c>
      <c r="B76" s="31">
        <v>232074104</v>
      </c>
      <c r="C76" s="31"/>
      <c r="D76" s="32">
        <v>261334792</v>
      </c>
      <c r="E76" s="33">
        <v>261334790</v>
      </c>
      <c r="F76" s="33">
        <v>17223278</v>
      </c>
      <c r="G76" s="33">
        <v>22864788</v>
      </c>
      <c r="H76" s="33">
        <v>25368946</v>
      </c>
      <c r="I76" s="33">
        <v>65457012</v>
      </c>
      <c r="J76" s="33">
        <v>22333996</v>
      </c>
      <c r="K76" s="33">
        <v>20776421</v>
      </c>
      <c r="L76" s="33">
        <v>19062648</v>
      </c>
      <c r="M76" s="33">
        <v>62173065</v>
      </c>
      <c r="N76" s="33">
        <v>23915981</v>
      </c>
      <c r="O76" s="33">
        <v>21891004</v>
      </c>
      <c r="P76" s="33">
        <v>22243472</v>
      </c>
      <c r="Q76" s="33">
        <v>68050457</v>
      </c>
      <c r="R76" s="33"/>
      <c r="S76" s="33"/>
      <c r="T76" s="33"/>
      <c r="U76" s="33"/>
      <c r="V76" s="33">
        <v>195680534</v>
      </c>
      <c r="W76" s="33">
        <v>194348624</v>
      </c>
      <c r="X76" s="33"/>
      <c r="Y76" s="32"/>
      <c r="Z76" s="34">
        <v>261334790</v>
      </c>
    </row>
    <row r="77" spans="1:26" ht="13.5" hidden="1">
      <c r="A77" s="36" t="s">
        <v>31</v>
      </c>
      <c r="B77" s="18">
        <v>65375475</v>
      </c>
      <c r="C77" s="18"/>
      <c r="D77" s="19">
        <v>68515456</v>
      </c>
      <c r="E77" s="20">
        <v>68515459</v>
      </c>
      <c r="F77" s="20">
        <v>5309978</v>
      </c>
      <c r="G77" s="20">
        <v>8377448</v>
      </c>
      <c r="H77" s="20">
        <v>10502748</v>
      </c>
      <c r="I77" s="20">
        <v>24190174</v>
      </c>
      <c r="J77" s="20">
        <v>7714451</v>
      </c>
      <c r="K77" s="20">
        <v>6470331</v>
      </c>
      <c r="L77" s="20">
        <v>5671651</v>
      </c>
      <c r="M77" s="20">
        <v>19856433</v>
      </c>
      <c r="N77" s="20">
        <v>6738021</v>
      </c>
      <c r="O77" s="20">
        <v>5660674</v>
      </c>
      <c r="P77" s="20">
        <v>6484312</v>
      </c>
      <c r="Q77" s="20">
        <v>18883007</v>
      </c>
      <c r="R77" s="20"/>
      <c r="S77" s="20"/>
      <c r="T77" s="20"/>
      <c r="U77" s="20"/>
      <c r="V77" s="20">
        <v>62929614</v>
      </c>
      <c r="W77" s="20">
        <v>60605620</v>
      </c>
      <c r="X77" s="20"/>
      <c r="Y77" s="19"/>
      <c r="Z77" s="22">
        <v>68515459</v>
      </c>
    </row>
    <row r="78" spans="1:26" ht="13.5" hidden="1">
      <c r="A78" s="37" t="s">
        <v>32</v>
      </c>
      <c r="B78" s="18">
        <v>165664039</v>
      </c>
      <c r="C78" s="18"/>
      <c r="D78" s="19">
        <v>191654726</v>
      </c>
      <c r="E78" s="20">
        <v>191654721</v>
      </c>
      <c r="F78" s="20">
        <v>11874419</v>
      </c>
      <c r="G78" s="20">
        <v>14446802</v>
      </c>
      <c r="H78" s="20">
        <v>14795664</v>
      </c>
      <c r="I78" s="20">
        <v>41116885</v>
      </c>
      <c r="J78" s="20">
        <v>14561162</v>
      </c>
      <c r="K78" s="20">
        <v>14248081</v>
      </c>
      <c r="L78" s="20">
        <v>13336584</v>
      </c>
      <c r="M78" s="20">
        <v>42145827</v>
      </c>
      <c r="N78" s="20">
        <v>17106237</v>
      </c>
      <c r="O78" s="20">
        <v>16169915</v>
      </c>
      <c r="P78" s="20">
        <v>15686089</v>
      </c>
      <c r="Q78" s="20">
        <v>48962241</v>
      </c>
      <c r="R78" s="20"/>
      <c r="S78" s="20"/>
      <c r="T78" s="20"/>
      <c r="U78" s="20"/>
      <c r="V78" s="20">
        <v>132224953</v>
      </c>
      <c r="W78" s="20">
        <v>133350523</v>
      </c>
      <c r="X78" s="20"/>
      <c r="Y78" s="19"/>
      <c r="Z78" s="22">
        <v>191654721</v>
      </c>
    </row>
    <row r="79" spans="1:26" ht="13.5" hidden="1">
      <c r="A79" s="38" t="s">
        <v>113</v>
      </c>
      <c r="B79" s="18">
        <v>112995953</v>
      </c>
      <c r="C79" s="18"/>
      <c r="D79" s="19">
        <v>124502363</v>
      </c>
      <c r="E79" s="20">
        <v>124502362</v>
      </c>
      <c r="F79" s="20">
        <v>8491505</v>
      </c>
      <c r="G79" s="20">
        <v>10338325</v>
      </c>
      <c r="H79" s="20">
        <v>10407487</v>
      </c>
      <c r="I79" s="20">
        <v>29237317</v>
      </c>
      <c r="J79" s="20">
        <v>10339984</v>
      </c>
      <c r="K79" s="20">
        <v>9953298</v>
      </c>
      <c r="L79" s="20">
        <v>9256785</v>
      </c>
      <c r="M79" s="20">
        <v>29550067</v>
      </c>
      <c r="N79" s="20">
        <v>12154072</v>
      </c>
      <c r="O79" s="20">
        <v>10956975</v>
      </c>
      <c r="P79" s="20">
        <v>10903860</v>
      </c>
      <c r="Q79" s="20">
        <v>34014907</v>
      </c>
      <c r="R79" s="20"/>
      <c r="S79" s="20"/>
      <c r="T79" s="20"/>
      <c r="U79" s="20"/>
      <c r="V79" s="20">
        <v>92802291</v>
      </c>
      <c r="W79" s="20">
        <v>92533505</v>
      </c>
      <c r="X79" s="20"/>
      <c r="Y79" s="19"/>
      <c r="Z79" s="22">
        <v>124502362</v>
      </c>
    </row>
    <row r="80" spans="1:26" ht="13.5" hidden="1">
      <c r="A80" s="38" t="s">
        <v>114</v>
      </c>
      <c r="B80" s="18">
        <v>26643482</v>
      </c>
      <c r="C80" s="18"/>
      <c r="D80" s="19">
        <v>28725891</v>
      </c>
      <c r="E80" s="20">
        <v>28725892</v>
      </c>
      <c r="F80" s="20">
        <v>1598408</v>
      </c>
      <c r="G80" s="20">
        <v>1909110</v>
      </c>
      <c r="H80" s="20">
        <v>2135498</v>
      </c>
      <c r="I80" s="20">
        <v>5643016</v>
      </c>
      <c r="J80" s="20">
        <v>2066852</v>
      </c>
      <c r="K80" s="20">
        <v>2118482</v>
      </c>
      <c r="L80" s="20">
        <v>2096714</v>
      </c>
      <c r="M80" s="20">
        <v>6282048</v>
      </c>
      <c r="N80" s="20">
        <v>2624008</v>
      </c>
      <c r="O80" s="20">
        <v>3060497</v>
      </c>
      <c r="P80" s="20">
        <v>2506604</v>
      </c>
      <c r="Q80" s="20">
        <v>8191109</v>
      </c>
      <c r="R80" s="20"/>
      <c r="S80" s="20"/>
      <c r="T80" s="20"/>
      <c r="U80" s="20"/>
      <c r="V80" s="20">
        <v>20116173</v>
      </c>
      <c r="W80" s="20">
        <v>19534185</v>
      </c>
      <c r="X80" s="20"/>
      <c r="Y80" s="19"/>
      <c r="Z80" s="22">
        <v>28725892</v>
      </c>
    </row>
    <row r="81" spans="1:26" ht="13.5" hidden="1">
      <c r="A81" s="38" t="s">
        <v>115</v>
      </c>
      <c r="B81" s="18">
        <v>15035715</v>
      </c>
      <c r="C81" s="18"/>
      <c r="D81" s="19">
        <v>15940272</v>
      </c>
      <c r="E81" s="20">
        <v>15940269</v>
      </c>
      <c r="F81" s="20">
        <v>993682</v>
      </c>
      <c r="G81" s="20">
        <v>1298467</v>
      </c>
      <c r="H81" s="20">
        <v>1344466</v>
      </c>
      <c r="I81" s="20">
        <v>3636615</v>
      </c>
      <c r="J81" s="20">
        <v>1242891</v>
      </c>
      <c r="K81" s="20">
        <v>1249126</v>
      </c>
      <c r="L81" s="20">
        <v>1129133</v>
      </c>
      <c r="M81" s="20">
        <v>3621150</v>
      </c>
      <c r="N81" s="20">
        <v>1326190</v>
      </c>
      <c r="O81" s="20">
        <v>1243574</v>
      </c>
      <c r="P81" s="20">
        <v>1289233</v>
      </c>
      <c r="Q81" s="20">
        <v>3858997</v>
      </c>
      <c r="R81" s="20"/>
      <c r="S81" s="20"/>
      <c r="T81" s="20"/>
      <c r="U81" s="20"/>
      <c r="V81" s="20">
        <v>11116762</v>
      </c>
      <c r="W81" s="20">
        <v>11240667</v>
      </c>
      <c r="X81" s="20"/>
      <c r="Y81" s="19"/>
      <c r="Z81" s="22">
        <v>15940269</v>
      </c>
    </row>
    <row r="82" spans="1:26" ht="13.5" hidden="1">
      <c r="A82" s="38" t="s">
        <v>116</v>
      </c>
      <c r="B82" s="18">
        <v>10988889</v>
      </c>
      <c r="C82" s="18"/>
      <c r="D82" s="19">
        <v>12328728</v>
      </c>
      <c r="E82" s="20">
        <v>12328728</v>
      </c>
      <c r="F82" s="20">
        <v>790824</v>
      </c>
      <c r="G82" s="20">
        <v>900900</v>
      </c>
      <c r="H82" s="20">
        <v>908213</v>
      </c>
      <c r="I82" s="20">
        <v>2599937</v>
      </c>
      <c r="J82" s="20">
        <v>911435</v>
      </c>
      <c r="K82" s="20">
        <v>927175</v>
      </c>
      <c r="L82" s="20">
        <v>853952</v>
      </c>
      <c r="M82" s="20">
        <v>2692562</v>
      </c>
      <c r="N82" s="20">
        <v>1001967</v>
      </c>
      <c r="O82" s="20">
        <v>908869</v>
      </c>
      <c r="P82" s="20">
        <v>986392</v>
      </c>
      <c r="Q82" s="20">
        <v>2897228</v>
      </c>
      <c r="R82" s="20"/>
      <c r="S82" s="20"/>
      <c r="T82" s="20"/>
      <c r="U82" s="20"/>
      <c r="V82" s="20">
        <v>8189727</v>
      </c>
      <c r="W82" s="20">
        <v>8349254</v>
      </c>
      <c r="X82" s="20"/>
      <c r="Y82" s="19"/>
      <c r="Z82" s="22">
        <v>12328728</v>
      </c>
    </row>
    <row r="83" spans="1:26" ht="13.5" hidden="1">
      <c r="A83" s="38" t="s">
        <v>117</v>
      </c>
      <c r="B83" s="18"/>
      <c r="C83" s="18"/>
      <c r="D83" s="19">
        <v>10157472</v>
      </c>
      <c r="E83" s="20">
        <v>10157470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1692912</v>
      </c>
      <c r="X83" s="20"/>
      <c r="Y83" s="19"/>
      <c r="Z83" s="22">
        <v>10157470</v>
      </c>
    </row>
    <row r="84" spans="1:26" ht="13.5" hidden="1">
      <c r="A84" s="39" t="s">
        <v>118</v>
      </c>
      <c r="B84" s="27">
        <v>1034590</v>
      </c>
      <c r="C84" s="27"/>
      <c r="D84" s="28">
        <v>1164610</v>
      </c>
      <c r="E84" s="29">
        <v>1164610</v>
      </c>
      <c r="F84" s="29">
        <v>38881</v>
      </c>
      <c r="G84" s="29">
        <v>40538</v>
      </c>
      <c r="H84" s="29">
        <v>70534</v>
      </c>
      <c r="I84" s="29">
        <v>149953</v>
      </c>
      <c r="J84" s="29">
        <v>58383</v>
      </c>
      <c r="K84" s="29">
        <v>58009</v>
      </c>
      <c r="L84" s="29">
        <v>54413</v>
      </c>
      <c r="M84" s="29">
        <v>170805</v>
      </c>
      <c r="N84" s="29">
        <v>71723</v>
      </c>
      <c r="O84" s="29">
        <v>60415</v>
      </c>
      <c r="P84" s="29">
        <v>73071</v>
      </c>
      <c r="Q84" s="29">
        <v>205209</v>
      </c>
      <c r="R84" s="29"/>
      <c r="S84" s="29"/>
      <c r="T84" s="29"/>
      <c r="U84" s="29"/>
      <c r="V84" s="29">
        <v>525967</v>
      </c>
      <c r="W84" s="29">
        <v>392481</v>
      </c>
      <c r="X84" s="29"/>
      <c r="Y84" s="28"/>
      <c r="Z84" s="30">
        <v>1164610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95240114</v>
      </c>
      <c r="C5" s="18">
        <v>0</v>
      </c>
      <c r="D5" s="58">
        <v>101800673</v>
      </c>
      <c r="E5" s="59">
        <v>104398812</v>
      </c>
      <c r="F5" s="59">
        <v>103279584</v>
      </c>
      <c r="G5" s="59">
        <v>70466</v>
      </c>
      <c r="H5" s="59">
        <v>3717</v>
      </c>
      <c r="I5" s="59">
        <v>103353767</v>
      </c>
      <c r="J5" s="59">
        <v>-38492</v>
      </c>
      <c r="K5" s="59">
        <v>88700</v>
      </c>
      <c r="L5" s="59">
        <v>29086</v>
      </c>
      <c r="M5" s="59">
        <v>79294</v>
      </c>
      <c r="N5" s="59">
        <v>50807</v>
      </c>
      <c r="O5" s="59">
        <v>28232</v>
      </c>
      <c r="P5" s="59">
        <v>171740</v>
      </c>
      <c r="Q5" s="59">
        <v>250779</v>
      </c>
      <c r="R5" s="59">
        <v>0</v>
      </c>
      <c r="S5" s="59">
        <v>0</v>
      </c>
      <c r="T5" s="59">
        <v>0</v>
      </c>
      <c r="U5" s="59">
        <v>0</v>
      </c>
      <c r="V5" s="59">
        <v>103683840</v>
      </c>
      <c r="W5" s="59">
        <v>101690346</v>
      </c>
      <c r="X5" s="59">
        <v>1993494</v>
      </c>
      <c r="Y5" s="60">
        <v>1.96</v>
      </c>
      <c r="Z5" s="61">
        <v>104398812</v>
      </c>
    </row>
    <row r="6" spans="1:26" ht="13.5">
      <c r="A6" s="57" t="s">
        <v>32</v>
      </c>
      <c r="B6" s="18">
        <v>545994774</v>
      </c>
      <c r="C6" s="18">
        <v>0</v>
      </c>
      <c r="D6" s="58">
        <v>551517820</v>
      </c>
      <c r="E6" s="59">
        <v>578155589</v>
      </c>
      <c r="F6" s="59">
        <v>129941431</v>
      </c>
      <c r="G6" s="59">
        <v>41282043</v>
      </c>
      <c r="H6" s="59">
        <v>38815386</v>
      </c>
      <c r="I6" s="59">
        <v>210038860</v>
      </c>
      <c r="J6" s="59">
        <v>38888989</v>
      </c>
      <c r="K6" s="59">
        <v>39643708</v>
      </c>
      <c r="L6" s="59">
        <v>42965078</v>
      </c>
      <c r="M6" s="59">
        <v>121497775</v>
      </c>
      <c r="N6" s="59">
        <v>44689997</v>
      </c>
      <c r="O6" s="59">
        <v>45368511</v>
      </c>
      <c r="P6" s="59">
        <v>42018730</v>
      </c>
      <c r="Q6" s="59">
        <v>132077238</v>
      </c>
      <c r="R6" s="59">
        <v>0</v>
      </c>
      <c r="S6" s="59">
        <v>0</v>
      </c>
      <c r="T6" s="59">
        <v>0</v>
      </c>
      <c r="U6" s="59">
        <v>0</v>
      </c>
      <c r="V6" s="59">
        <v>463613873</v>
      </c>
      <c r="W6" s="59">
        <v>439762595</v>
      </c>
      <c r="X6" s="59">
        <v>23851278</v>
      </c>
      <c r="Y6" s="60">
        <v>5.42</v>
      </c>
      <c r="Z6" s="61">
        <v>578155589</v>
      </c>
    </row>
    <row r="7" spans="1:26" ht="13.5">
      <c r="A7" s="57" t="s">
        <v>33</v>
      </c>
      <c r="B7" s="18">
        <v>28187131</v>
      </c>
      <c r="C7" s="18">
        <v>0</v>
      </c>
      <c r="D7" s="58">
        <v>24810472</v>
      </c>
      <c r="E7" s="59">
        <v>32886504</v>
      </c>
      <c r="F7" s="59">
        <v>2254394</v>
      </c>
      <c r="G7" s="59">
        <v>2886116</v>
      </c>
      <c r="H7" s="59">
        <v>2727592</v>
      </c>
      <c r="I7" s="59">
        <v>7868102</v>
      </c>
      <c r="J7" s="59">
        <v>2886210</v>
      </c>
      <c r="K7" s="59">
        <v>2733345</v>
      </c>
      <c r="L7" s="59">
        <v>2964309</v>
      </c>
      <c r="M7" s="59">
        <v>8583864</v>
      </c>
      <c r="N7" s="59">
        <v>2948473</v>
      </c>
      <c r="O7" s="59">
        <v>2687629</v>
      </c>
      <c r="P7" s="59">
        <v>2984704</v>
      </c>
      <c r="Q7" s="59">
        <v>8620806</v>
      </c>
      <c r="R7" s="59">
        <v>0</v>
      </c>
      <c r="S7" s="59">
        <v>0</v>
      </c>
      <c r="T7" s="59">
        <v>0</v>
      </c>
      <c r="U7" s="59">
        <v>0</v>
      </c>
      <c r="V7" s="59">
        <v>25072772</v>
      </c>
      <c r="W7" s="59">
        <v>19065183</v>
      </c>
      <c r="X7" s="59">
        <v>6007589</v>
      </c>
      <c r="Y7" s="60">
        <v>31.51</v>
      </c>
      <c r="Z7" s="61">
        <v>32886504</v>
      </c>
    </row>
    <row r="8" spans="1:26" ht="13.5">
      <c r="A8" s="57" t="s">
        <v>34</v>
      </c>
      <c r="B8" s="18">
        <v>86524266</v>
      </c>
      <c r="C8" s="18">
        <v>0</v>
      </c>
      <c r="D8" s="58">
        <v>129502339</v>
      </c>
      <c r="E8" s="59">
        <v>146601391</v>
      </c>
      <c r="F8" s="59">
        <v>7665</v>
      </c>
      <c r="G8" s="59">
        <v>41523</v>
      </c>
      <c r="H8" s="59">
        <v>34672129</v>
      </c>
      <c r="I8" s="59">
        <v>34721317</v>
      </c>
      <c r="J8" s="59">
        <v>2969490</v>
      </c>
      <c r="K8" s="59">
        <v>3915787</v>
      </c>
      <c r="L8" s="59">
        <v>26864231</v>
      </c>
      <c r="M8" s="59">
        <v>33749508</v>
      </c>
      <c r="N8" s="59">
        <v>3650085</v>
      </c>
      <c r="O8" s="59">
        <v>2452807</v>
      </c>
      <c r="P8" s="59">
        <v>23222777</v>
      </c>
      <c r="Q8" s="59">
        <v>29325669</v>
      </c>
      <c r="R8" s="59">
        <v>0</v>
      </c>
      <c r="S8" s="59">
        <v>0</v>
      </c>
      <c r="T8" s="59">
        <v>0</v>
      </c>
      <c r="U8" s="59">
        <v>0</v>
      </c>
      <c r="V8" s="59">
        <v>97796494</v>
      </c>
      <c r="W8" s="59">
        <v>84659733</v>
      </c>
      <c r="X8" s="59">
        <v>13136761</v>
      </c>
      <c r="Y8" s="60">
        <v>15.52</v>
      </c>
      <c r="Z8" s="61">
        <v>146601391</v>
      </c>
    </row>
    <row r="9" spans="1:26" ht="13.5">
      <c r="A9" s="57" t="s">
        <v>35</v>
      </c>
      <c r="B9" s="18">
        <v>61692851</v>
      </c>
      <c r="C9" s="18">
        <v>0</v>
      </c>
      <c r="D9" s="58">
        <v>50553431</v>
      </c>
      <c r="E9" s="59">
        <v>56818928</v>
      </c>
      <c r="F9" s="59">
        <v>27864725</v>
      </c>
      <c r="G9" s="59">
        <v>2094652</v>
      </c>
      <c r="H9" s="59">
        <v>2694885</v>
      </c>
      <c r="I9" s="59">
        <v>32654262</v>
      </c>
      <c r="J9" s="59">
        <v>1903412</v>
      </c>
      <c r="K9" s="59">
        <v>2794975</v>
      </c>
      <c r="L9" s="59">
        <v>1470308</v>
      </c>
      <c r="M9" s="59">
        <v>6168695</v>
      </c>
      <c r="N9" s="59">
        <v>2528483</v>
      </c>
      <c r="O9" s="59">
        <v>3681526</v>
      </c>
      <c r="P9" s="59">
        <v>3183924</v>
      </c>
      <c r="Q9" s="59">
        <v>9393933</v>
      </c>
      <c r="R9" s="59">
        <v>0</v>
      </c>
      <c r="S9" s="59">
        <v>0</v>
      </c>
      <c r="T9" s="59">
        <v>0</v>
      </c>
      <c r="U9" s="59">
        <v>0</v>
      </c>
      <c r="V9" s="59">
        <v>48216890</v>
      </c>
      <c r="W9" s="59">
        <v>27480575</v>
      </c>
      <c r="X9" s="59">
        <v>20736315</v>
      </c>
      <c r="Y9" s="60">
        <v>75.46</v>
      </c>
      <c r="Z9" s="61">
        <v>56818928</v>
      </c>
    </row>
    <row r="10" spans="1:26" ht="25.5">
      <c r="A10" s="62" t="s">
        <v>105</v>
      </c>
      <c r="B10" s="63">
        <f>SUM(B5:B9)</f>
        <v>817639136</v>
      </c>
      <c r="C10" s="63">
        <f>SUM(C5:C9)</f>
        <v>0</v>
      </c>
      <c r="D10" s="64">
        <f aca="true" t="shared" si="0" ref="D10:Z10">SUM(D5:D9)</f>
        <v>858184735</v>
      </c>
      <c r="E10" s="65">
        <f t="shared" si="0"/>
        <v>918861224</v>
      </c>
      <c r="F10" s="65">
        <f t="shared" si="0"/>
        <v>263347799</v>
      </c>
      <c r="G10" s="65">
        <f t="shared" si="0"/>
        <v>46374800</v>
      </c>
      <c r="H10" s="65">
        <f t="shared" si="0"/>
        <v>78913709</v>
      </c>
      <c r="I10" s="65">
        <f t="shared" si="0"/>
        <v>388636308</v>
      </c>
      <c r="J10" s="65">
        <f t="shared" si="0"/>
        <v>46609609</v>
      </c>
      <c r="K10" s="65">
        <f t="shared" si="0"/>
        <v>49176515</v>
      </c>
      <c r="L10" s="65">
        <f t="shared" si="0"/>
        <v>74293012</v>
      </c>
      <c r="M10" s="65">
        <f t="shared" si="0"/>
        <v>170079136</v>
      </c>
      <c r="N10" s="65">
        <f t="shared" si="0"/>
        <v>53867845</v>
      </c>
      <c r="O10" s="65">
        <f t="shared" si="0"/>
        <v>54218705</v>
      </c>
      <c r="P10" s="65">
        <f t="shared" si="0"/>
        <v>71581875</v>
      </c>
      <c r="Q10" s="65">
        <f t="shared" si="0"/>
        <v>179668425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738383869</v>
      </c>
      <c r="W10" s="65">
        <f t="shared" si="0"/>
        <v>672658432</v>
      </c>
      <c r="X10" s="65">
        <f t="shared" si="0"/>
        <v>65725437</v>
      </c>
      <c r="Y10" s="66">
        <f>+IF(W10&lt;&gt;0,(X10/W10)*100,0)</f>
        <v>9.770997265964548</v>
      </c>
      <c r="Z10" s="67">
        <f t="shared" si="0"/>
        <v>918861224</v>
      </c>
    </row>
    <row r="11" spans="1:26" ht="13.5">
      <c r="A11" s="57" t="s">
        <v>36</v>
      </c>
      <c r="B11" s="18">
        <v>228749095</v>
      </c>
      <c r="C11" s="18">
        <v>0</v>
      </c>
      <c r="D11" s="58">
        <v>257593105</v>
      </c>
      <c r="E11" s="59">
        <v>247923015</v>
      </c>
      <c r="F11" s="59">
        <v>16824879</v>
      </c>
      <c r="G11" s="59">
        <v>19411143</v>
      </c>
      <c r="H11" s="59">
        <v>18506403</v>
      </c>
      <c r="I11" s="59">
        <v>54742425</v>
      </c>
      <c r="J11" s="59">
        <v>18670967</v>
      </c>
      <c r="K11" s="59">
        <v>18771066</v>
      </c>
      <c r="L11" s="59">
        <v>18714082</v>
      </c>
      <c r="M11" s="59">
        <v>56156115</v>
      </c>
      <c r="N11" s="59">
        <v>19576738</v>
      </c>
      <c r="O11" s="59">
        <v>19011884</v>
      </c>
      <c r="P11" s="59">
        <v>18586008</v>
      </c>
      <c r="Q11" s="59">
        <v>57174630</v>
      </c>
      <c r="R11" s="59">
        <v>0</v>
      </c>
      <c r="S11" s="59">
        <v>0</v>
      </c>
      <c r="T11" s="59">
        <v>0</v>
      </c>
      <c r="U11" s="59">
        <v>0</v>
      </c>
      <c r="V11" s="59">
        <v>168073170</v>
      </c>
      <c r="W11" s="59">
        <v>178549415</v>
      </c>
      <c r="X11" s="59">
        <v>-10476245</v>
      </c>
      <c r="Y11" s="60">
        <v>-5.87</v>
      </c>
      <c r="Z11" s="61">
        <v>247923015</v>
      </c>
    </row>
    <row r="12" spans="1:26" ht="13.5">
      <c r="A12" s="57" t="s">
        <v>37</v>
      </c>
      <c r="B12" s="18">
        <v>9713125</v>
      </c>
      <c r="C12" s="18">
        <v>0</v>
      </c>
      <c r="D12" s="58">
        <v>10301035</v>
      </c>
      <c r="E12" s="59">
        <v>10301035</v>
      </c>
      <c r="F12" s="59">
        <v>696776</v>
      </c>
      <c r="G12" s="59">
        <v>722395</v>
      </c>
      <c r="H12" s="59">
        <v>763503</v>
      </c>
      <c r="I12" s="59">
        <v>2182674</v>
      </c>
      <c r="J12" s="59">
        <v>768704</v>
      </c>
      <c r="K12" s="59">
        <v>767708</v>
      </c>
      <c r="L12" s="59">
        <v>767708</v>
      </c>
      <c r="M12" s="59">
        <v>2304120</v>
      </c>
      <c r="N12" s="59">
        <v>767282</v>
      </c>
      <c r="O12" s="59">
        <v>762081</v>
      </c>
      <c r="P12" s="59">
        <v>799925</v>
      </c>
      <c r="Q12" s="59">
        <v>2329288</v>
      </c>
      <c r="R12" s="59">
        <v>0</v>
      </c>
      <c r="S12" s="59">
        <v>0</v>
      </c>
      <c r="T12" s="59">
        <v>0</v>
      </c>
      <c r="U12" s="59">
        <v>0</v>
      </c>
      <c r="V12" s="59">
        <v>6816082</v>
      </c>
      <c r="W12" s="59">
        <v>7671862</v>
      </c>
      <c r="X12" s="59">
        <v>-855780</v>
      </c>
      <c r="Y12" s="60">
        <v>-11.15</v>
      </c>
      <c r="Z12" s="61">
        <v>10301035</v>
      </c>
    </row>
    <row r="13" spans="1:26" ht="13.5">
      <c r="A13" s="57" t="s">
        <v>106</v>
      </c>
      <c r="B13" s="18">
        <v>65586483</v>
      </c>
      <c r="C13" s="18">
        <v>0</v>
      </c>
      <c r="D13" s="58">
        <v>70262566</v>
      </c>
      <c r="E13" s="59">
        <v>70262440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38777243</v>
      </c>
      <c r="Q13" s="59">
        <v>38777243</v>
      </c>
      <c r="R13" s="59">
        <v>0</v>
      </c>
      <c r="S13" s="59">
        <v>0</v>
      </c>
      <c r="T13" s="59">
        <v>0</v>
      </c>
      <c r="U13" s="59">
        <v>0</v>
      </c>
      <c r="V13" s="59">
        <v>38777243</v>
      </c>
      <c r="W13" s="59">
        <v>52696926</v>
      </c>
      <c r="X13" s="59">
        <v>-13919683</v>
      </c>
      <c r="Y13" s="60">
        <v>-26.41</v>
      </c>
      <c r="Z13" s="61">
        <v>70262440</v>
      </c>
    </row>
    <row r="14" spans="1:26" ht="13.5">
      <c r="A14" s="57" t="s">
        <v>38</v>
      </c>
      <c r="B14" s="18">
        <v>6236695</v>
      </c>
      <c r="C14" s="18">
        <v>0</v>
      </c>
      <c r="D14" s="58">
        <v>3093834</v>
      </c>
      <c r="E14" s="59">
        <v>3152634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1409240</v>
      </c>
      <c r="M14" s="59">
        <v>1409240</v>
      </c>
      <c r="N14" s="59">
        <v>58786</v>
      </c>
      <c r="O14" s="59">
        <v>0</v>
      </c>
      <c r="P14" s="59">
        <v>0</v>
      </c>
      <c r="Q14" s="59">
        <v>58786</v>
      </c>
      <c r="R14" s="59">
        <v>0</v>
      </c>
      <c r="S14" s="59">
        <v>0</v>
      </c>
      <c r="T14" s="59">
        <v>0</v>
      </c>
      <c r="U14" s="59">
        <v>0</v>
      </c>
      <c r="V14" s="59">
        <v>1468026</v>
      </c>
      <c r="W14" s="59">
        <v>1388756</v>
      </c>
      <c r="X14" s="59">
        <v>79270</v>
      </c>
      <c r="Y14" s="60">
        <v>5.71</v>
      </c>
      <c r="Z14" s="61">
        <v>3152634</v>
      </c>
    </row>
    <row r="15" spans="1:26" ht="13.5">
      <c r="A15" s="57" t="s">
        <v>39</v>
      </c>
      <c r="B15" s="18">
        <v>265051027</v>
      </c>
      <c r="C15" s="18">
        <v>0</v>
      </c>
      <c r="D15" s="58">
        <v>284202534</v>
      </c>
      <c r="E15" s="59">
        <v>281761142</v>
      </c>
      <c r="F15" s="59">
        <v>262411</v>
      </c>
      <c r="G15" s="59">
        <v>32155475</v>
      </c>
      <c r="H15" s="59">
        <v>33064228</v>
      </c>
      <c r="I15" s="59">
        <v>65482114</v>
      </c>
      <c r="J15" s="59">
        <v>19470869</v>
      </c>
      <c r="K15" s="59">
        <v>21296908</v>
      </c>
      <c r="L15" s="59">
        <v>20610405</v>
      </c>
      <c r="M15" s="59">
        <v>61378182</v>
      </c>
      <c r="N15" s="59">
        <v>23524377</v>
      </c>
      <c r="O15" s="59">
        <v>22756560</v>
      </c>
      <c r="P15" s="59">
        <v>19967568</v>
      </c>
      <c r="Q15" s="59">
        <v>66248505</v>
      </c>
      <c r="R15" s="59">
        <v>0</v>
      </c>
      <c r="S15" s="59">
        <v>0</v>
      </c>
      <c r="T15" s="59">
        <v>0</v>
      </c>
      <c r="U15" s="59">
        <v>0</v>
      </c>
      <c r="V15" s="59">
        <v>193108801</v>
      </c>
      <c r="W15" s="59">
        <v>194300381</v>
      </c>
      <c r="X15" s="59">
        <v>-1191580</v>
      </c>
      <c r="Y15" s="60">
        <v>-0.61</v>
      </c>
      <c r="Z15" s="61">
        <v>281761142</v>
      </c>
    </row>
    <row r="16" spans="1:26" ht="13.5">
      <c r="A16" s="68" t="s">
        <v>40</v>
      </c>
      <c r="B16" s="18">
        <v>1164351</v>
      </c>
      <c r="C16" s="18">
        <v>0</v>
      </c>
      <c r="D16" s="58">
        <v>1320000</v>
      </c>
      <c r="E16" s="59">
        <v>1322000</v>
      </c>
      <c r="F16" s="59">
        <v>220154</v>
      </c>
      <c r="G16" s="59">
        <v>20154</v>
      </c>
      <c r="H16" s="59">
        <v>20154</v>
      </c>
      <c r="I16" s="59">
        <v>260462</v>
      </c>
      <c r="J16" s="59">
        <v>220154</v>
      </c>
      <c r="K16" s="59">
        <v>20154</v>
      </c>
      <c r="L16" s="59">
        <v>121098</v>
      </c>
      <c r="M16" s="59">
        <v>361406</v>
      </c>
      <c r="N16" s="59">
        <v>220154</v>
      </c>
      <c r="O16" s="59">
        <v>20154</v>
      </c>
      <c r="P16" s="59">
        <v>20154</v>
      </c>
      <c r="Q16" s="59">
        <v>260462</v>
      </c>
      <c r="R16" s="59">
        <v>0</v>
      </c>
      <c r="S16" s="59">
        <v>0</v>
      </c>
      <c r="T16" s="59">
        <v>0</v>
      </c>
      <c r="U16" s="59">
        <v>0</v>
      </c>
      <c r="V16" s="59">
        <v>882330</v>
      </c>
      <c r="W16" s="59">
        <v>992918</v>
      </c>
      <c r="X16" s="59">
        <v>-110588</v>
      </c>
      <c r="Y16" s="60">
        <v>-11.14</v>
      </c>
      <c r="Z16" s="61">
        <v>1322000</v>
      </c>
    </row>
    <row r="17" spans="1:26" ht="13.5">
      <c r="A17" s="57" t="s">
        <v>41</v>
      </c>
      <c r="B17" s="18">
        <v>215293612</v>
      </c>
      <c r="C17" s="18">
        <v>0</v>
      </c>
      <c r="D17" s="58">
        <v>247398921</v>
      </c>
      <c r="E17" s="59">
        <v>275524139</v>
      </c>
      <c r="F17" s="59">
        <v>5973834</v>
      </c>
      <c r="G17" s="59">
        <v>9108351</v>
      </c>
      <c r="H17" s="59">
        <v>13925267</v>
      </c>
      <c r="I17" s="59">
        <v>29007452</v>
      </c>
      <c r="J17" s="59">
        <v>15345657</v>
      </c>
      <c r="K17" s="59">
        <v>15327672</v>
      </c>
      <c r="L17" s="59">
        <v>17435100</v>
      </c>
      <c r="M17" s="59">
        <v>48108429</v>
      </c>
      <c r="N17" s="59">
        <v>14745066</v>
      </c>
      <c r="O17" s="59">
        <v>14307483</v>
      </c>
      <c r="P17" s="59">
        <v>17044383</v>
      </c>
      <c r="Q17" s="59">
        <v>46096932</v>
      </c>
      <c r="R17" s="59">
        <v>0</v>
      </c>
      <c r="S17" s="59">
        <v>0</v>
      </c>
      <c r="T17" s="59">
        <v>0</v>
      </c>
      <c r="U17" s="59">
        <v>0</v>
      </c>
      <c r="V17" s="59">
        <v>123212813</v>
      </c>
      <c r="W17" s="59">
        <v>164271201</v>
      </c>
      <c r="X17" s="59">
        <v>-41058388</v>
      </c>
      <c r="Y17" s="60">
        <v>-24.99</v>
      </c>
      <c r="Z17" s="61">
        <v>275524139</v>
      </c>
    </row>
    <row r="18" spans="1:26" ht="13.5">
      <c r="A18" s="69" t="s">
        <v>42</v>
      </c>
      <c r="B18" s="70">
        <f>SUM(B11:B17)</f>
        <v>791794388</v>
      </c>
      <c r="C18" s="70">
        <f>SUM(C11:C17)</f>
        <v>0</v>
      </c>
      <c r="D18" s="71">
        <f aca="true" t="shared" si="1" ref="D18:Z18">SUM(D11:D17)</f>
        <v>874171995</v>
      </c>
      <c r="E18" s="72">
        <f t="shared" si="1"/>
        <v>890246405</v>
      </c>
      <c r="F18" s="72">
        <f t="shared" si="1"/>
        <v>23978054</v>
      </c>
      <c r="G18" s="72">
        <f t="shared" si="1"/>
        <v>61417518</v>
      </c>
      <c r="H18" s="72">
        <f t="shared" si="1"/>
        <v>66279555</v>
      </c>
      <c r="I18" s="72">
        <f t="shared" si="1"/>
        <v>151675127</v>
      </c>
      <c r="J18" s="72">
        <f t="shared" si="1"/>
        <v>54476351</v>
      </c>
      <c r="K18" s="72">
        <f t="shared" si="1"/>
        <v>56183508</v>
      </c>
      <c r="L18" s="72">
        <f t="shared" si="1"/>
        <v>59057633</v>
      </c>
      <c r="M18" s="72">
        <f t="shared" si="1"/>
        <v>169717492</v>
      </c>
      <c r="N18" s="72">
        <f t="shared" si="1"/>
        <v>58892403</v>
      </c>
      <c r="O18" s="72">
        <f t="shared" si="1"/>
        <v>56858162</v>
      </c>
      <c r="P18" s="72">
        <f t="shared" si="1"/>
        <v>95195281</v>
      </c>
      <c r="Q18" s="72">
        <f t="shared" si="1"/>
        <v>210945846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532338465</v>
      </c>
      <c r="W18" s="72">
        <f t="shared" si="1"/>
        <v>599871459</v>
      </c>
      <c r="X18" s="72">
        <f t="shared" si="1"/>
        <v>-67532994</v>
      </c>
      <c r="Y18" s="66">
        <f>+IF(W18&lt;&gt;0,(X18/W18)*100,0)</f>
        <v>-11.257910838528492</v>
      </c>
      <c r="Z18" s="73">
        <f t="shared" si="1"/>
        <v>890246405</v>
      </c>
    </row>
    <row r="19" spans="1:26" ht="13.5">
      <c r="A19" s="69" t="s">
        <v>43</v>
      </c>
      <c r="B19" s="74">
        <f>+B10-B18</f>
        <v>25844748</v>
      </c>
      <c r="C19" s="74">
        <f>+C10-C18</f>
        <v>0</v>
      </c>
      <c r="D19" s="75">
        <f aca="true" t="shared" si="2" ref="D19:Z19">+D10-D18</f>
        <v>-15987260</v>
      </c>
      <c r="E19" s="76">
        <f t="shared" si="2"/>
        <v>28614819</v>
      </c>
      <c r="F19" s="76">
        <f t="shared" si="2"/>
        <v>239369745</v>
      </c>
      <c r="G19" s="76">
        <f t="shared" si="2"/>
        <v>-15042718</v>
      </c>
      <c r="H19" s="76">
        <f t="shared" si="2"/>
        <v>12634154</v>
      </c>
      <c r="I19" s="76">
        <f t="shared" si="2"/>
        <v>236961181</v>
      </c>
      <c r="J19" s="76">
        <f t="shared" si="2"/>
        <v>-7866742</v>
      </c>
      <c r="K19" s="76">
        <f t="shared" si="2"/>
        <v>-7006993</v>
      </c>
      <c r="L19" s="76">
        <f t="shared" si="2"/>
        <v>15235379</v>
      </c>
      <c r="M19" s="76">
        <f t="shared" si="2"/>
        <v>361644</v>
      </c>
      <c r="N19" s="76">
        <f t="shared" si="2"/>
        <v>-5024558</v>
      </c>
      <c r="O19" s="76">
        <f t="shared" si="2"/>
        <v>-2639457</v>
      </c>
      <c r="P19" s="76">
        <f t="shared" si="2"/>
        <v>-23613406</v>
      </c>
      <c r="Q19" s="76">
        <f t="shared" si="2"/>
        <v>-31277421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206045404</v>
      </c>
      <c r="W19" s="76">
        <f>IF(E10=E18,0,W10-W18)</f>
        <v>72786973</v>
      </c>
      <c r="X19" s="76">
        <f t="shared" si="2"/>
        <v>133258431</v>
      </c>
      <c r="Y19" s="77">
        <f>+IF(W19&lt;&gt;0,(X19/W19)*100,0)</f>
        <v>183.08005609740084</v>
      </c>
      <c r="Z19" s="78">
        <f t="shared" si="2"/>
        <v>28614819</v>
      </c>
    </row>
    <row r="20" spans="1:26" ht="13.5">
      <c r="A20" s="57" t="s">
        <v>44</v>
      </c>
      <c r="B20" s="18">
        <v>53804028</v>
      </c>
      <c r="C20" s="18">
        <v>0</v>
      </c>
      <c r="D20" s="58">
        <v>36223336</v>
      </c>
      <c r="E20" s="59">
        <v>42580868</v>
      </c>
      <c r="F20" s="59">
        <v>0</v>
      </c>
      <c r="G20" s="59">
        <v>0</v>
      </c>
      <c r="H20" s="59">
        <v>3913136</v>
      </c>
      <c r="I20" s="59">
        <v>3913136</v>
      </c>
      <c r="J20" s="59">
        <v>1242464</v>
      </c>
      <c r="K20" s="59">
        <v>2265465</v>
      </c>
      <c r="L20" s="59">
        <v>3725400</v>
      </c>
      <c r="M20" s="59">
        <v>7233329</v>
      </c>
      <c r="N20" s="59">
        <v>1065219</v>
      </c>
      <c r="O20" s="59">
        <v>2193751</v>
      </c>
      <c r="P20" s="59">
        <v>3654229</v>
      </c>
      <c r="Q20" s="59">
        <v>6913199</v>
      </c>
      <c r="R20" s="59">
        <v>0</v>
      </c>
      <c r="S20" s="59">
        <v>0</v>
      </c>
      <c r="T20" s="59">
        <v>0</v>
      </c>
      <c r="U20" s="59">
        <v>0</v>
      </c>
      <c r="V20" s="59">
        <v>18059664</v>
      </c>
      <c r="W20" s="59">
        <v>24451700</v>
      </c>
      <c r="X20" s="59">
        <v>-6392036</v>
      </c>
      <c r="Y20" s="60">
        <v>-26.14</v>
      </c>
      <c r="Z20" s="61">
        <v>42580868</v>
      </c>
    </row>
    <row r="21" spans="1:26" ht="13.5">
      <c r="A21" s="57" t="s">
        <v>107</v>
      </c>
      <c r="B21" s="79">
        <v>7596780</v>
      </c>
      <c r="C21" s="79">
        <v>0</v>
      </c>
      <c r="D21" s="80">
        <v>1236400</v>
      </c>
      <c r="E21" s="81">
        <v>1175000</v>
      </c>
      <c r="F21" s="81">
        <v>78430</v>
      </c>
      <c r="G21" s="81">
        <v>-78430</v>
      </c>
      <c r="H21" s="81">
        <v>41430</v>
      </c>
      <c r="I21" s="81">
        <v>41430</v>
      </c>
      <c r="J21" s="81">
        <v>0</v>
      </c>
      <c r="K21" s="81">
        <v>175728</v>
      </c>
      <c r="L21" s="81">
        <v>0</v>
      </c>
      <c r="M21" s="81">
        <v>175728</v>
      </c>
      <c r="N21" s="81">
        <v>46985</v>
      </c>
      <c r="O21" s="81">
        <v>0</v>
      </c>
      <c r="P21" s="81">
        <v>173077</v>
      </c>
      <c r="Q21" s="81">
        <v>220062</v>
      </c>
      <c r="R21" s="81">
        <v>0</v>
      </c>
      <c r="S21" s="81">
        <v>0</v>
      </c>
      <c r="T21" s="81">
        <v>0</v>
      </c>
      <c r="U21" s="81">
        <v>0</v>
      </c>
      <c r="V21" s="81">
        <v>437220</v>
      </c>
      <c r="W21" s="81">
        <v>542136</v>
      </c>
      <c r="X21" s="81">
        <v>-104916</v>
      </c>
      <c r="Y21" s="82">
        <v>-19.35</v>
      </c>
      <c r="Z21" s="83">
        <v>1175000</v>
      </c>
    </row>
    <row r="22" spans="1:26" ht="25.5">
      <c r="A22" s="84" t="s">
        <v>108</v>
      </c>
      <c r="B22" s="85">
        <f>SUM(B19:B21)</f>
        <v>87245556</v>
      </c>
      <c r="C22" s="85">
        <f>SUM(C19:C21)</f>
        <v>0</v>
      </c>
      <c r="D22" s="86">
        <f aca="true" t="shared" si="3" ref="D22:Z22">SUM(D19:D21)</f>
        <v>21472476</v>
      </c>
      <c r="E22" s="87">
        <f t="shared" si="3"/>
        <v>72370687</v>
      </c>
      <c r="F22" s="87">
        <f t="shared" si="3"/>
        <v>239448175</v>
      </c>
      <c r="G22" s="87">
        <f t="shared" si="3"/>
        <v>-15121148</v>
      </c>
      <c r="H22" s="87">
        <f t="shared" si="3"/>
        <v>16588720</v>
      </c>
      <c r="I22" s="87">
        <f t="shared" si="3"/>
        <v>240915747</v>
      </c>
      <c r="J22" s="87">
        <f t="shared" si="3"/>
        <v>-6624278</v>
      </c>
      <c r="K22" s="87">
        <f t="shared" si="3"/>
        <v>-4565800</v>
      </c>
      <c r="L22" s="87">
        <f t="shared" si="3"/>
        <v>18960779</v>
      </c>
      <c r="M22" s="87">
        <f t="shared" si="3"/>
        <v>7770701</v>
      </c>
      <c r="N22" s="87">
        <f t="shared" si="3"/>
        <v>-3912354</v>
      </c>
      <c r="O22" s="87">
        <f t="shared" si="3"/>
        <v>-445706</v>
      </c>
      <c r="P22" s="87">
        <f t="shared" si="3"/>
        <v>-19786100</v>
      </c>
      <c r="Q22" s="87">
        <f t="shared" si="3"/>
        <v>-24144160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224542288</v>
      </c>
      <c r="W22" s="87">
        <f t="shared" si="3"/>
        <v>97780809</v>
      </c>
      <c r="X22" s="87">
        <f t="shared" si="3"/>
        <v>126761479</v>
      </c>
      <c r="Y22" s="88">
        <f>+IF(W22&lt;&gt;0,(X22/W22)*100,0)</f>
        <v>129.63840276674333</v>
      </c>
      <c r="Z22" s="89">
        <f t="shared" si="3"/>
        <v>72370687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87245556</v>
      </c>
      <c r="C24" s="74">
        <f>SUM(C22:C23)</f>
        <v>0</v>
      </c>
      <c r="D24" s="75">
        <f aca="true" t="shared" si="4" ref="D24:Z24">SUM(D22:D23)</f>
        <v>21472476</v>
      </c>
      <c r="E24" s="76">
        <f t="shared" si="4"/>
        <v>72370687</v>
      </c>
      <c r="F24" s="76">
        <f t="shared" si="4"/>
        <v>239448175</v>
      </c>
      <c r="G24" s="76">
        <f t="shared" si="4"/>
        <v>-15121148</v>
      </c>
      <c r="H24" s="76">
        <f t="shared" si="4"/>
        <v>16588720</v>
      </c>
      <c r="I24" s="76">
        <f t="shared" si="4"/>
        <v>240915747</v>
      </c>
      <c r="J24" s="76">
        <f t="shared" si="4"/>
        <v>-6624278</v>
      </c>
      <c r="K24" s="76">
        <f t="shared" si="4"/>
        <v>-4565800</v>
      </c>
      <c r="L24" s="76">
        <f t="shared" si="4"/>
        <v>18960779</v>
      </c>
      <c r="M24" s="76">
        <f t="shared" si="4"/>
        <v>7770701</v>
      </c>
      <c r="N24" s="76">
        <f t="shared" si="4"/>
        <v>-3912354</v>
      </c>
      <c r="O24" s="76">
        <f t="shared" si="4"/>
        <v>-445706</v>
      </c>
      <c r="P24" s="76">
        <f t="shared" si="4"/>
        <v>-19786100</v>
      </c>
      <c r="Q24" s="76">
        <f t="shared" si="4"/>
        <v>-24144160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224542288</v>
      </c>
      <c r="W24" s="76">
        <f t="shared" si="4"/>
        <v>97780809</v>
      </c>
      <c r="X24" s="76">
        <f t="shared" si="4"/>
        <v>126761479</v>
      </c>
      <c r="Y24" s="77">
        <f>+IF(W24&lt;&gt;0,(X24/W24)*100,0)</f>
        <v>129.63840276674333</v>
      </c>
      <c r="Z24" s="78">
        <f t="shared" si="4"/>
        <v>72370687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147023266</v>
      </c>
      <c r="C27" s="21">
        <v>0</v>
      </c>
      <c r="D27" s="98">
        <v>148066165</v>
      </c>
      <c r="E27" s="99">
        <v>150402291</v>
      </c>
      <c r="F27" s="99">
        <v>1371783</v>
      </c>
      <c r="G27" s="99">
        <v>4529396</v>
      </c>
      <c r="H27" s="99">
        <v>8785108</v>
      </c>
      <c r="I27" s="99">
        <v>14686287</v>
      </c>
      <c r="J27" s="99">
        <v>6999783</v>
      </c>
      <c r="K27" s="99">
        <v>9732485</v>
      </c>
      <c r="L27" s="99">
        <v>10641134</v>
      </c>
      <c r="M27" s="99">
        <v>27373402</v>
      </c>
      <c r="N27" s="99">
        <v>4081611</v>
      </c>
      <c r="O27" s="99">
        <v>8834196</v>
      </c>
      <c r="P27" s="99">
        <v>13189167</v>
      </c>
      <c r="Q27" s="99">
        <v>26104974</v>
      </c>
      <c r="R27" s="99">
        <v>0</v>
      </c>
      <c r="S27" s="99">
        <v>0</v>
      </c>
      <c r="T27" s="99">
        <v>0</v>
      </c>
      <c r="U27" s="99">
        <v>0</v>
      </c>
      <c r="V27" s="99">
        <v>68164663</v>
      </c>
      <c r="W27" s="99">
        <v>112801718</v>
      </c>
      <c r="X27" s="99">
        <v>-44637055</v>
      </c>
      <c r="Y27" s="100">
        <v>-39.57</v>
      </c>
      <c r="Z27" s="101">
        <v>150402291</v>
      </c>
    </row>
    <row r="28" spans="1:26" ht="13.5">
      <c r="A28" s="102" t="s">
        <v>44</v>
      </c>
      <c r="B28" s="18">
        <v>53803006</v>
      </c>
      <c r="C28" s="18">
        <v>0</v>
      </c>
      <c r="D28" s="58">
        <v>36223333</v>
      </c>
      <c r="E28" s="59">
        <v>42580841</v>
      </c>
      <c r="F28" s="59">
        <v>253810</v>
      </c>
      <c r="G28" s="59">
        <v>849504</v>
      </c>
      <c r="H28" s="59">
        <v>2975552</v>
      </c>
      <c r="I28" s="59">
        <v>4078866</v>
      </c>
      <c r="J28" s="59">
        <v>1300386</v>
      </c>
      <c r="K28" s="59">
        <v>2317792</v>
      </c>
      <c r="L28" s="59">
        <v>3695396</v>
      </c>
      <c r="M28" s="59">
        <v>7313574</v>
      </c>
      <c r="N28" s="59">
        <v>1099229</v>
      </c>
      <c r="O28" s="59">
        <v>2193751</v>
      </c>
      <c r="P28" s="59">
        <v>3652307</v>
      </c>
      <c r="Q28" s="59">
        <v>6945287</v>
      </c>
      <c r="R28" s="59">
        <v>0</v>
      </c>
      <c r="S28" s="59">
        <v>0</v>
      </c>
      <c r="T28" s="59">
        <v>0</v>
      </c>
      <c r="U28" s="59">
        <v>0</v>
      </c>
      <c r="V28" s="59">
        <v>18337727</v>
      </c>
      <c r="W28" s="59">
        <v>31935631</v>
      </c>
      <c r="X28" s="59">
        <v>-13597904</v>
      </c>
      <c r="Y28" s="60">
        <v>-42.58</v>
      </c>
      <c r="Z28" s="61">
        <v>42580841</v>
      </c>
    </row>
    <row r="29" spans="1:26" ht="13.5">
      <c r="A29" s="57" t="s">
        <v>110</v>
      </c>
      <c r="B29" s="18">
        <v>8571924</v>
      </c>
      <c r="C29" s="18">
        <v>0</v>
      </c>
      <c r="D29" s="58">
        <v>2128509</v>
      </c>
      <c r="E29" s="59">
        <v>2029359</v>
      </c>
      <c r="F29" s="59">
        <v>134766</v>
      </c>
      <c r="G29" s="59">
        <v>222228</v>
      </c>
      <c r="H29" s="59">
        <v>301997</v>
      </c>
      <c r="I29" s="59">
        <v>658991</v>
      </c>
      <c r="J29" s="59">
        <v>528429</v>
      </c>
      <c r="K29" s="59">
        <v>253776</v>
      </c>
      <c r="L29" s="59">
        <v>121043</v>
      </c>
      <c r="M29" s="59">
        <v>903248</v>
      </c>
      <c r="N29" s="59">
        <v>89633</v>
      </c>
      <c r="O29" s="59">
        <v>168271</v>
      </c>
      <c r="P29" s="59">
        <v>191901</v>
      </c>
      <c r="Q29" s="59">
        <v>449805</v>
      </c>
      <c r="R29" s="59">
        <v>0</v>
      </c>
      <c r="S29" s="59">
        <v>0</v>
      </c>
      <c r="T29" s="59">
        <v>0</v>
      </c>
      <c r="U29" s="59">
        <v>0</v>
      </c>
      <c r="V29" s="59">
        <v>2012044</v>
      </c>
      <c r="W29" s="59">
        <v>1522019</v>
      </c>
      <c r="X29" s="59">
        <v>490025</v>
      </c>
      <c r="Y29" s="60">
        <v>32.2</v>
      </c>
      <c r="Z29" s="61">
        <v>2029359</v>
      </c>
    </row>
    <row r="30" spans="1:26" ht="13.5">
      <c r="A30" s="57" t="s">
        <v>48</v>
      </c>
      <c r="B30" s="18">
        <v>4796541</v>
      </c>
      <c r="C30" s="18">
        <v>0</v>
      </c>
      <c r="D30" s="58">
        <v>6500000</v>
      </c>
      <c r="E30" s="59">
        <v>6503459</v>
      </c>
      <c r="F30" s="59">
        <v>0</v>
      </c>
      <c r="G30" s="59">
        <v>1923</v>
      </c>
      <c r="H30" s="59">
        <v>0</v>
      </c>
      <c r="I30" s="59">
        <v>1923</v>
      </c>
      <c r="J30" s="59">
        <v>0</v>
      </c>
      <c r="K30" s="59">
        <v>427812</v>
      </c>
      <c r="L30" s="59">
        <v>0</v>
      </c>
      <c r="M30" s="59">
        <v>427812</v>
      </c>
      <c r="N30" s="59">
        <v>69649</v>
      </c>
      <c r="O30" s="59">
        <v>824697</v>
      </c>
      <c r="P30" s="59">
        <v>931952</v>
      </c>
      <c r="Q30" s="59">
        <v>1826298</v>
      </c>
      <c r="R30" s="59">
        <v>0</v>
      </c>
      <c r="S30" s="59">
        <v>0</v>
      </c>
      <c r="T30" s="59">
        <v>0</v>
      </c>
      <c r="U30" s="59">
        <v>0</v>
      </c>
      <c r="V30" s="59">
        <v>2256033</v>
      </c>
      <c r="W30" s="59">
        <v>4877594</v>
      </c>
      <c r="X30" s="59">
        <v>-2621561</v>
      </c>
      <c r="Y30" s="60">
        <v>-53.75</v>
      </c>
      <c r="Z30" s="61">
        <v>6503459</v>
      </c>
    </row>
    <row r="31" spans="1:26" ht="13.5">
      <c r="A31" s="57" t="s">
        <v>49</v>
      </c>
      <c r="B31" s="18">
        <v>79851795</v>
      </c>
      <c r="C31" s="18">
        <v>0</v>
      </c>
      <c r="D31" s="58">
        <v>103214322</v>
      </c>
      <c r="E31" s="59">
        <v>99288632</v>
      </c>
      <c r="F31" s="59">
        <v>983207</v>
      </c>
      <c r="G31" s="59">
        <v>3455743</v>
      </c>
      <c r="H31" s="59">
        <v>5507559</v>
      </c>
      <c r="I31" s="59">
        <v>9946509</v>
      </c>
      <c r="J31" s="59">
        <v>5170969</v>
      </c>
      <c r="K31" s="59">
        <v>6733104</v>
      </c>
      <c r="L31" s="59">
        <v>6824693</v>
      </c>
      <c r="M31" s="59">
        <v>18728766</v>
      </c>
      <c r="N31" s="59">
        <v>2823099</v>
      </c>
      <c r="O31" s="59">
        <v>5647480</v>
      </c>
      <c r="P31" s="59">
        <v>8413008</v>
      </c>
      <c r="Q31" s="59">
        <v>16883587</v>
      </c>
      <c r="R31" s="59">
        <v>0</v>
      </c>
      <c r="S31" s="59">
        <v>0</v>
      </c>
      <c r="T31" s="59">
        <v>0</v>
      </c>
      <c r="U31" s="59">
        <v>0</v>
      </c>
      <c r="V31" s="59">
        <v>45558862</v>
      </c>
      <c r="W31" s="59">
        <v>74466474</v>
      </c>
      <c r="X31" s="59">
        <v>-28907612</v>
      </c>
      <c r="Y31" s="60">
        <v>-38.82</v>
      </c>
      <c r="Z31" s="61">
        <v>99288632</v>
      </c>
    </row>
    <row r="32" spans="1:26" ht="13.5">
      <c r="A32" s="69" t="s">
        <v>50</v>
      </c>
      <c r="B32" s="21">
        <f>SUM(B28:B31)</f>
        <v>147023266</v>
      </c>
      <c r="C32" s="21">
        <f>SUM(C28:C31)</f>
        <v>0</v>
      </c>
      <c r="D32" s="98">
        <f aca="true" t="shared" si="5" ref="D32:Z32">SUM(D28:D31)</f>
        <v>148066164</v>
      </c>
      <c r="E32" s="99">
        <f t="shared" si="5"/>
        <v>150402291</v>
      </c>
      <c r="F32" s="99">
        <f t="shared" si="5"/>
        <v>1371783</v>
      </c>
      <c r="G32" s="99">
        <f t="shared" si="5"/>
        <v>4529398</v>
      </c>
      <c r="H32" s="99">
        <f t="shared" si="5"/>
        <v>8785108</v>
      </c>
      <c r="I32" s="99">
        <f t="shared" si="5"/>
        <v>14686289</v>
      </c>
      <c r="J32" s="99">
        <f t="shared" si="5"/>
        <v>6999784</v>
      </c>
      <c r="K32" s="99">
        <f t="shared" si="5"/>
        <v>9732484</v>
      </c>
      <c r="L32" s="99">
        <f t="shared" si="5"/>
        <v>10641132</v>
      </c>
      <c r="M32" s="99">
        <f t="shared" si="5"/>
        <v>27373400</v>
      </c>
      <c r="N32" s="99">
        <f t="shared" si="5"/>
        <v>4081610</v>
      </c>
      <c r="O32" s="99">
        <f t="shared" si="5"/>
        <v>8834199</v>
      </c>
      <c r="P32" s="99">
        <f t="shared" si="5"/>
        <v>13189168</v>
      </c>
      <c r="Q32" s="99">
        <f t="shared" si="5"/>
        <v>26104977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68164666</v>
      </c>
      <c r="W32" s="99">
        <f t="shared" si="5"/>
        <v>112801718</v>
      </c>
      <c r="X32" s="99">
        <f t="shared" si="5"/>
        <v>-44637052</v>
      </c>
      <c r="Y32" s="100">
        <f>+IF(W32&lt;&gt;0,(X32/W32)*100,0)</f>
        <v>-39.571251920117035</v>
      </c>
      <c r="Z32" s="101">
        <f t="shared" si="5"/>
        <v>150402291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447461649</v>
      </c>
      <c r="C35" s="18">
        <v>0</v>
      </c>
      <c r="D35" s="58">
        <v>325691852</v>
      </c>
      <c r="E35" s="59">
        <v>430842452</v>
      </c>
      <c r="F35" s="59">
        <v>657110958</v>
      </c>
      <c r="G35" s="59">
        <v>657648112</v>
      </c>
      <c r="H35" s="59">
        <v>628621254</v>
      </c>
      <c r="I35" s="59">
        <v>628621254</v>
      </c>
      <c r="J35" s="59">
        <v>608792610</v>
      </c>
      <c r="K35" s="59">
        <v>590723980</v>
      </c>
      <c r="L35" s="59">
        <v>587812261</v>
      </c>
      <c r="M35" s="59">
        <v>587812261</v>
      </c>
      <c r="N35" s="59">
        <v>578986498</v>
      </c>
      <c r="O35" s="59">
        <v>569435453</v>
      </c>
      <c r="P35" s="59">
        <v>607163497</v>
      </c>
      <c r="Q35" s="59">
        <v>607163497</v>
      </c>
      <c r="R35" s="59">
        <v>0</v>
      </c>
      <c r="S35" s="59">
        <v>0</v>
      </c>
      <c r="T35" s="59">
        <v>0</v>
      </c>
      <c r="U35" s="59">
        <v>0</v>
      </c>
      <c r="V35" s="59">
        <v>607163497</v>
      </c>
      <c r="W35" s="59">
        <v>323131839</v>
      </c>
      <c r="X35" s="59">
        <v>284031658</v>
      </c>
      <c r="Y35" s="60">
        <v>87.9</v>
      </c>
      <c r="Z35" s="61">
        <v>430842452</v>
      </c>
    </row>
    <row r="36" spans="1:26" ht="13.5">
      <c r="A36" s="57" t="s">
        <v>53</v>
      </c>
      <c r="B36" s="18">
        <v>2454100650</v>
      </c>
      <c r="C36" s="18">
        <v>0</v>
      </c>
      <c r="D36" s="58">
        <v>2265566965</v>
      </c>
      <c r="E36" s="59">
        <v>2542779593</v>
      </c>
      <c r="F36" s="59">
        <v>2180573803</v>
      </c>
      <c r="G36" s="59">
        <v>2463241687</v>
      </c>
      <c r="H36" s="59">
        <v>2472955954</v>
      </c>
      <c r="I36" s="59">
        <v>2472955954</v>
      </c>
      <c r="J36" s="59">
        <v>2481079891</v>
      </c>
      <c r="K36" s="59">
        <v>2491899854</v>
      </c>
      <c r="L36" s="59">
        <v>2503716536</v>
      </c>
      <c r="M36" s="59">
        <v>2503716536</v>
      </c>
      <c r="N36" s="59">
        <v>2508940925</v>
      </c>
      <c r="O36" s="59">
        <v>2518923258</v>
      </c>
      <c r="P36" s="59">
        <v>2494032265</v>
      </c>
      <c r="Q36" s="59">
        <v>2494032265</v>
      </c>
      <c r="R36" s="59">
        <v>0</v>
      </c>
      <c r="S36" s="59">
        <v>0</v>
      </c>
      <c r="T36" s="59">
        <v>0</v>
      </c>
      <c r="U36" s="59">
        <v>0</v>
      </c>
      <c r="V36" s="59">
        <v>2494032265</v>
      </c>
      <c r="W36" s="59">
        <v>1907084695</v>
      </c>
      <c r="X36" s="59">
        <v>586947570</v>
      </c>
      <c r="Y36" s="60">
        <v>30.78</v>
      </c>
      <c r="Z36" s="61">
        <v>2542779593</v>
      </c>
    </row>
    <row r="37" spans="1:26" ht="13.5">
      <c r="A37" s="57" t="s">
        <v>54</v>
      </c>
      <c r="B37" s="18">
        <v>168533990</v>
      </c>
      <c r="C37" s="18">
        <v>0</v>
      </c>
      <c r="D37" s="58">
        <v>162388424</v>
      </c>
      <c r="E37" s="59">
        <v>155996619</v>
      </c>
      <c r="F37" s="59">
        <v>101412477</v>
      </c>
      <c r="G37" s="59">
        <v>163832688</v>
      </c>
      <c r="H37" s="59">
        <v>128127880</v>
      </c>
      <c r="I37" s="59">
        <v>128127880</v>
      </c>
      <c r="J37" s="59">
        <v>122634487</v>
      </c>
      <c r="K37" s="59">
        <v>120035226</v>
      </c>
      <c r="L37" s="59">
        <v>111155476</v>
      </c>
      <c r="M37" s="59">
        <v>111155476</v>
      </c>
      <c r="N37" s="59">
        <v>111478712</v>
      </c>
      <c r="O37" s="59">
        <v>111473709</v>
      </c>
      <c r="P37" s="59">
        <v>144270827</v>
      </c>
      <c r="Q37" s="59">
        <v>144270827</v>
      </c>
      <c r="R37" s="59">
        <v>0</v>
      </c>
      <c r="S37" s="59">
        <v>0</v>
      </c>
      <c r="T37" s="59">
        <v>0</v>
      </c>
      <c r="U37" s="59">
        <v>0</v>
      </c>
      <c r="V37" s="59">
        <v>144270827</v>
      </c>
      <c r="W37" s="59">
        <v>116997464</v>
      </c>
      <c r="X37" s="59">
        <v>27273363</v>
      </c>
      <c r="Y37" s="60">
        <v>23.31</v>
      </c>
      <c r="Z37" s="61">
        <v>155996619</v>
      </c>
    </row>
    <row r="38" spans="1:26" ht="13.5">
      <c r="A38" s="57" t="s">
        <v>55</v>
      </c>
      <c r="B38" s="18">
        <v>222119578</v>
      </c>
      <c r="C38" s="18">
        <v>0</v>
      </c>
      <c r="D38" s="58">
        <v>190133554</v>
      </c>
      <c r="E38" s="59">
        <v>234346010</v>
      </c>
      <c r="F38" s="59">
        <v>172136787</v>
      </c>
      <c r="G38" s="59">
        <v>221821354</v>
      </c>
      <c r="H38" s="59">
        <v>221806466</v>
      </c>
      <c r="I38" s="59">
        <v>221806466</v>
      </c>
      <c r="J38" s="59">
        <v>222228182</v>
      </c>
      <c r="K38" s="59">
        <v>222144576</v>
      </c>
      <c r="L38" s="59">
        <v>220978492</v>
      </c>
      <c r="M38" s="59">
        <v>220978492</v>
      </c>
      <c r="N38" s="59">
        <v>220966234</v>
      </c>
      <c r="O38" s="59">
        <v>220942015</v>
      </c>
      <c r="P38" s="59">
        <v>220881221</v>
      </c>
      <c r="Q38" s="59">
        <v>220881221</v>
      </c>
      <c r="R38" s="59">
        <v>0</v>
      </c>
      <c r="S38" s="59">
        <v>0</v>
      </c>
      <c r="T38" s="59">
        <v>0</v>
      </c>
      <c r="U38" s="59">
        <v>0</v>
      </c>
      <c r="V38" s="59">
        <v>220881221</v>
      </c>
      <c r="W38" s="59">
        <v>175759508</v>
      </c>
      <c r="X38" s="59">
        <v>45121713</v>
      </c>
      <c r="Y38" s="60">
        <v>25.67</v>
      </c>
      <c r="Z38" s="61">
        <v>234346010</v>
      </c>
    </row>
    <row r="39" spans="1:26" ht="13.5">
      <c r="A39" s="57" t="s">
        <v>56</v>
      </c>
      <c r="B39" s="18">
        <v>2510908731</v>
      </c>
      <c r="C39" s="18">
        <v>0</v>
      </c>
      <c r="D39" s="58">
        <v>2238736839</v>
      </c>
      <c r="E39" s="59">
        <v>2583279416</v>
      </c>
      <c r="F39" s="59">
        <v>2564135497</v>
      </c>
      <c r="G39" s="59">
        <v>2735235757</v>
      </c>
      <c r="H39" s="59">
        <v>2751642862</v>
      </c>
      <c r="I39" s="59">
        <v>2751642862</v>
      </c>
      <c r="J39" s="59">
        <v>2745009832</v>
      </c>
      <c r="K39" s="59">
        <v>2740444032</v>
      </c>
      <c r="L39" s="59">
        <v>2759394829</v>
      </c>
      <c r="M39" s="59">
        <v>2759394829</v>
      </c>
      <c r="N39" s="59">
        <v>2755482477</v>
      </c>
      <c r="O39" s="59">
        <v>2755942987</v>
      </c>
      <c r="P39" s="59">
        <v>2736043714</v>
      </c>
      <c r="Q39" s="59">
        <v>2736043714</v>
      </c>
      <c r="R39" s="59">
        <v>0</v>
      </c>
      <c r="S39" s="59">
        <v>0</v>
      </c>
      <c r="T39" s="59">
        <v>0</v>
      </c>
      <c r="U39" s="59">
        <v>0</v>
      </c>
      <c r="V39" s="59">
        <v>2736043714</v>
      </c>
      <c r="W39" s="59">
        <v>1937459562</v>
      </c>
      <c r="X39" s="59">
        <v>798584152</v>
      </c>
      <c r="Y39" s="60">
        <v>41.22</v>
      </c>
      <c r="Z39" s="61">
        <v>2583279416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157129382</v>
      </c>
      <c r="C42" s="18">
        <v>0</v>
      </c>
      <c r="D42" s="58">
        <v>103491280</v>
      </c>
      <c r="E42" s="59">
        <v>143075957</v>
      </c>
      <c r="F42" s="59">
        <v>19502108</v>
      </c>
      <c r="G42" s="59">
        <v>18295869</v>
      </c>
      <c r="H42" s="59">
        <v>5055645</v>
      </c>
      <c r="I42" s="59">
        <v>42853622</v>
      </c>
      <c r="J42" s="59">
        <v>7910077</v>
      </c>
      <c r="K42" s="59">
        <v>9851936</v>
      </c>
      <c r="L42" s="59">
        <v>19128320</v>
      </c>
      <c r="M42" s="59">
        <v>36890333</v>
      </c>
      <c r="N42" s="59">
        <v>11617772</v>
      </c>
      <c r="O42" s="59">
        <v>11110840</v>
      </c>
      <c r="P42" s="59">
        <v>75763633</v>
      </c>
      <c r="Q42" s="59">
        <v>98492245</v>
      </c>
      <c r="R42" s="59">
        <v>0</v>
      </c>
      <c r="S42" s="59">
        <v>0</v>
      </c>
      <c r="T42" s="59">
        <v>0</v>
      </c>
      <c r="U42" s="59">
        <v>0</v>
      </c>
      <c r="V42" s="59">
        <v>178236200</v>
      </c>
      <c r="W42" s="59">
        <v>174414159</v>
      </c>
      <c r="X42" s="59">
        <v>3822041</v>
      </c>
      <c r="Y42" s="60">
        <v>2.19</v>
      </c>
      <c r="Z42" s="61">
        <v>143075957</v>
      </c>
    </row>
    <row r="43" spans="1:26" ht="13.5">
      <c r="A43" s="57" t="s">
        <v>59</v>
      </c>
      <c r="B43" s="18">
        <v>-140457538</v>
      </c>
      <c r="C43" s="18">
        <v>0</v>
      </c>
      <c r="D43" s="58">
        <v>-158729770</v>
      </c>
      <c r="E43" s="59">
        <v>-160227324</v>
      </c>
      <c r="F43" s="59">
        <v>-1371187</v>
      </c>
      <c r="G43" s="59">
        <v>-7533214</v>
      </c>
      <c r="H43" s="59">
        <v>-9586759</v>
      </c>
      <c r="I43" s="59">
        <v>-18491160</v>
      </c>
      <c r="J43" s="59">
        <v>-7983007</v>
      </c>
      <c r="K43" s="59">
        <v>-10680904</v>
      </c>
      <c r="L43" s="59">
        <v>-11658075</v>
      </c>
      <c r="M43" s="59">
        <v>-30321986</v>
      </c>
      <c r="N43" s="59">
        <v>-5056744</v>
      </c>
      <c r="O43" s="59">
        <v>-9823143</v>
      </c>
      <c r="P43" s="59">
        <v>-14031973</v>
      </c>
      <c r="Q43" s="59">
        <v>-28911860</v>
      </c>
      <c r="R43" s="59">
        <v>0</v>
      </c>
      <c r="S43" s="59">
        <v>0</v>
      </c>
      <c r="T43" s="59">
        <v>0</v>
      </c>
      <c r="U43" s="59">
        <v>0</v>
      </c>
      <c r="V43" s="59">
        <v>-77725006</v>
      </c>
      <c r="W43" s="59">
        <v>-89761535</v>
      </c>
      <c r="X43" s="59">
        <v>12036529</v>
      </c>
      <c r="Y43" s="60">
        <v>-13.41</v>
      </c>
      <c r="Z43" s="61">
        <v>-160227324</v>
      </c>
    </row>
    <row r="44" spans="1:26" ht="13.5">
      <c r="A44" s="57" t="s">
        <v>60</v>
      </c>
      <c r="B44" s="18">
        <v>3386157</v>
      </c>
      <c r="C44" s="18">
        <v>0</v>
      </c>
      <c r="D44" s="58">
        <v>4725966</v>
      </c>
      <c r="E44" s="59">
        <v>3987265</v>
      </c>
      <c r="F44" s="59">
        <v>119876</v>
      </c>
      <c r="G44" s="59">
        <v>-109722</v>
      </c>
      <c r="H44" s="59">
        <v>127347</v>
      </c>
      <c r="I44" s="59">
        <v>137501</v>
      </c>
      <c r="J44" s="59">
        <v>102909</v>
      </c>
      <c r="K44" s="59">
        <v>310863</v>
      </c>
      <c r="L44" s="59">
        <v>-909723</v>
      </c>
      <c r="M44" s="59">
        <v>-495951</v>
      </c>
      <c r="N44" s="59">
        <v>252749</v>
      </c>
      <c r="O44" s="59">
        <v>163567</v>
      </c>
      <c r="P44" s="59">
        <v>6530</v>
      </c>
      <c r="Q44" s="59">
        <v>422846</v>
      </c>
      <c r="R44" s="59">
        <v>0</v>
      </c>
      <c r="S44" s="59">
        <v>0</v>
      </c>
      <c r="T44" s="59">
        <v>0</v>
      </c>
      <c r="U44" s="59">
        <v>0</v>
      </c>
      <c r="V44" s="59">
        <v>64396</v>
      </c>
      <c r="W44" s="59">
        <v>-1105671</v>
      </c>
      <c r="X44" s="59">
        <v>1170067</v>
      </c>
      <c r="Y44" s="60">
        <v>-105.82</v>
      </c>
      <c r="Z44" s="61">
        <v>3987265</v>
      </c>
    </row>
    <row r="45" spans="1:26" ht="13.5">
      <c r="A45" s="69" t="s">
        <v>61</v>
      </c>
      <c r="B45" s="21">
        <v>339310042</v>
      </c>
      <c r="C45" s="21">
        <v>0</v>
      </c>
      <c r="D45" s="98">
        <v>224365634</v>
      </c>
      <c r="E45" s="99">
        <v>326145937</v>
      </c>
      <c r="F45" s="99">
        <v>357560836</v>
      </c>
      <c r="G45" s="99">
        <v>368213769</v>
      </c>
      <c r="H45" s="99">
        <v>363810002</v>
      </c>
      <c r="I45" s="99">
        <v>363810002</v>
      </c>
      <c r="J45" s="99">
        <v>363839981</v>
      </c>
      <c r="K45" s="99">
        <v>363321876</v>
      </c>
      <c r="L45" s="99">
        <v>369882398</v>
      </c>
      <c r="M45" s="99">
        <v>369882398</v>
      </c>
      <c r="N45" s="99">
        <v>376696175</v>
      </c>
      <c r="O45" s="99">
        <v>378147439</v>
      </c>
      <c r="P45" s="99">
        <v>439885629</v>
      </c>
      <c r="Q45" s="99">
        <v>439885629</v>
      </c>
      <c r="R45" s="99">
        <v>0</v>
      </c>
      <c r="S45" s="99">
        <v>0</v>
      </c>
      <c r="T45" s="99">
        <v>0</v>
      </c>
      <c r="U45" s="99">
        <v>0</v>
      </c>
      <c r="V45" s="99">
        <v>439885629</v>
      </c>
      <c r="W45" s="99">
        <v>422856992</v>
      </c>
      <c r="X45" s="99">
        <v>17028637</v>
      </c>
      <c r="Y45" s="100">
        <v>4.03</v>
      </c>
      <c r="Z45" s="101">
        <v>326145937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27087876</v>
      </c>
      <c r="C49" s="51">
        <v>0</v>
      </c>
      <c r="D49" s="128">
        <v>4402402</v>
      </c>
      <c r="E49" s="53">
        <v>2129792</v>
      </c>
      <c r="F49" s="53">
        <v>0</v>
      </c>
      <c r="G49" s="53">
        <v>0</v>
      </c>
      <c r="H49" s="53">
        <v>0</v>
      </c>
      <c r="I49" s="53">
        <v>1004940</v>
      </c>
      <c r="J49" s="53">
        <v>0</v>
      </c>
      <c r="K49" s="53">
        <v>0</v>
      </c>
      <c r="L49" s="53">
        <v>0</v>
      </c>
      <c r="M49" s="53">
        <v>829394</v>
      </c>
      <c r="N49" s="53">
        <v>0</v>
      </c>
      <c r="O49" s="53">
        <v>0</v>
      </c>
      <c r="P49" s="53">
        <v>0</v>
      </c>
      <c r="Q49" s="53">
        <v>773893</v>
      </c>
      <c r="R49" s="53">
        <v>0</v>
      </c>
      <c r="S49" s="53">
        <v>0</v>
      </c>
      <c r="T49" s="53">
        <v>0</v>
      </c>
      <c r="U49" s="53">
        <v>0</v>
      </c>
      <c r="V49" s="53">
        <v>1884449</v>
      </c>
      <c r="W49" s="53">
        <v>14353155</v>
      </c>
      <c r="X49" s="53">
        <v>52465901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2703697</v>
      </c>
      <c r="C51" s="51">
        <v>0</v>
      </c>
      <c r="D51" s="128">
        <v>1234604</v>
      </c>
      <c r="E51" s="53">
        <v>80816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4019117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100.00000015571389</v>
      </c>
      <c r="C58" s="5">
        <f>IF(C67=0,0,+(C76/C67)*100)</f>
        <v>0</v>
      </c>
      <c r="D58" s="6">
        <f aca="true" t="shared" si="6" ref="D58:Z58">IF(D67=0,0,+(D76/D67)*100)</f>
        <v>98.24290253016248</v>
      </c>
      <c r="E58" s="7">
        <f t="shared" si="6"/>
        <v>98.33643147268154</v>
      </c>
      <c r="F58" s="7">
        <f t="shared" si="6"/>
        <v>100</v>
      </c>
      <c r="G58" s="7">
        <f t="shared" si="6"/>
        <v>100.00000241322384</v>
      </c>
      <c r="H58" s="7">
        <f t="shared" si="6"/>
        <v>100.00000256995641</v>
      </c>
      <c r="I58" s="7">
        <f t="shared" si="6"/>
        <v>100.00000063765341</v>
      </c>
      <c r="J58" s="7">
        <f t="shared" si="6"/>
        <v>100.0000025682917</v>
      </c>
      <c r="K58" s="7">
        <f t="shared" si="6"/>
        <v>99.99999497739022</v>
      </c>
      <c r="L58" s="7">
        <f t="shared" si="6"/>
        <v>100.00000464221863</v>
      </c>
      <c r="M58" s="7">
        <f t="shared" si="6"/>
        <v>100.00000082075411</v>
      </c>
      <c r="N58" s="7">
        <f t="shared" si="6"/>
        <v>99.9999955389189</v>
      </c>
      <c r="O58" s="7">
        <f t="shared" si="6"/>
        <v>100.04053858614574</v>
      </c>
      <c r="P58" s="7">
        <f t="shared" si="6"/>
        <v>100.00000236456643</v>
      </c>
      <c r="Q58" s="7">
        <f t="shared" si="6"/>
        <v>100.01390509872672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100.00324642175471</v>
      </c>
      <c r="W58" s="7">
        <f t="shared" si="6"/>
        <v>102.26911883086132</v>
      </c>
      <c r="X58" s="7">
        <f t="shared" si="6"/>
        <v>0</v>
      </c>
      <c r="Y58" s="7">
        <f t="shared" si="6"/>
        <v>0</v>
      </c>
      <c r="Z58" s="8">
        <f t="shared" si="6"/>
        <v>98.33643147268154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99.98885063959477</v>
      </c>
      <c r="E59" s="10">
        <f t="shared" si="7"/>
        <v>100.26251254699805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9.713586291309669</v>
      </c>
      <c r="P59" s="10">
        <f t="shared" si="7"/>
        <v>100</v>
      </c>
      <c r="Q59" s="10">
        <f t="shared" si="7"/>
        <v>116.84324936521564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100.01785595620176</v>
      </c>
      <c r="W59" s="10">
        <f t="shared" si="7"/>
        <v>102.5951153595704</v>
      </c>
      <c r="X59" s="10">
        <f t="shared" si="7"/>
        <v>0</v>
      </c>
      <c r="Y59" s="10">
        <f t="shared" si="7"/>
        <v>0</v>
      </c>
      <c r="Z59" s="11">
        <f t="shared" si="7"/>
        <v>100.26251254699805</v>
      </c>
    </row>
    <row r="60" spans="1:26" ht="13.5">
      <c r="A60" s="37" t="s">
        <v>32</v>
      </c>
      <c r="B60" s="12">
        <f t="shared" si="7"/>
        <v>100.00000036630388</v>
      </c>
      <c r="C60" s="12">
        <f t="shared" si="7"/>
        <v>0</v>
      </c>
      <c r="D60" s="3">
        <f t="shared" si="7"/>
        <v>97.91746076309919</v>
      </c>
      <c r="E60" s="13">
        <f t="shared" si="7"/>
        <v>97.98602673371371</v>
      </c>
      <c r="F60" s="13">
        <f t="shared" si="7"/>
        <v>100</v>
      </c>
      <c r="G60" s="13">
        <f t="shared" si="7"/>
        <v>100</v>
      </c>
      <c r="H60" s="13">
        <f t="shared" si="7"/>
        <v>99.99999742370204</v>
      </c>
      <c r="I60" s="13">
        <f t="shared" si="7"/>
        <v>99.99999952389761</v>
      </c>
      <c r="J60" s="13">
        <f t="shared" si="7"/>
        <v>100.00000257142194</v>
      </c>
      <c r="K60" s="13">
        <f t="shared" si="7"/>
        <v>99.99999495506323</v>
      </c>
      <c r="L60" s="13">
        <f t="shared" si="7"/>
        <v>100.00000232747163</v>
      </c>
      <c r="M60" s="13">
        <f t="shared" si="7"/>
        <v>100</v>
      </c>
      <c r="N60" s="13">
        <f t="shared" si="7"/>
        <v>99.99999552472559</v>
      </c>
      <c r="O60" s="13">
        <f t="shared" si="7"/>
        <v>100</v>
      </c>
      <c r="P60" s="13">
        <f t="shared" si="7"/>
        <v>100.00000237989106</v>
      </c>
      <c r="Q60" s="13">
        <f t="shared" si="7"/>
        <v>99.99999924286726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99.99999956860653</v>
      </c>
      <c r="W60" s="13">
        <f t="shared" si="7"/>
        <v>102.17969902601654</v>
      </c>
      <c r="X60" s="13">
        <f t="shared" si="7"/>
        <v>0</v>
      </c>
      <c r="Y60" s="13">
        <f t="shared" si="7"/>
        <v>0</v>
      </c>
      <c r="Z60" s="14">
        <f t="shared" si="7"/>
        <v>97.98602673371371</v>
      </c>
    </row>
    <row r="61" spans="1:26" ht="13.5">
      <c r="A61" s="38" t="s">
        <v>113</v>
      </c>
      <c r="B61" s="12">
        <f t="shared" si="7"/>
        <v>97.61029729690605</v>
      </c>
      <c r="C61" s="12">
        <f t="shared" si="7"/>
        <v>0</v>
      </c>
      <c r="D61" s="3">
        <f t="shared" si="7"/>
        <v>97.2952380212012</v>
      </c>
      <c r="E61" s="13">
        <f t="shared" si="7"/>
        <v>97.36699946861238</v>
      </c>
      <c r="F61" s="13">
        <f t="shared" si="7"/>
        <v>80.6579256166373</v>
      </c>
      <c r="G61" s="13">
        <f t="shared" si="7"/>
        <v>98.80412002659999</v>
      </c>
      <c r="H61" s="13">
        <f t="shared" si="7"/>
        <v>99.8274269176799</v>
      </c>
      <c r="I61" s="13">
        <f t="shared" si="7"/>
        <v>92.08989936536233</v>
      </c>
      <c r="J61" s="13">
        <f t="shared" si="7"/>
        <v>99.75985148029966</v>
      </c>
      <c r="K61" s="13">
        <f t="shared" si="7"/>
        <v>99.44318273621398</v>
      </c>
      <c r="L61" s="13">
        <f t="shared" si="7"/>
        <v>99.79648235354425</v>
      </c>
      <c r="M61" s="13">
        <f t="shared" si="7"/>
        <v>99.67057186238833</v>
      </c>
      <c r="N61" s="13">
        <f t="shared" si="7"/>
        <v>99.7564138822029</v>
      </c>
      <c r="O61" s="13">
        <f t="shared" si="7"/>
        <v>99.66752240158175</v>
      </c>
      <c r="P61" s="13">
        <f t="shared" si="7"/>
        <v>99.57002308481526</v>
      </c>
      <c r="Q61" s="13">
        <f t="shared" si="7"/>
        <v>99.66659320683189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97.06110855231105</v>
      </c>
      <c r="W61" s="13">
        <f t="shared" si="7"/>
        <v>103.05747113564425</v>
      </c>
      <c r="X61" s="13">
        <f t="shared" si="7"/>
        <v>0</v>
      </c>
      <c r="Y61" s="13">
        <f t="shared" si="7"/>
        <v>0</v>
      </c>
      <c r="Z61" s="14">
        <f t="shared" si="7"/>
        <v>97.36699946861238</v>
      </c>
    </row>
    <row r="62" spans="1:26" ht="13.5">
      <c r="A62" s="38" t="s">
        <v>114</v>
      </c>
      <c r="B62" s="12">
        <f t="shared" si="7"/>
        <v>92.4854359658516</v>
      </c>
      <c r="C62" s="12">
        <f t="shared" si="7"/>
        <v>0</v>
      </c>
      <c r="D62" s="3">
        <f t="shared" si="7"/>
        <v>87.87735501322298</v>
      </c>
      <c r="E62" s="13">
        <f t="shared" si="7"/>
        <v>88.58107307913708</v>
      </c>
      <c r="F62" s="13">
        <f t="shared" si="7"/>
        <v>53.342117416165905</v>
      </c>
      <c r="G62" s="13">
        <f t="shared" si="7"/>
        <v>96.73728359705889</v>
      </c>
      <c r="H62" s="13">
        <f t="shared" si="7"/>
        <v>99.79495597563653</v>
      </c>
      <c r="I62" s="13">
        <f t="shared" si="7"/>
        <v>75.99198645672416</v>
      </c>
      <c r="J62" s="13">
        <f t="shared" si="7"/>
        <v>98.35673224364021</v>
      </c>
      <c r="K62" s="13">
        <f t="shared" si="7"/>
        <v>99.38867188769376</v>
      </c>
      <c r="L62" s="13">
        <f t="shared" si="7"/>
        <v>99.26578319840343</v>
      </c>
      <c r="M62" s="13">
        <f t="shared" si="7"/>
        <v>99.014904499371</v>
      </c>
      <c r="N62" s="13">
        <f t="shared" si="7"/>
        <v>99.35568490571414</v>
      </c>
      <c r="O62" s="13">
        <f t="shared" si="7"/>
        <v>99.45184714724252</v>
      </c>
      <c r="P62" s="13">
        <f t="shared" si="7"/>
        <v>98.22426278352407</v>
      </c>
      <c r="Q62" s="13">
        <f t="shared" si="7"/>
        <v>99.08210269386728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90.96181244071846</v>
      </c>
      <c r="W62" s="13">
        <f t="shared" si="7"/>
        <v>106.82953526239771</v>
      </c>
      <c r="X62" s="13">
        <f t="shared" si="7"/>
        <v>0</v>
      </c>
      <c r="Y62" s="13">
        <f t="shared" si="7"/>
        <v>0</v>
      </c>
      <c r="Z62" s="14">
        <f t="shared" si="7"/>
        <v>88.58107307913708</v>
      </c>
    </row>
    <row r="63" spans="1:26" ht="13.5">
      <c r="A63" s="38" t="s">
        <v>115</v>
      </c>
      <c r="B63" s="12">
        <f t="shared" si="7"/>
        <v>91.58207448302394</v>
      </c>
      <c r="C63" s="12">
        <f t="shared" si="7"/>
        <v>0</v>
      </c>
      <c r="D63" s="3">
        <f t="shared" si="7"/>
        <v>82.74931836313164</v>
      </c>
      <c r="E63" s="13">
        <f t="shared" si="7"/>
        <v>82.23955594437079</v>
      </c>
      <c r="F63" s="13">
        <f t="shared" si="7"/>
        <v>94.3947689839467</v>
      </c>
      <c r="G63" s="13">
        <f t="shared" si="7"/>
        <v>117.68810143666659</v>
      </c>
      <c r="H63" s="13">
        <f t="shared" si="7"/>
        <v>101.118277744679</v>
      </c>
      <c r="I63" s="13">
        <f t="shared" si="7"/>
        <v>93.6007426793107</v>
      </c>
      <c r="J63" s="13">
        <f t="shared" si="7"/>
        <v>103.66902933365512</v>
      </c>
      <c r="K63" s="13">
        <f t="shared" si="7"/>
        <v>103.90087381850586</v>
      </c>
      <c r="L63" s="13">
        <f t="shared" si="7"/>
        <v>102.30756551078892</v>
      </c>
      <c r="M63" s="13">
        <f t="shared" si="7"/>
        <v>103.25284725167887</v>
      </c>
      <c r="N63" s="13">
        <f t="shared" si="7"/>
        <v>103.79059034073516</v>
      </c>
      <c r="O63" s="13">
        <f t="shared" si="7"/>
        <v>102.80915117836662</v>
      </c>
      <c r="P63" s="13">
        <f t="shared" si="7"/>
        <v>111.96403109496353</v>
      </c>
      <c r="Q63" s="13">
        <f t="shared" si="7"/>
        <v>105.55624758969107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91.73095410643634</v>
      </c>
      <c r="W63" s="13">
        <f t="shared" si="7"/>
        <v>89.63977212629976</v>
      </c>
      <c r="X63" s="13">
        <f t="shared" si="7"/>
        <v>0</v>
      </c>
      <c r="Y63" s="13">
        <f t="shared" si="7"/>
        <v>0</v>
      </c>
      <c r="Z63" s="14">
        <f t="shared" si="7"/>
        <v>82.23955594437079</v>
      </c>
    </row>
    <row r="64" spans="1:26" ht="13.5">
      <c r="A64" s="38" t="s">
        <v>116</v>
      </c>
      <c r="B64" s="12">
        <f t="shared" si="7"/>
        <v>99.98091235315128</v>
      </c>
      <c r="C64" s="12">
        <f t="shared" si="7"/>
        <v>0</v>
      </c>
      <c r="D64" s="3">
        <f t="shared" si="7"/>
        <v>94.2224143327817</v>
      </c>
      <c r="E64" s="13">
        <f t="shared" si="7"/>
        <v>94.20547073234344</v>
      </c>
      <c r="F64" s="13">
        <f t="shared" si="7"/>
        <v>100</v>
      </c>
      <c r="G64" s="13">
        <f t="shared" si="7"/>
        <v>99.99996745369067</v>
      </c>
      <c r="H64" s="13">
        <f t="shared" si="7"/>
        <v>100</v>
      </c>
      <c r="I64" s="13">
        <f t="shared" si="7"/>
        <v>99.99998909517308</v>
      </c>
      <c r="J64" s="13">
        <f t="shared" si="7"/>
        <v>100.00003250182823</v>
      </c>
      <c r="K64" s="13">
        <f t="shared" si="7"/>
        <v>99.97686321866797</v>
      </c>
      <c r="L64" s="13">
        <f t="shared" si="7"/>
        <v>99.95428066203917</v>
      </c>
      <c r="M64" s="13">
        <f t="shared" si="7"/>
        <v>99.97698175380026</v>
      </c>
      <c r="N64" s="13">
        <f t="shared" si="7"/>
        <v>99.95735152361831</v>
      </c>
      <c r="O64" s="13">
        <f t="shared" si="7"/>
        <v>99.95375005370332</v>
      </c>
      <c r="P64" s="13">
        <f t="shared" si="7"/>
        <v>99.97708206683012</v>
      </c>
      <c r="Q64" s="13">
        <f t="shared" si="7"/>
        <v>99.9626250546322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99.97964718542696</v>
      </c>
      <c r="W64" s="13">
        <f t="shared" si="7"/>
        <v>94.97891246902789</v>
      </c>
      <c r="X64" s="13">
        <f t="shared" si="7"/>
        <v>0</v>
      </c>
      <c r="Y64" s="13">
        <f t="shared" si="7"/>
        <v>0</v>
      </c>
      <c r="Z64" s="14">
        <f t="shared" si="7"/>
        <v>94.20547073234344</v>
      </c>
    </row>
    <row r="65" spans="1:26" ht="13.5">
      <c r="A65" s="38" t="s">
        <v>117</v>
      </c>
      <c r="B65" s="12">
        <f t="shared" si="7"/>
        <v>284.66934268400064</v>
      </c>
      <c r="C65" s="12">
        <f t="shared" si="7"/>
        <v>0</v>
      </c>
      <c r="D65" s="3">
        <f t="shared" si="7"/>
        <v>324.7975154324291</v>
      </c>
      <c r="E65" s="13">
        <f t="shared" si="7"/>
        <v>263.47232981940203</v>
      </c>
      <c r="F65" s="13">
        <f t="shared" si="7"/>
        <v>2771.039003027364</v>
      </c>
      <c r="G65" s="13">
        <f t="shared" si="7"/>
        <v>136.0404383863089</v>
      </c>
      <c r="H65" s="13">
        <f t="shared" si="7"/>
        <v>105.36300364443514</v>
      </c>
      <c r="I65" s="13">
        <f t="shared" si="7"/>
        <v>486.86218587445927</v>
      </c>
      <c r="J65" s="13">
        <f t="shared" si="7"/>
        <v>129.98270579933663</v>
      </c>
      <c r="K65" s="13">
        <f t="shared" si="7"/>
        <v>129.66741921563965</v>
      </c>
      <c r="L65" s="13">
        <f t="shared" si="7"/>
        <v>129.6101891414154</v>
      </c>
      <c r="M65" s="13">
        <f t="shared" si="7"/>
        <v>129.76881899977252</v>
      </c>
      <c r="N65" s="13">
        <f t="shared" si="7"/>
        <v>120.42991161382402</v>
      </c>
      <c r="O65" s="13">
        <f t="shared" si="7"/>
        <v>121.22228488913956</v>
      </c>
      <c r="P65" s="13">
        <f t="shared" si="7"/>
        <v>124.045289428631</v>
      </c>
      <c r="Q65" s="13">
        <f t="shared" si="7"/>
        <v>122.30030635961411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285.60507597821766</v>
      </c>
      <c r="W65" s="13">
        <f t="shared" si="7"/>
        <v>113.64392622146151</v>
      </c>
      <c r="X65" s="13">
        <f t="shared" si="7"/>
        <v>0</v>
      </c>
      <c r="Y65" s="13">
        <f t="shared" si="7"/>
        <v>0</v>
      </c>
      <c r="Z65" s="14">
        <f t="shared" si="7"/>
        <v>263.47232981940203</v>
      </c>
    </row>
    <row r="66" spans="1:26" ht="13.5">
      <c r="A66" s="39" t="s">
        <v>118</v>
      </c>
      <c r="B66" s="15">
        <f t="shared" si="7"/>
        <v>99.99992503281689</v>
      </c>
      <c r="C66" s="15">
        <f t="shared" si="7"/>
        <v>0</v>
      </c>
      <c r="D66" s="4">
        <f t="shared" si="7"/>
        <v>100.00007593896633</v>
      </c>
      <c r="E66" s="16">
        <f t="shared" si="7"/>
        <v>99.9999347765968</v>
      </c>
      <c r="F66" s="16">
        <f t="shared" si="7"/>
        <v>100</v>
      </c>
      <c r="G66" s="16">
        <f t="shared" si="7"/>
        <v>100.00079694610253</v>
      </c>
      <c r="H66" s="16">
        <f t="shared" si="7"/>
        <v>100.00152769714931</v>
      </c>
      <c r="I66" s="16">
        <f t="shared" si="7"/>
        <v>100.00080204039075</v>
      </c>
      <c r="J66" s="16">
        <f t="shared" si="7"/>
        <v>100</v>
      </c>
      <c r="K66" s="16">
        <f t="shared" si="7"/>
        <v>100</v>
      </c>
      <c r="L66" s="16">
        <f t="shared" si="7"/>
        <v>100.00074943979375</v>
      </c>
      <c r="M66" s="16">
        <f t="shared" si="7"/>
        <v>100.00024300214572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100.00033001475992</v>
      </c>
      <c r="W66" s="16">
        <f t="shared" si="7"/>
        <v>112.07051746470833</v>
      </c>
      <c r="X66" s="16">
        <f t="shared" si="7"/>
        <v>0</v>
      </c>
      <c r="Y66" s="16">
        <f t="shared" si="7"/>
        <v>0</v>
      </c>
      <c r="Z66" s="17">
        <f t="shared" si="7"/>
        <v>99.9999347765968</v>
      </c>
    </row>
    <row r="67" spans="1:26" ht="13.5" hidden="1">
      <c r="A67" s="40" t="s">
        <v>119</v>
      </c>
      <c r="B67" s="23">
        <v>642203467</v>
      </c>
      <c r="C67" s="23"/>
      <c r="D67" s="24">
        <v>654311340</v>
      </c>
      <c r="E67" s="25">
        <v>683546293</v>
      </c>
      <c r="F67" s="25">
        <v>233300496</v>
      </c>
      <c r="G67" s="25">
        <v>41438344</v>
      </c>
      <c r="H67" s="25">
        <v>38911166</v>
      </c>
      <c r="I67" s="25">
        <v>313650006</v>
      </c>
      <c r="J67" s="25">
        <v>38936387</v>
      </c>
      <c r="K67" s="25">
        <v>39819936</v>
      </c>
      <c r="L67" s="25">
        <v>43082848</v>
      </c>
      <c r="M67" s="25">
        <v>121839171</v>
      </c>
      <c r="N67" s="25">
        <v>44832182</v>
      </c>
      <c r="O67" s="25">
        <v>45489993</v>
      </c>
      <c r="P67" s="25">
        <v>42291051</v>
      </c>
      <c r="Q67" s="25">
        <v>132613226</v>
      </c>
      <c r="R67" s="25"/>
      <c r="S67" s="25"/>
      <c r="T67" s="25"/>
      <c r="U67" s="25"/>
      <c r="V67" s="25">
        <v>568102403</v>
      </c>
      <c r="W67" s="25">
        <v>541853112</v>
      </c>
      <c r="X67" s="25"/>
      <c r="Y67" s="24"/>
      <c r="Z67" s="26">
        <v>683546293</v>
      </c>
    </row>
    <row r="68" spans="1:26" ht="13.5" hidden="1">
      <c r="A68" s="36" t="s">
        <v>31</v>
      </c>
      <c r="B68" s="18">
        <v>94874776</v>
      </c>
      <c r="C68" s="18"/>
      <c r="D68" s="19">
        <v>101476673</v>
      </c>
      <c r="E68" s="20">
        <v>103857512</v>
      </c>
      <c r="F68" s="20">
        <v>103241414</v>
      </c>
      <c r="G68" s="20">
        <v>30822</v>
      </c>
      <c r="H68" s="20">
        <v>-35136</v>
      </c>
      <c r="I68" s="20">
        <v>103237100</v>
      </c>
      <c r="J68" s="20">
        <v>-93377</v>
      </c>
      <c r="K68" s="20">
        <v>38917</v>
      </c>
      <c r="L68" s="20">
        <v>-15663</v>
      </c>
      <c r="M68" s="20">
        <v>-70123</v>
      </c>
      <c r="N68" s="20">
        <v>1129</v>
      </c>
      <c r="O68" s="20">
        <v>-20425</v>
      </c>
      <c r="P68" s="20">
        <v>128782</v>
      </c>
      <c r="Q68" s="20">
        <v>109486</v>
      </c>
      <c r="R68" s="20"/>
      <c r="S68" s="20"/>
      <c r="T68" s="20"/>
      <c r="U68" s="20"/>
      <c r="V68" s="20">
        <v>103276463</v>
      </c>
      <c r="W68" s="20">
        <v>101452831</v>
      </c>
      <c r="X68" s="20"/>
      <c r="Y68" s="19"/>
      <c r="Z68" s="22">
        <v>103857512</v>
      </c>
    </row>
    <row r="69" spans="1:26" ht="13.5" hidden="1">
      <c r="A69" s="37" t="s">
        <v>32</v>
      </c>
      <c r="B69" s="18">
        <v>545994774</v>
      </c>
      <c r="C69" s="18"/>
      <c r="D69" s="19">
        <v>551517820</v>
      </c>
      <c r="E69" s="20">
        <v>578155589</v>
      </c>
      <c r="F69" s="20">
        <v>129941431</v>
      </c>
      <c r="G69" s="20">
        <v>41282043</v>
      </c>
      <c r="H69" s="20">
        <v>38815386</v>
      </c>
      <c r="I69" s="20">
        <v>210038860</v>
      </c>
      <c r="J69" s="20">
        <v>38888989</v>
      </c>
      <c r="K69" s="20">
        <v>39643708</v>
      </c>
      <c r="L69" s="20">
        <v>42965078</v>
      </c>
      <c r="M69" s="20">
        <v>121497775</v>
      </c>
      <c r="N69" s="20">
        <v>44689997</v>
      </c>
      <c r="O69" s="20">
        <v>45368511</v>
      </c>
      <c r="P69" s="20">
        <v>42018730</v>
      </c>
      <c r="Q69" s="20">
        <v>132077238</v>
      </c>
      <c r="R69" s="20"/>
      <c r="S69" s="20"/>
      <c r="T69" s="20"/>
      <c r="U69" s="20"/>
      <c r="V69" s="20">
        <v>463613873</v>
      </c>
      <c r="W69" s="20">
        <v>439762595</v>
      </c>
      <c r="X69" s="20"/>
      <c r="Y69" s="19"/>
      <c r="Z69" s="22">
        <v>578155589</v>
      </c>
    </row>
    <row r="70" spans="1:26" ht="13.5" hidden="1">
      <c r="A70" s="38" t="s">
        <v>113</v>
      </c>
      <c r="B70" s="18">
        <v>346166031</v>
      </c>
      <c r="C70" s="18"/>
      <c r="D70" s="19">
        <v>356578992</v>
      </c>
      <c r="E70" s="20">
        <v>368491836</v>
      </c>
      <c r="F70" s="20">
        <v>37582060</v>
      </c>
      <c r="G70" s="20">
        <v>29735342</v>
      </c>
      <c r="H70" s="20">
        <v>29723639</v>
      </c>
      <c r="I70" s="20">
        <v>97041041</v>
      </c>
      <c r="J70" s="20">
        <v>29373073</v>
      </c>
      <c r="K70" s="20">
        <v>29744947</v>
      </c>
      <c r="L70" s="20">
        <v>32890514</v>
      </c>
      <c r="M70" s="20">
        <v>92008534</v>
      </c>
      <c r="N70" s="20">
        <v>31961181</v>
      </c>
      <c r="O70" s="20">
        <v>31016225</v>
      </c>
      <c r="P70" s="20">
        <v>30025798</v>
      </c>
      <c r="Q70" s="20">
        <v>93003204</v>
      </c>
      <c r="R70" s="20"/>
      <c r="S70" s="20"/>
      <c r="T70" s="20"/>
      <c r="U70" s="20"/>
      <c r="V70" s="20">
        <v>282052779</v>
      </c>
      <c r="W70" s="20">
        <v>264131913</v>
      </c>
      <c r="X70" s="20"/>
      <c r="Y70" s="19"/>
      <c r="Z70" s="22">
        <v>368491836</v>
      </c>
    </row>
    <row r="71" spans="1:26" ht="13.5" hidden="1">
      <c r="A71" s="38" t="s">
        <v>114</v>
      </c>
      <c r="B71" s="18">
        <v>98851217</v>
      </c>
      <c r="C71" s="18"/>
      <c r="D71" s="19">
        <v>94832217</v>
      </c>
      <c r="E71" s="20">
        <v>104830945</v>
      </c>
      <c r="F71" s="20">
        <v>14462523</v>
      </c>
      <c r="G71" s="20">
        <v>7571697</v>
      </c>
      <c r="H71" s="20">
        <v>7162852</v>
      </c>
      <c r="I71" s="20">
        <v>29197072</v>
      </c>
      <c r="J71" s="20">
        <v>7619087</v>
      </c>
      <c r="K71" s="20">
        <v>7693250</v>
      </c>
      <c r="L71" s="20">
        <v>8526773</v>
      </c>
      <c r="M71" s="20">
        <v>23839110</v>
      </c>
      <c r="N71" s="20">
        <v>10072401</v>
      </c>
      <c r="O71" s="20">
        <v>11808750</v>
      </c>
      <c r="P71" s="20">
        <v>8302073</v>
      </c>
      <c r="Q71" s="20">
        <v>30183224</v>
      </c>
      <c r="R71" s="20"/>
      <c r="S71" s="20"/>
      <c r="T71" s="20"/>
      <c r="U71" s="20"/>
      <c r="V71" s="20">
        <v>83219406</v>
      </c>
      <c r="W71" s="20">
        <v>64927434</v>
      </c>
      <c r="X71" s="20"/>
      <c r="Y71" s="19"/>
      <c r="Z71" s="22">
        <v>104830945</v>
      </c>
    </row>
    <row r="72" spans="1:26" ht="13.5" hidden="1">
      <c r="A72" s="38" t="s">
        <v>115</v>
      </c>
      <c r="B72" s="18">
        <v>54253141</v>
      </c>
      <c r="C72" s="18"/>
      <c r="D72" s="19">
        <v>54134029</v>
      </c>
      <c r="E72" s="20">
        <v>54572622</v>
      </c>
      <c r="F72" s="20">
        <v>74185970</v>
      </c>
      <c r="G72" s="20">
        <v>-1511485</v>
      </c>
      <c r="H72" s="20">
        <v>-2992727</v>
      </c>
      <c r="I72" s="20">
        <v>69681758</v>
      </c>
      <c r="J72" s="20">
        <v>-2088318</v>
      </c>
      <c r="K72" s="20">
        <v>-1826924</v>
      </c>
      <c r="L72" s="20">
        <v>-2171856</v>
      </c>
      <c r="M72" s="20">
        <v>-6087098</v>
      </c>
      <c r="N72" s="20">
        <v>-1698680</v>
      </c>
      <c r="O72" s="20">
        <v>-1528896</v>
      </c>
      <c r="P72" s="20">
        <v>-1123526</v>
      </c>
      <c r="Q72" s="20">
        <v>-4351102</v>
      </c>
      <c r="R72" s="20"/>
      <c r="S72" s="20"/>
      <c r="T72" s="20"/>
      <c r="U72" s="20"/>
      <c r="V72" s="20">
        <v>59243558</v>
      </c>
      <c r="W72" s="20">
        <v>54239695</v>
      </c>
      <c r="X72" s="20"/>
      <c r="Y72" s="19"/>
      <c r="Z72" s="22">
        <v>54572622</v>
      </c>
    </row>
    <row r="73" spans="1:26" ht="13.5" hidden="1">
      <c r="A73" s="38" t="s">
        <v>116</v>
      </c>
      <c r="B73" s="18">
        <v>35745632</v>
      </c>
      <c r="C73" s="18"/>
      <c r="D73" s="19">
        <v>36583101</v>
      </c>
      <c r="E73" s="20">
        <v>36888553</v>
      </c>
      <c r="F73" s="20">
        <v>3030418</v>
      </c>
      <c r="G73" s="20">
        <v>3072545</v>
      </c>
      <c r="H73" s="20">
        <v>3067288</v>
      </c>
      <c r="I73" s="20">
        <v>9170251</v>
      </c>
      <c r="J73" s="20">
        <v>3076750</v>
      </c>
      <c r="K73" s="20">
        <v>3073029</v>
      </c>
      <c r="L73" s="20">
        <v>3108094</v>
      </c>
      <c r="M73" s="20">
        <v>9257873</v>
      </c>
      <c r="N73" s="20">
        <v>3334234</v>
      </c>
      <c r="O73" s="20">
        <v>3072436</v>
      </c>
      <c r="P73" s="20">
        <v>3102374</v>
      </c>
      <c r="Q73" s="20">
        <v>9509044</v>
      </c>
      <c r="R73" s="20"/>
      <c r="S73" s="20"/>
      <c r="T73" s="20"/>
      <c r="U73" s="20"/>
      <c r="V73" s="20">
        <v>27937168</v>
      </c>
      <c r="W73" s="20">
        <v>26836238</v>
      </c>
      <c r="X73" s="20"/>
      <c r="Y73" s="19"/>
      <c r="Z73" s="22">
        <v>36888553</v>
      </c>
    </row>
    <row r="74" spans="1:26" ht="13.5" hidden="1">
      <c r="A74" s="38" t="s">
        <v>117</v>
      </c>
      <c r="B74" s="18">
        <v>10978753</v>
      </c>
      <c r="C74" s="18"/>
      <c r="D74" s="19">
        <v>9389481</v>
      </c>
      <c r="E74" s="20">
        <v>13371633</v>
      </c>
      <c r="F74" s="20">
        <v>680460</v>
      </c>
      <c r="G74" s="20">
        <v>2413944</v>
      </c>
      <c r="H74" s="20">
        <v>1854334</v>
      </c>
      <c r="I74" s="20">
        <v>4948738</v>
      </c>
      <c r="J74" s="20">
        <v>908397</v>
      </c>
      <c r="K74" s="20">
        <v>959406</v>
      </c>
      <c r="L74" s="20">
        <v>611553</v>
      </c>
      <c r="M74" s="20">
        <v>2479356</v>
      </c>
      <c r="N74" s="20">
        <v>1020861</v>
      </c>
      <c r="O74" s="20">
        <v>999996</v>
      </c>
      <c r="P74" s="20">
        <v>1712011</v>
      </c>
      <c r="Q74" s="20">
        <v>3732868</v>
      </c>
      <c r="R74" s="20"/>
      <c r="S74" s="20"/>
      <c r="T74" s="20"/>
      <c r="U74" s="20"/>
      <c r="V74" s="20">
        <v>11160962</v>
      </c>
      <c r="W74" s="20">
        <v>29627315</v>
      </c>
      <c r="X74" s="20"/>
      <c r="Y74" s="19"/>
      <c r="Z74" s="22">
        <v>13371633</v>
      </c>
    </row>
    <row r="75" spans="1:26" ht="13.5" hidden="1">
      <c r="A75" s="39" t="s">
        <v>118</v>
      </c>
      <c r="B75" s="27">
        <v>1333917</v>
      </c>
      <c r="C75" s="27"/>
      <c r="D75" s="28">
        <v>1316847</v>
      </c>
      <c r="E75" s="29">
        <v>1533192</v>
      </c>
      <c r="F75" s="29">
        <v>117651</v>
      </c>
      <c r="G75" s="29">
        <v>125479</v>
      </c>
      <c r="H75" s="29">
        <v>130916</v>
      </c>
      <c r="I75" s="29">
        <v>374046</v>
      </c>
      <c r="J75" s="29">
        <v>140775</v>
      </c>
      <c r="K75" s="29">
        <v>137311</v>
      </c>
      <c r="L75" s="29">
        <v>133433</v>
      </c>
      <c r="M75" s="29">
        <v>411519</v>
      </c>
      <c r="N75" s="29">
        <v>141056</v>
      </c>
      <c r="O75" s="29">
        <v>141907</v>
      </c>
      <c r="P75" s="29">
        <v>143539</v>
      </c>
      <c r="Q75" s="29">
        <v>426502</v>
      </c>
      <c r="R75" s="29"/>
      <c r="S75" s="29"/>
      <c r="T75" s="29"/>
      <c r="U75" s="29"/>
      <c r="V75" s="29">
        <v>1212067</v>
      </c>
      <c r="W75" s="29">
        <v>637686</v>
      </c>
      <c r="X75" s="29"/>
      <c r="Y75" s="28"/>
      <c r="Z75" s="30">
        <v>1533192</v>
      </c>
    </row>
    <row r="76" spans="1:26" ht="13.5" hidden="1">
      <c r="A76" s="41" t="s">
        <v>120</v>
      </c>
      <c r="B76" s="31">
        <v>642203468</v>
      </c>
      <c r="C76" s="31"/>
      <c r="D76" s="32">
        <v>642814452</v>
      </c>
      <c r="E76" s="33">
        <v>672175032</v>
      </c>
      <c r="F76" s="33">
        <v>233300496</v>
      </c>
      <c r="G76" s="33">
        <v>41438345</v>
      </c>
      <c r="H76" s="33">
        <v>38911167</v>
      </c>
      <c r="I76" s="33">
        <v>313650008</v>
      </c>
      <c r="J76" s="33">
        <v>38936388</v>
      </c>
      <c r="K76" s="33">
        <v>39819934</v>
      </c>
      <c r="L76" s="33">
        <v>43082850</v>
      </c>
      <c r="M76" s="33">
        <v>121839172</v>
      </c>
      <c r="N76" s="33">
        <v>44832180</v>
      </c>
      <c r="O76" s="33">
        <v>45508434</v>
      </c>
      <c r="P76" s="33">
        <v>42291052</v>
      </c>
      <c r="Q76" s="33">
        <v>132631666</v>
      </c>
      <c r="R76" s="33"/>
      <c r="S76" s="33"/>
      <c r="T76" s="33"/>
      <c r="U76" s="33"/>
      <c r="V76" s="33">
        <v>568120846</v>
      </c>
      <c r="W76" s="33">
        <v>554148403</v>
      </c>
      <c r="X76" s="33"/>
      <c r="Y76" s="32"/>
      <c r="Z76" s="34">
        <v>672175032</v>
      </c>
    </row>
    <row r="77" spans="1:26" ht="13.5" hidden="1">
      <c r="A77" s="36" t="s">
        <v>31</v>
      </c>
      <c r="B77" s="18">
        <v>94874776</v>
      </c>
      <c r="C77" s="18"/>
      <c r="D77" s="19">
        <v>101465359</v>
      </c>
      <c r="E77" s="20">
        <v>104130151</v>
      </c>
      <c r="F77" s="20">
        <v>103241414</v>
      </c>
      <c r="G77" s="20">
        <v>30822</v>
      </c>
      <c r="H77" s="20">
        <v>-35136</v>
      </c>
      <c r="I77" s="20">
        <v>103237100</v>
      </c>
      <c r="J77" s="20">
        <v>-93377</v>
      </c>
      <c r="K77" s="20">
        <v>38917</v>
      </c>
      <c r="L77" s="20">
        <v>-15663</v>
      </c>
      <c r="M77" s="20">
        <v>-70123</v>
      </c>
      <c r="N77" s="20">
        <v>1129</v>
      </c>
      <c r="O77" s="20">
        <v>-1984</v>
      </c>
      <c r="P77" s="20">
        <v>128782</v>
      </c>
      <c r="Q77" s="20">
        <v>127927</v>
      </c>
      <c r="R77" s="20"/>
      <c r="S77" s="20"/>
      <c r="T77" s="20"/>
      <c r="U77" s="20"/>
      <c r="V77" s="20">
        <v>103294904</v>
      </c>
      <c r="W77" s="20">
        <v>104085649</v>
      </c>
      <c r="X77" s="20"/>
      <c r="Y77" s="19"/>
      <c r="Z77" s="22">
        <v>104130151</v>
      </c>
    </row>
    <row r="78" spans="1:26" ht="13.5" hidden="1">
      <c r="A78" s="37" t="s">
        <v>32</v>
      </c>
      <c r="B78" s="18">
        <v>545994776</v>
      </c>
      <c r="C78" s="18"/>
      <c r="D78" s="19">
        <v>540032245</v>
      </c>
      <c r="E78" s="20">
        <v>566511690</v>
      </c>
      <c r="F78" s="20">
        <v>129941431</v>
      </c>
      <c r="G78" s="20">
        <v>41282043</v>
      </c>
      <c r="H78" s="20">
        <v>38815385</v>
      </c>
      <c r="I78" s="20">
        <v>210038859</v>
      </c>
      <c r="J78" s="20">
        <v>38888990</v>
      </c>
      <c r="K78" s="20">
        <v>39643706</v>
      </c>
      <c r="L78" s="20">
        <v>42965079</v>
      </c>
      <c r="M78" s="20">
        <v>121497775</v>
      </c>
      <c r="N78" s="20">
        <v>44689995</v>
      </c>
      <c r="O78" s="20">
        <v>45368511</v>
      </c>
      <c r="P78" s="20">
        <v>42018731</v>
      </c>
      <c r="Q78" s="20">
        <v>132077237</v>
      </c>
      <c r="R78" s="20"/>
      <c r="S78" s="20"/>
      <c r="T78" s="20"/>
      <c r="U78" s="20"/>
      <c r="V78" s="20">
        <v>463613871</v>
      </c>
      <c r="W78" s="20">
        <v>449348096</v>
      </c>
      <c r="X78" s="20"/>
      <c r="Y78" s="19"/>
      <c r="Z78" s="22">
        <v>566511690</v>
      </c>
    </row>
    <row r="79" spans="1:26" ht="13.5" hidden="1">
      <c r="A79" s="38" t="s">
        <v>113</v>
      </c>
      <c r="B79" s="18">
        <v>337893692</v>
      </c>
      <c r="C79" s="18"/>
      <c r="D79" s="19">
        <v>346934379</v>
      </c>
      <c r="E79" s="20">
        <v>358789444</v>
      </c>
      <c r="F79" s="20">
        <v>30312910</v>
      </c>
      <c r="G79" s="20">
        <v>29379743</v>
      </c>
      <c r="H79" s="20">
        <v>29672344</v>
      </c>
      <c r="I79" s="20">
        <v>89364997</v>
      </c>
      <c r="J79" s="20">
        <v>29302534</v>
      </c>
      <c r="K79" s="20">
        <v>29579322</v>
      </c>
      <c r="L79" s="20">
        <v>32823576</v>
      </c>
      <c r="M79" s="20">
        <v>91705432</v>
      </c>
      <c r="N79" s="20">
        <v>31883328</v>
      </c>
      <c r="O79" s="20">
        <v>30913103</v>
      </c>
      <c r="P79" s="20">
        <v>29896694</v>
      </c>
      <c r="Q79" s="20">
        <v>92693125</v>
      </c>
      <c r="R79" s="20"/>
      <c r="S79" s="20"/>
      <c r="T79" s="20"/>
      <c r="U79" s="20"/>
      <c r="V79" s="20">
        <v>273763554</v>
      </c>
      <c r="W79" s="20">
        <v>272207670</v>
      </c>
      <c r="X79" s="20"/>
      <c r="Y79" s="19"/>
      <c r="Z79" s="22">
        <v>358789444</v>
      </c>
    </row>
    <row r="80" spans="1:26" ht="13.5" hidden="1">
      <c r="A80" s="38" t="s">
        <v>114</v>
      </c>
      <c r="B80" s="18">
        <v>91422979</v>
      </c>
      <c r="C80" s="18"/>
      <c r="D80" s="19">
        <v>83336044</v>
      </c>
      <c r="E80" s="20">
        <v>92860376</v>
      </c>
      <c r="F80" s="20">
        <v>7714616</v>
      </c>
      <c r="G80" s="20">
        <v>7324654</v>
      </c>
      <c r="H80" s="20">
        <v>7148165</v>
      </c>
      <c r="I80" s="20">
        <v>22187435</v>
      </c>
      <c r="J80" s="20">
        <v>7493885</v>
      </c>
      <c r="K80" s="20">
        <v>7646219</v>
      </c>
      <c r="L80" s="20">
        <v>8464168</v>
      </c>
      <c r="M80" s="20">
        <v>23604272</v>
      </c>
      <c r="N80" s="20">
        <v>10007503</v>
      </c>
      <c r="O80" s="20">
        <v>11744020</v>
      </c>
      <c r="P80" s="20">
        <v>8154650</v>
      </c>
      <c r="Q80" s="20">
        <v>29906173</v>
      </c>
      <c r="R80" s="20"/>
      <c r="S80" s="20"/>
      <c r="T80" s="20"/>
      <c r="U80" s="20"/>
      <c r="V80" s="20">
        <v>75697880</v>
      </c>
      <c r="W80" s="20">
        <v>69361676</v>
      </c>
      <c r="X80" s="20"/>
      <c r="Y80" s="19"/>
      <c r="Z80" s="22">
        <v>92860376</v>
      </c>
    </row>
    <row r="81" spans="1:26" ht="13.5" hidden="1">
      <c r="A81" s="38" t="s">
        <v>115</v>
      </c>
      <c r="B81" s="18">
        <v>49686152</v>
      </c>
      <c r="C81" s="18"/>
      <c r="D81" s="19">
        <v>44795540</v>
      </c>
      <c r="E81" s="20">
        <v>44880282</v>
      </c>
      <c r="F81" s="20">
        <v>70027675</v>
      </c>
      <c r="G81" s="20">
        <v>-1778838</v>
      </c>
      <c r="H81" s="20">
        <v>-3026194</v>
      </c>
      <c r="I81" s="20">
        <v>65222643</v>
      </c>
      <c r="J81" s="20">
        <v>-2164939</v>
      </c>
      <c r="K81" s="20">
        <v>-1898190</v>
      </c>
      <c r="L81" s="20">
        <v>-2221973</v>
      </c>
      <c r="M81" s="20">
        <v>-6285102</v>
      </c>
      <c r="N81" s="20">
        <v>-1763070</v>
      </c>
      <c r="O81" s="20">
        <v>-1571845</v>
      </c>
      <c r="P81" s="20">
        <v>-1257945</v>
      </c>
      <c r="Q81" s="20">
        <v>-4592860</v>
      </c>
      <c r="R81" s="20"/>
      <c r="S81" s="20"/>
      <c r="T81" s="20"/>
      <c r="U81" s="20"/>
      <c r="V81" s="20">
        <v>54344681</v>
      </c>
      <c r="W81" s="20">
        <v>48620339</v>
      </c>
      <c r="X81" s="20"/>
      <c r="Y81" s="19"/>
      <c r="Z81" s="22">
        <v>44880282</v>
      </c>
    </row>
    <row r="82" spans="1:26" ht="13.5" hidden="1">
      <c r="A82" s="38" t="s">
        <v>116</v>
      </c>
      <c r="B82" s="18">
        <v>35738809</v>
      </c>
      <c r="C82" s="18"/>
      <c r="D82" s="19">
        <v>34469481</v>
      </c>
      <c r="E82" s="20">
        <v>34751035</v>
      </c>
      <c r="F82" s="20">
        <v>3030418</v>
      </c>
      <c r="G82" s="20">
        <v>3072544</v>
      </c>
      <c r="H82" s="20">
        <v>3067288</v>
      </c>
      <c r="I82" s="20">
        <v>9170250</v>
      </c>
      <c r="J82" s="20">
        <v>3076751</v>
      </c>
      <c r="K82" s="20">
        <v>3072318</v>
      </c>
      <c r="L82" s="20">
        <v>3106673</v>
      </c>
      <c r="M82" s="20">
        <v>9255742</v>
      </c>
      <c r="N82" s="20">
        <v>3332812</v>
      </c>
      <c r="O82" s="20">
        <v>3071015</v>
      </c>
      <c r="P82" s="20">
        <v>3101663</v>
      </c>
      <c r="Q82" s="20">
        <v>9505490</v>
      </c>
      <c r="R82" s="20"/>
      <c r="S82" s="20"/>
      <c r="T82" s="20"/>
      <c r="U82" s="20"/>
      <c r="V82" s="20">
        <v>27931482</v>
      </c>
      <c r="W82" s="20">
        <v>25488767</v>
      </c>
      <c r="X82" s="20"/>
      <c r="Y82" s="19"/>
      <c r="Z82" s="22">
        <v>34751035</v>
      </c>
    </row>
    <row r="83" spans="1:26" ht="13.5" hidden="1">
      <c r="A83" s="38" t="s">
        <v>117</v>
      </c>
      <c r="B83" s="18">
        <v>31253144</v>
      </c>
      <c r="C83" s="18"/>
      <c r="D83" s="19">
        <v>30496801</v>
      </c>
      <c r="E83" s="20">
        <v>35230553</v>
      </c>
      <c r="F83" s="20">
        <v>18855812</v>
      </c>
      <c r="G83" s="20">
        <v>3283940</v>
      </c>
      <c r="H83" s="20">
        <v>1953782</v>
      </c>
      <c r="I83" s="20">
        <v>24093534</v>
      </c>
      <c r="J83" s="20">
        <v>1180759</v>
      </c>
      <c r="K83" s="20">
        <v>1244037</v>
      </c>
      <c r="L83" s="20">
        <v>792635</v>
      </c>
      <c r="M83" s="20">
        <v>3217431</v>
      </c>
      <c r="N83" s="20">
        <v>1229422</v>
      </c>
      <c r="O83" s="20">
        <v>1212218</v>
      </c>
      <c r="P83" s="20">
        <v>2123669</v>
      </c>
      <c r="Q83" s="20">
        <v>4565309</v>
      </c>
      <c r="R83" s="20"/>
      <c r="S83" s="20"/>
      <c r="T83" s="20"/>
      <c r="U83" s="20"/>
      <c r="V83" s="20">
        <v>31876274</v>
      </c>
      <c r="W83" s="20">
        <v>33669644</v>
      </c>
      <c r="X83" s="20"/>
      <c r="Y83" s="19"/>
      <c r="Z83" s="22">
        <v>35230553</v>
      </c>
    </row>
    <row r="84" spans="1:26" ht="13.5" hidden="1">
      <c r="A84" s="39" t="s">
        <v>118</v>
      </c>
      <c r="B84" s="27">
        <v>1333916</v>
      </c>
      <c r="C84" s="27"/>
      <c r="D84" s="28">
        <v>1316848</v>
      </c>
      <c r="E84" s="29">
        <v>1533191</v>
      </c>
      <c r="F84" s="29">
        <v>117651</v>
      </c>
      <c r="G84" s="29">
        <v>125480</v>
      </c>
      <c r="H84" s="29">
        <v>130918</v>
      </c>
      <c r="I84" s="29">
        <v>374049</v>
      </c>
      <c r="J84" s="29">
        <v>140775</v>
      </c>
      <c r="K84" s="29">
        <v>137311</v>
      </c>
      <c r="L84" s="29">
        <v>133434</v>
      </c>
      <c r="M84" s="29">
        <v>411520</v>
      </c>
      <c r="N84" s="29">
        <v>141056</v>
      </c>
      <c r="O84" s="29">
        <v>141907</v>
      </c>
      <c r="P84" s="29">
        <v>143539</v>
      </c>
      <c r="Q84" s="29">
        <v>426502</v>
      </c>
      <c r="R84" s="29"/>
      <c r="S84" s="29"/>
      <c r="T84" s="29"/>
      <c r="U84" s="29"/>
      <c r="V84" s="29">
        <v>1212071</v>
      </c>
      <c r="W84" s="29">
        <v>714658</v>
      </c>
      <c r="X84" s="29"/>
      <c r="Y84" s="28"/>
      <c r="Z84" s="30">
        <v>1533191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197663175</v>
      </c>
      <c r="C5" s="18">
        <v>0</v>
      </c>
      <c r="D5" s="58">
        <v>211304386</v>
      </c>
      <c r="E5" s="59">
        <v>216478896</v>
      </c>
      <c r="F5" s="59">
        <v>28916280</v>
      </c>
      <c r="G5" s="59">
        <v>16673122</v>
      </c>
      <c r="H5" s="59">
        <v>18180518</v>
      </c>
      <c r="I5" s="59">
        <v>63769920</v>
      </c>
      <c r="J5" s="59">
        <v>16873787</v>
      </c>
      <c r="K5" s="59">
        <v>16988088</v>
      </c>
      <c r="L5" s="59">
        <v>16788286</v>
      </c>
      <c r="M5" s="59">
        <v>50650161</v>
      </c>
      <c r="N5" s="59">
        <v>16899931</v>
      </c>
      <c r="O5" s="59">
        <v>17005572</v>
      </c>
      <c r="P5" s="59">
        <v>16917915</v>
      </c>
      <c r="Q5" s="59">
        <v>50823418</v>
      </c>
      <c r="R5" s="59">
        <v>0</v>
      </c>
      <c r="S5" s="59">
        <v>0</v>
      </c>
      <c r="T5" s="59">
        <v>0</v>
      </c>
      <c r="U5" s="59">
        <v>0</v>
      </c>
      <c r="V5" s="59">
        <v>165243499</v>
      </c>
      <c r="W5" s="59">
        <v>161813373</v>
      </c>
      <c r="X5" s="59">
        <v>3430126</v>
      </c>
      <c r="Y5" s="60">
        <v>2.12</v>
      </c>
      <c r="Z5" s="61">
        <v>216478896</v>
      </c>
    </row>
    <row r="6" spans="1:26" ht="13.5">
      <c r="A6" s="57" t="s">
        <v>32</v>
      </c>
      <c r="B6" s="18">
        <v>776896566</v>
      </c>
      <c r="C6" s="18">
        <v>0</v>
      </c>
      <c r="D6" s="58">
        <v>809335925</v>
      </c>
      <c r="E6" s="59">
        <v>841386062</v>
      </c>
      <c r="F6" s="59">
        <v>33977001</v>
      </c>
      <c r="G6" s="59">
        <v>51654501</v>
      </c>
      <c r="H6" s="59">
        <v>52669223</v>
      </c>
      <c r="I6" s="59">
        <v>138300725</v>
      </c>
      <c r="J6" s="59">
        <v>137753185</v>
      </c>
      <c r="K6" s="59">
        <v>72105090</v>
      </c>
      <c r="L6" s="59">
        <v>51114327</v>
      </c>
      <c r="M6" s="59">
        <v>260972602</v>
      </c>
      <c r="N6" s="59">
        <v>97496641</v>
      </c>
      <c r="O6" s="59">
        <v>72317820</v>
      </c>
      <c r="P6" s="59">
        <v>71619071</v>
      </c>
      <c r="Q6" s="59">
        <v>241433532</v>
      </c>
      <c r="R6" s="59">
        <v>0</v>
      </c>
      <c r="S6" s="59">
        <v>0</v>
      </c>
      <c r="T6" s="59">
        <v>0</v>
      </c>
      <c r="U6" s="59">
        <v>0</v>
      </c>
      <c r="V6" s="59">
        <v>640706859</v>
      </c>
      <c r="W6" s="59">
        <v>602892424</v>
      </c>
      <c r="X6" s="59">
        <v>37814435</v>
      </c>
      <c r="Y6" s="60">
        <v>6.27</v>
      </c>
      <c r="Z6" s="61">
        <v>841386062</v>
      </c>
    </row>
    <row r="7" spans="1:26" ht="13.5">
      <c r="A7" s="57" t="s">
        <v>33</v>
      </c>
      <c r="B7" s="18">
        <v>30704018</v>
      </c>
      <c r="C7" s="18">
        <v>0</v>
      </c>
      <c r="D7" s="58">
        <v>27416780</v>
      </c>
      <c r="E7" s="59">
        <v>27416780</v>
      </c>
      <c r="F7" s="59">
        <v>1277906</v>
      </c>
      <c r="G7" s="59">
        <v>2685077</v>
      </c>
      <c r="H7" s="59">
        <v>1556988</v>
      </c>
      <c r="I7" s="59">
        <v>5519971</v>
      </c>
      <c r="J7" s="59">
        <v>1855900</v>
      </c>
      <c r="K7" s="59">
        <v>4770868</v>
      </c>
      <c r="L7" s="59">
        <v>2692095</v>
      </c>
      <c r="M7" s="59">
        <v>9318863</v>
      </c>
      <c r="N7" s="59">
        <v>2008016</v>
      </c>
      <c r="O7" s="59">
        <v>1</v>
      </c>
      <c r="P7" s="59">
        <v>5312415</v>
      </c>
      <c r="Q7" s="59">
        <v>7320432</v>
      </c>
      <c r="R7" s="59">
        <v>0</v>
      </c>
      <c r="S7" s="59">
        <v>0</v>
      </c>
      <c r="T7" s="59">
        <v>0</v>
      </c>
      <c r="U7" s="59">
        <v>0</v>
      </c>
      <c r="V7" s="59">
        <v>22159266</v>
      </c>
      <c r="W7" s="59">
        <v>22924053</v>
      </c>
      <c r="X7" s="59">
        <v>-764787</v>
      </c>
      <c r="Y7" s="60">
        <v>-3.34</v>
      </c>
      <c r="Z7" s="61">
        <v>27416780</v>
      </c>
    </row>
    <row r="8" spans="1:26" ht="13.5">
      <c r="A8" s="57" t="s">
        <v>34</v>
      </c>
      <c r="B8" s="18">
        <v>297573818</v>
      </c>
      <c r="C8" s="18">
        <v>0</v>
      </c>
      <c r="D8" s="58">
        <v>312430056</v>
      </c>
      <c r="E8" s="59">
        <v>317383556</v>
      </c>
      <c r="F8" s="59">
        <v>0</v>
      </c>
      <c r="G8" s="59">
        <v>0</v>
      </c>
      <c r="H8" s="59">
        <v>47831455</v>
      </c>
      <c r="I8" s="59">
        <v>47831455</v>
      </c>
      <c r="J8" s="59">
        <v>971952</v>
      </c>
      <c r="K8" s="59">
        <v>51647685</v>
      </c>
      <c r="L8" s="59">
        <v>1122795</v>
      </c>
      <c r="M8" s="59">
        <v>53742432</v>
      </c>
      <c r="N8" s="59">
        <v>341960</v>
      </c>
      <c r="O8" s="59">
        <v>43549518</v>
      </c>
      <c r="P8" s="59">
        <v>0</v>
      </c>
      <c r="Q8" s="59">
        <v>43891478</v>
      </c>
      <c r="R8" s="59">
        <v>0</v>
      </c>
      <c r="S8" s="59">
        <v>0</v>
      </c>
      <c r="T8" s="59">
        <v>0</v>
      </c>
      <c r="U8" s="59">
        <v>0</v>
      </c>
      <c r="V8" s="59">
        <v>145465365</v>
      </c>
      <c r="W8" s="59">
        <v>209104464</v>
      </c>
      <c r="X8" s="59">
        <v>-63639099</v>
      </c>
      <c r="Y8" s="60">
        <v>-30.43</v>
      </c>
      <c r="Z8" s="61">
        <v>317383556</v>
      </c>
    </row>
    <row r="9" spans="1:26" ht="13.5">
      <c r="A9" s="57" t="s">
        <v>35</v>
      </c>
      <c r="B9" s="18">
        <v>155602568</v>
      </c>
      <c r="C9" s="18">
        <v>0</v>
      </c>
      <c r="D9" s="58">
        <v>158688283</v>
      </c>
      <c r="E9" s="59">
        <v>137817815</v>
      </c>
      <c r="F9" s="59">
        <v>5232595</v>
      </c>
      <c r="G9" s="59">
        <v>9103735</v>
      </c>
      <c r="H9" s="59">
        <v>9566110</v>
      </c>
      <c r="I9" s="59">
        <v>23902440</v>
      </c>
      <c r="J9" s="59">
        <v>7668135</v>
      </c>
      <c r="K9" s="59">
        <v>3580860</v>
      </c>
      <c r="L9" s="59">
        <v>5297392</v>
      </c>
      <c r="M9" s="59">
        <v>16546387</v>
      </c>
      <c r="N9" s="59">
        <v>9571324</v>
      </c>
      <c r="O9" s="59">
        <v>12312294</v>
      </c>
      <c r="P9" s="59">
        <v>6243444</v>
      </c>
      <c r="Q9" s="59">
        <v>28127062</v>
      </c>
      <c r="R9" s="59">
        <v>0</v>
      </c>
      <c r="S9" s="59">
        <v>0</v>
      </c>
      <c r="T9" s="59">
        <v>0</v>
      </c>
      <c r="U9" s="59">
        <v>0</v>
      </c>
      <c r="V9" s="59">
        <v>68575889</v>
      </c>
      <c r="W9" s="59">
        <v>116228650</v>
      </c>
      <c r="X9" s="59">
        <v>-47652761</v>
      </c>
      <c r="Y9" s="60">
        <v>-41</v>
      </c>
      <c r="Z9" s="61">
        <v>137817815</v>
      </c>
    </row>
    <row r="10" spans="1:26" ht="25.5">
      <c r="A10" s="62" t="s">
        <v>105</v>
      </c>
      <c r="B10" s="63">
        <f>SUM(B5:B9)</f>
        <v>1458440145</v>
      </c>
      <c r="C10" s="63">
        <f>SUM(C5:C9)</f>
        <v>0</v>
      </c>
      <c r="D10" s="64">
        <f aca="true" t="shared" si="0" ref="D10:Z10">SUM(D5:D9)</f>
        <v>1519175430</v>
      </c>
      <c r="E10" s="65">
        <f t="shared" si="0"/>
        <v>1540483109</v>
      </c>
      <c r="F10" s="65">
        <f t="shared" si="0"/>
        <v>69403782</v>
      </c>
      <c r="G10" s="65">
        <f t="shared" si="0"/>
        <v>80116435</v>
      </c>
      <c r="H10" s="65">
        <f t="shared" si="0"/>
        <v>129804294</v>
      </c>
      <c r="I10" s="65">
        <f t="shared" si="0"/>
        <v>279324511</v>
      </c>
      <c r="J10" s="65">
        <f t="shared" si="0"/>
        <v>165122959</v>
      </c>
      <c r="K10" s="65">
        <f t="shared" si="0"/>
        <v>149092591</v>
      </c>
      <c r="L10" s="65">
        <f t="shared" si="0"/>
        <v>77014895</v>
      </c>
      <c r="M10" s="65">
        <f t="shared" si="0"/>
        <v>391230445</v>
      </c>
      <c r="N10" s="65">
        <f t="shared" si="0"/>
        <v>126317872</v>
      </c>
      <c r="O10" s="65">
        <f t="shared" si="0"/>
        <v>145185205</v>
      </c>
      <c r="P10" s="65">
        <f t="shared" si="0"/>
        <v>100092845</v>
      </c>
      <c r="Q10" s="65">
        <f t="shared" si="0"/>
        <v>371595922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1042150878</v>
      </c>
      <c r="W10" s="65">
        <f t="shared" si="0"/>
        <v>1112962964</v>
      </c>
      <c r="X10" s="65">
        <f t="shared" si="0"/>
        <v>-70812086</v>
      </c>
      <c r="Y10" s="66">
        <f>+IF(W10&lt;&gt;0,(X10/W10)*100,0)</f>
        <v>-6.36248359473712</v>
      </c>
      <c r="Z10" s="67">
        <f t="shared" si="0"/>
        <v>1540483109</v>
      </c>
    </row>
    <row r="11" spans="1:26" ht="13.5">
      <c r="A11" s="57" t="s">
        <v>36</v>
      </c>
      <c r="B11" s="18">
        <v>356552456</v>
      </c>
      <c r="C11" s="18">
        <v>0</v>
      </c>
      <c r="D11" s="58">
        <v>417680597</v>
      </c>
      <c r="E11" s="59">
        <v>413629420</v>
      </c>
      <c r="F11" s="59">
        <v>29578639</v>
      </c>
      <c r="G11" s="59">
        <v>27238510</v>
      </c>
      <c r="H11" s="59">
        <v>31342365</v>
      </c>
      <c r="I11" s="59">
        <v>88159514</v>
      </c>
      <c r="J11" s="59">
        <v>31391081</v>
      </c>
      <c r="K11" s="59">
        <v>46476375</v>
      </c>
      <c r="L11" s="59">
        <v>32487697</v>
      </c>
      <c r="M11" s="59">
        <v>110355153</v>
      </c>
      <c r="N11" s="59">
        <v>31937117</v>
      </c>
      <c r="O11" s="59">
        <v>34132523</v>
      </c>
      <c r="P11" s="59">
        <v>30584744</v>
      </c>
      <c r="Q11" s="59">
        <v>96654384</v>
      </c>
      <c r="R11" s="59">
        <v>0</v>
      </c>
      <c r="S11" s="59">
        <v>0</v>
      </c>
      <c r="T11" s="59">
        <v>0</v>
      </c>
      <c r="U11" s="59">
        <v>0</v>
      </c>
      <c r="V11" s="59">
        <v>295169051</v>
      </c>
      <c r="W11" s="59">
        <v>293552002</v>
      </c>
      <c r="X11" s="59">
        <v>1617049</v>
      </c>
      <c r="Y11" s="60">
        <v>0.55</v>
      </c>
      <c r="Z11" s="61">
        <v>413629420</v>
      </c>
    </row>
    <row r="12" spans="1:26" ht="13.5">
      <c r="A12" s="57" t="s">
        <v>37</v>
      </c>
      <c r="B12" s="18">
        <v>17466635</v>
      </c>
      <c r="C12" s="18">
        <v>0</v>
      </c>
      <c r="D12" s="58">
        <v>20760983</v>
      </c>
      <c r="E12" s="59">
        <v>20769983</v>
      </c>
      <c r="F12" s="59">
        <v>1207125</v>
      </c>
      <c r="G12" s="59">
        <v>1266926</v>
      </c>
      <c r="H12" s="59">
        <v>1487041</v>
      </c>
      <c r="I12" s="59">
        <v>3961092</v>
      </c>
      <c r="J12" s="59">
        <v>1401961</v>
      </c>
      <c r="K12" s="59">
        <v>1541666</v>
      </c>
      <c r="L12" s="59">
        <v>1531801</v>
      </c>
      <c r="M12" s="59">
        <v>4475428</v>
      </c>
      <c r="N12" s="59">
        <v>1882426</v>
      </c>
      <c r="O12" s="59">
        <v>1574131</v>
      </c>
      <c r="P12" s="59">
        <v>1577969</v>
      </c>
      <c r="Q12" s="59">
        <v>5034526</v>
      </c>
      <c r="R12" s="59">
        <v>0</v>
      </c>
      <c r="S12" s="59">
        <v>0</v>
      </c>
      <c r="T12" s="59">
        <v>0</v>
      </c>
      <c r="U12" s="59">
        <v>0</v>
      </c>
      <c r="V12" s="59">
        <v>13471046</v>
      </c>
      <c r="W12" s="59">
        <v>15125008</v>
      </c>
      <c r="X12" s="59">
        <v>-1653962</v>
      </c>
      <c r="Y12" s="60">
        <v>-10.94</v>
      </c>
      <c r="Z12" s="61">
        <v>20769983</v>
      </c>
    </row>
    <row r="13" spans="1:26" ht="13.5">
      <c r="A13" s="57" t="s">
        <v>106</v>
      </c>
      <c r="B13" s="18">
        <v>141581653</v>
      </c>
      <c r="C13" s="18">
        <v>0</v>
      </c>
      <c r="D13" s="58">
        <v>159420982</v>
      </c>
      <c r="E13" s="59">
        <v>159420985</v>
      </c>
      <c r="F13" s="59">
        <v>1905</v>
      </c>
      <c r="G13" s="59">
        <v>1019</v>
      </c>
      <c r="H13" s="59">
        <v>8788</v>
      </c>
      <c r="I13" s="59">
        <v>11712</v>
      </c>
      <c r="J13" s="59">
        <v>22019</v>
      </c>
      <c r="K13" s="59">
        <v>64243416</v>
      </c>
      <c r="L13" s="59">
        <v>13</v>
      </c>
      <c r="M13" s="59">
        <v>64265448</v>
      </c>
      <c r="N13" s="59">
        <v>-3429</v>
      </c>
      <c r="O13" s="59">
        <v>35216319</v>
      </c>
      <c r="P13" s="59">
        <v>12677165</v>
      </c>
      <c r="Q13" s="59">
        <v>47890055</v>
      </c>
      <c r="R13" s="59">
        <v>0</v>
      </c>
      <c r="S13" s="59">
        <v>0</v>
      </c>
      <c r="T13" s="59">
        <v>0</v>
      </c>
      <c r="U13" s="59">
        <v>0</v>
      </c>
      <c r="V13" s="59">
        <v>112167215</v>
      </c>
      <c r="W13" s="59">
        <v>103034169</v>
      </c>
      <c r="X13" s="59">
        <v>9133046</v>
      </c>
      <c r="Y13" s="60">
        <v>8.86</v>
      </c>
      <c r="Z13" s="61">
        <v>159420985</v>
      </c>
    </row>
    <row r="14" spans="1:26" ht="13.5">
      <c r="A14" s="57" t="s">
        <v>38</v>
      </c>
      <c r="B14" s="18">
        <v>48714950</v>
      </c>
      <c r="C14" s="18">
        <v>0</v>
      </c>
      <c r="D14" s="58">
        <v>39320325</v>
      </c>
      <c r="E14" s="59">
        <v>39320325</v>
      </c>
      <c r="F14" s="59">
        <v>0</v>
      </c>
      <c r="G14" s="59">
        <v>0</v>
      </c>
      <c r="H14" s="59">
        <v>0</v>
      </c>
      <c r="I14" s="59">
        <v>0</v>
      </c>
      <c r="J14" s="59">
        <v>-200</v>
      </c>
      <c r="K14" s="59">
        <v>0</v>
      </c>
      <c r="L14" s="59">
        <v>20411242</v>
      </c>
      <c r="M14" s="59">
        <v>20411042</v>
      </c>
      <c r="N14" s="59">
        <v>545554</v>
      </c>
      <c r="O14" s="59">
        <v>-150</v>
      </c>
      <c r="P14" s="59">
        <v>0</v>
      </c>
      <c r="Q14" s="59">
        <v>545404</v>
      </c>
      <c r="R14" s="59">
        <v>0</v>
      </c>
      <c r="S14" s="59">
        <v>0</v>
      </c>
      <c r="T14" s="59">
        <v>0</v>
      </c>
      <c r="U14" s="59">
        <v>0</v>
      </c>
      <c r="V14" s="59">
        <v>20956446</v>
      </c>
      <c r="W14" s="59">
        <v>20182059</v>
      </c>
      <c r="X14" s="59">
        <v>774387</v>
      </c>
      <c r="Y14" s="60">
        <v>3.84</v>
      </c>
      <c r="Z14" s="61">
        <v>39320325</v>
      </c>
    </row>
    <row r="15" spans="1:26" ht="13.5">
      <c r="A15" s="57" t="s">
        <v>39</v>
      </c>
      <c r="B15" s="18">
        <v>360060684</v>
      </c>
      <c r="C15" s="18">
        <v>0</v>
      </c>
      <c r="D15" s="58">
        <v>395181726</v>
      </c>
      <c r="E15" s="59">
        <v>444303760</v>
      </c>
      <c r="F15" s="59">
        <v>0</v>
      </c>
      <c r="G15" s="59">
        <v>50977550</v>
      </c>
      <c r="H15" s="59">
        <v>50304496</v>
      </c>
      <c r="I15" s="59">
        <v>101282046</v>
      </c>
      <c r="J15" s="59">
        <v>31868427</v>
      </c>
      <c r="K15" s="59">
        <v>30911438</v>
      </c>
      <c r="L15" s="59">
        <v>30459046</v>
      </c>
      <c r="M15" s="59">
        <v>93238911</v>
      </c>
      <c r="N15" s="59">
        <v>32019402</v>
      </c>
      <c r="O15" s="59">
        <v>31646735</v>
      </c>
      <c r="P15" s="59">
        <v>29416122</v>
      </c>
      <c r="Q15" s="59">
        <v>93082259</v>
      </c>
      <c r="R15" s="59">
        <v>0</v>
      </c>
      <c r="S15" s="59">
        <v>0</v>
      </c>
      <c r="T15" s="59">
        <v>0</v>
      </c>
      <c r="U15" s="59">
        <v>0</v>
      </c>
      <c r="V15" s="59">
        <v>287603216</v>
      </c>
      <c r="W15" s="59">
        <v>317818890</v>
      </c>
      <c r="X15" s="59">
        <v>-30215674</v>
      </c>
      <c r="Y15" s="60">
        <v>-9.51</v>
      </c>
      <c r="Z15" s="61">
        <v>444303760</v>
      </c>
    </row>
    <row r="16" spans="1:26" ht="13.5">
      <c r="A16" s="68" t="s">
        <v>40</v>
      </c>
      <c r="B16" s="18">
        <v>2971834</v>
      </c>
      <c r="C16" s="18">
        <v>0</v>
      </c>
      <c r="D16" s="58">
        <v>4988000</v>
      </c>
      <c r="E16" s="59">
        <v>370000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120000</v>
      </c>
      <c r="Q16" s="59">
        <v>120000</v>
      </c>
      <c r="R16" s="59">
        <v>0</v>
      </c>
      <c r="S16" s="59">
        <v>0</v>
      </c>
      <c r="T16" s="59">
        <v>0</v>
      </c>
      <c r="U16" s="59">
        <v>0</v>
      </c>
      <c r="V16" s="59">
        <v>120000</v>
      </c>
      <c r="W16" s="59">
        <v>3175864</v>
      </c>
      <c r="X16" s="59">
        <v>-3055864</v>
      </c>
      <c r="Y16" s="60">
        <v>-96.22</v>
      </c>
      <c r="Z16" s="61">
        <v>370000</v>
      </c>
    </row>
    <row r="17" spans="1:26" ht="13.5">
      <c r="A17" s="57" t="s">
        <v>41</v>
      </c>
      <c r="B17" s="18">
        <v>551927638</v>
      </c>
      <c r="C17" s="18">
        <v>0</v>
      </c>
      <c r="D17" s="58">
        <v>589773764</v>
      </c>
      <c r="E17" s="59">
        <v>563709976</v>
      </c>
      <c r="F17" s="59">
        <v>6414977</v>
      </c>
      <c r="G17" s="59">
        <v>37368711</v>
      </c>
      <c r="H17" s="59">
        <v>26571206</v>
      </c>
      <c r="I17" s="59">
        <v>70354894</v>
      </c>
      <c r="J17" s="59">
        <v>46147966</v>
      </c>
      <c r="K17" s="59">
        <v>39128644</v>
      </c>
      <c r="L17" s="59">
        <v>33237738</v>
      </c>
      <c r="M17" s="59">
        <v>118514348</v>
      </c>
      <c r="N17" s="59">
        <v>29161833</v>
      </c>
      <c r="O17" s="59">
        <v>38705523</v>
      </c>
      <c r="P17" s="59">
        <v>40342737</v>
      </c>
      <c r="Q17" s="59">
        <v>108210093</v>
      </c>
      <c r="R17" s="59">
        <v>0</v>
      </c>
      <c r="S17" s="59">
        <v>0</v>
      </c>
      <c r="T17" s="59">
        <v>0</v>
      </c>
      <c r="U17" s="59">
        <v>0</v>
      </c>
      <c r="V17" s="59">
        <v>297079335</v>
      </c>
      <c r="W17" s="59">
        <v>406081250</v>
      </c>
      <c r="X17" s="59">
        <v>-109001915</v>
      </c>
      <c r="Y17" s="60">
        <v>-26.84</v>
      </c>
      <c r="Z17" s="61">
        <v>563709976</v>
      </c>
    </row>
    <row r="18" spans="1:26" ht="13.5">
      <c r="A18" s="69" t="s">
        <v>42</v>
      </c>
      <c r="B18" s="70">
        <f>SUM(B11:B17)</f>
        <v>1479275850</v>
      </c>
      <c r="C18" s="70">
        <f>SUM(C11:C17)</f>
        <v>0</v>
      </c>
      <c r="D18" s="71">
        <f aca="true" t="shared" si="1" ref="D18:Z18">SUM(D11:D17)</f>
        <v>1627126377</v>
      </c>
      <c r="E18" s="72">
        <f t="shared" si="1"/>
        <v>1641524449</v>
      </c>
      <c r="F18" s="72">
        <f t="shared" si="1"/>
        <v>37202646</v>
      </c>
      <c r="G18" s="72">
        <f t="shared" si="1"/>
        <v>116852716</v>
      </c>
      <c r="H18" s="72">
        <f t="shared" si="1"/>
        <v>109713896</v>
      </c>
      <c r="I18" s="72">
        <f t="shared" si="1"/>
        <v>263769258</v>
      </c>
      <c r="J18" s="72">
        <f t="shared" si="1"/>
        <v>110831254</v>
      </c>
      <c r="K18" s="72">
        <f t="shared" si="1"/>
        <v>182301539</v>
      </c>
      <c r="L18" s="72">
        <f t="shared" si="1"/>
        <v>118127537</v>
      </c>
      <c r="M18" s="72">
        <f t="shared" si="1"/>
        <v>411260330</v>
      </c>
      <c r="N18" s="72">
        <f t="shared" si="1"/>
        <v>95542903</v>
      </c>
      <c r="O18" s="72">
        <f t="shared" si="1"/>
        <v>141275081</v>
      </c>
      <c r="P18" s="72">
        <f t="shared" si="1"/>
        <v>114718737</v>
      </c>
      <c r="Q18" s="72">
        <f t="shared" si="1"/>
        <v>351536721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1026566309</v>
      </c>
      <c r="W18" s="72">
        <f t="shared" si="1"/>
        <v>1158969242</v>
      </c>
      <c r="X18" s="72">
        <f t="shared" si="1"/>
        <v>-132402933</v>
      </c>
      <c r="Y18" s="66">
        <f>+IF(W18&lt;&gt;0,(X18/W18)*100,0)</f>
        <v>-11.42419731273593</v>
      </c>
      <c r="Z18" s="73">
        <f t="shared" si="1"/>
        <v>1641524449</v>
      </c>
    </row>
    <row r="19" spans="1:26" ht="13.5">
      <c r="A19" s="69" t="s">
        <v>43</v>
      </c>
      <c r="B19" s="74">
        <f>+B10-B18</f>
        <v>-20835705</v>
      </c>
      <c r="C19" s="74">
        <f>+C10-C18</f>
        <v>0</v>
      </c>
      <c r="D19" s="75">
        <f aca="true" t="shared" si="2" ref="D19:Z19">+D10-D18</f>
        <v>-107950947</v>
      </c>
      <c r="E19" s="76">
        <f t="shared" si="2"/>
        <v>-101041340</v>
      </c>
      <c r="F19" s="76">
        <f t="shared" si="2"/>
        <v>32201136</v>
      </c>
      <c r="G19" s="76">
        <f t="shared" si="2"/>
        <v>-36736281</v>
      </c>
      <c r="H19" s="76">
        <f t="shared" si="2"/>
        <v>20090398</v>
      </c>
      <c r="I19" s="76">
        <f t="shared" si="2"/>
        <v>15555253</v>
      </c>
      <c r="J19" s="76">
        <f t="shared" si="2"/>
        <v>54291705</v>
      </c>
      <c r="K19" s="76">
        <f t="shared" si="2"/>
        <v>-33208948</v>
      </c>
      <c r="L19" s="76">
        <f t="shared" si="2"/>
        <v>-41112642</v>
      </c>
      <c r="M19" s="76">
        <f t="shared" si="2"/>
        <v>-20029885</v>
      </c>
      <c r="N19" s="76">
        <f t="shared" si="2"/>
        <v>30774969</v>
      </c>
      <c r="O19" s="76">
        <f t="shared" si="2"/>
        <v>3910124</v>
      </c>
      <c r="P19" s="76">
        <f t="shared" si="2"/>
        <v>-14625892</v>
      </c>
      <c r="Q19" s="76">
        <f t="shared" si="2"/>
        <v>20059201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15584569</v>
      </c>
      <c r="W19" s="76">
        <f>IF(E10=E18,0,W10-W18)</f>
        <v>-46006278</v>
      </c>
      <c r="X19" s="76">
        <f t="shared" si="2"/>
        <v>61590847</v>
      </c>
      <c r="Y19" s="77">
        <f>+IF(W19&lt;&gt;0,(X19/W19)*100,0)</f>
        <v>-133.87487464210864</v>
      </c>
      <c r="Z19" s="78">
        <f t="shared" si="2"/>
        <v>-101041340</v>
      </c>
    </row>
    <row r="20" spans="1:26" ht="13.5">
      <c r="A20" s="57" t="s">
        <v>44</v>
      </c>
      <c r="B20" s="18">
        <v>129384729</v>
      </c>
      <c r="C20" s="18">
        <v>0</v>
      </c>
      <c r="D20" s="58">
        <v>147268312</v>
      </c>
      <c r="E20" s="59">
        <v>194053088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36342110</v>
      </c>
      <c r="L20" s="59">
        <v>0</v>
      </c>
      <c r="M20" s="59">
        <v>36342110</v>
      </c>
      <c r="N20" s="59">
        <v>0</v>
      </c>
      <c r="O20" s="59">
        <v>28552128</v>
      </c>
      <c r="P20" s="59">
        <v>0</v>
      </c>
      <c r="Q20" s="59">
        <v>28552128</v>
      </c>
      <c r="R20" s="59">
        <v>0</v>
      </c>
      <c r="S20" s="59">
        <v>0</v>
      </c>
      <c r="T20" s="59">
        <v>0</v>
      </c>
      <c r="U20" s="59">
        <v>0</v>
      </c>
      <c r="V20" s="59">
        <v>64894238</v>
      </c>
      <c r="W20" s="59">
        <v>115492112</v>
      </c>
      <c r="X20" s="59">
        <v>-50597874</v>
      </c>
      <c r="Y20" s="60">
        <v>-43.81</v>
      </c>
      <c r="Z20" s="61">
        <v>194053088</v>
      </c>
    </row>
    <row r="21" spans="1:26" ht="13.5">
      <c r="A21" s="57" t="s">
        <v>107</v>
      </c>
      <c r="B21" s="79">
        <v>0</v>
      </c>
      <c r="C21" s="79">
        <v>0</v>
      </c>
      <c r="D21" s="80">
        <v>10731090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7088056</v>
      </c>
      <c r="X21" s="81">
        <v>-7088056</v>
      </c>
      <c r="Y21" s="82">
        <v>-100</v>
      </c>
      <c r="Z21" s="83">
        <v>0</v>
      </c>
    </row>
    <row r="22" spans="1:26" ht="25.5">
      <c r="A22" s="84" t="s">
        <v>108</v>
      </c>
      <c r="B22" s="85">
        <f>SUM(B19:B21)</f>
        <v>108549024</v>
      </c>
      <c r="C22" s="85">
        <f>SUM(C19:C21)</f>
        <v>0</v>
      </c>
      <c r="D22" s="86">
        <f aca="true" t="shared" si="3" ref="D22:Z22">SUM(D19:D21)</f>
        <v>50048455</v>
      </c>
      <c r="E22" s="87">
        <f t="shared" si="3"/>
        <v>93011748</v>
      </c>
      <c r="F22" s="87">
        <f t="shared" si="3"/>
        <v>32201136</v>
      </c>
      <c r="G22" s="87">
        <f t="shared" si="3"/>
        <v>-36736281</v>
      </c>
      <c r="H22" s="87">
        <f t="shared" si="3"/>
        <v>20090398</v>
      </c>
      <c r="I22" s="87">
        <f t="shared" si="3"/>
        <v>15555253</v>
      </c>
      <c r="J22" s="87">
        <f t="shared" si="3"/>
        <v>54291705</v>
      </c>
      <c r="K22" s="87">
        <f t="shared" si="3"/>
        <v>3133162</v>
      </c>
      <c r="L22" s="87">
        <f t="shared" si="3"/>
        <v>-41112642</v>
      </c>
      <c r="M22" s="87">
        <f t="shared" si="3"/>
        <v>16312225</v>
      </c>
      <c r="N22" s="87">
        <f t="shared" si="3"/>
        <v>30774969</v>
      </c>
      <c r="O22" s="87">
        <f t="shared" si="3"/>
        <v>32462252</v>
      </c>
      <c r="P22" s="87">
        <f t="shared" si="3"/>
        <v>-14625892</v>
      </c>
      <c r="Q22" s="87">
        <f t="shared" si="3"/>
        <v>48611329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80478807</v>
      </c>
      <c r="W22" s="87">
        <f t="shared" si="3"/>
        <v>76573890</v>
      </c>
      <c r="X22" s="87">
        <f t="shared" si="3"/>
        <v>3904917</v>
      </c>
      <c r="Y22" s="88">
        <f>+IF(W22&lt;&gt;0,(X22/W22)*100,0)</f>
        <v>5.099541109900516</v>
      </c>
      <c r="Z22" s="89">
        <f t="shared" si="3"/>
        <v>93011748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108549024</v>
      </c>
      <c r="C24" s="74">
        <f>SUM(C22:C23)</f>
        <v>0</v>
      </c>
      <c r="D24" s="75">
        <f aca="true" t="shared" si="4" ref="D24:Z24">SUM(D22:D23)</f>
        <v>50048455</v>
      </c>
      <c r="E24" s="76">
        <f t="shared" si="4"/>
        <v>93011748</v>
      </c>
      <c r="F24" s="76">
        <f t="shared" si="4"/>
        <v>32201136</v>
      </c>
      <c r="G24" s="76">
        <f t="shared" si="4"/>
        <v>-36736281</v>
      </c>
      <c r="H24" s="76">
        <f t="shared" si="4"/>
        <v>20090398</v>
      </c>
      <c r="I24" s="76">
        <f t="shared" si="4"/>
        <v>15555253</v>
      </c>
      <c r="J24" s="76">
        <f t="shared" si="4"/>
        <v>54291705</v>
      </c>
      <c r="K24" s="76">
        <f t="shared" si="4"/>
        <v>3133162</v>
      </c>
      <c r="L24" s="76">
        <f t="shared" si="4"/>
        <v>-41112642</v>
      </c>
      <c r="M24" s="76">
        <f t="shared" si="4"/>
        <v>16312225</v>
      </c>
      <c r="N24" s="76">
        <f t="shared" si="4"/>
        <v>30774969</v>
      </c>
      <c r="O24" s="76">
        <f t="shared" si="4"/>
        <v>32462252</v>
      </c>
      <c r="P24" s="76">
        <f t="shared" si="4"/>
        <v>-14625892</v>
      </c>
      <c r="Q24" s="76">
        <f t="shared" si="4"/>
        <v>48611329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80478807</v>
      </c>
      <c r="W24" s="76">
        <f t="shared" si="4"/>
        <v>76573890</v>
      </c>
      <c r="X24" s="76">
        <f t="shared" si="4"/>
        <v>3904917</v>
      </c>
      <c r="Y24" s="77">
        <f>+IF(W24&lt;&gt;0,(X24/W24)*100,0)</f>
        <v>5.099541109900516</v>
      </c>
      <c r="Z24" s="78">
        <f t="shared" si="4"/>
        <v>93011748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218381329</v>
      </c>
      <c r="C27" s="21">
        <v>0</v>
      </c>
      <c r="D27" s="98">
        <v>221795045</v>
      </c>
      <c r="E27" s="99">
        <v>317022523</v>
      </c>
      <c r="F27" s="99">
        <v>1016326</v>
      </c>
      <c r="G27" s="99">
        <v>8393453</v>
      </c>
      <c r="H27" s="99">
        <v>14633141</v>
      </c>
      <c r="I27" s="99">
        <v>24042920</v>
      </c>
      <c r="J27" s="99">
        <v>10578411</v>
      </c>
      <c r="K27" s="99">
        <v>9882895</v>
      </c>
      <c r="L27" s="99">
        <v>18239713</v>
      </c>
      <c r="M27" s="99">
        <v>38701019</v>
      </c>
      <c r="N27" s="99">
        <v>11202628</v>
      </c>
      <c r="O27" s="99">
        <v>17794933</v>
      </c>
      <c r="P27" s="99">
        <v>13222669</v>
      </c>
      <c r="Q27" s="99">
        <v>42220230</v>
      </c>
      <c r="R27" s="99">
        <v>0</v>
      </c>
      <c r="S27" s="99">
        <v>0</v>
      </c>
      <c r="T27" s="99">
        <v>0</v>
      </c>
      <c r="U27" s="99">
        <v>0</v>
      </c>
      <c r="V27" s="99">
        <v>104964169</v>
      </c>
      <c r="W27" s="99">
        <v>237766892</v>
      </c>
      <c r="X27" s="99">
        <v>-132802723</v>
      </c>
      <c r="Y27" s="100">
        <v>-55.85</v>
      </c>
      <c r="Z27" s="101">
        <v>317022523</v>
      </c>
    </row>
    <row r="28" spans="1:26" ht="13.5">
      <c r="A28" s="102" t="s">
        <v>44</v>
      </c>
      <c r="B28" s="18">
        <v>129417168</v>
      </c>
      <c r="C28" s="18">
        <v>0</v>
      </c>
      <c r="D28" s="58">
        <v>140347045</v>
      </c>
      <c r="E28" s="59">
        <v>221825288</v>
      </c>
      <c r="F28" s="59">
        <v>385458</v>
      </c>
      <c r="G28" s="59">
        <v>6211316</v>
      </c>
      <c r="H28" s="59">
        <v>6873563</v>
      </c>
      <c r="I28" s="59">
        <v>13470337</v>
      </c>
      <c r="J28" s="59">
        <v>8055509</v>
      </c>
      <c r="K28" s="59">
        <v>8426504</v>
      </c>
      <c r="L28" s="59">
        <v>15627811</v>
      </c>
      <c r="M28" s="59">
        <v>32109824</v>
      </c>
      <c r="N28" s="59">
        <v>6951334</v>
      </c>
      <c r="O28" s="59">
        <v>5643261</v>
      </c>
      <c r="P28" s="59">
        <v>9481472</v>
      </c>
      <c r="Q28" s="59">
        <v>22076067</v>
      </c>
      <c r="R28" s="59">
        <v>0</v>
      </c>
      <c r="S28" s="59">
        <v>0</v>
      </c>
      <c r="T28" s="59">
        <v>0</v>
      </c>
      <c r="U28" s="59">
        <v>0</v>
      </c>
      <c r="V28" s="59">
        <v>67656228</v>
      </c>
      <c r="W28" s="59">
        <v>166368966</v>
      </c>
      <c r="X28" s="59">
        <v>-98712738</v>
      </c>
      <c r="Y28" s="60">
        <v>-59.33</v>
      </c>
      <c r="Z28" s="61">
        <v>221825288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13820750</v>
      </c>
      <c r="C30" s="18">
        <v>0</v>
      </c>
      <c r="D30" s="58">
        <v>22031000</v>
      </c>
      <c r="E30" s="59">
        <v>22207275</v>
      </c>
      <c r="F30" s="59">
        <v>0</v>
      </c>
      <c r="G30" s="59">
        <v>398999</v>
      </c>
      <c r="H30" s="59">
        <v>500000</v>
      </c>
      <c r="I30" s="59">
        <v>898999</v>
      </c>
      <c r="J30" s="59">
        <v>0</v>
      </c>
      <c r="K30" s="59">
        <v>-44502</v>
      </c>
      <c r="L30" s="59">
        <v>902291</v>
      </c>
      <c r="M30" s="59">
        <v>857789</v>
      </c>
      <c r="N30" s="59">
        <v>2525126</v>
      </c>
      <c r="O30" s="59">
        <v>7375219</v>
      </c>
      <c r="P30" s="59">
        <v>262250</v>
      </c>
      <c r="Q30" s="59">
        <v>10162595</v>
      </c>
      <c r="R30" s="59">
        <v>0</v>
      </c>
      <c r="S30" s="59">
        <v>0</v>
      </c>
      <c r="T30" s="59">
        <v>0</v>
      </c>
      <c r="U30" s="59">
        <v>0</v>
      </c>
      <c r="V30" s="59">
        <v>11919383</v>
      </c>
      <c r="W30" s="59">
        <v>16655456</v>
      </c>
      <c r="X30" s="59">
        <v>-4736073</v>
      </c>
      <c r="Y30" s="60">
        <v>-28.44</v>
      </c>
      <c r="Z30" s="61">
        <v>22207275</v>
      </c>
    </row>
    <row r="31" spans="1:26" ht="13.5">
      <c r="A31" s="57" t="s">
        <v>49</v>
      </c>
      <c r="B31" s="18">
        <v>75143406</v>
      </c>
      <c r="C31" s="18">
        <v>0</v>
      </c>
      <c r="D31" s="58">
        <v>59417000</v>
      </c>
      <c r="E31" s="59">
        <v>72989960</v>
      </c>
      <c r="F31" s="59">
        <v>630868</v>
      </c>
      <c r="G31" s="59">
        <v>1783138</v>
      </c>
      <c r="H31" s="59">
        <v>7259588</v>
      </c>
      <c r="I31" s="59">
        <v>9673594</v>
      </c>
      <c r="J31" s="59">
        <v>2522902</v>
      </c>
      <c r="K31" s="59">
        <v>1500893</v>
      </c>
      <c r="L31" s="59">
        <v>1709611</v>
      </c>
      <c r="M31" s="59">
        <v>5733406</v>
      </c>
      <c r="N31" s="59">
        <v>1726168</v>
      </c>
      <c r="O31" s="59">
        <v>4776453</v>
      </c>
      <c r="P31" s="59">
        <v>3478947</v>
      </c>
      <c r="Q31" s="59">
        <v>9981568</v>
      </c>
      <c r="R31" s="59">
        <v>0</v>
      </c>
      <c r="S31" s="59">
        <v>0</v>
      </c>
      <c r="T31" s="59">
        <v>0</v>
      </c>
      <c r="U31" s="59">
        <v>0</v>
      </c>
      <c r="V31" s="59">
        <v>25388568</v>
      </c>
      <c r="W31" s="59">
        <v>54742470</v>
      </c>
      <c r="X31" s="59">
        <v>-29353902</v>
      </c>
      <c r="Y31" s="60">
        <v>-53.62</v>
      </c>
      <c r="Z31" s="61">
        <v>72989960</v>
      </c>
    </row>
    <row r="32" spans="1:26" ht="13.5">
      <c r="A32" s="69" t="s">
        <v>50</v>
      </c>
      <c r="B32" s="21">
        <f>SUM(B28:B31)</f>
        <v>218381324</v>
      </c>
      <c r="C32" s="21">
        <f>SUM(C28:C31)</f>
        <v>0</v>
      </c>
      <c r="D32" s="98">
        <f aca="true" t="shared" si="5" ref="D32:Z32">SUM(D28:D31)</f>
        <v>221795045</v>
      </c>
      <c r="E32" s="99">
        <f t="shared" si="5"/>
        <v>317022523</v>
      </c>
      <c r="F32" s="99">
        <f t="shared" si="5"/>
        <v>1016326</v>
      </c>
      <c r="G32" s="99">
        <f t="shared" si="5"/>
        <v>8393453</v>
      </c>
      <c r="H32" s="99">
        <f t="shared" si="5"/>
        <v>14633151</v>
      </c>
      <c r="I32" s="99">
        <f t="shared" si="5"/>
        <v>24042930</v>
      </c>
      <c r="J32" s="99">
        <f t="shared" si="5"/>
        <v>10578411</v>
      </c>
      <c r="K32" s="99">
        <f t="shared" si="5"/>
        <v>9882895</v>
      </c>
      <c r="L32" s="99">
        <f t="shared" si="5"/>
        <v>18239713</v>
      </c>
      <c r="M32" s="99">
        <f t="shared" si="5"/>
        <v>38701019</v>
      </c>
      <c r="N32" s="99">
        <f t="shared" si="5"/>
        <v>11202628</v>
      </c>
      <c r="O32" s="99">
        <f t="shared" si="5"/>
        <v>17794933</v>
      </c>
      <c r="P32" s="99">
        <f t="shared" si="5"/>
        <v>13222669</v>
      </c>
      <c r="Q32" s="99">
        <f t="shared" si="5"/>
        <v>42220230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104964179</v>
      </c>
      <c r="W32" s="99">
        <f t="shared" si="5"/>
        <v>237766892</v>
      </c>
      <c r="X32" s="99">
        <f t="shared" si="5"/>
        <v>-132802713</v>
      </c>
      <c r="Y32" s="100">
        <f>+IF(W32&lt;&gt;0,(X32/W32)*100,0)</f>
        <v>-55.85416534779788</v>
      </c>
      <c r="Z32" s="101">
        <f t="shared" si="5"/>
        <v>317022523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731154346</v>
      </c>
      <c r="C35" s="18">
        <v>0</v>
      </c>
      <c r="D35" s="58">
        <v>765976682</v>
      </c>
      <c r="E35" s="59">
        <v>674134965</v>
      </c>
      <c r="F35" s="59">
        <v>738694002</v>
      </c>
      <c r="G35" s="59">
        <v>531257934</v>
      </c>
      <c r="H35" s="59">
        <v>833369912</v>
      </c>
      <c r="I35" s="59">
        <v>833369912</v>
      </c>
      <c r="J35" s="59">
        <v>944330562</v>
      </c>
      <c r="K35" s="59">
        <v>603282118</v>
      </c>
      <c r="L35" s="59">
        <v>568973630</v>
      </c>
      <c r="M35" s="59">
        <v>568973630</v>
      </c>
      <c r="N35" s="59">
        <v>871958017</v>
      </c>
      <c r="O35" s="59">
        <v>1020918233</v>
      </c>
      <c r="P35" s="59">
        <v>982452017</v>
      </c>
      <c r="Q35" s="59">
        <v>982452017</v>
      </c>
      <c r="R35" s="59">
        <v>0</v>
      </c>
      <c r="S35" s="59">
        <v>0</v>
      </c>
      <c r="T35" s="59">
        <v>0</v>
      </c>
      <c r="U35" s="59">
        <v>0</v>
      </c>
      <c r="V35" s="59">
        <v>982452017</v>
      </c>
      <c r="W35" s="59">
        <v>505601224</v>
      </c>
      <c r="X35" s="59">
        <v>476850793</v>
      </c>
      <c r="Y35" s="60">
        <v>94.31</v>
      </c>
      <c r="Z35" s="61">
        <v>674134965</v>
      </c>
    </row>
    <row r="36" spans="1:26" ht="13.5">
      <c r="A36" s="57" t="s">
        <v>53</v>
      </c>
      <c r="B36" s="18">
        <v>2867207099</v>
      </c>
      <c r="C36" s="18">
        <v>0</v>
      </c>
      <c r="D36" s="58">
        <v>2795559501</v>
      </c>
      <c r="E36" s="59">
        <v>2875177483</v>
      </c>
      <c r="F36" s="59">
        <v>2888807586</v>
      </c>
      <c r="G36" s="59">
        <v>2876738796</v>
      </c>
      <c r="H36" s="59">
        <v>2893074361</v>
      </c>
      <c r="I36" s="59">
        <v>2893074361</v>
      </c>
      <c r="J36" s="59">
        <v>2903628467</v>
      </c>
      <c r="K36" s="59">
        <v>2849223539</v>
      </c>
      <c r="L36" s="59">
        <v>2867456562</v>
      </c>
      <c r="M36" s="59">
        <v>2867456562</v>
      </c>
      <c r="N36" s="59">
        <v>2878646267</v>
      </c>
      <c r="O36" s="59">
        <v>2858525500</v>
      </c>
      <c r="P36" s="59">
        <v>2858702906</v>
      </c>
      <c r="Q36" s="59">
        <v>2858702906</v>
      </c>
      <c r="R36" s="59">
        <v>0</v>
      </c>
      <c r="S36" s="59">
        <v>0</v>
      </c>
      <c r="T36" s="59">
        <v>0</v>
      </c>
      <c r="U36" s="59">
        <v>0</v>
      </c>
      <c r="V36" s="59">
        <v>2858702906</v>
      </c>
      <c r="W36" s="59">
        <v>2156383112</v>
      </c>
      <c r="X36" s="59">
        <v>702319794</v>
      </c>
      <c r="Y36" s="60">
        <v>32.57</v>
      </c>
      <c r="Z36" s="61">
        <v>2875177483</v>
      </c>
    </row>
    <row r="37" spans="1:26" ht="13.5">
      <c r="A37" s="57" t="s">
        <v>54</v>
      </c>
      <c r="B37" s="18">
        <v>343502173</v>
      </c>
      <c r="C37" s="18">
        <v>0</v>
      </c>
      <c r="D37" s="58">
        <v>254899023</v>
      </c>
      <c r="E37" s="59">
        <v>222015005</v>
      </c>
      <c r="F37" s="59">
        <v>433965069</v>
      </c>
      <c r="G37" s="59">
        <v>362299514</v>
      </c>
      <c r="H37" s="59">
        <v>499425591</v>
      </c>
      <c r="I37" s="59">
        <v>499425591</v>
      </c>
      <c r="J37" s="59">
        <v>538884171</v>
      </c>
      <c r="K37" s="59">
        <v>218616051</v>
      </c>
      <c r="L37" s="59">
        <v>267535286</v>
      </c>
      <c r="M37" s="59">
        <v>267535286</v>
      </c>
      <c r="N37" s="59">
        <v>452483836</v>
      </c>
      <c r="O37" s="59">
        <v>540490423</v>
      </c>
      <c r="P37" s="59">
        <v>547902025</v>
      </c>
      <c r="Q37" s="59">
        <v>547902025</v>
      </c>
      <c r="R37" s="59">
        <v>0</v>
      </c>
      <c r="S37" s="59">
        <v>0</v>
      </c>
      <c r="T37" s="59">
        <v>0</v>
      </c>
      <c r="U37" s="59">
        <v>0</v>
      </c>
      <c r="V37" s="59">
        <v>547902025</v>
      </c>
      <c r="W37" s="59">
        <v>166511254</v>
      </c>
      <c r="X37" s="59">
        <v>381390771</v>
      </c>
      <c r="Y37" s="60">
        <v>229.05</v>
      </c>
      <c r="Z37" s="61">
        <v>222015005</v>
      </c>
    </row>
    <row r="38" spans="1:26" ht="13.5">
      <c r="A38" s="57" t="s">
        <v>55</v>
      </c>
      <c r="B38" s="18">
        <v>541221324</v>
      </c>
      <c r="C38" s="18">
        <v>0</v>
      </c>
      <c r="D38" s="58">
        <v>609800611</v>
      </c>
      <c r="E38" s="59">
        <v>616794931</v>
      </c>
      <c r="F38" s="59">
        <v>568121433</v>
      </c>
      <c r="G38" s="59">
        <v>540678575</v>
      </c>
      <c r="H38" s="59">
        <v>424481206</v>
      </c>
      <c r="I38" s="59">
        <v>424481206</v>
      </c>
      <c r="J38" s="59">
        <v>531615094</v>
      </c>
      <c r="K38" s="59">
        <v>531036331</v>
      </c>
      <c r="L38" s="59">
        <v>513045856</v>
      </c>
      <c r="M38" s="59">
        <v>513045856</v>
      </c>
      <c r="N38" s="59">
        <v>531350388</v>
      </c>
      <c r="O38" s="59">
        <v>531193485</v>
      </c>
      <c r="P38" s="59">
        <v>509191807</v>
      </c>
      <c r="Q38" s="59">
        <v>509191807</v>
      </c>
      <c r="R38" s="59">
        <v>0</v>
      </c>
      <c r="S38" s="59">
        <v>0</v>
      </c>
      <c r="T38" s="59">
        <v>0</v>
      </c>
      <c r="U38" s="59">
        <v>0</v>
      </c>
      <c r="V38" s="59">
        <v>509191807</v>
      </c>
      <c r="W38" s="59">
        <v>462596198</v>
      </c>
      <c r="X38" s="59">
        <v>46595609</v>
      </c>
      <c r="Y38" s="60">
        <v>10.07</v>
      </c>
      <c r="Z38" s="61">
        <v>616794931</v>
      </c>
    </row>
    <row r="39" spans="1:26" ht="13.5">
      <c r="A39" s="57" t="s">
        <v>56</v>
      </c>
      <c r="B39" s="18">
        <v>2713637947</v>
      </c>
      <c r="C39" s="18">
        <v>0</v>
      </c>
      <c r="D39" s="58">
        <v>2696836550</v>
      </c>
      <c r="E39" s="59">
        <v>2710502512</v>
      </c>
      <c r="F39" s="59">
        <v>2625415085</v>
      </c>
      <c r="G39" s="59">
        <v>2505018641</v>
      </c>
      <c r="H39" s="59">
        <v>2802537476</v>
      </c>
      <c r="I39" s="59">
        <v>2802537476</v>
      </c>
      <c r="J39" s="59">
        <v>2777459764</v>
      </c>
      <c r="K39" s="59">
        <v>2702853276</v>
      </c>
      <c r="L39" s="59">
        <v>2655849050</v>
      </c>
      <c r="M39" s="59">
        <v>2655849050</v>
      </c>
      <c r="N39" s="59">
        <v>2766770059</v>
      </c>
      <c r="O39" s="59">
        <v>2807759823</v>
      </c>
      <c r="P39" s="59">
        <v>2784061090</v>
      </c>
      <c r="Q39" s="59">
        <v>2784061090</v>
      </c>
      <c r="R39" s="59">
        <v>0</v>
      </c>
      <c r="S39" s="59">
        <v>0</v>
      </c>
      <c r="T39" s="59">
        <v>0</v>
      </c>
      <c r="U39" s="59">
        <v>0</v>
      </c>
      <c r="V39" s="59">
        <v>2784061090</v>
      </c>
      <c r="W39" s="59">
        <v>2032876884</v>
      </c>
      <c r="X39" s="59">
        <v>751184206</v>
      </c>
      <c r="Y39" s="60">
        <v>36.95</v>
      </c>
      <c r="Z39" s="61">
        <v>2710502512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279107631</v>
      </c>
      <c r="C42" s="18">
        <v>0</v>
      </c>
      <c r="D42" s="58">
        <v>267248031</v>
      </c>
      <c r="E42" s="59">
        <v>211753417</v>
      </c>
      <c r="F42" s="59">
        <v>61139770</v>
      </c>
      <c r="G42" s="59">
        <v>3947417</v>
      </c>
      <c r="H42" s="59">
        <v>116928835</v>
      </c>
      <c r="I42" s="59">
        <v>182016022</v>
      </c>
      <c r="J42" s="59">
        <v>124122007</v>
      </c>
      <c r="K42" s="59">
        <v>-346304894</v>
      </c>
      <c r="L42" s="59">
        <v>16268157</v>
      </c>
      <c r="M42" s="59">
        <v>-205914730</v>
      </c>
      <c r="N42" s="59">
        <v>305510717</v>
      </c>
      <c r="O42" s="59">
        <v>142365157</v>
      </c>
      <c r="P42" s="59">
        <v>103530113</v>
      </c>
      <c r="Q42" s="59">
        <v>551405987</v>
      </c>
      <c r="R42" s="59">
        <v>0</v>
      </c>
      <c r="S42" s="59">
        <v>0</v>
      </c>
      <c r="T42" s="59">
        <v>0</v>
      </c>
      <c r="U42" s="59">
        <v>0</v>
      </c>
      <c r="V42" s="59">
        <v>527507279</v>
      </c>
      <c r="W42" s="59">
        <v>460541309</v>
      </c>
      <c r="X42" s="59">
        <v>66965970</v>
      </c>
      <c r="Y42" s="60">
        <v>14.54</v>
      </c>
      <c r="Z42" s="61">
        <v>211753417</v>
      </c>
    </row>
    <row r="43" spans="1:26" ht="13.5">
      <c r="A43" s="57" t="s">
        <v>59</v>
      </c>
      <c r="B43" s="18">
        <v>-210540684</v>
      </c>
      <c r="C43" s="18">
        <v>0</v>
      </c>
      <c r="D43" s="58">
        <v>-210691059</v>
      </c>
      <c r="E43" s="59">
        <v>-256368924</v>
      </c>
      <c r="F43" s="59">
        <v>-5732685</v>
      </c>
      <c r="G43" s="59">
        <v>-7636004</v>
      </c>
      <c r="H43" s="59">
        <v>-14225875</v>
      </c>
      <c r="I43" s="59">
        <v>-27594564</v>
      </c>
      <c r="J43" s="59">
        <v>-7186490</v>
      </c>
      <c r="K43" s="59">
        <v>-12061877</v>
      </c>
      <c r="L43" s="59">
        <v>-17153194</v>
      </c>
      <c r="M43" s="59">
        <v>-36401561</v>
      </c>
      <c r="N43" s="59">
        <v>-5051858</v>
      </c>
      <c r="O43" s="59">
        <v>-19623869</v>
      </c>
      <c r="P43" s="59">
        <v>-137808180</v>
      </c>
      <c r="Q43" s="59">
        <v>-162483907</v>
      </c>
      <c r="R43" s="59">
        <v>0</v>
      </c>
      <c r="S43" s="59">
        <v>0</v>
      </c>
      <c r="T43" s="59">
        <v>0</v>
      </c>
      <c r="U43" s="59">
        <v>0</v>
      </c>
      <c r="V43" s="59">
        <v>-226480032</v>
      </c>
      <c r="W43" s="59">
        <v>-89822940</v>
      </c>
      <c r="X43" s="59">
        <v>-136657092</v>
      </c>
      <c r="Y43" s="60">
        <v>152.14</v>
      </c>
      <c r="Z43" s="61">
        <v>-256368924</v>
      </c>
    </row>
    <row r="44" spans="1:26" ht="13.5">
      <c r="A44" s="57" t="s">
        <v>60</v>
      </c>
      <c r="B44" s="18">
        <v>-49124825</v>
      </c>
      <c r="C44" s="18">
        <v>0</v>
      </c>
      <c r="D44" s="58">
        <v>-33344613</v>
      </c>
      <c r="E44" s="59">
        <v>-18978892</v>
      </c>
      <c r="F44" s="59">
        <v>0</v>
      </c>
      <c r="G44" s="59">
        <v>0</v>
      </c>
      <c r="H44" s="59">
        <v>0</v>
      </c>
      <c r="I44" s="59">
        <v>0</v>
      </c>
      <c r="J44" s="59">
        <v>21970000</v>
      </c>
      <c r="K44" s="59">
        <v>0</v>
      </c>
      <c r="L44" s="59">
        <v>-20556926</v>
      </c>
      <c r="M44" s="59">
        <v>1413074</v>
      </c>
      <c r="N44" s="59">
        <v>-1318177</v>
      </c>
      <c r="O44" s="59">
        <v>219390</v>
      </c>
      <c r="P44" s="59">
        <v>226814</v>
      </c>
      <c r="Q44" s="59">
        <v>-871973</v>
      </c>
      <c r="R44" s="59">
        <v>0</v>
      </c>
      <c r="S44" s="59">
        <v>0</v>
      </c>
      <c r="T44" s="59">
        <v>0</v>
      </c>
      <c r="U44" s="59">
        <v>0</v>
      </c>
      <c r="V44" s="59">
        <v>541101</v>
      </c>
      <c r="W44" s="59">
        <v>8948</v>
      </c>
      <c r="X44" s="59">
        <v>532153</v>
      </c>
      <c r="Y44" s="60">
        <v>5947.17</v>
      </c>
      <c r="Z44" s="61">
        <v>-18978892</v>
      </c>
    </row>
    <row r="45" spans="1:26" ht="13.5">
      <c r="A45" s="69" t="s">
        <v>61</v>
      </c>
      <c r="B45" s="21">
        <v>365322659</v>
      </c>
      <c r="C45" s="21">
        <v>0</v>
      </c>
      <c r="D45" s="98">
        <v>414319834</v>
      </c>
      <c r="E45" s="99">
        <v>301728260</v>
      </c>
      <c r="F45" s="99">
        <v>420729744</v>
      </c>
      <c r="G45" s="99">
        <v>417041157</v>
      </c>
      <c r="H45" s="99">
        <v>519744117</v>
      </c>
      <c r="I45" s="99">
        <v>519744117</v>
      </c>
      <c r="J45" s="99">
        <v>658649634</v>
      </c>
      <c r="K45" s="99">
        <v>300282863</v>
      </c>
      <c r="L45" s="99">
        <v>278840900</v>
      </c>
      <c r="M45" s="99">
        <v>278840900</v>
      </c>
      <c r="N45" s="99">
        <v>577981582</v>
      </c>
      <c r="O45" s="99">
        <v>700942260</v>
      </c>
      <c r="P45" s="99">
        <v>666891007</v>
      </c>
      <c r="Q45" s="99">
        <v>666891007</v>
      </c>
      <c r="R45" s="99">
        <v>0</v>
      </c>
      <c r="S45" s="99">
        <v>0</v>
      </c>
      <c r="T45" s="99">
        <v>0</v>
      </c>
      <c r="U45" s="99">
        <v>0</v>
      </c>
      <c r="V45" s="99">
        <v>666891007</v>
      </c>
      <c r="W45" s="99">
        <v>736049976</v>
      </c>
      <c r="X45" s="99">
        <v>-69158969</v>
      </c>
      <c r="Y45" s="100">
        <v>-9.4</v>
      </c>
      <c r="Z45" s="101">
        <v>301728260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71799523</v>
      </c>
      <c r="C49" s="51">
        <v>0</v>
      </c>
      <c r="D49" s="128">
        <v>8649752</v>
      </c>
      <c r="E49" s="53">
        <v>6566387</v>
      </c>
      <c r="F49" s="53">
        <v>0</v>
      </c>
      <c r="G49" s="53">
        <v>0</v>
      </c>
      <c r="H49" s="53">
        <v>0</v>
      </c>
      <c r="I49" s="53">
        <v>6784540</v>
      </c>
      <c r="J49" s="53">
        <v>0</v>
      </c>
      <c r="K49" s="53">
        <v>0</v>
      </c>
      <c r="L49" s="53">
        <v>0</v>
      </c>
      <c r="M49" s="53">
        <v>5734437</v>
      </c>
      <c r="N49" s="53">
        <v>0</v>
      </c>
      <c r="O49" s="53">
        <v>0</v>
      </c>
      <c r="P49" s="53">
        <v>0</v>
      </c>
      <c r="Q49" s="53">
        <v>5118629</v>
      </c>
      <c r="R49" s="53">
        <v>0</v>
      </c>
      <c r="S49" s="53">
        <v>0</v>
      </c>
      <c r="T49" s="53">
        <v>0</v>
      </c>
      <c r="U49" s="53">
        <v>0</v>
      </c>
      <c r="V49" s="53">
        <v>24062891</v>
      </c>
      <c r="W49" s="53">
        <v>79393757</v>
      </c>
      <c r="X49" s="53">
        <v>208109916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47579362</v>
      </c>
      <c r="C51" s="51">
        <v>0</v>
      </c>
      <c r="D51" s="128">
        <v>325855</v>
      </c>
      <c r="E51" s="53">
        <v>357587</v>
      </c>
      <c r="F51" s="53">
        <v>0</v>
      </c>
      <c r="G51" s="53">
        <v>0</v>
      </c>
      <c r="H51" s="53">
        <v>0</v>
      </c>
      <c r="I51" s="53">
        <v>650</v>
      </c>
      <c r="J51" s="53">
        <v>0</v>
      </c>
      <c r="K51" s="53">
        <v>0</v>
      </c>
      <c r="L51" s="53">
        <v>0</v>
      </c>
      <c r="M51" s="53">
        <v>2353820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50617274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94.25973494733691</v>
      </c>
      <c r="C58" s="5">
        <f>IF(C67=0,0,+(C76/C67)*100)</f>
        <v>0</v>
      </c>
      <c r="D58" s="6">
        <f aca="true" t="shared" si="6" ref="D58:Z58">IF(D67=0,0,+(D76/D67)*100)</f>
        <v>95.50782302578597</v>
      </c>
      <c r="E58" s="7">
        <f t="shared" si="6"/>
        <v>100.00000018949457</v>
      </c>
      <c r="F58" s="7">
        <f t="shared" si="6"/>
        <v>86.02700729514353</v>
      </c>
      <c r="G58" s="7">
        <f t="shared" si="6"/>
        <v>100.66903478265101</v>
      </c>
      <c r="H58" s="7">
        <f t="shared" si="6"/>
        <v>96.80744412199527</v>
      </c>
      <c r="I58" s="7">
        <f t="shared" si="6"/>
        <v>94.76993437484427</v>
      </c>
      <c r="J58" s="7">
        <f t="shared" si="6"/>
        <v>47.70027376922628</v>
      </c>
      <c r="K58" s="7">
        <f t="shared" si="6"/>
        <v>83.30603459092994</v>
      </c>
      <c r="L58" s="7">
        <f t="shared" si="6"/>
        <v>96.1220569277916</v>
      </c>
      <c r="M58" s="7">
        <f t="shared" si="6"/>
        <v>68.44016359222034</v>
      </c>
      <c r="N58" s="7">
        <f t="shared" si="6"/>
        <v>57.9843309122199</v>
      </c>
      <c r="O58" s="7">
        <f t="shared" si="6"/>
        <v>77.41336738914116</v>
      </c>
      <c r="P58" s="7">
        <f t="shared" si="6"/>
        <v>77.2722766938732</v>
      </c>
      <c r="Q58" s="7">
        <f t="shared" si="6"/>
        <v>69.76042574055063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75.51554644856903</v>
      </c>
      <c r="W58" s="7">
        <f t="shared" si="6"/>
        <v>80.89231562910332</v>
      </c>
      <c r="X58" s="7">
        <f t="shared" si="6"/>
        <v>0</v>
      </c>
      <c r="Y58" s="7">
        <f t="shared" si="6"/>
        <v>0</v>
      </c>
      <c r="Z58" s="8">
        <f t="shared" si="6"/>
        <v>100.00000018949457</v>
      </c>
    </row>
    <row r="59" spans="1:26" ht="13.5">
      <c r="A59" s="36" t="s">
        <v>31</v>
      </c>
      <c r="B59" s="9">
        <f aca="true" t="shared" si="7" ref="B59:Z66">IF(B68=0,0,+(B77/B68)*100)</f>
        <v>97.25622335854327</v>
      </c>
      <c r="C59" s="9">
        <f t="shared" si="7"/>
        <v>0</v>
      </c>
      <c r="D59" s="2">
        <f t="shared" si="7"/>
        <v>95.9999999221869</v>
      </c>
      <c r="E59" s="10">
        <f t="shared" si="7"/>
        <v>99.99999952192996</v>
      </c>
      <c r="F59" s="10">
        <f t="shared" si="7"/>
        <v>60.214451531107095</v>
      </c>
      <c r="G59" s="10">
        <f t="shared" si="7"/>
        <v>113.03179477901564</v>
      </c>
      <c r="H59" s="10">
        <f t="shared" si="7"/>
        <v>112.4541152618581</v>
      </c>
      <c r="I59" s="10">
        <f t="shared" si="7"/>
        <v>88.52155622440631</v>
      </c>
      <c r="J59" s="10">
        <f t="shared" si="7"/>
        <v>114.69900070617676</v>
      </c>
      <c r="K59" s="10">
        <f t="shared" si="7"/>
        <v>137.42198052615535</v>
      </c>
      <c r="L59" s="10">
        <f t="shared" si="7"/>
        <v>103.72928547347433</v>
      </c>
      <c r="M59" s="10">
        <f t="shared" si="7"/>
        <v>118.63135275809971</v>
      </c>
      <c r="N59" s="10">
        <f t="shared" si="7"/>
        <v>110.07546867506635</v>
      </c>
      <c r="O59" s="10">
        <f t="shared" si="7"/>
        <v>103.66835307136581</v>
      </c>
      <c r="P59" s="10">
        <f t="shared" si="7"/>
        <v>103.26775521101752</v>
      </c>
      <c r="Q59" s="10">
        <f t="shared" si="7"/>
        <v>105.66406100784897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102.99997544873378</v>
      </c>
      <c r="W59" s="10">
        <f t="shared" si="7"/>
        <v>101.2458212484117</v>
      </c>
      <c r="X59" s="10">
        <f t="shared" si="7"/>
        <v>0</v>
      </c>
      <c r="Y59" s="10">
        <f t="shared" si="7"/>
        <v>0</v>
      </c>
      <c r="Z59" s="11">
        <f t="shared" si="7"/>
        <v>99.99999952192996</v>
      </c>
    </row>
    <row r="60" spans="1:26" ht="13.5">
      <c r="A60" s="37" t="s">
        <v>32</v>
      </c>
      <c r="B60" s="12">
        <f t="shared" si="7"/>
        <v>93.49701051452453</v>
      </c>
      <c r="C60" s="12">
        <f t="shared" si="7"/>
        <v>0</v>
      </c>
      <c r="D60" s="3">
        <f t="shared" si="7"/>
        <v>95.379813147427</v>
      </c>
      <c r="E60" s="13">
        <f t="shared" si="7"/>
        <v>100.00000047540603</v>
      </c>
      <c r="F60" s="13">
        <f t="shared" si="7"/>
        <v>106.59903739002745</v>
      </c>
      <c r="G60" s="13">
        <f t="shared" si="7"/>
        <v>97.59432580715473</v>
      </c>
      <c r="H60" s="13">
        <f t="shared" si="7"/>
        <v>91.7139673771151</v>
      </c>
      <c r="I60" s="13">
        <f t="shared" si="7"/>
        <v>97.56713278256495</v>
      </c>
      <c r="J60" s="13">
        <f t="shared" si="7"/>
        <v>39.59925500089163</v>
      </c>
      <c r="K60" s="13">
        <f t="shared" si="7"/>
        <v>70.77401054488664</v>
      </c>
      <c r="L60" s="13">
        <f t="shared" si="7"/>
        <v>93.63865242713652</v>
      </c>
      <c r="M60" s="13">
        <f t="shared" si="7"/>
        <v>58.79684872054117</v>
      </c>
      <c r="N60" s="13">
        <f t="shared" si="7"/>
        <v>48.941539432112336</v>
      </c>
      <c r="O60" s="13">
        <f t="shared" si="7"/>
        <v>71.21005306852447</v>
      </c>
      <c r="P60" s="13">
        <f t="shared" si="7"/>
        <v>71.12478322987462</v>
      </c>
      <c r="Q60" s="13">
        <f t="shared" si="7"/>
        <v>62.19219954914962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68.44511430460588</v>
      </c>
      <c r="W60" s="13">
        <f t="shared" si="7"/>
        <v>75.54650612096594</v>
      </c>
      <c r="X60" s="13">
        <f t="shared" si="7"/>
        <v>0</v>
      </c>
      <c r="Y60" s="13">
        <f t="shared" si="7"/>
        <v>0</v>
      </c>
      <c r="Z60" s="14">
        <f t="shared" si="7"/>
        <v>100.00000047540603</v>
      </c>
    </row>
    <row r="61" spans="1:26" ht="13.5">
      <c r="A61" s="38" t="s">
        <v>113</v>
      </c>
      <c r="B61" s="12">
        <f t="shared" si="7"/>
        <v>98.96805891568246</v>
      </c>
      <c r="C61" s="12">
        <f t="shared" si="7"/>
        <v>0</v>
      </c>
      <c r="D61" s="3">
        <f t="shared" si="7"/>
        <v>95.12685345018853</v>
      </c>
      <c r="E61" s="13">
        <f t="shared" si="7"/>
        <v>99.99443181330939</v>
      </c>
      <c r="F61" s="13">
        <f t="shared" si="7"/>
        <v>109.62243196565133</v>
      </c>
      <c r="G61" s="13">
        <f t="shared" si="7"/>
        <v>91.65180442251867</v>
      </c>
      <c r="H61" s="13">
        <f t="shared" si="7"/>
        <v>89.03928374888879</v>
      </c>
      <c r="I61" s="13">
        <f t="shared" si="7"/>
        <v>94.66201278627189</v>
      </c>
      <c r="J61" s="13">
        <f t="shared" si="7"/>
        <v>28.072412351338755</v>
      </c>
      <c r="K61" s="13">
        <f t="shared" si="7"/>
        <v>60.221134702106724</v>
      </c>
      <c r="L61" s="13">
        <f t="shared" si="7"/>
        <v>104.12268569686896</v>
      </c>
      <c r="M61" s="13">
        <f t="shared" si="7"/>
        <v>47.390265486057764</v>
      </c>
      <c r="N61" s="13">
        <f t="shared" si="7"/>
        <v>38.32572484764481</v>
      </c>
      <c r="O61" s="13">
        <f t="shared" si="7"/>
        <v>62.10587043059378</v>
      </c>
      <c r="P61" s="13">
        <f t="shared" si="7"/>
        <v>56.96708760374918</v>
      </c>
      <c r="Q61" s="13">
        <f t="shared" si="7"/>
        <v>50.55193227386482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57.07323094453304</v>
      </c>
      <c r="W61" s="13">
        <f t="shared" si="7"/>
        <v>65.08361857664318</v>
      </c>
      <c r="X61" s="13">
        <f t="shared" si="7"/>
        <v>0</v>
      </c>
      <c r="Y61" s="13">
        <f t="shared" si="7"/>
        <v>0</v>
      </c>
      <c r="Z61" s="14">
        <f t="shared" si="7"/>
        <v>99.99443181330939</v>
      </c>
    </row>
    <row r="62" spans="1:26" ht="13.5">
      <c r="A62" s="38" t="s">
        <v>114</v>
      </c>
      <c r="B62" s="12">
        <f t="shared" si="7"/>
        <v>79.18963914266256</v>
      </c>
      <c r="C62" s="12">
        <f t="shared" si="7"/>
        <v>0</v>
      </c>
      <c r="D62" s="3">
        <f t="shared" si="7"/>
        <v>96.0000002169344</v>
      </c>
      <c r="E62" s="13">
        <f t="shared" si="7"/>
        <v>100.00000086410176</v>
      </c>
      <c r="F62" s="13">
        <f t="shared" si="7"/>
        <v>138.85169146517015</v>
      </c>
      <c r="G62" s="13">
        <f t="shared" si="7"/>
        <v>121.55975968084492</v>
      </c>
      <c r="H62" s="13">
        <f t="shared" si="7"/>
        <v>86.70651263214452</v>
      </c>
      <c r="I62" s="13">
        <f t="shared" si="7"/>
        <v>109.24877880612705</v>
      </c>
      <c r="J62" s="13">
        <f t="shared" si="7"/>
        <v>89.7717189805879</v>
      </c>
      <c r="K62" s="13">
        <f t="shared" si="7"/>
        <v>87.78462171151553</v>
      </c>
      <c r="L62" s="13">
        <f t="shared" si="7"/>
        <v>76.4557657639545</v>
      </c>
      <c r="M62" s="13">
        <f t="shared" si="7"/>
        <v>84.67315379699338</v>
      </c>
      <c r="N62" s="13">
        <f t="shared" si="7"/>
        <v>71.92173620412865</v>
      </c>
      <c r="O62" s="13">
        <f t="shared" si="7"/>
        <v>89.3406505152764</v>
      </c>
      <c r="P62" s="13">
        <f t="shared" si="7"/>
        <v>100.5551881667825</v>
      </c>
      <c r="Q62" s="13">
        <f t="shared" si="7"/>
        <v>86.14621390697802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91.58132563169644</v>
      </c>
      <c r="W62" s="13">
        <f t="shared" si="7"/>
        <v>96.24874138863805</v>
      </c>
      <c r="X62" s="13">
        <f t="shared" si="7"/>
        <v>0</v>
      </c>
      <c r="Y62" s="13">
        <f t="shared" si="7"/>
        <v>0</v>
      </c>
      <c r="Z62" s="14">
        <f t="shared" si="7"/>
        <v>100.00000086410176</v>
      </c>
    </row>
    <row r="63" spans="1:26" ht="13.5">
      <c r="A63" s="38" t="s">
        <v>115</v>
      </c>
      <c r="B63" s="12">
        <f t="shared" si="7"/>
        <v>87.01626128577989</v>
      </c>
      <c r="C63" s="12">
        <f t="shared" si="7"/>
        <v>0</v>
      </c>
      <c r="D63" s="3">
        <f t="shared" si="7"/>
        <v>96.00000139954633</v>
      </c>
      <c r="E63" s="13">
        <f t="shared" si="7"/>
        <v>99.98837125124311</v>
      </c>
      <c r="F63" s="13">
        <f t="shared" si="7"/>
        <v>125.8018384498902</v>
      </c>
      <c r="G63" s="13">
        <f t="shared" si="7"/>
        <v>67.62133219239185</v>
      </c>
      <c r="H63" s="13">
        <f t="shared" si="7"/>
        <v>95.67540466623498</v>
      </c>
      <c r="I63" s="13">
        <f t="shared" si="7"/>
        <v>87.75233610560171</v>
      </c>
      <c r="J63" s="13">
        <f t="shared" si="7"/>
        <v>97.88140131197316</v>
      </c>
      <c r="K63" s="13">
        <f t="shared" si="7"/>
        <v>95.76865604989077</v>
      </c>
      <c r="L63" s="13">
        <f t="shared" si="7"/>
        <v>75.6776397769643</v>
      </c>
      <c r="M63" s="13">
        <f t="shared" si="7"/>
        <v>89.60593883190572</v>
      </c>
      <c r="N63" s="13">
        <f t="shared" si="7"/>
        <v>79.93146967998229</v>
      </c>
      <c r="O63" s="13">
        <f t="shared" si="7"/>
        <v>85.69595391085046</v>
      </c>
      <c r="P63" s="13">
        <f t="shared" si="7"/>
        <v>94.74769652780262</v>
      </c>
      <c r="Q63" s="13">
        <f t="shared" si="7"/>
        <v>86.67865953179384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88.01774583411643</v>
      </c>
      <c r="W63" s="13">
        <f t="shared" si="7"/>
        <v>99.07912946936356</v>
      </c>
      <c r="X63" s="13">
        <f t="shared" si="7"/>
        <v>0</v>
      </c>
      <c r="Y63" s="13">
        <f t="shared" si="7"/>
        <v>0</v>
      </c>
      <c r="Z63" s="14">
        <f t="shared" si="7"/>
        <v>99.98837125124311</v>
      </c>
    </row>
    <row r="64" spans="1:26" ht="13.5">
      <c r="A64" s="38" t="s">
        <v>116</v>
      </c>
      <c r="B64" s="12">
        <f t="shared" si="7"/>
        <v>83.8399797958197</v>
      </c>
      <c r="C64" s="12">
        <f t="shared" si="7"/>
        <v>0</v>
      </c>
      <c r="D64" s="3">
        <f t="shared" si="7"/>
        <v>96.0000009164807</v>
      </c>
      <c r="E64" s="13">
        <f t="shared" si="7"/>
        <v>100.07306867580618</v>
      </c>
      <c r="F64" s="13">
        <f t="shared" si="7"/>
        <v>55.58340915442498</v>
      </c>
      <c r="G64" s="13">
        <f t="shared" si="7"/>
        <v>148.5758851501606</v>
      </c>
      <c r="H64" s="13">
        <f t="shared" si="7"/>
        <v>100.5752163225484</v>
      </c>
      <c r="I64" s="13">
        <f t="shared" si="7"/>
        <v>90.73253711958832</v>
      </c>
      <c r="J64" s="13">
        <f t="shared" si="7"/>
        <v>100.69031373935276</v>
      </c>
      <c r="K64" s="13">
        <f t="shared" si="7"/>
        <v>90.96520751242643</v>
      </c>
      <c r="L64" s="13">
        <f t="shared" si="7"/>
        <v>86.82707087992041</v>
      </c>
      <c r="M64" s="13">
        <f t="shared" si="7"/>
        <v>92.82386972829096</v>
      </c>
      <c r="N64" s="13">
        <f t="shared" si="7"/>
        <v>89.31984015152905</v>
      </c>
      <c r="O64" s="13">
        <f t="shared" si="7"/>
        <v>89.45923862766196</v>
      </c>
      <c r="P64" s="13">
        <f t="shared" si="7"/>
        <v>101.18515290242706</v>
      </c>
      <c r="Q64" s="13">
        <f t="shared" si="7"/>
        <v>93.32814835894273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92.29451055674718</v>
      </c>
      <c r="W64" s="13">
        <f t="shared" si="7"/>
        <v>100.5034350523605</v>
      </c>
      <c r="X64" s="13">
        <f t="shared" si="7"/>
        <v>0</v>
      </c>
      <c r="Y64" s="13">
        <f t="shared" si="7"/>
        <v>0</v>
      </c>
      <c r="Z64" s="14">
        <f t="shared" si="7"/>
        <v>100.07306867580618</v>
      </c>
    </row>
    <row r="65" spans="1:26" ht="13.5">
      <c r="A65" s="38" t="s">
        <v>117</v>
      </c>
      <c r="B65" s="12">
        <f t="shared" si="7"/>
        <v>-926.8440361219115</v>
      </c>
      <c r="C65" s="12">
        <f t="shared" si="7"/>
        <v>0</v>
      </c>
      <c r="D65" s="3">
        <f t="shared" si="7"/>
        <v>96.01270289343684</v>
      </c>
      <c r="E65" s="13">
        <f t="shared" si="7"/>
        <v>100.00038201474577</v>
      </c>
      <c r="F65" s="13">
        <f t="shared" si="7"/>
        <v>0</v>
      </c>
      <c r="G65" s="13">
        <f t="shared" si="7"/>
        <v>96046.57631954351</v>
      </c>
      <c r="H65" s="13">
        <f t="shared" si="7"/>
        <v>121640.07285974499</v>
      </c>
      <c r="I65" s="13">
        <f t="shared" si="7"/>
        <v>139303.38288057406</v>
      </c>
      <c r="J65" s="13">
        <f t="shared" si="7"/>
        <v>34630.375782881005</v>
      </c>
      <c r="K65" s="13">
        <f t="shared" si="7"/>
        <v>24058.764186633038</v>
      </c>
      <c r="L65" s="13">
        <f t="shared" si="7"/>
        <v>462009.91735537193</v>
      </c>
      <c r="M65" s="13">
        <f t="shared" si="7"/>
        <v>40645.561594202896</v>
      </c>
      <c r="N65" s="13">
        <f t="shared" si="7"/>
        <v>30814.14693381906</v>
      </c>
      <c r="O65" s="13">
        <f t="shared" si="7"/>
        <v>24013.908974904298</v>
      </c>
      <c r="P65" s="13">
        <f t="shared" si="7"/>
        <v>177925.2566735113</v>
      </c>
      <c r="Q65" s="13">
        <f t="shared" si="7"/>
        <v>43223.45596432553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59447.92664946553</v>
      </c>
      <c r="W65" s="13">
        <f t="shared" si="7"/>
        <v>35443.6829474873</v>
      </c>
      <c r="X65" s="13">
        <f t="shared" si="7"/>
        <v>0</v>
      </c>
      <c r="Y65" s="13">
        <f t="shared" si="7"/>
        <v>0</v>
      </c>
      <c r="Z65" s="14">
        <f t="shared" si="7"/>
        <v>100.00038201474577</v>
      </c>
    </row>
    <row r="66" spans="1:26" ht="13.5">
      <c r="A66" s="39" t="s">
        <v>118</v>
      </c>
      <c r="B66" s="15">
        <f t="shared" si="7"/>
        <v>97.50264820780718</v>
      </c>
      <c r="C66" s="15">
        <f t="shared" si="7"/>
        <v>0</v>
      </c>
      <c r="D66" s="4">
        <f t="shared" si="7"/>
        <v>95.99999180107774</v>
      </c>
      <c r="E66" s="16">
        <f t="shared" si="7"/>
        <v>99.99997950269437</v>
      </c>
      <c r="F66" s="16">
        <f t="shared" si="7"/>
        <v>0</v>
      </c>
      <c r="G66" s="16">
        <f t="shared" si="7"/>
        <v>36.224380464218584</v>
      </c>
      <c r="H66" s="16">
        <f t="shared" si="7"/>
        <v>93.25542753730525</v>
      </c>
      <c r="I66" s="16">
        <f t="shared" si="7"/>
        <v>98.4480024655396</v>
      </c>
      <c r="J66" s="16">
        <f t="shared" si="7"/>
        <v>99.82910190789046</v>
      </c>
      <c r="K66" s="16">
        <f t="shared" si="7"/>
        <v>113.66549188110527</v>
      </c>
      <c r="L66" s="16">
        <f t="shared" si="7"/>
        <v>99.83569492620315</v>
      </c>
      <c r="M66" s="16">
        <f t="shared" si="7"/>
        <v>104.04531807047277</v>
      </c>
      <c r="N66" s="16">
        <f t="shared" si="7"/>
        <v>100.99892490525468</v>
      </c>
      <c r="O66" s="16">
        <f t="shared" si="7"/>
        <v>102.38519045923817</v>
      </c>
      <c r="P66" s="16">
        <f t="shared" si="7"/>
        <v>119.80568997782377</v>
      </c>
      <c r="Q66" s="16">
        <f t="shared" si="7"/>
        <v>105.45319727715197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102.79062365518494</v>
      </c>
      <c r="W66" s="16">
        <f t="shared" si="7"/>
        <v>86.65201113882193</v>
      </c>
      <c r="X66" s="16">
        <f t="shared" si="7"/>
        <v>0</v>
      </c>
      <c r="Y66" s="16">
        <f t="shared" si="7"/>
        <v>0</v>
      </c>
      <c r="Z66" s="17">
        <f t="shared" si="7"/>
        <v>99.99997950269437</v>
      </c>
    </row>
    <row r="67" spans="1:26" ht="13.5" hidden="1">
      <c r="A67" s="40" t="s">
        <v>119</v>
      </c>
      <c r="B67" s="23">
        <v>974260047</v>
      </c>
      <c r="C67" s="23"/>
      <c r="D67" s="24">
        <v>1019835511</v>
      </c>
      <c r="E67" s="25">
        <v>1055439128</v>
      </c>
      <c r="F67" s="25">
        <v>62794515</v>
      </c>
      <c r="G67" s="25">
        <v>68821235</v>
      </c>
      <c r="H67" s="25">
        <v>70195733</v>
      </c>
      <c r="I67" s="25">
        <v>201811483</v>
      </c>
      <c r="J67" s="25">
        <v>154487780</v>
      </c>
      <c r="K67" s="25">
        <v>88939384</v>
      </c>
      <c r="L67" s="25">
        <v>67982999</v>
      </c>
      <c r="M67" s="25">
        <v>311410163</v>
      </c>
      <c r="N67" s="25">
        <v>114505581</v>
      </c>
      <c r="O67" s="25">
        <v>89425765</v>
      </c>
      <c r="P67" s="25">
        <v>88401437</v>
      </c>
      <c r="Q67" s="25">
        <v>292332783</v>
      </c>
      <c r="R67" s="25"/>
      <c r="S67" s="25"/>
      <c r="T67" s="25"/>
      <c r="U67" s="25"/>
      <c r="V67" s="25">
        <v>805554429</v>
      </c>
      <c r="W67" s="25">
        <v>764013044</v>
      </c>
      <c r="X67" s="25"/>
      <c r="Y67" s="24"/>
      <c r="Z67" s="26">
        <v>1055439128</v>
      </c>
    </row>
    <row r="68" spans="1:26" ht="13.5" hidden="1">
      <c r="A68" s="36" t="s">
        <v>31</v>
      </c>
      <c r="B68" s="18">
        <v>192653692</v>
      </c>
      <c r="C68" s="18"/>
      <c r="D68" s="19">
        <v>205620896</v>
      </c>
      <c r="E68" s="20">
        <v>209174376</v>
      </c>
      <c r="F68" s="20">
        <v>28817514</v>
      </c>
      <c r="G68" s="20">
        <v>16471415</v>
      </c>
      <c r="H68" s="20">
        <v>17215964</v>
      </c>
      <c r="I68" s="20">
        <v>62504893</v>
      </c>
      <c r="J68" s="20">
        <v>16381168</v>
      </c>
      <c r="K68" s="20">
        <v>16523599</v>
      </c>
      <c r="L68" s="20">
        <v>16512627</v>
      </c>
      <c r="M68" s="20">
        <v>49417394</v>
      </c>
      <c r="N68" s="20">
        <v>16527122</v>
      </c>
      <c r="O68" s="20">
        <v>16672550</v>
      </c>
      <c r="P68" s="20">
        <v>16539764</v>
      </c>
      <c r="Q68" s="20">
        <v>49739436</v>
      </c>
      <c r="R68" s="20"/>
      <c r="S68" s="20"/>
      <c r="T68" s="20"/>
      <c r="U68" s="20"/>
      <c r="V68" s="20">
        <v>161661723</v>
      </c>
      <c r="W68" s="20">
        <v>157254502</v>
      </c>
      <c r="X68" s="20"/>
      <c r="Y68" s="19"/>
      <c r="Z68" s="22">
        <v>209174376</v>
      </c>
    </row>
    <row r="69" spans="1:26" ht="13.5" hidden="1">
      <c r="A69" s="37" t="s">
        <v>32</v>
      </c>
      <c r="B69" s="18">
        <v>776896566</v>
      </c>
      <c r="C69" s="18"/>
      <c r="D69" s="19">
        <v>809335925</v>
      </c>
      <c r="E69" s="20">
        <v>841386062</v>
      </c>
      <c r="F69" s="20">
        <v>33977001</v>
      </c>
      <c r="G69" s="20">
        <v>51654501</v>
      </c>
      <c r="H69" s="20">
        <v>52669223</v>
      </c>
      <c r="I69" s="20">
        <v>138300725</v>
      </c>
      <c r="J69" s="20">
        <v>137753185</v>
      </c>
      <c r="K69" s="20">
        <v>72105090</v>
      </c>
      <c r="L69" s="20">
        <v>51114327</v>
      </c>
      <c r="M69" s="20">
        <v>260972602</v>
      </c>
      <c r="N69" s="20">
        <v>97496641</v>
      </c>
      <c r="O69" s="20">
        <v>72317820</v>
      </c>
      <c r="P69" s="20">
        <v>71619071</v>
      </c>
      <c r="Q69" s="20">
        <v>241433532</v>
      </c>
      <c r="R69" s="20"/>
      <c r="S69" s="20"/>
      <c r="T69" s="20"/>
      <c r="U69" s="20"/>
      <c r="V69" s="20">
        <v>640706859</v>
      </c>
      <c r="W69" s="20">
        <v>602892424</v>
      </c>
      <c r="X69" s="20"/>
      <c r="Y69" s="19"/>
      <c r="Z69" s="22">
        <v>841386062</v>
      </c>
    </row>
    <row r="70" spans="1:26" ht="13.5" hidden="1">
      <c r="A70" s="38" t="s">
        <v>113</v>
      </c>
      <c r="B70" s="18">
        <v>534778495</v>
      </c>
      <c r="C70" s="18"/>
      <c r="D70" s="19">
        <v>574863237</v>
      </c>
      <c r="E70" s="20">
        <v>593227236</v>
      </c>
      <c r="F70" s="20">
        <v>17748351</v>
      </c>
      <c r="G70" s="20">
        <v>30668316</v>
      </c>
      <c r="H70" s="20">
        <v>30804392</v>
      </c>
      <c r="I70" s="20">
        <v>79221059</v>
      </c>
      <c r="J70" s="20">
        <v>114899901</v>
      </c>
      <c r="K70" s="20">
        <v>49233521</v>
      </c>
      <c r="L70" s="20">
        <v>27989473</v>
      </c>
      <c r="M70" s="20">
        <v>192122895</v>
      </c>
      <c r="N70" s="20">
        <v>72560869</v>
      </c>
      <c r="O70" s="20">
        <v>49295464</v>
      </c>
      <c r="P70" s="20">
        <v>49505815</v>
      </c>
      <c r="Q70" s="20">
        <v>171362148</v>
      </c>
      <c r="R70" s="20"/>
      <c r="S70" s="20"/>
      <c r="T70" s="20"/>
      <c r="U70" s="20"/>
      <c r="V70" s="20">
        <v>442706102</v>
      </c>
      <c r="W70" s="20">
        <v>426951001</v>
      </c>
      <c r="X70" s="20"/>
      <c r="Y70" s="19"/>
      <c r="Z70" s="22">
        <v>593227236</v>
      </c>
    </row>
    <row r="71" spans="1:26" ht="13.5" hidden="1">
      <c r="A71" s="38" t="s">
        <v>114</v>
      </c>
      <c r="B71" s="18">
        <v>110115289</v>
      </c>
      <c r="C71" s="18"/>
      <c r="D71" s="19">
        <v>110632531</v>
      </c>
      <c r="E71" s="20">
        <v>115727111</v>
      </c>
      <c r="F71" s="20">
        <v>5028126</v>
      </c>
      <c r="G71" s="20">
        <v>7283481</v>
      </c>
      <c r="H71" s="20">
        <v>10580745</v>
      </c>
      <c r="I71" s="20">
        <v>22892352</v>
      </c>
      <c r="J71" s="20">
        <v>10872345</v>
      </c>
      <c r="K71" s="20">
        <v>10558093</v>
      </c>
      <c r="L71" s="20">
        <v>10743624</v>
      </c>
      <c r="M71" s="20">
        <v>32174062</v>
      </c>
      <c r="N71" s="20">
        <v>12635012</v>
      </c>
      <c r="O71" s="20">
        <v>10807986</v>
      </c>
      <c r="P71" s="20">
        <v>10077124</v>
      </c>
      <c r="Q71" s="20">
        <v>33520122</v>
      </c>
      <c r="R71" s="20"/>
      <c r="S71" s="20"/>
      <c r="T71" s="20"/>
      <c r="U71" s="20"/>
      <c r="V71" s="20">
        <v>88586536</v>
      </c>
      <c r="W71" s="20">
        <v>81943484</v>
      </c>
      <c r="X71" s="20"/>
      <c r="Y71" s="19"/>
      <c r="Z71" s="22">
        <v>115727111</v>
      </c>
    </row>
    <row r="72" spans="1:26" ht="13.5" hidden="1">
      <c r="A72" s="38" t="s">
        <v>115</v>
      </c>
      <c r="B72" s="18">
        <v>77683156</v>
      </c>
      <c r="C72" s="18"/>
      <c r="D72" s="19">
        <v>71451725</v>
      </c>
      <c r="E72" s="20">
        <v>75020969</v>
      </c>
      <c r="F72" s="20">
        <v>4062009</v>
      </c>
      <c r="G72" s="20">
        <v>10195089</v>
      </c>
      <c r="H72" s="20">
        <v>6396506</v>
      </c>
      <c r="I72" s="20">
        <v>20653604</v>
      </c>
      <c r="J72" s="20">
        <v>6816298</v>
      </c>
      <c r="K72" s="20">
        <v>7143286</v>
      </c>
      <c r="L72" s="20">
        <v>7210505</v>
      </c>
      <c r="M72" s="20">
        <v>21170089</v>
      </c>
      <c r="N72" s="20">
        <v>7173759</v>
      </c>
      <c r="O72" s="20">
        <v>6990973</v>
      </c>
      <c r="P72" s="20">
        <v>6849985</v>
      </c>
      <c r="Q72" s="20">
        <v>21014717</v>
      </c>
      <c r="R72" s="20"/>
      <c r="S72" s="20"/>
      <c r="T72" s="20"/>
      <c r="U72" s="20"/>
      <c r="V72" s="20">
        <v>62838410</v>
      </c>
      <c r="W72" s="20">
        <v>53299675</v>
      </c>
      <c r="X72" s="20"/>
      <c r="Y72" s="19"/>
      <c r="Z72" s="22">
        <v>75020969</v>
      </c>
    </row>
    <row r="73" spans="1:26" ht="13.5" hidden="1">
      <c r="A73" s="38" t="s">
        <v>116</v>
      </c>
      <c r="B73" s="18">
        <v>54000706</v>
      </c>
      <c r="C73" s="18"/>
      <c r="D73" s="19">
        <v>52374262</v>
      </c>
      <c r="E73" s="20">
        <v>57148976</v>
      </c>
      <c r="F73" s="20">
        <v>7138515</v>
      </c>
      <c r="G73" s="20">
        <v>3506213</v>
      </c>
      <c r="H73" s="20">
        <v>4887031</v>
      </c>
      <c r="I73" s="20">
        <v>15531759</v>
      </c>
      <c r="J73" s="20">
        <v>5162725</v>
      </c>
      <c r="K73" s="20">
        <v>5167811</v>
      </c>
      <c r="L73" s="20">
        <v>5170604</v>
      </c>
      <c r="M73" s="20">
        <v>15501140</v>
      </c>
      <c r="N73" s="20">
        <v>5125354</v>
      </c>
      <c r="O73" s="20">
        <v>5221046</v>
      </c>
      <c r="P73" s="20">
        <v>5185660</v>
      </c>
      <c r="Q73" s="20">
        <v>15532060</v>
      </c>
      <c r="R73" s="20"/>
      <c r="S73" s="20"/>
      <c r="T73" s="20"/>
      <c r="U73" s="20"/>
      <c r="V73" s="20">
        <v>46564959</v>
      </c>
      <c r="W73" s="20">
        <v>40684096</v>
      </c>
      <c r="X73" s="20"/>
      <c r="Y73" s="19"/>
      <c r="Z73" s="22">
        <v>57148976</v>
      </c>
    </row>
    <row r="74" spans="1:26" ht="13.5" hidden="1">
      <c r="A74" s="38" t="s">
        <v>117</v>
      </c>
      <c r="B74" s="18">
        <v>318920</v>
      </c>
      <c r="C74" s="18"/>
      <c r="D74" s="19">
        <v>14170</v>
      </c>
      <c r="E74" s="20">
        <v>261770</v>
      </c>
      <c r="F74" s="20"/>
      <c r="G74" s="20">
        <v>1402</v>
      </c>
      <c r="H74" s="20">
        <v>549</v>
      </c>
      <c r="I74" s="20">
        <v>1951</v>
      </c>
      <c r="J74" s="20">
        <v>1916</v>
      </c>
      <c r="K74" s="20">
        <v>2379</v>
      </c>
      <c r="L74" s="20">
        <v>121</v>
      </c>
      <c r="M74" s="20">
        <v>4416</v>
      </c>
      <c r="N74" s="20">
        <v>1647</v>
      </c>
      <c r="O74" s="20">
        <v>2351</v>
      </c>
      <c r="P74" s="20">
        <v>487</v>
      </c>
      <c r="Q74" s="20">
        <v>4485</v>
      </c>
      <c r="R74" s="20"/>
      <c r="S74" s="20"/>
      <c r="T74" s="20"/>
      <c r="U74" s="20"/>
      <c r="V74" s="20">
        <v>10852</v>
      </c>
      <c r="W74" s="20">
        <v>14168</v>
      </c>
      <c r="X74" s="20"/>
      <c r="Y74" s="19"/>
      <c r="Z74" s="22">
        <v>261770</v>
      </c>
    </row>
    <row r="75" spans="1:26" ht="13.5" hidden="1">
      <c r="A75" s="39" t="s">
        <v>118</v>
      </c>
      <c r="B75" s="27">
        <v>4709789</v>
      </c>
      <c r="C75" s="27"/>
      <c r="D75" s="28">
        <v>4878690</v>
      </c>
      <c r="E75" s="29">
        <v>4878690</v>
      </c>
      <c r="F75" s="29"/>
      <c r="G75" s="29">
        <v>695319</v>
      </c>
      <c r="H75" s="29">
        <v>310546</v>
      </c>
      <c r="I75" s="29">
        <v>1005865</v>
      </c>
      <c r="J75" s="29">
        <v>353427</v>
      </c>
      <c r="K75" s="29">
        <v>310695</v>
      </c>
      <c r="L75" s="29">
        <v>356045</v>
      </c>
      <c r="M75" s="29">
        <v>1020167</v>
      </c>
      <c r="N75" s="29">
        <v>481818</v>
      </c>
      <c r="O75" s="29">
        <v>435395</v>
      </c>
      <c r="P75" s="29">
        <v>242602</v>
      </c>
      <c r="Q75" s="29">
        <v>1159815</v>
      </c>
      <c r="R75" s="29"/>
      <c r="S75" s="29"/>
      <c r="T75" s="29"/>
      <c r="U75" s="29"/>
      <c r="V75" s="29">
        <v>3185847</v>
      </c>
      <c r="W75" s="29">
        <v>3866118</v>
      </c>
      <c r="X75" s="29"/>
      <c r="Y75" s="28"/>
      <c r="Z75" s="30">
        <v>4878690</v>
      </c>
    </row>
    <row r="76" spans="1:26" ht="13.5" hidden="1">
      <c r="A76" s="41" t="s">
        <v>120</v>
      </c>
      <c r="B76" s="31">
        <v>918334938</v>
      </c>
      <c r="C76" s="31"/>
      <c r="D76" s="32">
        <v>974022695</v>
      </c>
      <c r="E76" s="33">
        <v>1055439130</v>
      </c>
      <c r="F76" s="33">
        <v>54020242</v>
      </c>
      <c r="G76" s="33">
        <v>69281673</v>
      </c>
      <c r="H76" s="33">
        <v>67954695</v>
      </c>
      <c r="I76" s="33">
        <v>191256610</v>
      </c>
      <c r="J76" s="33">
        <v>73691094</v>
      </c>
      <c r="K76" s="33">
        <v>74091874</v>
      </c>
      <c r="L76" s="33">
        <v>65346657</v>
      </c>
      <c r="M76" s="33">
        <v>213129625</v>
      </c>
      <c r="N76" s="33">
        <v>66395295</v>
      </c>
      <c r="O76" s="33">
        <v>69227496</v>
      </c>
      <c r="P76" s="33">
        <v>68309803</v>
      </c>
      <c r="Q76" s="33">
        <v>203932594</v>
      </c>
      <c r="R76" s="33"/>
      <c r="S76" s="33"/>
      <c r="T76" s="33"/>
      <c r="U76" s="33"/>
      <c r="V76" s="33">
        <v>608318829</v>
      </c>
      <c r="W76" s="33">
        <v>618027843</v>
      </c>
      <c r="X76" s="33"/>
      <c r="Y76" s="32"/>
      <c r="Z76" s="34">
        <v>1055439130</v>
      </c>
    </row>
    <row r="77" spans="1:26" ht="13.5" hidden="1">
      <c r="A77" s="36" t="s">
        <v>31</v>
      </c>
      <c r="B77" s="18">
        <v>187367705</v>
      </c>
      <c r="C77" s="18"/>
      <c r="D77" s="19">
        <v>197396060</v>
      </c>
      <c r="E77" s="20">
        <v>209174375</v>
      </c>
      <c r="F77" s="20">
        <v>17352308</v>
      </c>
      <c r="G77" s="20">
        <v>18617936</v>
      </c>
      <c r="H77" s="20">
        <v>19360060</v>
      </c>
      <c r="I77" s="20">
        <v>55330304</v>
      </c>
      <c r="J77" s="20">
        <v>18789036</v>
      </c>
      <c r="K77" s="20">
        <v>22707057</v>
      </c>
      <c r="L77" s="20">
        <v>17128430</v>
      </c>
      <c r="M77" s="20">
        <v>58624523</v>
      </c>
      <c r="N77" s="20">
        <v>18192307</v>
      </c>
      <c r="O77" s="20">
        <v>17284158</v>
      </c>
      <c r="P77" s="20">
        <v>17080243</v>
      </c>
      <c r="Q77" s="20">
        <v>52556708</v>
      </c>
      <c r="R77" s="20"/>
      <c r="S77" s="20"/>
      <c r="T77" s="20"/>
      <c r="U77" s="20"/>
      <c r="V77" s="20">
        <v>166511535</v>
      </c>
      <c r="W77" s="20">
        <v>159213612</v>
      </c>
      <c r="X77" s="20"/>
      <c r="Y77" s="19"/>
      <c r="Z77" s="22">
        <v>209174375</v>
      </c>
    </row>
    <row r="78" spans="1:26" ht="13.5" hidden="1">
      <c r="A78" s="37" t="s">
        <v>32</v>
      </c>
      <c r="B78" s="18">
        <v>726375064</v>
      </c>
      <c r="C78" s="18"/>
      <c r="D78" s="19">
        <v>771943093</v>
      </c>
      <c r="E78" s="20">
        <v>841386066</v>
      </c>
      <c r="F78" s="20">
        <v>36219156</v>
      </c>
      <c r="G78" s="20">
        <v>50411862</v>
      </c>
      <c r="H78" s="20">
        <v>48305034</v>
      </c>
      <c r="I78" s="20">
        <v>134936052</v>
      </c>
      <c r="J78" s="20">
        <v>54549235</v>
      </c>
      <c r="K78" s="20">
        <v>51031664</v>
      </c>
      <c r="L78" s="20">
        <v>47862767</v>
      </c>
      <c r="M78" s="20">
        <v>153443666</v>
      </c>
      <c r="N78" s="20">
        <v>47716357</v>
      </c>
      <c r="O78" s="20">
        <v>51497558</v>
      </c>
      <c r="P78" s="20">
        <v>50938909</v>
      </c>
      <c r="Q78" s="20">
        <v>150152824</v>
      </c>
      <c r="R78" s="20"/>
      <c r="S78" s="20"/>
      <c r="T78" s="20"/>
      <c r="U78" s="20"/>
      <c r="V78" s="20">
        <v>438532542</v>
      </c>
      <c r="W78" s="20">
        <v>455464162</v>
      </c>
      <c r="X78" s="20"/>
      <c r="Y78" s="19"/>
      <c r="Z78" s="22">
        <v>841386066</v>
      </c>
    </row>
    <row r="79" spans="1:26" ht="13.5" hidden="1">
      <c r="A79" s="38" t="s">
        <v>113</v>
      </c>
      <c r="B79" s="18">
        <v>529259896</v>
      </c>
      <c r="C79" s="18"/>
      <c r="D79" s="19">
        <v>546849309</v>
      </c>
      <c r="E79" s="20">
        <v>593194204</v>
      </c>
      <c r="F79" s="20">
        <v>19456174</v>
      </c>
      <c r="G79" s="20">
        <v>28108065</v>
      </c>
      <c r="H79" s="20">
        <v>27428010</v>
      </c>
      <c r="I79" s="20">
        <v>74992249</v>
      </c>
      <c r="J79" s="20">
        <v>32255174</v>
      </c>
      <c r="K79" s="20">
        <v>29648985</v>
      </c>
      <c r="L79" s="20">
        <v>29143391</v>
      </c>
      <c r="M79" s="20">
        <v>91047550</v>
      </c>
      <c r="N79" s="20">
        <v>27809479</v>
      </c>
      <c r="O79" s="20">
        <v>30615377</v>
      </c>
      <c r="P79" s="20">
        <v>28202021</v>
      </c>
      <c r="Q79" s="20">
        <v>86626877</v>
      </c>
      <c r="R79" s="20"/>
      <c r="S79" s="20"/>
      <c r="T79" s="20"/>
      <c r="U79" s="20"/>
      <c r="V79" s="20">
        <v>252666676</v>
      </c>
      <c r="W79" s="20">
        <v>277875161</v>
      </c>
      <c r="X79" s="20"/>
      <c r="Y79" s="19"/>
      <c r="Z79" s="22">
        <v>593194204</v>
      </c>
    </row>
    <row r="80" spans="1:26" ht="13.5" hidden="1">
      <c r="A80" s="38" t="s">
        <v>114</v>
      </c>
      <c r="B80" s="18">
        <v>87199900</v>
      </c>
      <c r="C80" s="18"/>
      <c r="D80" s="19">
        <v>106207230</v>
      </c>
      <c r="E80" s="20">
        <v>115727112</v>
      </c>
      <c r="F80" s="20">
        <v>6981638</v>
      </c>
      <c r="G80" s="20">
        <v>8853782</v>
      </c>
      <c r="H80" s="20">
        <v>9174195</v>
      </c>
      <c r="I80" s="20">
        <v>25009615</v>
      </c>
      <c r="J80" s="20">
        <v>9760291</v>
      </c>
      <c r="K80" s="20">
        <v>9268382</v>
      </c>
      <c r="L80" s="20">
        <v>8214120</v>
      </c>
      <c r="M80" s="20">
        <v>27242793</v>
      </c>
      <c r="N80" s="20">
        <v>9087320</v>
      </c>
      <c r="O80" s="20">
        <v>9655925</v>
      </c>
      <c r="P80" s="20">
        <v>10133071</v>
      </c>
      <c r="Q80" s="20">
        <v>28876316</v>
      </c>
      <c r="R80" s="20"/>
      <c r="S80" s="20"/>
      <c r="T80" s="20"/>
      <c r="U80" s="20"/>
      <c r="V80" s="20">
        <v>81128724</v>
      </c>
      <c r="W80" s="20">
        <v>78869572</v>
      </c>
      <c r="X80" s="20"/>
      <c r="Y80" s="19"/>
      <c r="Z80" s="22">
        <v>115727112</v>
      </c>
    </row>
    <row r="81" spans="1:26" ht="13.5" hidden="1">
      <c r="A81" s="38" t="s">
        <v>115</v>
      </c>
      <c r="B81" s="18">
        <v>67596978</v>
      </c>
      <c r="C81" s="18"/>
      <c r="D81" s="19">
        <v>68593657</v>
      </c>
      <c r="E81" s="20">
        <v>75012245</v>
      </c>
      <c r="F81" s="20">
        <v>5110082</v>
      </c>
      <c r="G81" s="20">
        <v>6894055</v>
      </c>
      <c r="H81" s="20">
        <v>6119883</v>
      </c>
      <c r="I81" s="20">
        <v>18124020</v>
      </c>
      <c r="J81" s="20">
        <v>6671888</v>
      </c>
      <c r="K81" s="20">
        <v>6841029</v>
      </c>
      <c r="L81" s="20">
        <v>5456740</v>
      </c>
      <c r="M81" s="20">
        <v>18969657</v>
      </c>
      <c r="N81" s="20">
        <v>5734091</v>
      </c>
      <c r="O81" s="20">
        <v>5990981</v>
      </c>
      <c r="P81" s="20">
        <v>6490203</v>
      </c>
      <c r="Q81" s="20">
        <v>18215275</v>
      </c>
      <c r="R81" s="20"/>
      <c r="S81" s="20"/>
      <c r="T81" s="20"/>
      <c r="U81" s="20"/>
      <c r="V81" s="20">
        <v>55308952</v>
      </c>
      <c r="W81" s="20">
        <v>52808854</v>
      </c>
      <c r="X81" s="20"/>
      <c r="Y81" s="19"/>
      <c r="Z81" s="22">
        <v>75012245</v>
      </c>
    </row>
    <row r="82" spans="1:26" ht="13.5" hidden="1">
      <c r="A82" s="38" t="s">
        <v>116</v>
      </c>
      <c r="B82" s="18">
        <v>45274181</v>
      </c>
      <c r="C82" s="18"/>
      <c r="D82" s="19">
        <v>50279292</v>
      </c>
      <c r="E82" s="20">
        <v>57190734</v>
      </c>
      <c r="F82" s="20">
        <v>3967830</v>
      </c>
      <c r="G82" s="20">
        <v>5209387</v>
      </c>
      <c r="H82" s="20">
        <v>4915142</v>
      </c>
      <c r="I82" s="20">
        <v>14092359</v>
      </c>
      <c r="J82" s="20">
        <v>5198364</v>
      </c>
      <c r="K82" s="20">
        <v>4700910</v>
      </c>
      <c r="L82" s="20">
        <v>4489484</v>
      </c>
      <c r="M82" s="20">
        <v>14388758</v>
      </c>
      <c r="N82" s="20">
        <v>4577958</v>
      </c>
      <c r="O82" s="20">
        <v>4670708</v>
      </c>
      <c r="P82" s="20">
        <v>5247118</v>
      </c>
      <c r="Q82" s="20">
        <v>14495784</v>
      </c>
      <c r="R82" s="20"/>
      <c r="S82" s="20"/>
      <c r="T82" s="20"/>
      <c r="U82" s="20"/>
      <c r="V82" s="20">
        <v>42976901</v>
      </c>
      <c r="W82" s="20">
        <v>40888914</v>
      </c>
      <c r="X82" s="20"/>
      <c r="Y82" s="19"/>
      <c r="Z82" s="22">
        <v>57190734</v>
      </c>
    </row>
    <row r="83" spans="1:26" ht="13.5" hidden="1">
      <c r="A83" s="38" t="s">
        <v>117</v>
      </c>
      <c r="B83" s="18">
        <v>-2955891</v>
      </c>
      <c r="C83" s="18"/>
      <c r="D83" s="19">
        <v>13605</v>
      </c>
      <c r="E83" s="20">
        <v>261771</v>
      </c>
      <c r="F83" s="20">
        <v>703432</v>
      </c>
      <c r="G83" s="20">
        <v>1346573</v>
      </c>
      <c r="H83" s="20">
        <v>667804</v>
      </c>
      <c r="I83" s="20">
        <v>2717809</v>
      </c>
      <c r="J83" s="20">
        <v>663518</v>
      </c>
      <c r="K83" s="20">
        <v>572358</v>
      </c>
      <c r="L83" s="20">
        <v>559032</v>
      </c>
      <c r="M83" s="20">
        <v>1794908</v>
      </c>
      <c r="N83" s="20">
        <v>507509</v>
      </c>
      <c r="O83" s="20">
        <v>564567</v>
      </c>
      <c r="P83" s="20">
        <v>866496</v>
      </c>
      <c r="Q83" s="20">
        <v>1938572</v>
      </c>
      <c r="R83" s="20"/>
      <c r="S83" s="20"/>
      <c r="T83" s="20"/>
      <c r="U83" s="20"/>
      <c r="V83" s="20">
        <v>6451289</v>
      </c>
      <c r="W83" s="20">
        <v>5021661</v>
      </c>
      <c r="X83" s="20"/>
      <c r="Y83" s="19"/>
      <c r="Z83" s="22">
        <v>261771</v>
      </c>
    </row>
    <row r="84" spans="1:26" ht="13.5" hidden="1">
      <c r="A84" s="39" t="s">
        <v>118</v>
      </c>
      <c r="B84" s="27">
        <v>4592169</v>
      </c>
      <c r="C84" s="27"/>
      <c r="D84" s="28">
        <v>4683542</v>
      </c>
      <c r="E84" s="29">
        <v>4878689</v>
      </c>
      <c r="F84" s="29">
        <v>448778</v>
      </c>
      <c r="G84" s="29">
        <v>251875</v>
      </c>
      <c r="H84" s="29">
        <v>289601</v>
      </c>
      <c r="I84" s="29">
        <v>990254</v>
      </c>
      <c r="J84" s="29">
        <v>352823</v>
      </c>
      <c r="K84" s="29">
        <v>353153</v>
      </c>
      <c r="L84" s="29">
        <v>355460</v>
      </c>
      <c r="M84" s="29">
        <v>1061436</v>
      </c>
      <c r="N84" s="29">
        <v>486631</v>
      </c>
      <c r="O84" s="29">
        <v>445780</v>
      </c>
      <c r="P84" s="29">
        <v>290651</v>
      </c>
      <c r="Q84" s="29">
        <v>1223062</v>
      </c>
      <c r="R84" s="29"/>
      <c r="S84" s="29"/>
      <c r="T84" s="29"/>
      <c r="U84" s="29"/>
      <c r="V84" s="29">
        <v>3274752</v>
      </c>
      <c r="W84" s="29">
        <v>3350069</v>
      </c>
      <c r="X84" s="29"/>
      <c r="Y84" s="28"/>
      <c r="Z84" s="30">
        <v>4878689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62589460</v>
      </c>
      <c r="C5" s="18">
        <v>0</v>
      </c>
      <c r="D5" s="58">
        <v>71152042</v>
      </c>
      <c r="E5" s="59">
        <v>75631198</v>
      </c>
      <c r="F5" s="59">
        <v>75713754</v>
      </c>
      <c r="G5" s="59">
        <v>-5709</v>
      </c>
      <c r="H5" s="59">
        <v>-9509</v>
      </c>
      <c r="I5" s="59">
        <v>75698536</v>
      </c>
      <c r="J5" s="59">
        <v>-49352</v>
      </c>
      <c r="K5" s="59">
        <v>-3156</v>
      </c>
      <c r="L5" s="59">
        <v>-14830</v>
      </c>
      <c r="M5" s="59">
        <v>-67338</v>
      </c>
      <c r="N5" s="59">
        <v>0</v>
      </c>
      <c r="O5" s="59">
        <v>-1316</v>
      </c>
      <c r="P5" s="59">
        <v>0</v>
      </c>
      <c r="Q5" s="59">
        <v>-1316</v>
      </c>
      <c r="R5" s="59">
        <v>0</v>
      </c>
      <c r="S5" s="59">
        <v>0</v>
      </c>
      <c r="T5" s="59">
        <v>0</v>
      </c>
      <c r="U5" s="59">
        <v>0</v>
      </c>
      <c r="V5" s="59">
        <v>75629882</v>
      </c>
      <c r="W5" s="59">
        <v>44114266</v>
      </c>
      <c r="X5" s="59">
        <v>31515616</v>
      </c>
      <c r="Y5" s="60">
        <v>71.44</v>
      </c>
      <c r="Z5" s="61">
        <v>75631198</v>
      </c>
    </row>
    <row r="6" spans="1:26" ht="13.5">
      <c r="A6" s="57" t="s">
        <v>32</v>
      </c>
      <c r="B6" s="18">
        <v>269075532</v>
      </c>
      <c r="C6" s="18">
        <v>0</v>
      </c>
      <c r="D6" s="58">
        <v>349980605</v>
      </c>
      <c r="E6" s="59">
        <v>348242441</v>
      </c>
      <c r="F6" s="59">
        <v>80256951</v>
      </c>
      <c r="G6" s="59">
        <v>24950973</v>
      </c>
      <c r="H6" s="59">
        <v>23318723</v>
      </c>
      <c r="I6" s="59">
        <v>128526647</v>
      </c>
      <c r="J6" s="59">
        <v>19462160</v>
      </c>
      <c r="K6" s="59">
        <v>22482334</v>
      </c>
      <c r="L6" s="59">
        <v>21357475</v>
      </c>
      <c r="M6" s="59">
        <v>63301969</v>
      </c>
      <c r="N6" s="59">
        <v>27816725</v>
      </c>
      <c r="O6" s="59">
        <v>43440184</v>
      </c>
      <c r="P6" s="59">
        <v>27192583</v>
      </c>
      <c r="Q6" s="59">
        <v>98449492</v>
      </c>
      <c r="R6" s="59">
        <v>0</v>
      </c>
      <c r="S6" s="59">
        <v>0</v>
      </c>
      <c r="T6" s="59">
        <v>0</v>
      </c>
      <c r="U6" s="59">
        <v>0</v>
      </c>
      <c r="V6" s="59">
        <v>290278108</v>
      </c>
      <c r="W6" s="59">
        <v>207593593</v>
      </c>
      <c r="X6" s="59">
        <v>82684515</v>
      </c>
      <c r="Y6" s="60">
        <v>39.83</v>
      </c>
      <c r="Z6" s="61">
        <v>348242441</v>
      </c>
    </row>
    <row r="7" spans="1:26" ht="13.5">
      <c r="A7" s="57" t="s">
        <v>33</v>
      </c>
      <c r="B7" s="18">
        <v>1018148</v>
      </c>
      <c r="C7" s="18">
        <v>0</v>
      </c>
      <c r="D7" s="58">
        <v>273790</v>
      </c>
      <c r="E7" s="59">
        <v>1670359</v>
      </c>
      <c r="F7" s="59">
        <v>158489</v>
      </c>
      <c r="G7" s="59">
        <v>210309</v>
      </c>
      <c r="H7" s="59">
        <v>179329</v>
      </c>
      <c r="I7" s="59">
        <v>548127</v>
      </c>
      <c r="J7" s="59">
        <v>0</v>
      </c>
      <c r="K7" s="59">
        <v>279704</v>
      </c>
      <c r="L7" s="59">
        <v>0</v>
      </c>
      <c r="M7" s="59">
        <v>279704</v>
      </c>
      <c r="N7" s="59">
        <v>283109</v>
      </c>
      <c r="O7" s="59">
        <v>252161</v>
      </c>
      <c r="P7" s="59">
        <v>210164</v>
      </c>
      <c r="Q7" s="59">
        <v>745434</v>
      </c>
      <c r="R7" s="59">
        <v>0</v>
      </c>
      <c r="S7" s="59">
        <v>0</v>
      </c>
      <c r="T7" s="59">
        <v>0</v>
      </c>
      <c r="U7" s="59">
        <v>0</v>
      </c>
      <c r="V7" s="59">
        <v>1573265</v>
      </c>
      <c r="W7" s="59">
        <v>93090</v>
      </c>
      <c r="X7" s="59">
        <v>1480175</v>
      </c>
      <c r="Y7" s="60">
        <v>1590.05</v>
      </c>
      <c r="Z7" s="61">
        <v>1670359</v>
      </c>
    </row>
    <row r="8" spans="1:26" ht="13.5">
      <c r="A8" s="57" t="s">
        <v>34</v>
      </c>
      <c r="B8" s="18">
        <v>69056980</v>
      </c>
      <c r="C8" s="18">
        <v>0</v>
      </c>
      <c r="D8" s="58">
        <v>99807000</v>
      </c>
      <c r="E8" s="59">
        <v>75242623</v>
      </c>
      <c r="F8" s="59">
        <v>24247000</v>
      </c>
      <c r="G8" s="59">
        <v>0</v>
      </c>
      <c r="H8" s="59">
        <v>0</v>
      </c>
      <c r="I8" s="59">
        <v>24247000</v>
      </c>
      <c r="J8" s="59">
        <v>426725</v>
      </c>
      <c r="K8" s="59">
        <v>334838</v>
      </c>
      <c r="L8" s="59">
        <v>18454579</v>
      </c>
      <c r="M8" s="59">
        <v>19216142</v>
      </c>
      <c r="N8" s="59">
        <v>70672</v>
      </c>
      <c r="O8" s="59">
        <v>87780</v>
      </c>
      <c r="P8" s="59">
        <v>15752936</v>
      </c>
      <c r="Q8" s="59">
        <v>15911388</v>
      </c>
      <c r="R8" s="59">
        <v>0</v>
      </c>
      <c r="S8" s="59">
        <v>0</v>
      </c>
      <c r="T8" s="59">
        <v>0</v>
      </c>
      <c r="U8" s="59">
        <v>0</v>
      </c>
      <c r="V8" s="59">
        <v>59374530</v>
      </c>
      <c r="W8" s="59">
        <v>41663580</v>
      </c>
      <c r="X8" s="59">
        <v>17710950</v>
      </c>
      <c r="Y8" s="60">
        <v>42.51</v>
      </c>
      <c r="Z8" s="61">
        <v>75242623</v>
      </c>
    </row>
    <row r="9" spans="1:26" ht="13.5">
      <c r="A9" s="57" t="s">
        <v>35</v>
      </c>
      <c r="B9" s="18">
        <v>47839260</v>
      </c>
      <c r="C9" s="18">
        <v>0</v>
      </c>
      <c r="D9" s="58">
        <v>58230529</v>
      </c>
      <c r="E9" s="59">
        <v>60255707</v>
      </c>
      <c r="F9" s="59">
        <v>2177856</v>
      </c>
      <c r="G9" s="59">
        <v>4782976</v>
      </c>
      <c r="H9" s="59">
        <v>4089251</v>
      </c>
      <c r="I9" s="59">
        <v>11050083</v>
      </c>
      <c r="J9" s="59">
        <v>5162841</v>
      </c>
      <c r="K9" s="59">
        <v>5301607</v>
      </c>
      <c r="L9" s="59">
        <v>4030395</v>
      </c>
      <c r="M9" s="59">
        <v>14494843</v>
      </c>
      <c r="N9" s="59">
        <v>5860458</v>
      </c>
      <c r="O9" s="59">
        <v>3260913</v>
      </c>
      <c r="P9" s="59">
        <v>5829295</v>
      </c>
      <c r="Q9" s="59">
        <v>14950666</v>
      </c>
      <c r="R9" s="59">
        <v>0</v>
      </c>
      <c r="S9" s="59">
        <v>0</v>
      </c>
      <c r="T9" s="59">
        <v>0</v>
      </c>
      <c r="U9" s="59">
        <v>0</v>
      </c>
      <c r="V9" s="59">
        <v>40495592</v>
      </c>
      <c r="W9" s="59">
        <v>36809826</v>
      </c>
      <c r="X9" s="59">
        <v>3685766</v>
      </c>
      <c r="Y9" s="60">
        <v>10.01</v>
      </c>
      <c r="Z9" s="61">
        <v>60255707</v>
      </c>
    </row>
    <row r="10" spans="1:26" ht="25.5">
      <c r="A10" s="62" t="s">
        <v>105</v>
      </c>
      <c r="B10" s="63">
        <f>SUM(B5:B9)</f>
        <v>449579380</v>
      </c>
      <c r="C10" s="63">
        <f>SUM(C5:C9)</f>
        <v>0</v>
      </c>
      <c r="D10" s="64">
        <f aca="true" t="shared" si="0" ref="D10:Z10">SUM(D5:D9)</f>
        <v>579443966</v>
      </c>
      <c r="E10" s="65">
        <f t="shared" si="0"/>
        <v>561042328</v>
      </c>
      <c r="F10" s="65">
        <f t="shared" si="0"/>
        <v>182554050</v>
      </c>
      <c r="G10" s="65">
        <f t="shared" si="0"/>
        <v>29938549</v>
      </c>
      <c r="H10" s="65">
        <f t="shared" si="0"/>
        <v>27577794</v>
      </c>
      <c r="I10" s="65">
        <f t="shared" si="0"/>
        <v>240070393</v>
      </c>
      <c r="J10" s="65">
        <f t="shared" si="0"/>
        <v>25002374</v>
      </c>
      <c r="K10" s="65">
        <f t="shared" si="0"/>
        <v>28395327</v>
      </c>
      <c r="L10" s="65">
        <f t="shared" si="0"/>
        <v>43827619</v>
      </c>
      <c r="M10" s="65">
        <f t="shared" si="0"/>
        <v>97225320</v>
      </c>
      <c r="N10" s="65">
        <f t="shared" si="0"/>
        <v>34030964</v>
      </c>
      <c r="O10" s="65">
        <f t="shared" si="0"/>
        <v>47039722</v>
      </c>
      <c r="P10" s="65">
        <f t="shared" si="0"/>
        <v>48984978</v>
      </c>
      <c r="Q10" s="65">
        <f t="shared" si="0"/>
        <v>130055664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467351377</v>
      </c>
      <c r="W10" s="65">
        <f t="shared" si="0"/>
        <v>330274355</v>
      </c>
      <c r="X10" s="65">
        <f t="shared" si="0"/>
        <v>137077022</v>
      </c>
      <c r="Y10" s="66">
        <f>+IF(W10&lt;&gt;0,(X10/W10)*100,0)</f>
        <v>41.503985981594</v>
      </c>
      <c r="Z10" s="67">
        <f t="shared" si="0"/>
        <v>561042328</v>
      </c>
    </row>
    <row r="11" spans="1:26" ht="13.5">
      <c r="A11" s="57" t="s">
        <v>36</v>
      </c>
      <c r="B11" s="18">
        <v>188757462</v>
      </c>
      <c r="C11" s="18">
        <v>0</v>
      </c>
      <c r="D11" s="58">
        <v>191965284</v>
      </c>
      <c r="E11" s="59">
        <v>207218676</v>
      </c>
      <c r="F11" s="59">
        <v>12665087</v>
      </c>
      <c r="G11" s="59">
        <v>12660129</v>
      </c>
      <c r="H11" s="59">
        <v>12889520</v>
      </c>
      <c r="I11" s="59">
        <v>38214736</v>
      </c>
      <c r="J11" s="59">
        <v>12732551</v>
      </c>
      <c r="K11" s="59">
        <v>20019098</v>
      </c>
      <c r="L11" s="59">
        <v>12781687</v>
      </c>
      <c r="M11" s="59">
        <v>45533336</v>
      </c>
      <c r="N11" s="59">
        <v>13912003</v>
      </c>
      <c r="O11" s="59">
        <v>16564396</v>
      </c>
      <c r="P11" s="59">
        <v>13657473</v>
      </c>
      <c r="Q11" s="59">
        <v>44133872</v>
      </c>
      <c r="R11" s="59">
        <v>0</v>
      </c>
      <c r="S11" s="59">
        <v>0</v>
      </c>
      <c r="T11" s="59">
        <v>0</v>
      </c>
      <c r="U11" s="59">
        <v>0</v>
      </c>
      <c r="V11" s="59">
        <v>127881944</v>
      </c>
      <c r="W11" s="59">
        <v>132295872</v>
      </c>
      <c r="X11" s="59">
        <v>-4413928</v>
      </c>
      <c r="Y11" s="60">
        <v>-3.34</v>
      </c>
      <c r="Z11" s="61">
        <v>207218676</v>
      </c>
    </row>
    <row r="12" spans="1:26" ht="13.5">
      <c r="A12" s="57" t="s">
        <v>37</v>
      </c>
      <c r="B12" s="18">
        <v>6742224</v>
      </c>
      <c r="C12" s="18">
        <v>0</v>
      </c>
      <c r="D12" s="58">
        <v>9622359</v>
      </c>
      <c r="E12" s="59">
        <v>9667753</v>
      </c>
      <c r="F12" s="59">
        <v>312630</v>
      </c>
      <c r="G12" s="59">
        <v>677402</v>
      </c>
      <c r="H12" s="59">
        <v>708397</v>
      </c>
      <c r="I12" s="59">
        <v>1698429</v>
      </c>
      <c r="J12" s="59">
        <v>803676</v>
      </c>
      <c r="K12" s="59">
        <v>684676</v>
      </c>
      <c r="L12" s="59">
        <v>693496</v>
      </c>
      <c r="M12" s="59">
        <v>2181848</v>
      </c>
      <c r="N12" s="59">
        <v>703597</v>
      </c>
      <c r="O12" s="59">
        <v>682865</v>
      </c>
      <c r="P12" s="59">
        <v>710451</v>
      </c>
      <c r="Q12" s="59">
        <v>2096913</v>
      </c>
      <c r="R12" s="59">
        <v>0</v>
      </c>
      <c r="S12" s="59">
        <v>0</v>
      </c>
      <c r="T12" s="59">
        <v>0</v>
      </c>
      <c r="U12" s="59">
        <v>0</v>
      </c>
      <c r="V12" s="59">
        <v>5977190</v>
      </c>
      <c r="W12" s="59">
        <v>5869640</v>
      </c>
      <c r="X12" s="59">
        <v>107550</v>
      </c>
      <c r="Y12" s="60">
        <v>1.83</v>
      </c>
      <c r="Z12" s="61">
        <v>9667753</v>
      </c>
    </row>
    <row r="13" spans="1:26" ht="13.5">
      <c r="A13" s="57" t="s">
        <v>106</v>
      </c>
      <c r="B13" s="18">
        <v>19245571</v>
      </c>
      <c r="C13" s="18">
        <v>0</v>
      </c>
      <c r="D13" s="58">
        <v>22273044</v>
      </c>
      <c r="E13" s="59">
        <v>22420474</v>
      </c>
      <c r="F13" s="59">
        <v>0</v>
      </c>
      <c r="G13" s="59">
        <v>0</v>
      </c>
      <c r="H13" s="59">
        <v>5568260</v>
      </c>
      <c r="I13" s="59">
        <v>5568260</v>
      </c>
      <c r="J13" s="59">
        <v>1856087</v>
      </c>
      <c r="K13" s="59">
        <v>1856087</v>
      </c>
      <c r="L13" s="59">
        <v>0</v>
      </c>
      <c r="M13" s="59">
        <v>3712174</v>
      </c>
      <c r="N13" s="59">
        <v>3712177</v>
      </c>
      <c r="O13" s="59">
        <v>1856086</v>
      </c>
      <c r="P13" s="59">
        <v>1856086</v>
      </c>
      <c r="Q13" s="59">
        <v>7424349</v>
      </c>
      <c r="R13" s="59">
        <v>0</v>
      </c>
      <c r="S13" s="59">
        <v>0</v>
      </c>
      <c r="T13" s="59">
        <v>0</v>
      </c>
      <c r="U13" s="59">
        <v>0</v>
      </c>
      <c r="V13" s="59">
        <v>16704783</v>
      </c>
      <c r="W13" s="59">
        <v>16704783</v>
      </c>
      <c r="X13" s="59">
        <v>0</v>
      </c>
      <c r="Y13" s="60">
        <v>0</v>
      </c>
      <c r="Z13" s="61">
        <v>22420474</v>
      </c>
    </row>
    <row r="14" spans="1:26" ht="13.5">
      <c r="A14" s="57" t="s">
        <v>38</v>
      </c>
      <c r="B14" s="18">
        <v>17921325</v>
      </c>
      <c r="C14" s="18">
        <v>0</v>
      </c>
      <c r="D14" s="58">
        <v>7879382</v>
      </c>
      <c r="E14" s="59">
        <v>7879382</v>
      </c>
      <c r="F14" s="59">
        <v>14861</v>
      </c>
      <c r="G14" s="59">
        <v>0</v>
      </c>
      <c r="H14" s="59">
        <v>0</v>
      </c>
      <c r="I14" s="59">
        <v>14861</v>
      </c>
      <c r="J14" s="59">
        <v>0</v>
      </c>
      <c r="K14" s="59">
        <v>0</v>
      </c>
      <c r="L14" s="59">
        <v>3947671</v>
      </c>
      <c r="M14" s="59">
        <v>3947671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3962532</v>
      </c>
      <c r="W14" s="59">
        <v>3939691</v>
      </c>
      <c r="X14" s="59">
        <v>22841</v>
      </c>
      <c r="Y14" s="60">
        <v>0.58</v>
      </c>
      <c r="Z14" s="61">
        <v>7879382</v>
      </c>
    </row>
    <row r="15" spans="1:26" ht="13.5">
      <c r="A15" s="57" t="s">
        <v>39</v>
      </c>
      <c r="B15" s="18">
        <v>141933336</v>
      </c>
      <c r="C15" s="18">
        <v>0</v>
      </c>
      <c r="D15" s="58">
        <v>150329344</v>
      </c>
      <c r="E15" s="59">
        <v>150318249</v>
      </c>
      <c r="F15" s="59">
        <v>1121722</v>
      </c>
      <c r="G15" s="59">
        <v>17989114</v>
      </c>
      <c r="H15" s="59">
        <v>17273073</v>
      </c>
      <c r="I15" s="59">
        <v>36383909</v>
      </c>
      <c r="J15" s="59">
        <v>10345699</v>
      </c>
      <c r="K15" s="59">
        <v>10444513</v>
      </c>
      <c r="L15" s="59">
        <v>10362376</v>
      </c>
      <c r="M15" s="59">
        <v>31152588</v>
      </c>
      <c r="N15" s="59">
        <v>10315190</v>
      </c>
      <c r="O15" s="59">
        <v>10029455</v>
      </c>
      <c r="P15" s="59">
        <v>9606769</v>
      </c>
      <c r="Q15" s="59">
        <v>29951414</v>
      </c>
      <c r="R15" s="59">
        <v>0</v>
      </c>
      <c r="S15" s="59">
        <v>0</v>
      </c>
      <c r="T15" s="59">
        <v>0</v>
      </c>
      <c r="U15" s="59">
        <v>0</v>
      </c>
      <c r="V15" s="59">
        <v>97487911</v>
      </c>
      <c r="W15" s="59">
        <v>111243710</v>
      </c>
      <c r="X15" s="59">
        <v>-13755799</v>
      </c>
      <c r="Y15" s="60">
        <v>-12.37</v>
      </c>
      <c r="Z15" s="61">
        <v>150318249</v>
      </c>
    </row>
    <row r="16" spans="1:26" ht="13.5">
      <c r="A16" s="68" t="s">
        <v>40</v>
      </c>
      <c r="B16" s="18">
        <v>0</v>
      </c>
      <c r="C16" s="18">
        <v>0</v>
      </c>
      <c r="D16" s="58">
        <v>1500000</v>
      </c>
      <c r="E16" s="59">
        <v>1200000</v>
      </c>
      <c r="F16" s="59">
        <v>5159</v>
      </c>
      <c r="G16" s="59">
        <v>0</v>
      </c>
      <c r="H16" s="59">
        <v>46625</v>
      </c>
      <c r="I16" s="59">
        <v>51784</v>
      </c>
      <c r="J16" s="59">
        <v>252874</v>
      </c>
      <c r="K16" s="59">
        <v>23186</v>
      </c>
      <c r="L16" s="59">
        <v>127623</v>
      </c>
      <c r="M16" s="59">
        <v>403683</v>
      </c>
      <c r="N16" s="59">
        <v>2557</v>
      </c>
      <c r="O16" s="59">
        <v>0</v>
      </c>
      <c r="P16" s="59">
        <v>0</v>
      </c>
      <c r="Q16" s="59">
        <v>2557</v>
      </c>
      <c r="R16" s="59">
        <v>0</v>
      </c>
      <c r="S16" s="59">
        <v>0</v>
      </c>
      <c r="T16" s="59">
        <v>0</v>
      </c>
      <c r="U16" s="59">
        <v>0</v>
      </c>
      <c r="V16" s="59">
        <v>458024</v>
      </c>
      <c r="W16" s="59">
        <v>1125000</v>
      </c>
      <c r="X16" s="59">
        <v>-666976</v>
      </c>
      <c r="Y16" s="60">
        <v>-59.29</v>
      </c>
      <c r="Z16" s="61">
        <v>1200000</v>
      </c>
    </row>
    <row r="17" spans="1:26" ht="13.5">
      <c r="A17" s="57" t="s">
        <v>41</v>
      </c>
      <c r="B17" s="18">
        <v>142527408</v>
      </c>
      <c r="C17" s="18">
        <v>0</v>
      </c>
      <c r="D17" s="58">
        <v>207105918</v>
      </c>
      <c r="E17" s="59">
        <v>181263409</v>
      </c>
      <c r="F17" s="59">
        <v>18332032</v>
      </c>
      <c r="G17" s="59">
        <v>10225213</v>
      </c>
      <c r="H17" s="59">
        <v>10278492</v>
      </c>
      <c r="I17" s="59">
        <v>38835737</v>
      </c>
      <c r="J17" s="59">
        <v>16405538</v>
      </c>
      <c r="K17" s="59">
        <v>10038984</v>
      </c>
      <c r="L17" s="59">
        <v>10050169</v>
      </c>
      <c r="M17" s="59">
        <v>36494691</v>
      </c>
      <c r="N17" s="59">
        <v>9047903</v>
      </c>
      <c r="O17" s="59">
        <v>12027332</v>
      </c>
      <c r="P17" s="59">
        <v>9405118</v>
      </c>
      <c r="Q17" s="59">
        <v>30480353</v>
      </c>
      <c r="R17" s="59">
        <v>0</v>
      </c>
      <c r="S17" s="59">
        <v>0</v>
      </c>
      <c r="T17" s="59">
        <v>0</v>
      </c>
      <c r="U17" s="59">
        <v>0</v>
      </c>
      <c r="V17" s="59">
        <v>105810781</v>
      </c>
      <c r="W17" s="59">
        <v>138395696</v>
      </c>
      <c r="X17" s="59">
        <v>-32584915</v>
      </c>
      <c r="Y17" s="60">
        <v>-23.54</v>
      </c>
      <c r="Z17" s="61">
        <v>181263409</v>
      </c>
    </row>
    <row r="18" spans="1:26" ht="13.5">
      <c r="A18" s="69" t="s">
        <v>42</v>
      </c>
      <c r="B18" s="70">
        <f>SUM(B11:B17)</f>
        <v>517127326</v>
      </c>
      <c r="C18" s="70">
        <f>SUM(C11:C17)</f>
        <v>0</v>
      </c>
      <c r="D18" s="71">
        <f aca="true" t="shared" si="1" ref="D18:Z18">SUM(D11:D17)</f>
        <v>590675331</v>
      </c>
      <c r="E18" s="72">
        <f t="shared" si="1"/>
        <v>579967943</v>
      </c>
      <c r="F18" s="72">
        <f t="shared" si="1"/>
        <v>32451491</v>
      </c>
      <c r="G18" s="72">
        <f t="shared" si="1"/>
        <v>41551858</v>
      </c>
      <c r="H18" s="72">
        <f t="shared" si="1"/>
        <v>46764367</v>
      </c>
      <c r="I18" s="72">
        <f t="shared" si="1"/>
        <v>120767716</v>
      </c>
      <c r="J18" s="72">
        <f t="shared" si="1"/>
        <v>42396425</v>
      </c>
      <c r="K18" s="72">
        <f t="shared" si="1"/>
        <v>43066544</v>
      </c>
      <c r="L18" s="72">
        <f t="shared" si="1"/>
        <v>37963022</v>
      </c>
      <c r="M18" s="72">
        <f t="shared" si="1"/>
        <v>123425991</v>
      </c>
      <c r="N18" s="72">
        <f t="shared" si="1"/>
        <v>37693427</v>
      </c>
      <c r="O18" s="72">
        <f t="shared" si="1"/>
        <v>41160134</v>
      </c>
      <c r="P18" s="72">
        <f t="shared" si="1"/>
        <v>35235897</v>
      </c>
      <c r="Q18" s="72">
        <f t="shared" si="1"/>
        <v>114089458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358283165</v>
      </c>
      <c r="W18" s="72">
        <f t="shared" si="1"/>
        <v>409574392</v>
      </c>
      <c r="X18" s="72">
        <f t="shared" si="1"/>
        <v>-51291227</v>
      </c>
      <c r="Y18" s="66">
        <f>+IF(W18&lt;&gt;0,(X18/W18)*100,0)</f>
        <v>-12.523055152334816</v>
      </c>
      <c r="Z18" s="73">
        <f t="shared" si="1"/>
        <v>579967943</v>
      </c>
    </row>
    <row r="19" spans="1:26" ht="13.5">
      <c r="A19" s="69" t="s">
        <v>43</v>
      </c>
      <c r="B19" s="74">
        <f>+B10-B18</f>
        <v>-67547946</v>
      </c>
      <c r="C19" s="74">
        <f>+C10-C18</f>
        <v>0</v>
      </c>
      <c r="D19" s="75">
        <f aca="true" t="shared" si="2" ref="D19:Z19">+D10-D18</f>
        <v>-11231365</v>
      </c>
      <c r="E19" s="76">
        <f t="shared" si="2"/>
        <v>-18925615</v>
      </c>
      <c r="F19" s="76">
        <f t="shared" si="2"/>
        <v>150102559</v>
      </c>
      <c r="G19" s="76">
        <f t="shared" si="2"/>
        <v>-11613309</v>
      </c>
      <c r="H19" s="76">
        <f t="shared" si="2"/>
        <v>-19186573</v>
      </c>
      <c r="I19" s="76">
        <f t="shared" si="2"/>
        <v>119302677</v>
      </c>
      <c r="J19" s="76">
        <f t="shared" si="2"/>
        <v>-17394051</v>
      </c>
      <c r="K19" s="76">
        <f t="shared" si="2"/>
        <v>-14671217</v>
      </c>
      <c r="L19" s="76">
        <f t="shared" si="2"/>
        <v>5864597</v>
      </c>
      <c r="M19" s="76">
        <f t="shared" si="2"/>
        <v>-26200671</v>
      </c>
      <c r="N19" s="76">
        <f t="shared" si="2"/>
        <v>-3662463</v>
      </c>
      <c r="O19" s="76">
        <f t="shared" si="2"/>
        <v>5879588</v>
      </c>
      <c r="P19" s="76">
        <f t="shared" si="2"/>
        <v>13749081</v>
      </c>
      <c r="Q19" s="76">
        <f t="shared" si="2"/>
        <v>15966206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109068212</v>
      </c>
      <c r="W19" s="76">
        <f>IF(E10=E18,0,W10-W18)</f>
        <v>-79300037</v>
      </c>
      <c r="X19" s="76">
        <f t="shared" si="2"/>
        <v>188368249</v>
      </c>
      <c r="Y19" s="77">
        <f>+IF(W19&lt;&gt;0,(X19/W19)*100,0)</f>
        <v>-237.53866470453224</v>
      </c>
      <c r="Z19" s="78">
        <f t="shared" si="2"/>
        <v>-18925615</v>
      </c>
    </row>
    <row r="20" spans="1:26" ht="13.5">
      <c r="A20" s="57" t="s">
        <v>44</v>
      </c>
      <c r="B20" s="18">
        <v>25212659</v>
      </c>
      <c r="C20" s="18">
        <v>0</v>
      </c>
      <c r="D20" s="58">
        <v>48504000</v>
      </c>
      <c r="E20" s="59">
        <v>62673180</v>
      </c>
      <c r="F20" s="59">
        <v>0</v>
      </c>
      <c r="G20" s="59">
        <v>0</v>
      </c>
      <c r="H20" s="59">
        <v>0</v>
      </c>
      <c r="I20" s="59">
        <v>0</v>
      </c>
      <c r="J20" s="59">
        <v>880720</v>
      </c>
      <c r="K20" s="59">
        <v>1332059</v>
      </c>
      <c r="L20" s="59">
        <v>0</v>
      </c>
      <c r="M20" s="59">
        <v>2212779</v>
      </c>
      <c r="N20" s="59">
        <v>0</v>
      </c>
      <c r="O20" s="59">
        <v>7373187</v>
      </c>
      <c r="P20" s="59">
        <v>2269925</v>
      </c>
      <c r="Q20" s="59">
        <v>9643112</v>
      </c>
      <c r="R20" s="59">
        <v>0</v>
      </c>
      <c r="S20" s="59">
        <v>0</v>
      </c>
      <c r="T20" s="59">
        <v>0</v>
      </c>
      <c r="U20" s="59">
        <v>0</v>
      </c>
      <c r="V20" s="59">
        <v>11855891</v>
      </c>
      <c r="W20" s="59">
        <v>15742526</v>
      </c>
      <c r="X20" s="59">
        <v>-3886635</v>
      </c>
      <c r="Y20" s="60">
        <v>-24.69</v>
      </c>
      <c r="Z20" s="61">
        <v>62673180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-42335287</v>
      </c>
      <c r="C22" s="85">
        <f>SUM(C19:C21)</f>
        <v>0</v>
      </c>
      <c r="D22" s="86">
        <f aca="true" t="shared" si="3" ref="D22:Z22">SUM(D19:D21)</f>
        <v>37272635</v>
      </c>
      <c r="E22" s="87">
        <f t="shared" si="3"/>
        <v>43747565</v>
      </c>
      <c r="F22" s="87">
        <f t="shared" si="3"/>
        <v>150102559</v>
      </c>
      <c r="G22" s="87">
        <f t="shared" si="3"/>
        <v>-11613309</v>
      </c>
      <c r="H22" s="87">
        <f t="shared" si="3"/>
        <v>-19186573</v>
      </c>
      <c r="I22" s="87">
        <f t="shared" si="3"/>
        <v>119302677</v>
      </c>
      <c r="J22" s="87">
        <f t="shared" si="3"/>
        <v>-16513331</v>
      </c>
      <c r="K22" s="87">
        <f t="shared" si="3"/>
        <v>-13339158</v>
      </c>
      <c r="L22" s="87">
        <f t="shared" si="3"/>
        <v>5864597</v>
      </c>
      <c r="M22" s="87">
        <f t="shared" si="3"/>
        <v>-23987892</v>
      </c>
      <c r="N22" s="87">
        <f t="shared" si="3"/>
        <v>-3662463</v>
      </c>
      <c r="O22" s="87">
        <f t="shared" si="3"/>
        <v>13252775</v>
      </c>
      <c r="P22" s="87">
        <f t="shared" si="3"/>
        <v>16019006</v>
      </c>
      <c r="Q22" s="87">
        <f t="shared" si="3"/>
        <v>25609318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120924103</v>
      </c>
      <c r="W22" s="87">
        <f t="shared" si="3"/>
        <v>-63557511</v>
      </c>
      <c r="X22" s="87">
        <f t="shared" si="3"/>
        <v>184481614</v>
      </c>
      <c r="Y22" s="88">
        <f>+IF(W22&lt;&gt;0,(X22/W22)*100,0)</f>
        <v>-290.25934322695554</v>
      </c>
      <c r="Z22" s="89">
        <f t="shared" si="3"/>
        <v>43747565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-42335287</v>
      </c>
      <c r="C24" s="74">
        <f>SUM(C22:C23)</f>
        <v>0</v>
      </c>
      <c r="D24" s="75">
        <f aca="true" t="shared" si="4" ref="D24:Z24">SUM(D22:D23)</f>
        <v>37272635</v>
      </c>
      <c r="E24" s="76">
        <f t="shared" si="4"/>
        <v>43747565</v>
      </c>
      <c r="F24" s="76">
        <f t="shared" si="4"/>
        <v>150102559</v>
      </c>
      <c r="G24" s="76">
        <f t="shared" si="4"/>
        <v>-11613309</v>
      </c>
      <c r="H24" s="76">
        <f t="shared" si="4"/>
        <v>-19186573</v>
      </c>
      <c r="I24" s="76">
        <f t="shared" si="4"/>
        <v>119302677</v>
      </c>
      <c r="J24" s="76">
        <f t="shared" si="4"/>
        <v>-16513331</v>
      </c>
      <c r="K24" s="76">
        <f t="shared" si="4"/>
        <v>-13339158</v>
      </c>
      <c r="L24" s="76">
        <f t="shared" si="4"/>
        <v>5864597</v>
      </c>
      <c r="M24" s="76">
        <f t="shared" si="4"/>
        <v>-23987892</v>
      </c>
      <c r="N24" s="76">
        <f t="shared" si="4"/>
        <v>-3662463</v>
      </c>
      <c r="O24" s="76">
        <f t="shared" si="4"/>
        <v>13252775</v>
      </c>
      <c r="P24" s="76">
        <f t="shared" si="4"/>
        <v>16019006</v>
      </c>
      <c r="Q24" s="76">
        <f t="shared" si="4"/>
        <v>25609318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120924103</v>
      </c>
      <c r="W24" s="76">
        <f t="shared" si="4"/>
        <v>-63557511</v>
      </c>
      <c r="X24" s="76">
        <f t="shared" si="4"/>
        <v>184481614</v>
      </c>
      <c r="Y24" s="77">
        <f>+IF(W24&lt;&gt;0,(X24/W24)*100,0)</f>
        <v>-290.25934322695554</v>
      </c>
      <c r="Z24" s="78">
        <f t="shared" si="4"/>
        <v>43747565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22974067</v>
      </c>
      <c r="C27" s="21">
        <v>0</v>
      </c>
      <c r="D27" s="98">
        <v>47359369</v>
      </c>
      <c r="E27" s="99">
        <v>60144032</v>
      </c>
      <c r="F27" s="99">
        <v>0</v>
      </c>
      <c r="G27" s="99">
        <v>627835</v>
      </c>
      <c r="H27" s="99">
        <v>1465172</v>
      </c>
      <c r="I27" s="99">
        <v>2093007</v>
      </c>
      <c r="J27" s="99">
        <v>1667945</v>
      </c>
      <c r="K27" s="99">
        <v>258680</v>
      </c>
      <c r="L27" s="99">
        <v>7267874</v>
      </c>
      <c r="M27" s="99">
        <v>9194499</v>
      </c>
      <c r="N27" s="99">
        <v>51520</v>
      </c>
      <c r="O27" s="99">
        <v>2155619</v>
      </c>
      <c r="P27" s="99">
        <v>3518506</v>
      </c>
      <c r="Q27" s="99">
        <v>5725645</v>
      </c>
      <c r="R27" s="99">
        <v>0</v>
      </c>
      <c r="S27" s="99">
        <v>0</v>
      </c>
      <c r="T27" s="99">
        <v>0</v>
      </c>
      <c r="U27" s="99">
        <v>0</v>
      </c>
      <c r="V27" s="99">
        <v>17013151</v>
      </c>
      <c r="W27" s="99">
        <v>45108024</v>
      </c>
      <c r="X27" s="99">
        <v>-28094873</v>
      </c>
      <c r="Y27" s="100">
        <v>-62.28</v>
      </c>
      <c r="Z27" s="101">
        <v>60144032</v>
      </c>
    </row>
    <row r="28" spans="1:26" ht="13.5">
      <c r="A28" s="102" t="s">
        <v>44</v>
      </c>
      <c r="B28" s="18">
        <v>21574546</v>
      </c>
      <c r="C28" s="18">
        <v>0</v>
      </c>
      <c r="D28" s="58">
        <v>42547369</v>
      </c>
      <c r="E28" s="59">
        <v>55184633</v>
      </c>
      <c r="F28" s="59">
        <v>0</v>
      </c>
      <c r="G28" s="59">
        <v>555019</v>
      </c>
      <c r="H28" s="59">
        <v>1459952</v>
      </c>
      <c r="I28" s="59">
        <v>2014971</v>
      </c>
      <c r="J28" s="59">
        <v>1493430</v>
      </c>
      <c r="K28" s="59">
        <v>239696</v>
      </c>
      <c r="L28" s="59">
        <v>7267874</v>
      </c>
      <c r="M28" s="59">
        <v>9001000</v>
      </c>
      <c r="N28" s="59">
        <v>51520</v>
      </c>
      <c r="O28" s="59">
        <v>2079383</v>
      </c>
      <c r="P28" s="59">
        <v>2880606</v>
      </c>
      <c r="Q28" s="59">
        <v>5011509</v>
      </c>
      <c r="R28" s="59">
        <v>0</v>
      </c>
      <c r="S28" s="59">
        <v>0</v>
      </c>
      <c r="T28" s="59">
        <v>0</v>
      </c>
      <c r="U28" s="59">
        <v>0</v>
      </c>
      <c r="V28" s="59">
        <v>16027480</v>
      </c>
      <c r="W28" s="59">
        <v>41388475</v>
      </c>
      <c r="X28" s="59">
        <v>-25360995</v>
      </c>
      <c r="Y28" s="60">
        <v>-61.28</v>
      </c>
      <c r="Z28" s="61">
        <v>55184633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1399521</v>
      </c>
      <c r="C31" s="18">
        <v>0</v>
      </c>
      <c r="D31" s="58">
        <v>4812000</v>
      </c>
      <c r="E31" s="59">
        <v>4959399</v>
      </c>
      <c r="F31" s="59">
        <v>0</v>
      </c>
      <c r="G31" s="59">
        <v>72816</v>
      </c>
      <c r="H31" s="59">
        <v>5220</v>
      </c>
      <c r="I31" s="59">
        <v>78036</v>
      </c>
      <c r="J31" s="59">
        <v>174515</v>
      </c>
      <c r="K31" s="59">
        <v>18984</v>
      </c>
      <c r="L31" s="59">
        <v>0</v>
      </c>
      <c r="M31" s="59">
        <v>193499</v>
      </c>
      <c r="N31" s="59">
        <v>0</v>
      </c>
      <c r="O31" s="59">
        <v>76236</v>
      </c>
      <c r="P31" s="59">
        <v>637900</v>
      </c>
      <c r="Q31" s="59">
        <v>714136</v>
      </c>
      <c r="R31" s="59">
        <v>0</v>
      </c>
      <c r="S31" s="59">
        <v>0</v>
      </c>
      <c r="T31" s="59">
        <v>0</v>
      </c>
      <c r="U31" s="59">
        <v>0</v>
      </c>
      <c r="V31" s="59">
        <v>985671</v>
      </c>
      <c r="W31" s="59">
        <v>3719549</v>
      </c>
      <c r="X31" s="59">
        <v>-2733878</v>
      </c>
      <c r="Y31" s="60">
        <v>-73.5</v>
      </c>
      <c r="Z31" s="61">
        <v>4959399</v>
      </c>
    </row>
    <row r="32" spans="1:26" ht="13.5">
      <c r="A32" s="69" t="s">
        <v>50</v>
      </c>
      <c r="B32" s="21">
        <f>SUM(B28:B31)</f>
        <v>22974067</v>
      </c>
      <c r="C32" s="21">
        <f>SUM(C28:C31)</f>
        <v>0</v>
      </c>
      <c r="D32" s="98">
        <f aca="true" t="shared" si="5" ref="D32:Z32">SUM(D28:D31)</f>
        <v>47359369</v>
      </c>
      <c r="E32" s="99">
        <f t="shared" si="5"/>
        <v>60144032</v>
      </c>
      <c r="F32" s="99">
        <f t="shared" si="5"/>
        <v>0</v>
      </c>
      <c r="G32" s="99">
        <f t="shared" si="5"/>
        <v>627835</v>
      </c>
      <c r="H32" s="99">
        <f t="shared" si="5"/>
        <v>1465172</v>
      </c>
      <c r="I32" s="99">
        <f t="shared" si="5"/>
        <v>2093007</v>
      </c>
      <c r="J32" s="99">
        <f t="shared" si="5"/>
        <v>1667945</v>
      </c>
      <c r="K32" s="99">
        <f t="shared" si="5"/>
        <v>258680</v>
      </c>
      <c r="L32" s="99">
        <f t="shared" si="5"/>
        <v>7267874</v>
      </c>
      <c r="M32" s="99">
        <f t="shared" si="5"/>
        <v>9194499</v>
      </c>
      <c r="N32" s="99">
        <f t="shared" si="5"/>
        <v>51520</v>
      </c>
      <c r="O32" s="99">
        <f t="shared" si="5"/>
        <v>2155619</v>
      </c>
      <c r="P32" s="99">
        <f t="shared" si="5"/>
        <v>3518506</v>
      </c>
      <c r="Q32" s="99">
        <f t="shared" si="5"/>
        <v>5725645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17013151</v>
      </c>
      <c r="W32" s="99">
        <f t="shared" si="5"/>
        <v>45108024</v>
      </c>
      <c r="X32" s="99">
        <f t="shared" si="5"/>
        <v>-28094873</v>
      </c>
      <c r="Y32" s="100">
        <f>+IF(W32&lt;&gt;0,(X32/W32)*100,0)</f>
        <v>-62.2835374034562</v>
      </c>
      <c r="Z32" s="101">
        <f t="shared" si="5"/>
        <v>60144032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64363474</v>
      </c>
      <c r="C35" s="18">
        <v>0</v>
      </c>
      <c r="D35" s="58">
        <v>62500000</v>
      </c>
      <c r="E35" s="59">
        <v>58030055</v>
      </c>
      <c r="F35" s="59">
        <v>91468390</v>
      </c>
      <c r="G35" s="59">
        <v>86867840</v>
      </c>
      <c r="H35" s="59">
        <v>142425402</v>
      </c>
      <c r="I35" s="59">
        <v>142425402</v>
      </c>
      <c r="J35" s="59">
        <v>130232783</v>
      </c>
      <c r="K35" s="59">
        <v>128382934</v>
      </c>
      <c r="L35" s="59">
        <v>141799809</v>
      </c>
      <c r="M35" s="59">
        <v>141799809</v>
      </c>
      <c r="N35" s="59">
        <v>146798736</v>
      </c>
      <c r="O35" s="59">
        <v>147470428</v>
      </c>
      <c r="P35" s="59">
        <v>182947647</v>
      </c>
      <c r="Q35" s="59">
        <v>182947647</v>
      </c>
      <c r="R35" s="59">
        <v>0</v>
      </c>
      <c r="S35" s="59">
        <v>0</v>
      </c>
      <c r="T35" s="59">
        <v>0</v>
      </c>
      <c r="U35" s="59">
        <v>0</v>
      </c>
      <c r="V35" s="59">
        <v>182947647</v>
      </c>
      <c r="W35" s="59">
        <v>43522541</v>
      </c>
      <c r="X35" s="59">
        <v>139425106</v>
      </c>
      <c r="Y35" s="60">
        <v>320.35</v>
      </c>
      <c r="Z35" s="61">
        <v>58030055</v>
      </c>
    </row>
    <row r="36" spans="1:26" ht="13.5">
      <c r="A36" s="57" t="s">
        <v>53</v>
      </c>
      <c r="B36" s="18">
        <v>735679261</v>
      </c>
      <c r="C36" s="18">
        <v>0</v>
      </c>
      <c r="D36" s="58">
        <v>790596273</v>
      </c>
      <c r="E36" s="59">
        <v>767889299</v>
      </c>
      <c r="F36" s="59">
        <v>677947301</v>
      </c>
      <c r="G36" s="59">
        <v>678575136</v>
      </c>
      <c r="H36" s="59">
        <v>758955817</v>
      </c>
      <c r="I36" s="59">
        <v>758955817</v>
      </c>
      <c r="J36" s="59">
        <v>760623762</v>
      </c>
      <c r="K36" s="59">
        <v>760882442</v>
      </c>
      <c r="L36" s="59">
        <v>768150316</v>
      </c>
      <c r="M36" s="59">
        <v>768150316</v>
      </c>
      <c r="N36" s="59">
        <v>768201836</v>
      </c>
      <c r="O36" s="59">
        <v>770357454</v>
      </c>
      <c r="P36" s="59">
        <v>773874086</v>
      </c>
      <c r="Q36" s="59">
        <v>773874086</v>
      </c>
      <c r="R36" s="59">
        <v>0</v>
      </c>
      <c r="S36" s="59">
        <v>0</v>
      </c>
      <c r="T36" s="59">
        <v>0</v>
      </c>
      <c r="U36" s="59">
        <v>0</v>
      </c>
      <c r="V36" s="59">
        <v>773874086</v>
      </c>
      <c r="W36" s="59">
        <v>575916974</v>
      </c>
      <c r="X36" s="59">
        <v>197957112</v>
      </c>
      <c r="Y36" s="60">
        <v>34.37</v>
      </c>
      <c r="Z36" s="61">
        <v>767889299</v>
      </c>
    </row>
    <row r="37" spans="1:26" ht="13.5">
      <c r="A37" s="57" t="s">
        <v>54</v>
      </c>
      <c r="B37" s="18">
        <v>182271308</v>
      </c>
      <c r="C37" s="18">
        <v>0</v>
      </c>
      <c r="D37" s="58">
        <v>94504250</v>
      </c>
      <c r="E37" s="59">
        <v>94504249</v>
      </c>
      <c r="F37" s="59">
        <v>94504250</v>
      </c>
      <c r="G37" s="59">
        <v>94504251</v>
      </c>
      <c r="H37" s="59">
        <v>124345359</v>
      </c>
      <c r="I37" s="59">
        <v>124345359</v>
      </c>
      <c r="J37" s="59">
        <v>113056656</v>
      </c>
      <c r="K37" s="59">
        <v>112218503</v>
      </c>
      <c r="L37" s="59">
        <v>116079611</v>
      </c>
      <c r="M37" s="59">
        <v>116079611</v>
      </c>
      <c r="N37" s="59">
        <v>111917546</v>
      </c>
      <c r="O37" s="59">
        <v>108174366</v>
      </c>
      <c r="P37" s="59">
        <v>104330685</v>
      </c>
      <c r="Q37" s="59">
        <v>104330685</v>
      </c>
      <c r="R37" s="59">
        <v>0</v>
      </c>
      <c r="S37" s="59">
        <v>0</v>
      </c>
      <c r="T37" s="59">
        <v>0</v>
      </c>
      <c r="U37" s="59">
        <v>0</v>
      </c>
      <c r="V37" s="59">
        <v>104330685</v>
      </c>
      <c r="W37" s="59">
        <v>70878187</v>
      </c>
      <c r="X37" s="59">
        <v>33452498</v>
      </c>
      <c r="Y37" s="60">
        <v>47.2</v>
      </c>
      <c r="Z37" s="61">
        <v>94504249</v>
      </c>
    </row>
    <row r="38" spans="1:26" ht="13.5">
      <c r="A38" s="57" t="s">
        <v>55</v>
      </c>
      <c r="B38" s="18">
        <v>206631494</v>
      </c>
      <c r="C38" s="18">
        <v>0</v>
      </c>
      <c r="D38" s="58">
        <v>240739047</v>
      </c>
      <c r="E38" s="59">
        <v>240739047</v>
      </c>
      <c r="F38" s="59">
        <v>240739047</v>
      </c>
      <c r="G38" s="59">
        <v>240739046</v>
      </c>
      <c r="H38" s="59">
        <v>198993356</v>
      </c>
      <c r="I38" s="59">
        <v>198993356</v>
      </c>
      <c r="J38" s="59">
        <v>198993356</v>
      </c>
      <c r="K38" s="59">
        <v>198993356</v>
      </c>
      <c r="L38" s="59">
        <v>198993356</v>
      </c>
      <c r="M38" s="59">
        <v>198993356</v>
      </c>
      <c r="N38" s="59">
        <v>198993356</v>
      </c>
      <c r="O38" s="59">
        <v>198993356</v>
      </c>
      <c r="P38" s="59">
        <v>198993356</v>
      </c>
      <c r="Q38" s="59">
        <v>198993356</v>
      </c>
      <c r="R38" s="59">
        <v>0</v>
      </c>
      <c r="S38" s="59">
        <v>0</v>
      </c>
      <c r="T38" s="59">
        <v>0</v>
      </c>
      <c r="U38" s="59">
        <v>0</v>
      </c>
      <c r="V38" s="59">
        <v>198993356</v>
      </c>
      <c r="W38" s="59">
        <v>180554285</v>
      </c>
      <c r="X38" s="59">
        <v>18439071</v>
      </c>
      <c r="Y38" s="60">
        <v>10.21</v>
      </c>
      <c r="Z38" s="61">
        <v>240739047</v>
      </c>
    </row>
    <row r="39" spans="1:26" ht="13.5">
      <c r="A39" s="57" t="s">
        <v>56</v>
      </c>
      <c r="B39" s="18">
        <v>411139933</v>
      </c>
      <c r="C39" s="18">
        <v>0</v>
      </c>
      <c r="D39" s="58">
        <v>517852976</v>
      </c>
      <c r="E39" s="59">
        <v>490676058</v>
      </c>
      <c r="F39" s="59">
        <v>434172394</v>
      </c>
      <c r="G39" s="59">
        <v>430199679</v>
      </c>
      <c r="H39" s="59">
        <v>578042504</v>
      </c>
      <c r="I39" s="59">
        <v>578042504</v>
      </c>
      <c r="J39" s="59">
        <v>578806533</v>
      </c>
      <c r="K39" s="59">
        <v>578053517</v>
      </c>
      <c r="L39" s="59">
        <v>594877158</v>
      </c>
      <c r="M39" s="59">
        <v>594877158</v>
      </c>
      <c r="N39" s="59">
        <v>604089670</v>
      </c>
      <c r="O39" s="59">
        <v>610660160</v>
      </c>
      <c r="P39" s="59">
        <v>653497692</v>
      </c>
      <c r="Q39" s="59">
        <v>653497692</v>
      </c>
      <c r="R39" s="59">
        <v>0</v>
      </c>
      <c r="S39" s="59">
        <v>0</v>
      </c>
      <c r="T39" s="59">
        <v>0</v>
      </c>
      <c r="U39" s="59">
        <v>0</v>
      </c>
      <c r="V39" s="59">
        <v>653497692</v>
      </c>
      <c r="W39" s="59">
        <v>368007044</v>
      </c>
      <c r="X39" s="59">
        <v>285490648</v>
      </c>
      <c r="Y39" s="60">
        <v>77.58</v>
      </c>
      <c r="Z39" s="61">
        <v>490676058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101104616</v>
      </c>
      <c r="C42" s="18">
        <v>0</v>
      </c>
      <c r="D42" s="58">
        <v>37272648</v>
      </c>
      <c r="E42" s="59">
        <v>27484403</v>
      </c>
      <c r="F42" s="59">
        <v>36468390</v>
      </c>
      <c r="G42" s="59">
        <v>-3972715</v>
      </c>
      <c r="H42" s="59">
        <v>1596753</v>
      </c>
      <c r="I42" s="59">
        <v>34092428</v>
      </c>
      <c r="J42" s="59">
        <v>2369565</v>
      </c>
      <c r="K42" s="59">
        <v>946641</v>
      </c>
      <c r="L42" s="59">
        <v>22985253</v>
      </c>
      <c r="M42" s="59">
        <v>26301459</v>
      </c>
      <c r="N42" s="59">
        <v>-2208663</v>
      </c>
      <c r="O42" s="59">
        <v>2541888</v>
      </c>
      <c r="P42" s="59">
        <v>23035301</v>
      </c>
      <c r="Q42" s="59">
        <v>23368526</v>
      </c>
      <c r="R42" s="59">
        <v>0</v>
      </c>
      <c r="S42" s="59">
        <v>0</v>
      </c>
      <c r="T42" s="59">
        <v>0</v>
      </c>
      <c r="U42" s="59">
        <v>0</v>
      </c>
      <c r="V42" s="59">
        <v>83762413</v>
      </c>
      <c r="W42" s="59">
        <v>-10634220</v>
      </c>
      <c r="X42" s="59">
        <v>94396633</v>
      </c>
      <c r="Y42" s="60">
        <v>-887.67</v>
      </c>
      <c r="Z42" s="61">
        <v>27484403</v>
      </c>
    </row>
    <row r="43" spans="1:26" ht="13.5">
      <c r="A43" s="57" t="s">
        <v>59</v>
      </c>
      <c r="B43" s="18">
        <v>-22944867</v>
      </c>
      <c r="C43" s="18">
        <v>0</v>
      </c>
      <c r="D43" s="58">
        <v>-47359368</v>
      </c>
      <c r="E43" s="59">
        <v>-60144032</v>
      </c>
      <c r="F43" s="59">
        <v>0</v>
      </c>
      <c r="G43" s="59">
        <v>-627835</v>
      </c>
      <c r="H43" s="59">
        <v>-1465172</v>
      </c>
      <c r="I43" s="59">
        <v>-2093007</v>
      </c>
      <c r="J43" s="59">
        <v>-1667944</v>
      </c>
      <c r="K43" s="59">
        <v>-258680</v>
      </c>
      <c r="L43" s="59">
        <v>-7267874</v>
      </c>
      <c r="M43" s="59">
        <v>-9194498</v>
      </c>
      <c r="N43" s="59">
        <v>-51520</v>
      </c>
      <c r="O43" s="59">
        <v>-2155619</v>
      </c>
      <c r="P43" s="59">
        <v>-3516631</v>
      </c>
      <c r="Q43" s="59">
        <v>-5723770</v>
      </c>
      <c r="R43" s="59">
        <v>0</v>
      </c>
      <c r="S43" s="59">
        <v>0</v>
      </c>
      <c r="T43" s="59">
        <v>0</v>
      </c>
      <c r="U43" s="59">
        <v>0</v>
      </c>
      <c r="V43" s="59">
        <v>-17011275</v>
      </c>
      <c r="W43" s="59">
        <v>-16444710</v>
      </c>
      <c r="X43" s="59">
        <v>-566565</v>
      </c>
      <c r="Y43" s="60">
        <v>3.45</v>
      </c>
      <c r="Z43" s="61">
        <v>-60144032</v>
      </c>
    </row>
    <row r="44" spans="1:26" ht="13.5">
      <c r="A44" s="57" t="s">
        <v>60</v>
      </c>
      <c r="B44" s="18">
        <v>-10942452</v>
      </c>
      <c r="C44" s="18">
        <v>0</v>
      </c>
      <c r="D44" s="58">
        <v>-9504250</v>
      </c>
      <c r="E44" s="59">
        <v>-9504250</v>
      </c>
      <c r="F44" s="59">
        <v>0</v>
      </c>
      <c r="G44" s="59">
        <v>0</v>
      </c>
      <c r="H44" s="59">
        <v>-3340970</v>
      </c>
      <c r="I44" s="59">
        <v>-3340970</v>
      </c>
      <c r="J44" s="59">
        <v>0</v>
      </c>
      <c r="K44" s="59">
        <v>0</v>
      </c>
      <c r="L44" s="59">
        <v>-5459747</v>
      </c>
      <c r="M44" s="59">
        <v>-5459747</v>
      </c>
      <c r="N44" s="59">
        <v>892550</v>
      </c>
      <c r="O44" s="59">
        <v>0</v>
      </c>
      <c r="P44" s="59">
        <v>0</v>
      </c>
      <c r="Q44" s="59">
        <v>892550</v>
      </c>
      <c r="R44" s="59">
        <v>0</v>
      </c>
      <c r="S44" s="59">
        <v>0</v>
      </c>
      <c r="T44" s="59">
        <v>0</v>
      </c>
      <c r="U44" s="59">
        <v>0</v>
      </c>
      <c r="V44" s="59">
        <v>-7908167</v>
      </c>
      <c r="W44" s="59">
        <v>-7908167</v>
      </c>
      <c r="X44" s="59">
        <v>0</v>
      </c>
      <c r="Y44" s="60">
        <v>0</v>
      </c>
      <c r="Z44" s="61">
        <v>-9504250</v>
      </c>
    </row>
    <row r="45" spans="1:26" ht="13.5">
      <c r="A45" s="69" t="s">
        <v>61</v>
      </c>
      <c r="B45" s="21">
        <v>19679315</v>
      </c>
      <c r="C45" s="21">
        <v>0</v>
      </c>
      <c r="D45" s="98">
        <v>-19590969</v>
      </c>
      <c r="E45" s="99">
        <v>-22399679</v>
      </c>
      <c r="F45" s="99">
        <v>36468390</v>
      </c>
      <c r="G45" s="99">
        <v>31867840</v>
      </c>
      <c r="H45" s="99">
        <v>28658451</v>
      </c>
      <c r="I45" s="99">
        <v>28658451</v>
      </c>
      <c r="J45" s="99">
        <v>29360072</v>
      </c>
      <c r="K45" s="99">
        <v>30048033</v>
      </c>
      <c r="L45" s="99">
        <v>40305665</v>
      </c>
      <c r="M45" s="99">
        <v>40305665</v>
      </c>
      <c r="N45" s="99">
        <v>38938032</v>
      </c>
      <c r="O45" s="99">
        <v>39324301</v>
      </c>
      <c r="P45" s="99">
        <v>58842971</v>
      </c>
      <c r="Q45" s="99">
        <v>58842971</v>
      </c>
      <c r="R45" s="99">
        <v>0</v>
      </c>
      <c r="S45" s="99">
        <v>0</v>
      </c>
      <c r="T45" s="99">
        <v>0</v>
      </c>
      <c r="U45" s="99">
        <v>0</v>
      </c>
      <c r="V45" s="99">
        <v>58842971</v>
      </c>
      <c r="W45" s="99">
        <v>-15222897</v>
      </c>
      <c r="X45" s="99">
        <v>74065868</v>
      </c>
      <c r="Y45" s="100">
        <v>-486.54</v>
      </c>
      <c r="Z45" s="101">
        <v>-22399679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39181803</v>
      </c>
      <c r="C49" s="51">
        <v>0</v>
      </c>
      <c r="D49" s="128">
        <v>3886438</v>
      </c>
      <c r="E49" s="53">
        <v>2948052</v>
      </c>
      <c r="F49" s="53">
        <v>0</v>
      </c>
      <c r="G49" s="53">
        <v>0</v>
      </c>
      <c r="H49" s="53">
        <v>0</v>
      </c>
      <c r="I49" s="53">
        <v>76677169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122693462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38812726</v>
      </c>
      <c r="C51" s="51">
        <v>0</v>
      </c>
      <c r="D51" s="128">
        <v>123388</v>
      </c>
      <c r="E51" s="53">
        <v>655</v>
      </c>
      <c r="F51" s="53">
        <v>0</v>
      </c>
      <c r="G51" s="53">
        <v>0</v>
      </c>
      <c r="H51" s="53">
        <v>0</v>
      </c>
      <c r="I51" s="53">
        <v>4708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27234475</v>
      </c>
      <c r="W51" s="53">
        <v>12231993</v>
      </c>
      <c r="X51" s="53">
        <v>78407945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100.00000029307301</v>
      </c>
      <c r="C58" s="5">
        <f>IF(C67=0,0,+(C76/C67)*100)</f>
        <v>0</v>
      </c>
      <c r="D58" s="6">
        <f aca="true" t="shared" si="6" ref="D58:Z58">IF(D67=0,0,+(D76/D67)*100)</f>
        <v>100.00000209408351</v>
      </c>
      <c r="E58" s="7">
        <f t="shared" si="6"/>
        <v>99.29790012592471</v>
      </c>
      <c r="F58" s="7">
        <f t="shared" si="6"/>
        <v>21.955068686302717</v>
      </c>
      <c r="G58" s="7">
        <f t="shared" si="6"/>
        <v>113.779748142778</v>
      </c>
      <c r="H58" s="7">
        <f t="shared" si="6"/>
        <v>163.35889842626167</v>
      </c>
      <c r="I58" s="7">
        <f t="shared" si="6"/>
        <v>49.7448122777594</v>
      </c>
      <c r="J58" s="7">
        <f t="shared" si="6"/>
        <v>191.48920912411117</v>
      </c>
      <c r="K58" s="7">
        <f t="shared" si="6"/>
        <v>149.94989175616996</v>
      </c>
      <c r="L58" s="7">
        <f t="shared" si="6"/>
        <v>132.38898005098432</v>
      </c>
      <c r="M58" s="7">
        <f t="shared" si="6"/>
        <v>156.7277801425889</v>
      </c>
      <c r="N58" s="7">
        <f t="shared" si="6"/>
        <v>94.26345419566479</v>
      </c>
      <c r="O58" s="7">
        <f t="shared" si="6"/>
        <v>83.21715823753144</v>
      </c>
      <c r="P58" s="7">
        <f t="shared" si="6"/>
        <v>134.67761828375166</v>
      </c>
      <c r="Q58" s="7">
        <f t="shared" si="6"/>
        <v>100.59379182302706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82.24482485733127</v>
      </c>
      <c r="W58" s="7">
        <f t="shared" si="6"/>
        <v>111.5244410396524</v>
      </c>
      <c r="X58" s="7">
        <f t="shared" si="6"/>
        <v>0</v>
      </c>
      <c r="Y58" s="7">
        <f t="shared" si="6"/>
        <v>0</v>
      </c>
      <c r="Z58" s="8">
        <f t="shared" si="6"/>
        <v>99.29790012592471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100.00000140544103</v>
      </c>
      <c r="E59" s="10">
        <f t="shared" si="7"/>
        <v>95.99880065366676</v>
      </c>
      <c r="F59" s="10">
        <f t="shared" si="7"/>
        <v>6.304437103990379</v>
      </c>
      <c r="G59" s="10">
        <f t="shared" si="7"/>
        <v>-125696.2690488702</v>
      </c>
      <c r="H59" s="10">
        <f t="shared" si="7"/>
        <v>-159196.55063623935</v>
      </c>
      <c r="I59" s="10">
        <f t="shared" si="7"/>
        <v>35.7831570216893</v>
      </c>
      <c r="J59" s="10">
        <f t="shared" si="7"/>
        <v>-15018.45923164208</v>
      </c>
      <c r="K59" s="10">
        <f t="shared" si="7"/>
        <v>-150168.94803548796</v>
      </c>
      <c r="L59" s="10">
        <f t="shared" si="7"/>
        <v>-28991.27444369521</v>
      </c>
      <c r="M59" s="10">
        <f t="shared" si="7"/>
        <v>-24429.96227984199</v>
      </c>
      <c r="N59" s="10">
        <f t="shared" si="7"/>
        <v>0</v>
      </c>
      <c r="O59" s="10">
        <f t="shared" si="7"/>
        <v>-338882.29483282677</v>
      </c>
      <c r="P59" s="10">
        <f t="shared" si="7"/>
        <v>0</v>
      </c>
      <c r="Q59" s="10">
        <f t="shared" si="7"/>
        <v>-1056755.8510638298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75.95526990244412</v>
      </c>
      <c r="W59" s="10">
        <f t="shared" si="7"/>
        <v>134.435012474196</v>
      </c>
      <c r="X59" s="10">
        <f t="shared" si="7"/>
        <v>0</v>
      </c>
      <c r="Y59" s="10">
        <f t="shared" si="7"/>
        <v>0</v>
      </c>
      <c r="Z59" s="11">
        <f t="shared" si="7"/>
        <v>95.99880065366676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100.00000200011084</v>
      </c>
      <c r="E60" s="13">
        <f t="shared" si="7"/>
        <v>100.00000172293761</v>
      </c>
      <c r="F60" s="13">
        <f t="shared" si="7"/>
        <v>36.15713609653574</v>
      </c>
      <c r="G60" s="13">
        <f t="shared" si="7"/>
        <v>85.3113022886923</v>
      </c>
      <c r="H60" s="13">
        <f t="shared" si="7"/>
        <v>100</v>
      </c>
      <c r="I60" s="13">
        <f t="shared" si="7"/>
        <v>57.28254779726728</v>
      </c>
      <c r="J60" s="13">
        <f t="shared" si="7"/>
        <v>155.40274563563347</v>
      </c>
      <c r="K60" s="13">
        <f t="shared" si="7"/>
        <v>130.32985810103168</v>
      </c>
      <c r="L60" s="13">
        <f t="shared" si="7"/>
        <v>113.21576169467598</v>
      </c>
      <c r="M60" s="13">
        <f t="shared" si="7"/>
        <v>132.26437395651942</v>
      </c>
      <c r="N60" s="13">
        <f t="shared" si="7"/>
        <v>78.38674035135337</v>
      </c>
      <c r="O60" s="13">
        <f t="shared" si="7"/>
        <v>72.63525172913631</v>
      </c>
      <c r="P60" s="13">
        <f t="shared" si="7"/>
        <v>116.87173667907899</v>
      </c>
      <c r="Q60" s="13">
        <f t="shared" si="7"/>
        <v>86.47881595976138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83.53618110257216</v>
      </c>
      <c r="W60" s="13">
        <f t="shared" si="7"/>
        <v>107.7733564734823</v>
      </c>
      <c r="X60" s="13">
        <f t="shared" si="7"/>
        <v>0</v>
      </c>
      <c r="Y60" s="13">
        <f t="shared" si="7"/>
        <v>0</v>
      </c>
      <c r="Z60" s="14">
        <f t="shared" si="7"/>
        <v>100.00000172293761</v>
      </c>
    </row>
    <row r="61" spans="1:26" ht="13.5">
      <c r="A61" s="38" t="s">
        <v>113</v>
      </c>
      <c r="B61" s="12">
        <f t="shared" si="7"/>
        <v>95.91821911359342</v>
      </c>
      <c r="C61" s="12">
        <f t="shared" si="7"/>
        <v>0</v>
      </c>
      <c r="D61" s="3">
        <f t="shared" si="7"/>
        <v>100.00000133253127</v>
      </c>
      <c r="E61" s="13">
        <f t="shared" si="7"/>
        <v>100.0000009085958</v>
      </c>
      <c r="F61" s="13">
        <f t="shared" si="7"/>
        <v>114.75137715927299</v>
      </c>
      <c r="G61" s="13">
        <f t="shared" si="7"/>
        <v>81.38647836788127</v>
      </c>
      <c r="H61" s="13">
        <f t="shared" si="7"/>
        <v>100</v>
      </c>
      <c r="I61" s="13">
        <f t="shared" si="7"/>
        <v>98.63839747348717</v>
      </c>
      <c r="J61" s="13">
        <f t="shared" si="7"/>
        <v>111.8645741119638</v>
      </c>
      <c r="K61" s="13">
        <f t="shared" si="7"/>
        <v>114.58909733904441</v>
      </c>
      <c r="L61" s="13">
        <f t="shared" si="7"/>
        <v>99.80999390475372</v>
      </c>
      <c r="M61" s="13">
        <f t="shared" si="7"/>
        <v>109.05972111154153</v>
      </c>
      <c r="N61" s="13">
        <f t="shared" si="7"/>
        <v>69.60779866745607</v>
      </c>
      <c r="O61" s="13">
        <f t="shared" si="7"/>
        <v>97.97767464894238</v>
      </c>
      <c r="P61" s="13">
        <f t="shared" si="7"/>
        <v>101.68949402805477</v>
      </c>
      <c r="Q61" s="13">
        <f t="shared" si="7"/>
        <v>89.89010555917683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98.86535757466349</v>
      </c>
      <c r="W61" s="13">
        <f t="shared" si="7"/>
        <v>109.3781330970304</v>
      </c>
      <c r="X61" s="13">
        <f t="shared" si="7"/>
        <v>0</v>
      </c>
      <c r="Y61" s="13">
        <f t="shared" si="7"/>
        <v>0</v>
      </c>
      <c r="Z61" s="14">
        <f t="shared" si="7"/>
        <v>100.0000009085958</v>
      </c>
    </row>
    <row r="62" spans="1:26" ht="13.5">
      <c r="A62" s="38" t="s">
        <v>114</v>
      </c>
      <c r="B62" s="12">
        <f t="shared" si="7"/>
        <v>82.13450875019824</v>
      </c>
      <c r="C62" s="12">
        <f t="shared" si="7"/>
        <v>0</v>
      </c>
      <c r="D62" s="3">
        <f t="shared" si="7"/>
        <v>100.00000142306789</v>
      </c>
      <c r="E62" s="13">
        <f t="shared" si="7"/>
        <v>100.00000139648806</v>
      </c>
      <c r="F62" s="13">
        <f t="shared" si="7"/>
        <v>69.90333752099548</v>
      </c>
      <c r="G62" s="13">
        <f t="shared" si="7"/>
        <v>100</v>
      </c>
      <c r="H62" s="13">
        <f t="shared" si="7"/>
        <v>100</v>
      </c>
      <c r="I62" s="13">
        <f t="shared" si="7"/>
        <v>90.08915327526003</v>
      </c>
      <c r="J62" s="13">
        <f t="shared" si="7"/>
        <v>296.0654844189384</v>
      </c>
      <c r="K62" s="13">
        <f t="shared" si="7"/>
        <v>109.95896365835094</v>
      </c>
      <c r="L62" s="13">
        <f t="shared" si="7"/>
        <v>89.64119912857146</v>
      </c>
      <c r="M62" s="13">
        <f t="shared" si="7"/>
        <v>137.2615418649181</v>
      </c>
      <c r="N62" s="13">
        <f t="shared" si="7"/>
        <v>64.99496873389087</v>
      </c>
      <c r="O62" s="13">
        <f t="shared" si="7"/>
        <v>38.58070870746351</v>
      </c>
      <c r="P62" s="13">
        <f t="shared" si="7"/>
        <v>112.04848774821446</v>
      </c>
      <c r="Q62" s="13">
        <f t="shared" si="7"/>
        <v>59.82024349781911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81.01273586837586</v>
      </c>
      <c r="W62" s="13">
        <f t="shared" si="7"/>
        <v>125.42277112816338</v>
      </c>
      <c r="X62" s="13">
        <f t="shared" si="7"/>
        <v>0</v>
      </c>
      <c r="Y62" s="13">
        <f t="shared" si="7"/>
        <v>0</v>
      </c>
      <c r="Z62" s="14">
        <f t="shared" si="7"/>
        <v>100.00000139648806</v>
      </c>
    </row>
    <row r="63" spans="1:26" ht="13.5">
      <c r="A63" s="38" t="s">
        <v>115</v>
      </c>
      <c r="B63" s="12">
        <f t="shared" si="7"/>
        <v>77.84686940303453</v>
      </c>
      <c r="C63" s="12">
        <f t="shared" si="7"/>
        <v>0</v>
      </c>
      <c r="D63" s="3">
        <f t="shared" si="7"/>
        <v>100</v>
      </c>
      <c r="E63" s="13">
        <f t="shared" si="7"/>
        <v>100.00000286208339</v>
      </c>
      <c r="F63" s="13">
        <f t="shared" si="7"/>
        <v>5.950656555154757</v>
      </c>
      <c r="G63" s="13">
        <f t="shared" si="7"/>
        <v>100</v>
      </c>
      <c r="H63" s="13">
        <f t="shared" si="7"/>
        <v>100</v>
      </c>
      <c r="I63" s="13">
        <f t="shared" si="7"/>
        <v>7.066705872759517</v>
      </c>
      <c r="J63" s="13">
        <f t="shared" si="7"/>
        <v>5166.510351942601</v>
      </c>
      <c r="K63" s="13">
        <f t="shared" si="7"/>
        <v>1908.9612372288818</v>
      </c>
      <c r="L63" s="13">
        <f t="shared" si="7"/>
        <v>10122.074550929292</v>
      </c>
      <c r="M63" s="13">
        <f t="shared" si="7"/>
        <v>3630.3690400324426</v>
      </c>
      <c r="N63" s="13">
        <f t="shared" si="7"/>
        <v>9293.111863731447</v>
      </c>
      <c r="O63" s="13">
        <f t="shared" si="7"/>
        <v>435.9791714124842</v>
      </c>
      <c r="P63" s="13">
        <f t="shared" si="7"/>
        <v>5616.623512488557</v>
      </c>
      <c r="Q63" s="13">
        <f t="shared" si="7"/>
        <v>1153.8751229386883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43.15886166239149</v>
      </c>
      <c r="W63" s="13">
        <f t="shared" si="7"/>
        <v>79.54626519188747</v>
      </c>
      <c r="X63" s="13">
        <f t="shared" si="7"/>
        <v>0</v>
      </c>
      <c r="Y63" s="13">
        <f t="shared" si="7"/>
        <v>0</v>
      </c>
      <c r="Z63" s="14">
        <f t="shared" si="7"/>
        <v>100.00000286208339</v>
      </c>
    </row>
    <row r="64" spans="1:26" ht="13.5">
      <c r="A64" s="38" t="s">
        <v>116</v>
      </c>
      <c r="B64" s="12">
        <f t="shared" si="7"/>
        <v>61.696993667903534</v>
      </c>
      <c r="C64" s="12">
        <f t="shared" si="7"/>
        <v>0</v>
      </c>
      <c r="D64" s="3">
        <f t="shared" si="7"/>
        <v>100.00001496804623</v>
      </c>
      <c r="E64" s="13">
        <f t="shared" si="7"/>
        <v>100.00000927008507</v>
      </c>
      <c r="F64" s="13">
        <f t="shared" si="7"/>
        <v>4.559375546110005</v>
      </c>
      <c r="G64" s="13">
        <f t="shared" si="7"/>
        <v>100</v>
      </c>
      <c r="H64" s="13">
        <f t="shared" si="7"/>
        <v>100</v>
      </c>
      <c r="I64" s="13">
        <f t="shared" si="7"/>
        <v>4.312090291812705</v>
      </c>
      <c r="J64" s="13">
        <f t="shared" si="7"/>
        <v>-608.5084753559189</v>
      </c>
      <c r="K64" s="13">
        <f t="shared" si="7"/>
        <v>-270.7162785857828</v>
      </c>
      <c r="L64" s="13">
        <f t="shared" si="7"/>
        <v>-281.9923755516704</v>
      </c>
      <c r="M64" s="13">
        <f t="shared" si="7"/>
        <v>-343.0184317261699</v>
      </c>
      <c r="N64" s="13">
        <f t="shared" si="7"/>
        <v>0</v>
      </c>
      <c r="O64" s="13">
        <f t="shared" si="7"/>
        <v>-399.6344053987539</v>
      </c>
      <c r="P64" s="13">
        <f t="shared" si="7"/>
        <v>-11522.383387248252</v>
      </c>
      <c r="Q64" s="13">
        <f t="shared" si="7"/>
        <v>-1054.4807550369824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37.79327139129596</v>
      </c>
      <c r="W64" s="13">
        <f t="shared" si="7"/>
        <v>75.28208184616753</v>
      </c>
      <c r="X64" s="13">
        <f t="shared" si="7"/>
        <v>0</v>
      </c>
      <c r="Y64" s="13">
        <f t="shared" si="7"/>
        <v>0</v>
      </c>
      <c r="Z64" s="14">
        <f t="shared" si="7"/>
        <v>100.00000927008507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100.00001047458457</v>
      </c>
      <c r="C66" s="15">
        <f t="shared" si="7"/>
        <v>0</v>
      </c>
      <c r="D66" s="4">
        <f t="shared" si="7"/>
        <v>100.00001156117347</v>
      </c>
      <c r="E66" s="16">
        <f t="shared" si="7"/>
        <v>100.000014005104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79.59607189893222</v>
      </c>
      <c r="X66" s="16">
        <f t="shared" si="7"/>
        <v>0</v>
      </c>
      <c r="Y66" s="16">
        <f t="shared" si="7"/>
        <v>0</v>
      </c>
      <c r="Z66" s="17">
        <f t="shared" si="7"/>
        <v>100.000014005104</v>
      </c>
    </row>
    <row r="67" spans="1:26" ht="13.5" hidden="1">
      <c r="A67" s="40" t="s">
        <v>119</v>
      </c>
      <c r="B67" s="23">
        <v>341211910</v>
      </c>
      <c r="C67" s="23"/>
      <c r="D67" s="24">
        <v>429782288</v>
      </c>
      <c r="E67" s="25">
        <v>431013893</v>
      </c>
      <c r="F67" s="25">
        <v>156549262</v>
      </c>
      <c r="G67" s="25">
        <v>25521047</v>
      </c>
      <c r="H67" s="25">
        <v>23907469</v>
      </c>
      <c r="I67" s="25">
        <v>205977778</v>
      </c>
      <c r="J67" s="25">
        <v>19940967</v>
      </c>
      <c r="K67" s="25">
        <v>23145892</v>
      </c>
      <c r="L67" s="25">
        <v>22034621</v>
      </c>
      <c r="M67" s="25">
        <v>65121480</v>
      </c>
      <c r="N67" s="25">
        <v>28403556</v>
      </c>
      <c r="O67" s="25">
        <v>44249300</v>
      </c>
      <c r="P67" s="25">
        <v>27834550</v>
      </c>
      <c r="Q67" s="25">
        <v>100487406</v>
      </c>
      <c r="R67" s="25"/>
      <c r="S67" s="25"/>
      <c r="T67" s="25"/>
      <c r="U67" s="25"/>
      <c r="V67" s="25">
        <v>371586664</v>
      </c>
      <c r="W67" s="25">
        <v>258973558</v>
      </c>
      <c r="X67" s="25"/>
      <c r="Y67" s="24"/>
      <c r="Z67" s="26">
        <v>431013893</v>
      </c>
    </row>
    <row r="68" spans="1:26" ht="13.5" hidden="1">
      <c r="A68" s="36" t="s">
        <v>31</v>
      </c>
      <c r="B68" s="18">
        <v>62589460</v>
      </c>
      <c r="C68" s="18"/>
      <c r="D68" s="19">
        <v>71152042</v>
      </c>
      <c r="E68" s="20">
        <v>75631198</v>
      </c>
      <c r="F68" s="20">
        <v>75713754</v>
      </c>
      <c r="G68" s="20">
        <v>-5709</v>
      </c>
      <c r="H68" s="20">
        <v>-9509</v>
      </c>
      <c r="I68" s="20">
        <v>75698536</v>
      </c>
      <c r="J68" s="20">
        <v>-49352</v>
      </c>
      <c r="K68" s="20">
        <v>-3156</v>
      </c>
      <c r="L68" s="20">
        <v>-14830</v>
      </c>
      <c r="M68" s="20">
        <v>-67338</v>
      </c>
      <c r="N68" s="20"/>
      <c r="O68" s="20">
        <v>-1316</v>
      </c>
      <c r="P68" s="20"/>
      <c r="Q68" s="20">
        <v>-1316</v>
      </c>
      <c r="R68" s="20"/>
      <c r="S68" s="20"/>
      <c r="T68" s="20"/>
      <c r="U68" s="20"/>
      <c r="V68" s="20">
        <v>75629882</v>
      </c>
      <c r="W68" s="20">
        <v>44114266</v>
      </c>
      <c r="X68" s="20"/>
      <c r="Y68" s="19"/>
      <c r="Z68" s="22">
        <v>75631198</v>
      </c>
    </row>
    <row r="69" spans="1:26" ht="13.5" hidden="1">
      <c r="A69" s="37" t="s">
        <v>32</v>
      </c>
      <c r="B69" s="18">
        <v>269075532</v>
      </c>
      <c r="C69" s="18"/>
      <c r="D69" s="19">
        <v>349980605</v>
      </c>
      <c r="E69" s="20">
        <v>348242441</v>
      </c>
      <c r="F69" s="20">
        <v>80256951</v>
      </c>
      <c r="G69" s="20">
        <v>24950973</v>
      </c>
      <c r="H69" s="20">
        <v>23318723</v>
      </c>
      <c r="I69" s="20">
        <v>128526647</v>
      </c>
      <c r="J69" s="20">
        <v>19462160</v>
      </c>
      <c r="K69" s="20">
        <v>22482334</v>
      </c>
      <c r="L69" s="20">
        <v>21357475</v>
      </c>
      <c r="M69" s="20">
        <v>63301969</v>
      </c>
      <c r="N69" s="20">
        <v>27816725</v>
      </c>
      <c r="O69" s="20">
        <v>43440184</v>
      </c>
      <c r="P69" s="20">
        <v>27192583</v>
      </c>
      <c r="Q69" s="20">
        <v>98449492</v>
      </c>
      <c r="R69" s="20"/>
      <c r="S69" s="20"/>
      <c r="T69" s="20"/>
      <c r="U69" s="20"/>
      <c r="V69" s="20">
        <v>290278108</v>
      </c>
      <c r="W69" s="20">
        <v>207593593</v>
      </c>
      <c r="X69" s="20"/>
      <c r="Y69" s="19"/>
      <c r="Z69" s="22">
        <v>348242441</v>
      </c>
    </row>
    <row r="70" spans="1:26" ht="13.5" hidden="1">
      <c r="A70" s="38" t="s">
        <v>113</v>
      </c>
      <c r="B70" s="18">
        <v>194439712</v>
      </c>
      <c r="C70" s="18"/>
      <c r="D70" s="19">
        <v>225135432</v>
      </c>
      <c r="E70" s="20">
        <v>220119880</v>
      </c>
      <c r="F70" s="20">
        <v>19573081</v>
      </c>
      <c r="G70" s="20">
        <v>19689842</v>
      </c>
      <c r="H70" s="20">
        <v>17851689</v>
      </c>
      <c r="I70" s="20">
        <v>57114612</v>
      </c>
      <c r="J70" s="20">
        <v>17057300</v>
      </c>
      <c r="K70" s="20">
        <v>17977226</v>
      </c>
      <c r="L70" s="20">
        <v>15918963</v>
      </c>
      <c r="M70" s="20">
        <v>50953489</v>
      </c>
      <c r="N70" s="20">
        <v>18496801</v>
      </c>
      <c r="O70" s="20">
        <v>19514318</v>
      </c>
      <c r="P70" s="20">
        <v>18419124</v>
      </c>
      <c r="Q70" s="20">
        <v>56430243</v>
      </c>
      <c r="R70" s="20"/>
      <c r="S70" s="20"/>
      <c r="T70" s="20"/>
      <c r="U70" s="20"/>
      <c r="V70" s="20">
        <v>164498344</v>
      </c>
      <c r="W70" s="20">
        <v>140294490</v>
      </c>
      <c r="X70" s="20"/>
      <c r="Y70" s="19"/>
      <c r="Z70" s="22">
        <v>220119880</v>
      </c>
    </row>
    <row r="71" spans="1:26" ht="13.5" hidden="1">
      <c r="A71" s="38" t="s">
        <v>114</v>
      </c>
      <c r="B71" s="18">
        <v>56695687</v>
      </c>
      <c r="C71" s="18"/>
      <c r="D71" s="19">
        <v>70270716</v>
      </c>
      <c r="E71" s="20">
        <v>71608203</v>
      </c>
      <c r="F71" s="20">
        <v>5102290</v>
      </c>
      <c r="G71" s="20">
        <v>4787094</v>
      </c>
      <c r="H71" s="20">
        <v>5604943</v>
      </c>
      <c r="I71" s="20">
        <v>15494327</v>
      </c>
      <c r="J71" s="20">
        <v>2579606</v>
      </c>
      <c r="K71" s="20">
        <v>4855696</v>
      </c>
      <c r="L71" s="20">
        <v>5818492</v>
      </c>
      <c r="M71" s="20">
        <v>13253794</v>
      </c>
      <c r="N71" s="20">
        <v>9299846</v>
      </c>
      <c r="O71" s="20">
        <v>23769356</v>
      </c>
      <c r="P71" s="20">
        <v>8744807</v>
      </c>
      <c r="Q71" s="20">
        <v>41814009</v>
      </c>
      <c r="R71" s="20"/>
      <c r="S71" s="20"/>
      <c r="T71" s="20"/>
      <c r="U71" s="20"/>
      <c r="V71" s="20">
        <v>70562130</v>
      </c>
      <c r="W71" s="20">
        <v>37525150</v>
      </c>
      <c r="X71" s="20"/>
      <c r="Y71" s="19"/>
      <c r="Z71" s="22">
        <v>71608203</v>
      </c>
    </row>
    <row r="72" spans="1:26" ht="13.5" hidden="1">
      <c r="A72" s="38" t="s">
        <v>115</v>
      </c>
      <c r="B72" s="18">
        <v>31536062</v>
      </c>
      <c r="C72" s="18"/>
      <c r="D72" s="19">
        <v>34531761</v>
      </c>
      <c r="E72" s="20">
        <v>34939583</v>
      </c>
      <c r="F72" s="20">
        <v>32875532</v>
      </c>
      <c r="G72" s="20">
        <v>451993</v>
      </c>
      <c r="H72" s="20">
        <v>-57186</v>
      </c>
      <c r="I72" s="20">
        <v>33270339</v>
      </c>
      <c r="J72" s="20">
        <v>42649</v>
      </c>
      <c r="K72" s="20">
        <v>110699</v>
      </c>
      <c r="L72" s="20">
        <v>19262</v>
      </c>
      <c r="M72" s="20">
        <v>172610</v>
      </c>
      <c r="N72" s="20">
        <v>20078</v>
      </c>
      <c r="O72" s="20">
        <v>465322</v>
      </c>
      <c r="P72" s="20">
        <v>38235</v>
      </c>
      <c r="Q72" s="20">
        <v>523635</v>
      </c>
      <c r="R72" s="20"/>
      <c r="S72" s="20"/>
      <c r="T72" s="20"/>
      <c r="U72" s="20"/>
      <c r="V72" s="20">
        <v>33966584</v>
      </c>
      <c r="W72" s="20">
        <v>18750468</v>
      </c>
      <c r="X72" s="20"/>
      <c r="Y72" s="19"/>
      <c r="Z72" s="22">
        <v>34939583</v>
      </c>
    </row>
    <row r="73" spans="1:26" ht="13.5" hidden="1">
      <c r="A73" s="38" t="s">
        <v>116</v>
      </c>
      <c r="B73" s="18">
        <v>18567942</v>
      </c>
      <c r="C73" s="18"/>
      <c r="D73" s="19">
        <v>20042696</v>
      </c>
      <c r="E73" s="20">
        <v>21574775</v>
      </c>
      <c r="F73" s="20">
        <v>22706048</v>
      </c>
      <c r="G73" s="20">
        <v>22044</v>
      </c>
      <c r="H73" s="20">
        <v>-80723</v>
      </c>
      <c r="I73" s="20">
        <v>22647369</v>
      </c>
      <c r="J73" s="20">
        <v>-217395</v>
      </c>
      <c r="K73" s="20">
        <v>-461287</v>
      </c>
      <c r="L73" s="20">
        <v>-399242</v>
      </c>
      <c r="M73" s="20">
        <v>-1077924</v>
      </c>
      <c r="N73" s="20"/>
      <c r="O73" s="20">
        <v>-308812</v>
      </c>
      <c r="P73" s="20">
        <v>-9583</v>
      </c>
      <c r="Q73" s="20">
        <v>-318395</v>
      </c>
      <c r="R73" s="20"/>
      <c r="S73" s="20"/>
      <c r="T73" s="20"/>
      <c r="U73" s="20"/>
      <c r="V73" s="20">
        <v>21251050</v>
      </c>
      <c r="W73" s="20">
        <v>11023485</v>
      </c>
      <c r="X73" s="20"/>
      <c r="Y73" s="19"/>
      <c r="Z73" s="22">
        <v>21574775</v>
      </c>
    </row>
    <row r="74" spans="1:26" ht="13.5" hidden="1">
      <c r="A74" s="38" t="s">
        <v>117</v>
      </c>
      <c r="B74" s="18">
        <v>-32163871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9546918</v>
      </c>
      <c r="C75" s="27"/>
      <c r="D75" s="28">
        <v>8649641</v>
      </c>
      <c r="E75" s="29">
        <v>7140254</v>
      </c>
      <c r="F75" s="29">
        <v>578557</v>
      </c>
      <c r="G75" s="29">
        <v>575783</v>
      </c>
      <c r="H75" s="29">
        <v>598255</v>
      </c>
      <c r="I75" s="29">
        <v>1752595</v>
      </c>
      <c r="J75" s="29">
        <v>528159</v>
      </c>
      <c r="K75" s="29">
        <v>666714</v>
      </c>
      <c r="L75" s="29">
        <v>691976</v>
      </c>
      <c r="M75" s="29">
        <v>1886849</v>
      </c>
      <c r="N75" s="29">
        <v>586831</v>
      </c>
      <c r="O75" s="29">
        <v>810432</v>
      </c>
      <c r="P75" s="29">
        <v>641967</v>
      </c>
      <c r="Q75" s="29">
        <v>2039230</v>
      </c>
      <c r="R75" s="29"/>
      <c r="S75" s="29"/>
      <c r="T75" s="29"/>
      <c r="U75" s="29"/>
      <c r="V75" s="29">
        <v>5678674</v>
      </c>
      <c r="W75" s="29">
        <v>7265699</v>
      </c>
      <c r="X75" s="29"/>
      <c r="Y75" s="28"/>
      <c r="Z75" s="30">
        <v>7140254</v>
      </c>
    </row>
    <row r="76" spans="1:26" ht="13.5" hidden="1">
      <c r="A76" s="41" t="s">
        <v>120</v>
      </c>
      <c r="B76" s="31">
        <v>341211911</v>
      </c>
      <c r="C76" s="31"/>
      <c r="D76" s="32">
        <v>429782297</v>
      </c>
      <c r="E76" s="33">
        <v>427987745</v>
      </c>
      <c r="F76" s="33">
        <v>34370498</v>
      </c>
      <c r="G76" s="33">
        <v>29037783</v>
      </c>
      <c r="H76" s="33">
        <v>39054978</v>
      </c>
      <c r="I76" s="33">
        <v>102463259</v>
      </c>
      <c r="J76" s="33">
        <v>38184800</v>
      </c>
      <c r="K76" s="33">
        <v>34707240</v>
      </c>
      <c r="L76" s="33">
        <v>29171410</v>
      </c>
      <c r="M76" s="33">
        <v>102063450</v>
      </c>
      <c r="N76" s="33">
        <v>26774173</v>
      </c>
      <c r="O76" s="33">
        <v>36823010</v>
      </c>
      <c r="P76" s="33">
        <v>37486909</v>
      </c>
      <c r="Q76" s="33">
        <v>101084092</v>
      </c>
      <c r="R76" s="33"/>
      <c r="S76" s="33"/>
      <c r="T76" s="33"/>
      <c r="U76" s="33"/>
      <c r="V76" s="33">
        <v>305610801</v>
      </c>
      <c r="W76" s="33">
        <v>288818813</v>
      </c>
      <c r="X76" s="33"/>
      <c r="Y76" s="32"/>
      <c r="Z76" s="34">
        <v>427987745</v>
      </c>
    </row>
    <row r="77" spans="1:26" ht="13.5" hidden="1">
      <c r="A77" s="36" t="s">
        <v>31</v>
      </c>
      <c r="B77" s="18">
        <v>62589460</v>
      </c>
      <c r="C77" s="18"/>
      <c r="D77" s="19">
        <v>71152043</v>
      </c>
      <c r="E77" s="20">
        <v>72605043</v>
      </c>
      <c r="F77" s="20">
        <v>4773326</v>
      </c>
      <c r="G77" s="20">
        <v>7176000</v>
      </c>
      <c r="H77" s="20">
        <v>15138000</v>
      </c>
      <c r="I77" s="20">
        <v>27087326</v>
      </c>
      <c r="J77" s="20">
        <v>7411910</v>
      </c>
      <c r="K77" s="20">
        <v>4739332</v>
      </c>
      <c r="L77" s="20">
        <v>4299406</v>
      </c>
      <c r="M77" s="20">
        <v>16450648</v>
      </c>
      <c r="N77" s="20">
        <v>4382718</v>
      </c>
      <c r="O77" s="20">
        <v>4459691</v>
      </c>
      <c r="P77" s="20">
        <v>5064498</v>
      </c>
      <c r="Q77" s="20">
        <v>13906907</v>
      </c>
      <c r="R77" s="20"/>
      <c r="S77" s="20"/>
      <c r="T77" s="20"/>
      <c r="U77" s="20"/>
      <c r="V77" s="20">
        <v>57444881</v>
      </c>
      <c r="W77" s="20">
        <v>59305019</v>
      </c>
      <c r="X77" s="20"/>
      <c r="Y77" s="19"/>
      <c r="Z77" s="22">
        <v>72605043</v>
      </c>
    </row>
    <row r="78" spans="1:26" ht="13.5" hidden="1">
      <c r="A78" s="37" t="s">
        <v>32</v>
      </c>
      <c r="B78" s="18">
        <v>269075532</v>
      </c>
      <c r="C78" s="18"/>
      <c r="D78" s="19">
        <v>349980612</v>
      </c>
      <c r="E78" s="20">
        <v>348242447</v>
      </c>
      <c r="F78" s="20">
        <v>29018615</v>
      </c>
      <c r="G78" s="20">
        <v>21286000</v>
      </c>
      <c r="H78" s="20">
        <v>23318723</v>
      </c>
      <c r="I78" s="20">
        <v>73623338</v>
      </c>
      <c r="J78" s="20">
        <v>30244731</v>
      </c>
      <c r="K78" s="20">
        <v>29301194</v>
      </c>
      <c r="L78" s="20">
        <v>24180028</v>
      </c>
      <c r="M78" s="20">
        <v>83725953</v>
      </c>
      <c r="N78" s="20">
        <v>21804624</v>
      </c>
      <c r="O78" s="20">
        <v>31552887</v>
      </c>
      <c r="P78" s="20">
        <v>31780444</v>
      </c>
      <c r="Q78" s="20">
        <v>85137955</v>
      </c>
      <c r="R78" s="20"/>
      <c r="S78" s="20"/>
      <c r="T78" s="20"/>
      <c r="U78" s="20"/>
      <c r="V78" s="20">
        <v>242487246</v>
      </c>
      <c r="W78" s="20">
        <v>223730583</v>
      </c>
      <c r="X78" s="20"/>
      <c r="Y78" s="19"/>
      <c r="Z78" s="22">
        <v>348242447</v>
      </c>
    </row>
    <row r="79" spans="1:26" ht="13.5" hidden="1">
      <c r="A79" s="38" t="s">
        <v>113</v>
      </c>
      <c r="B79" s="18">
        <v>186503109</v>
      </c>
      <c r="C79" s="18"/>
      <c r="D79" s="19">
        <v>225135435</v>
      </c>
      <c r="E79" s="20">
        <v>220119882</v>
      </c>
      <c r="F79" s="20">
        <v>22460380</v>
      </c>
      <c r="G79" s="20">
        <v>16024869</v>
      </c>
      <c r="H79" s="20">
        <v>17851689</v>
      </c>
      <c r="I79" s="20">
        <v>56336938</v>
      </c>
      <c r="J79" s="20">
        <v>19081076</v>
      </c>
      <c r="K79" s="20">
        <v>20599941</v>
      </c>
      <c r="L79" s="20">
        <v>15888716</v>
      </c>
      <c r="M79" s="20">
        <v>55569733</v>
      </c>
      <c r="N79" s="20">
        <v>12875216</v>
      </c>
      <c r="O79" s="20">
        <v>19119675</v>
      </c>
      <c r="P79" s="20">
        <v>18730314</v>
      </c>
      <c r="Q79" s="20">
        <v>50725205</v>
      </c>
      <c r="R79" s="20"/>
      <c r="S79" s="20"/>
      <c r="T79" s="20"/>
      <c r="U79" s="20"/>
      <c r="V79" s="20">
        <v>162631876</v>
      </c>
      <c r="W79" s="20">
        <v>153451494</v>
      </c>
      <c r="X79" s="20"/>
      <c r="Y79" s="19"/>
      <c r="Z79" s="22">
        <v>220119882</v>
      </c>
    </row>
    <row r="80" spans="1:26" ht="13.5" hidden="1">
      <c r="A80" s="38" t="s">
        <v>114</v>
      </c>
      <c r="B80" s="18">
        <v>46566724</v>
      </c>
      <c r="C80" s="18"/>
      <c r="D80" s="19">
        <v>70270717</v>
      </c>
      <c r="E80" s="20">
        <v>71608204</v>
      </c>
      <c r="F80" s="20">
        <v>3566671</v>
      </c>
      <c r="G80" s="20">
        <v>4787094</v>
      </c>
      <c r="H80" s="20">
        <v>5604943</v>
      </c>
      <c r="I80" s="20">
        <v>13958708</v>
      </c>
      <c r="J80" s="20">
        <v>7637323</v>
      </c>
      <c r="K80" s="20">
        <v>5339273</v>
      </c>
      <c r="L80" s="20">
        <v>5215766</v>
      </c>
      <c r="M80" s="20">
        <v>18192362</v>
      </c>
      <c r="N80" s="20">
        <v>6044432</v>
      </c>
      <c r="O80" s="20">
        <v>9170386</v>
      </c>
      <c r="P80" s="20">
        <v>9798424</v>
      </c>
      <c r="Q80" s="20">
        <v>25013242</v>
      </c>
      <c r="R80" s="20"/>
      <c r="S80" s="20"/>
      <c r="T80" s="20"/>
      <c r="U80" s="20"/>
      <c r="V80" s="20">
        <v>57164312</v>
      </c>
      <c r="W80" s="20">
        <v>47065083</v>
      </c>
      <c r="X80" s="20"/>
      <c r="Y80" s="19"/>
      <c r="Z80" s="22">
        <v>71608204</v>
      </c>
    </row>
    <row r="81" spans="1:26" ht="13.5" hidden="1">
      <c r="A81" s="38" t="s">
        <v>115</v>
      </c>
      <c r="B81" s="18">
        <v>24549837</v>
      </c>
      <c r="C81" s="18"/>
      <c r="D81" s="19">
        <v>34531761</v>
      </c>
      <c r="E81" s="20">
        <v>34939584</v>
      </c>
      <c r="F81" s="20">
        <v>1956310</v>
      </c>
      <c r="G81" s="20">
        <v>451993</v>
      </c>
      <c r="H81" s="20">
        <v>-57186</v>
      </c>
      <c r="I81" s="20">
        <v>2351117</v>
      </c>
      <c r="J81" s="20">
        <v>2203465</v>
      </c>
      <c r="K81" s="20">
        <v>2113201</v>
      </c>
      <c r="L81" s="20">
        <v>1949714</v>
      </c>
      <c r="M81" s="20">
        <v>6266380</v>
      </c>
      <c r="N81" s="20">
        <v>1865871</v>
      </c>
      <c r="O81" s="20">
        <v>2028707</v>
      </c>
      <c r="P81" s="20">
        <v>2147516</v>
      </c>
      <c r="Q81" s="20">
        <v>6042094</v>
      </c>
      <c r="R81" s="20"/>
      <c r="S81" s="20"/>
      <c r="T81" s="20"/>
      <c r="U81" s="20"/>
      <c r="V81" s="20">
        <v>14659591</v>
      </c>
      <c r="W81" s="20">
        <v>14915297</v>
      </c>
      <c r="X81" s="20"/>
      <c r="Y81" s="19"/>
      <c r="Z81" s="22">
        <v>34939584</v>
      </c>
    </row>
    <row r="82" spans="1:26" ht="13.5" hidden="1">
      <c r="A82" s="38" t="s">
        <v>116</v>
      </c>
      <c r="B82" s="18">
        <v>11455862</v>
      </c>
      <c r="C82" s="18"/>
      <c r="D82" s="19">
        <v>20042699</v>
      </c>
      <c r="E82" s="20">
        <v>21574777</v>
      </c>
      <c r="F82" s="20">
        <v>1035254</v>
      </c>
      <c r="G82" s="20">
        <v>22044</v>
      </c>
      <c r="H82" s="20">
        <v>-80723</v>
      </c>
      <c r="I82" s="20">
        <v>976575</v>
      </c>
      <c r="J82" s="20">
        <v>1322867</v>
      </c>
      <c r="K82" s="20">
        <v>1248779</v>
      </c>
      <c r="L82" s="20">
        <v>1125832</v>
      </c>
      <c r="M82" s="20">
        <v>3697478</v>
      </c>
      <c r="N82" s="20">
        <v>1019105</v>
      </c>
      <c r="O82" s="20">
        <v>1234119</v>
      </c>
      <c r="P82" s="20">
        <v>1104190</v>
      </c>
      <c r="Q82" s="20">
        <v>3357414</v>
      </c>
      <c r="R82" s="20"/>
      <c r="S82" s="20"/>
      <c r="T82" s="20"/>
      <c r="U82" s="20"/>
      <c r="V82" s="20">
        <v>8031467</v>
      </c>
      <c r="W82" s="20">
        <v>8298709</v>
      </c>
      <c r="X82" s="20"/>
      <c r="Y82" s="19"/>
      <c r="Z82" s="22">
        <v>21574777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9546919</v>
      </c>
      <c r="C84" s="27"/>
      <c r="D84" s="28">
        <v>8649642</v>
      </c>
      <c r="E84" s="29">
        <v>7140255</v>
      </c>
      <c r="F84" s="29">
        <v>578557</v>
      </c>
      <c r="G84" s="29">
        <v>575783</v>
      </c>
      <c r="H84" s="29">
        <v>598255</v>
      </c>
      <c r="I84" s="29">
        <v>1752595</v>
      </c>
      <c r="J84" s="29">
        <v>528159</v>
      </c>
      <c r="K84" s="29">
        <v>666714</v>
      </c>
      <c r="L84" s="29">
        <v>691976</v>
      </c>
      <c r="M84" s="29">
        <v>1886849</v>
      </c>
      <c r="N84" s="29">
        <v>586831</v>
      </c>
      <c r="O84" s="29">
        <v>810432</v>
      </c>
      <c r="P84" s="29">
        <v>641967</v>
      </c>
      <c r="Q84" s="29">
        <v>2039230</v>
      </c>
      <c r="R84" s="29"/>
      <c r="S84" s="29"/>
      <c r="T84" s="29"/>
      <c r="U84" s="29"/>
      <c r="V84" s="29">
        <v>5678674</v>
      </c>
      <c r="W84" s="29">
        <v>5783211</v>
      </c>
      <c r="X84" s="29"/>
      <c r="Y84" s="28"/>
      <c r="Z84" s="30">
        <v>7140255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108386833</v>
      </c>
      <c r="C5" s="18">
        <v>0</v>
      </c>
      <c r="D5" s="58">
        <v>116784857</v>
      </c>
      <c r="E5" s="59">
        <v>114913089</v>
      </c>
      <c r="F5" s="59">
        <v>113306474</v>
      </c>
      <c r="G5" s="59">
        <v>151956</v>
      </c>
      <c r="H5" s="59">
        <v>118119</v>
      </c>
      <c r="I5" s="59">
        <v>113576549</v>
      </c>
      <c r="J5" s="59">
        <v>-113312</v>
      </c>
      <c r="K5" s="59">
        <v>145684</v>
      </c>
      <c r="L5" s="59">
        <v>21068</v>
      </c>
      <c r="M5" s="59">
        <v>53440</v>
      </c>
      <c r="N5" s="59">
        <v>-67714</v>
      </c>
      <c r="O5" s="59">
        <v>105746</v>
      </c>
      <c r="P5" s="59">
        <v>120873</v>
      </c>
      <c r="Q5" s="59">
        <v>158905</v>
      </c>
      <c r="R5" s="59">
        <v>0</v>
      </c>
      <c r="S5" s="59">
        <v>0</v>
      </c>
      <c r="T5" s="59">
        <v>0</v>
      </c>
      <c r="U5" s="59">
        <v>0</v>
      </c>
      <c r="V5" s="59">
        <v>113788894</v>
      </c>
      <c r="W5" s="59">
        <v>117088842</v>
      </c>
      <c r="X5" s="59">
        <v>-3299948</v>
      </c>
      <c r="Y5" s="60">
        <v>-2.82</v>
      </c>
      <c r="Z5" s="61">
        <v>114913089</v>
      </c>
    </row>
    <row r="6" spans="1:26" ht="13.5">
      <c r="A6" s="57" t="s">
        <v>32</v>
      </c>
      <c r="B6" s="18">
        <v>220592611</v>
      </c>
      <c r="C6" s="18">
        <v>0</v>
      </c>
      <c r="D6" s="58">
        <v>239503532</v>
      </c>
      <c r="E6" s="59">
        <v>247514640</v>
      </c>
      <c r="F6" s="59">
        <v>96407871</v>
      </c>
      <c r="G6" s="59">
        <v>13648350</v>
      </c>
      <c r="H6" s="59">
        <v>12657299</v>
      </c>
      <c r="I6" s="59">
        <v>122713520</v>
      </c>
      <c r="J6" s="59">
        <v>12427044</v>
      </c>
      <c r="K6" s="59">
        <v>12349994</v>
      </c>
      <c r="L6" s="59">
        <v>11297187</v>
      </c>
      <c r="M6" s="59">
        <v>36074225</v>
      </c>
      <c r="N6" s="59">
        <v>16691166</v>
      </c>
      <c r="O6" s="59">
        <v>14404514</v>
      </c>
      <c r="P6" s="59">
        <v>12403084</v>
      </c>
      <c r="Q6" s="59">
        <v>43498764</v>
      </c>
      <c r="R6" s="59">
        <v>0</v>
      </c>
      <c r="S6" s="59">
        <v>0</v>
      </c>
      <c r="T6" s="59">
        <v>0</v>
      </c>
      <c r="U6" s="59">
        <v>0</v>
      </c>
      <c r="V6" s="59">
        <v>202286509</v>
      </c>
      <c r="W6" s="59">
        <v>212326091</v>
      </c>
      <c r="X6" s="59">
        <v>-10039582</v>
      </c>
      <c r="Y6" s="60">
        <v>-4.73</v>
      </c>
      <c r="Z6" s="61">
        <v>247514640</v>
      </c>
    </row>
    <row r="7" spans="1:26" ht="13.5">
      <c r="A7" s="57" t="s">
        <v>33</v>
      </c>
      <c r="B7" s="18">
        <v>8923281</v>
      </c>
      <c r="C7" s="18">
        <v>0</v>
      </c>
      <c r="D7" s="58">
        <v>5828297</v>
      </c>
      <c r="E7" s="59">
        <v>8174568</v>
      </c>
      <c r="F7" s="59">
        <v>827508</v>
      </c>
      <c r="G7" s="59">
        <v>521518</v>
      </c>
      <c r="H7" s="59">
        <v>485207</v>
      </c>
      <c r="I7" s="59">
        <v>1834233</v>
      </c>
      <c r="J7" s="59">
        <v>387419</v>
      </c>
      <c r="K7" s="59">
        <v>753868</v>
      </c>
      <c r="L7" s="59">
        <v>345670</v>
      </c>
      <c r="M7" s="59">
        <v>1486957</v>
      </c>
      <c r="N7" s="59">
        <v>2120543</v>
      </c>
      <c r="O7" s="59">
        <v>395785</v>
      </c>
      <c r="P7" s="59">
        <v>483600</v>
      </c>
      <c r="Q7" s="59">
        <v>2999928</v>
      </c>
      <c r="R7" s="59">
        <v>0</v>
      </c>
      <c r="S7" s="59">
        <v>0</v>
      </c>
      <c r="T7" s="59">
        <v>0</v>
      </c>
      <c r="U7" s="59">
        <v>0</v>
      </c>
      <c r="V7" s="59">
        <v>6321118</v>
      </c>
      <c r="W7" s="59">
        <v>3486947</v>
      </c>
      <c r="X7" s="59">
        <v>2834171</v>
      </c>
      <c r="Y7" s="60">
        <v>81.28</v>
      </c>
      <c r="Z7" s="61">
        <v>8174568</v>
      </c>
    </row>
    <row r="8" spans="1:26" ht="13.5">
      <c r="A8" s="57" t="s">
        <v>34</v>
      </c>
      <c r="B8" s="18">
        <v>103329585</v>
      </c>
      <c r="C8" s="18">
        <v>0</v>
      </c>
      <c r="D8" s="58">
        <v>104229657</v>
      </c>
      <c r="E8" s="59">
        <v>97097285</v>
      </c>
      <c r="F8" s="59">
        <v>28534661</v>
      </c>
      <c r="G8" s="59">
        <v>2840507</v>
      </c>
      <c r="H8" s="59">
        <v>5600470</v>
      </c>
      <c r="I8" s="59">
        <v>36975638</v>
      </c>
      <c r="J8" s="59">
        <v>4510138</v>
      </c>
      <c r="K8" s="59">
        <v>4707446</v>
      </c>
      <c r="L8" s="59">
        <v>26057575</v>
      </c>
      <c r="M8" s="59">
        <v>35275159</v>
      </c>
      <c r="N8" s="59">
        <v>1356433</v>
      </c>
      <c r="O8" s="59">
        <v>1936407</v>
      </c>
      <c r="P8" s="59">
        <v>19234602</v>
      </c>
      <c r="Q8" s="59">
        <v>22527442</v>
      </c>
      <c r="R8" s="59">
        <v>0</v>
      </c>
      <c r="S8" s="59">
        <v>0</v>
      </c>
      <c r="T8" s="59">
        <v>0</v>
      </c>
      <c r="U8" s="59">
        <v>0</v>
      </c>
      <c r="V8" s="59">
        <v>94778239</v>
      </c>
      <c r="W8" s="59">
        <v>91370103</v>
      </c>
      <c r="X8" s="59">
        <v>3408136</v>
      </c>
      <c r="Y8" s="60">
        <v>3.73</v>
      </c>
      <c r="Z8" s="61">
        <v>97097285</v>
      </c>
    </row>
    <row r="9" spans="1:26" ht="13.5">
      <c r="A9" s="57" t="s">
        <v>35</v>
      </c>
      <c r="B9" s="18">
        <v>56583963</v>
      </c>
      <c r="C9" s="18">
        <v>0</v>
      </c>
      <c r="D9" s="58">
        <v>47139571</v>
      </c>
      <c r="E9" s="59">
        <v>45573463</v>
      </c>
      <c r="F9" s="59">
        <v>2112795</v>
      </c>
      <c r="G9" s="59">
        <v>2101606</v>
      </c>
      <c r="H9" s="59">
        <v>1131590</v>
      </c>
      <c r="I9" s="59">
        <v>5345991</v>
      </c>
      <c r="J9" s="59">
        <v>2492663</v>
      </c>
      <c r="K9" s="59">
        <v>1980674</v>
      </c>
      <c r="L9" s="59">
        <v>3865839</v>
      </c>
      <c r="M9" s="59">
        <v>8339176</v>
      </c>
      <c r="N9" s="59">
        <v>2326635</v>
      </c>
      <c r="O9" s="59">
        <v>3091934</v>
      </c>
      <c r="P9" s="59">
        <v>2805193</v>
      </c>
      <c r="Q9" s="59">
        <v>8223762</v>
      </c>
      <c r="R9" s="59">
        <v>0</v>
      </c>
      <c r="S9" s="59">
        <v>0</v>
      </c>
      <c r="T9" s="59">
        <v>0</v>
      </c>
      <c r="U9" s="59">
        <v>0</v>
      </c>
      <c r="V9" s="59">
        <v>21908929</v>
      </c>
      <c r="W9" s="59">
        <v>22922934</v>
      </c>
      <c r="X9" s="59">
        <v>-1014005</v>
      </c>
      <c r="Y9" s="60">
        <v>-4.42</v>
      </c>
      <c r="Z9" s="61">
        <v>45573463</v>
      </c>
    </row>
    <row r="10" spans="1:26" ht="25.5">
      <c r="A10" s="62" t="s">
        <v>105</v>
      </c>
      <c r="B10" s="63">
        <f>SUM(B5:B9)</f>
        <v>497816273</v>
      </c>
      <c r="C10" s="63">
        <f>SUM(C5:C9)</f>
        <v>0</v>
      </c>
      <c r="D10" s="64">
        <f aca="true" t="shared" si="0" ref="D10:Z10">SUM(D5:D9)</f>
        <v>513485914</v>
      </c>
      <c r="E10" s="65">
        <f t="shared" si="0"/>
        <v>513273045</v>
      </c>
      <c r="F10" s="65">
        <f t="shared" si="0"/>
        <v>241189309</v>
      </c>
      <c r="G10" s="65">
        <f t="shared" si="0"/>
        <v>19263937</v>
      </c>
      <c r="H10" s="65">
        <f t="shared" si="0"/>
        <v>19992685</v>
      </c>
      <c r="I10" s="65">
        <f t="shared" si="0"/>
        <v>280445931</v>
      </c>
      <c r="J10" s="65">
        <f t="shared" si="0"/>
        <v>19703952</v>
      </c>
      <c r="K10" s="65">
        <f t="shared" si="0"/>
        <v>19937666</v>
      </c>
      <c r="L10" s="65">
        <f t="shared" si="0"/>
        <v>41587339</v>
      </c>
      <c r="M10" s="65">
        <f t="shared" si="0"/>
        <v>81228957</v>
      </c>
      <c r="N10" s="65">
        <f t="shared" si="0"/>
        <v>22427063</v>
      </c>
      <c r="O10" s="65">
        <f t="shared" si="0"/>
        <v>19934386</v>
      </c>
      <c r="P10" s="65">
        <f t="shared" si="0"/>
        <v>35047352</v>
      </c>
      <c r="Q10" s="65">
        <f t="shared" si="0"/>
        <v>77408801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439083689</v>
      </c>
      <c r="W10" s="65">
        <f t="shared" si="0"/>
        <v>447194917</v>
      </c>
      <c r="X10" s="65">
        <f t="shared" si="0"/>
        <v>-8111228</v>
      </c>
      <c r="Y10" s="66">
        <f>+IF(W10&lt;&gt;0,(X10/W10)*100,0)</f>
        <v>-1.8138014748499478</v>
      </c>
      <c r="Z10" s="67">
        <f t="shared" si="0"/>
        <v>513273045</v>
      </c>
    </row>
    <row r="11" spans="1:26" ht="13.5">
      <c r="A11" s="57" t="s">
        <v>36</v>
      </c>
      <c r="B11" s="18">
        <v>167735749</v>
      </c>
      <c r="C11" s="18">
        <v>0</v>
      </c>
      <c r="D11" s="58">
        <v>195309495</v>
      </c>
      <c r="E11" s="59">
        <v>190291707</v>
      </c>
      <c r="F11" s="59">
        <v>14095797</v>
      </c>
      <c r="G11" s="59">
        <v>14211206</v>
      </c>
      <c r="H11" s="59">
        <v>16842823</v>
      </c>
      <c r="I11" s="59">
        <v>45149826</v>
      </c>
      <c r="J11" s="59">
        <v>13892005</v>
      </c>
      <c r="K11" s="59">
        <v>21531223</v>
      </c>
      <c r="L11" s="59">
        <v>15028702</v>
      </c>
      <c r="M11" s="59">
        <v>50451930</v>
      </c>
      <c r="N11" s="59">
        <v>15293303</v>
      </c>
      <c r="O11" s="59">
        <v>15149611</v>
      </c>
      <c r="P11" s="59">
        <v>14821572</v>
      </c>
      <c r="Q11" s="59">
        <v>45264486</v>
      </c>
      <c r="R11" s="59">
        <v>0</v>
      </c>
      <c r="S11" s="59">
        <v>0</v>
      </c>
      <c r="T11" s="59">
        <v>0</v>
      </c>
      <c r="U11" s="59">
        <v>0</v>
      </c>
      <c r="V11" s="59">
        <v>140866242</v>
      </c>
      <c r="W11" s="59">
        <v>147773196</v>
      </c>
      <c r="X11" s="59">
        <v>-6906954</v>
      </c>
      <c r="Y11" s="60">
        <v>-4.67</v>
      </c>
      <c r="Z11" s="61">
        <v>190291707</v>
      </c>
    </row>
    <row r="12" spans="1:26" ht="13.5">
      <c r="A12" s="57" t="s">
        <v>37</v>
      </c>
      <c r="B12" s="18">
        <v>5250182</v>
      </c>
      <c r="C12" s="18">
        <v>0</v>
      </c>
      <c r="D12" s="58">
        <v>5596800</v>
      </c>
      <c r="E12" s="59">
        <v>4810000</v>
      </c>
      <c r="F12" s="59">
        <v>433076</v>
      </c>
      <c r="G12" s="59">
        <v>473836</v>
      </c>
      <c r="H12" s="59">
        <v>429839</v>
      </c>
      <c r="I12" s="59">
        <v>1336751</v>
      </c>
      <c r="J12" s="59">
        <v>441985</v>
      </c>
      <c r="K12" s="59">
        <v>576829</v>
      </c>
      <c r="L12" s="59">
        <v>330831</v>
      </c>
      <c r="M12" s="59">
        <v>1349645</v>
      </c>
      <c r="N12" s="59">
        <v>417131</v>
      </c>
      <c r="O12" s="59">
        <v>419071</v>
      </c>
      <c r="P12" s="59">
        <v>374231</v>
      </c>
      <c r="Q12" s="59">
        <v>1210433</v>
      </c>
      <c r="R12" s="59">
        <v>0</v>
      </c>
      <c r="S12" s="59">
        <v>0</v>
      </c>
      <c r="T12" s="59">
        <v>0</v>
      </c>
      <c r="U12" s="59">
        <v>0</v>
      </c>
      <c r="V12" s="59">
        <v>3896829</v>
      </c>
      <c r="W12" s="59">
        <v>4196340</v>
      </c>
      <c r="X12" s="59">
        <v>-299511</v>
      </c>
      <c r="Y12" s="60">
        <v>-7.14</v>
      </c>
      <c r="Z12" s="61">
        <v>4810000</v>
      </c>
    </row>
    <row r="13" spans="1:26" ht="13.5">
      <c r="A13" s="57" t="s">
        <v>106</v>
      </c>
      <c r="B13" s="18">
        <v>21455953</v>
      </c>
      <c r="C13" s="18">
        <v>0</v>
      </c>
      <c r="D13" s="58">
        <v>22730868</v>
      </c>
      <c r="E13" s="59">
        <v>22730868</v>
      </c>
      <c r="F13" s="59">
        <v>0</v>
      </c>
      <c r="G13" s="59">
        <v>0</v>
      </c>
      <c r="H13" s="59">
        <v>5536651</v>
      </c>
      <c r="I13" s="59">
        <v>5536651</v>
      </c>
      <c r="J13" s="59">
        <v>0</v>
      </c>
      <c r="K13" s="59">
        <v>3846457</v>
      </c>
      <c r="L13" s="59">
        <v>1966525</v>
      </c>
      <c r="M13" s="59">
        <v>5812982</v>
      </c>
      <c r="N13" s="59">
        <v>0</v>
      </c>
      <c r="O13" s="59">
        <v>3944713</v>
      </c>
      <c r="P13" s="59">
        <v>2132926</v>
      </c>
      <c r="Q13" s="59">
        <v>6077639</v>
      </c>
      <c r="R13" s="59">
        <v>0</v>
      </c>
      <c r="S13" s="59">
        <v>0</v>
      </c>
      <c r="T13" s="59">
        <v>0</v>
      </c>
      <c r="U13" s="59">
        <v>0</v>
      </c>
      <c r="V13" s="59">
        <v>17427272</v>
      </c>
      <c r="W13" s="59">
        <v>17048178</v>
      </c>
      <c r="X13" s="59">
        <v>379094</v>
      </c>
      <c r="Y13" s="60">
        <v>2.22</v>
      </c>
      <c r="Z13" s="61">
        <v>22730868</v>
      </c>
    </row>
    <row r="14" spans="1:26" ht="13.5">
      <c r="A14" s="57" t="s">
        <v>38</v>
      </c>
      <c r="B14" s="18">
        <v>16336022</v>
      </c>
      <c r="C14" s="18">
        <v>0</v>
      </c>
      <c r="D14" s="58">
        <v>15317550</v>
      </c>
      <c r="E14" s="59">
        <v>15063317</v>
      </c>
      <c r="F14" s="59">
        <v>88743</v>
      </c>
      <c r="G14" s="59">
        <v>97367</v>
      </c>
      <c r="H14" s="59">
        <v>93870</v>
      </c>
      <c r="I14" s="59">
        <v>279980</v>
      </c>
      <c r="J14" s="59">
        <v>84343</v>
      </c>
      <c r="K14" s="59">
        <v>818399</v>
      </c>
      <c r="L14" s="59">
        <v>6628128</v>
      </c>
      <c r="M14" s="59">
        <v>7530870</v>
      </c>
      <c r="N14" s="59">
        <v>138747</v>
      </c>
      <c r="O14" s="59">
        <v>110192</v>
      </c>
      <c r="P14" s="59">
        <v>111223</v>
      </c>
      <c r="Q14" s="59">
        <v>360162</v>
      </c>
      <c r="R14" s="59">
        <v>0</v>
      </c>
      <c r="S14" s="59">
        <v>0</v>
      </c>
      <c r="T14" s="59">
        <v>0</v>
      </c>
      <c r="U14" s="59">
        <v>0</v>
      </c>
      <c r="V14" s="59">
        <v>8171012</v>
      </c>
      <c r="W14" s="59">
        <v>8254420</v>
      </c>
      <c r="X14" s="59">
        <v>-83408</v>
      </c>
      <c r="Y14" s="60">
        <v>-1.01</v>
      </c>
      <c r="Z14" s="61">
        <v>15063317</v>
      </c>
    </row>
    <row r="15" spans="1:26" ht="13.5">
      <c r="A15" s="57" t="s">
        <v>39</v>
      </c>
      <c r="B15" s="18">
        <v>88637664</v>
      </c>
      <c r="C15" s="18">
        <v>0</v>
      </c>
      <c r="D15" s="58">
        <v>94250498</v>
      </c>
      <c r="E15" s="59">
        <v>97966221</v>
      </c>
      <c r="F15" s="59">
        <v>11041047</v>
      </c>
      <c r="G15" s="59">
        <v>12472987</v>
      </c>
      <c r="H15" s="59">
        <v>11943735</v>
      </c>
      <c r="I15" s="59">
        <v>35457769</v>
      </c>
      <c r="J15" s="59">
        <v>7749216</v>
      </c>
      <c r="K15" s="59">
        <v>7165074</v>
      </c>
      <c r="L15" s="59">
        <v>7904397</v>
      </c>
      <c r="M15" s="59">
        <v>22818687</v>
      </c>
      <c r="N15" s="59">
        <v>9677006</v>
      </c>
      <c r="O15" s="59">
        <v>8205746</v>
      </c>
      <c r="P15" s="59">
        <v>13783057</v>
      </c>
      <c r="Q15" s="59">
        <v>31665809</v>
      </c>
      <c r="R15" s="59">
        <v>0</v>
      </c>
      <c r="S15" s="59">
        <v>0</v>
      </c>
      <c r="T15" s="59">
        <v>0</v>
      </c>
      <c r="U15" s="59">
        <v>0</v>
      </c>
      <c r="V15" s="59">
        <v>89942265</v>
      </c>
      <c r="W15" s="59">
        <v>66319574</v>
      </c>
      <c r="X15" s="59">
        <v>23622691</v>
      </c>
      <c r="Y15" s="60">
        <v>35.62</v>
      </c>
      <c r="Z15" s="61">
        <v>97966221</v>
      </c>
    </row>
    <row r="16" spans="1:26" ht="13.5">
      <c r="A16" s="68" t="s">
        <v>40</v>
      </c>
      <c r="B16" s="18">
        <v>4200000</v>
      </c>
      <c r="C16" s="18">
        <v>0</v>
      </c>
      <c r="D16" s="58">
        <v>3631670</v>
      </c>
      <c r="E16" s="59">
        <v>4231670</v>
      </c>
      <c r="F16" s="59">
        <v>875000</v>
      </c>
      <c r="G16" s="59">
        <v>0</v>
      </c>
      <c r="H16" s="59">
        <v>0</v>
      </c>
      <c r="I16" s="59">
        <v>875000</v>
      </c>
      <c r="J16" s="59">
        <v>875000</v>
      </c>
      <c r="K16" s="59">
        <v>0</v>
      </c>
      <c r="L16" s="59">
        <v>1750000</v>
      </c>
      <c r="M16" s="59">
        <v>2625000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3500000</v>
      </c>
      <c r="W16" s="59">
        <v>3248748</v>
      </c>
      <c r="X16" s="59">
        <v>251252</v>
      </c>
      <c r="Y16" s="60">
        <v>7.73</v>
      </c>
      <c r="Z16" s="61">
        <v>4231670</v>
      </c>
    </row>
    <row r="17" spans="1:26" ht="13.5">
      <c r="A17" s="57" t="s">
        <v>41</v>
      </c>
      <c r="B17" s="18">
        <v>156954471</v>
      </c>
      <c r="C17" s="18">
        <v>0</v>
      </c>
      <c r="D17" s="58">
        <v>185551465</v>
      </c>
      <c r="E17" s="59">
        <v>203308358</v>
      </c>
      <c r="F17" s="59">
        <v>3117949</v>
      </c>
      <c r="G17" s="59">
        <v>7776766</v>
      </c>
      <c r="H17" s="59">
        <v>11521275</v>
      </c>
      <c r="I17" s="59">
        <v>22415990</v>
      </c>
      <c r="J17" s="59">
        <v>10035348</v>
      </c>
      <c r="K17" s="59">
        <v>17223672</v>
      </c>
      <c r="L17" s="59">
        <v>13970891</v>
      </c>
      <c r="M17" s="59">
        <v>41229911</v>
      </c>
      <c r="N17" s="59">
        <v>11504190</v>
      </c>
      <c r="O17" s="59">
        <v>12684248</v>
      </c>
      <c r="P17" s="59">
        <v>14535422</v>
      </c>
      <c r="Q17" s="59">
        <v>38723860</v>
      </c>
      <c r="R17" s="59">
        <v>0</v>
      </c>
      <c r="S17" s="59">
        <v>0</v>
      </c>
      <c r="T17" s="59">
        <v>0</v>
      </c>
      <c r="U17" s="59">
        <v>0</v>
      </c>
      <c r="V17" s="59">
        <v>102369761</v>
      </c>
      <c r="W17" s="59">
        <v>169276698</v>
      </c>
      <c r="X17" s="59">
        <v>-66906937</v>
      </c>
      <c r="Y17" s="60">
        <v>-39.53</v>
      </c>
      <c r="Z17" s="61">
        <v>203308358</v>
      </c>
    </row>
    <row r="18" spans="1:26" ht="13.5">
      <c r="A18" s="69" t="s">
        <v>42</v>
      </c>
      <c r="B18" s="70">
        <f>SUM(B11:B17)</f>
        <v>460570041</v>
      </c>
      <c r="C18" s="70">
        <f>SUM(C11:C17)</f>
        <v>0</v>
      </c>
      <c r="D18" s="71">
        <f aca="true" t="shared" si="1" ref="D18:Z18">SUM(D11:D17)</f>
        <v>522388346</v>
      </c>
      <c r="E18" s="72">
        <f t="shared" si="1"/>
        <v>538402141</v>
      </c>
      <c r="F18" s="72">
        <f t="shared" si="1"/>
        <v>29651612</v>
      </c>
      <c r="G18" s="72">
        <f t="shared" si="1"/>
        <v>35032162</v>
      </c>
      <c r="H18" s="72">
        <f t="shared" si="1"/>
        <v>46368193</v>
      </c>
      <c r="I18" s="72">
        <f t="shared" si="1"/>
        <v>111051967</v>
      </c>
      <c r="J18" s="72">
        <f t="shared" si="1"/>
        <v>33077897</v>
      </c>
      <c r="K18" s="72">
        <f t="shared" si="1"/>
        <v>51161654</v>
      </c>
      <c r="L18" s="72">
        <f t="shared" si="1"/>
        <v>47579474</v>
      </c>
      <c r="M18" s="72">
        <f t="shared" si="1"/>
        <v>131819025</v>
      </c>
      <c r="N18" s="72">
        <f t="shared" si="1"/>
        <v>37030377</v>
      </c>
      <c r="O18" s="72">
        <f t="shared" si="1"/>
        <v>40513581</v>
      </c>
      <c r="P18" s="72">
        <f t="shared" si="1"/>
        <v>45758431</v>
      </c>
      <c r="Q18" s="72">
        <f t="shared" si="1"/>
        <v>123302389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366173381</v>
      </c>
      <c r="W18" s="72">
        <f t="shared" si="1"/>
        <v>416117154</v>
      </c>
      <c r="X18" s="72">
        <f t="shared" si="1"/>
        <v>-49943773</v>
      </c>
      <c r="Y18" s="66">
        <f>+IF(W18&lt;&gt;0,(X18/W18)*100,0)</f>
        <v>-12.00233456369357</v>
      </c>
      <c r="Z18" s="73">
        <f t="shared" si="1"/>
        <v>538402141</v>
      </c>
    </row>
    <row r="19" spans="1:26" ht="13.5">
      <c r="A19" s="69" t="s">
        <v>43</v>
      </c>
      <c r="B19" s="74">
        <f>+B10-B18</f>
        <v>37246232</v>
      </c>
      <c r="C19" s="74">
        <f>+C10-C18</f>
        <v>0</v>
      </c>
      <c r="D19" s="75">
        <f aca="true" t="shared" si="2" ref="D19:Z19">+D10-D18</f>
        <v>-8902432</v>
      </c>
      <c r="E19" s="76">
        <f t="shared" si="2"/>
        <v>-25129096</v>
      </c>
      <c r="F19" s="76">
        <f t="shared" si="2"/>
        <v>211537697</v>
      </c>
      <c r="G19" s="76">
        <f t="shared" si="2"/>
        <v>-15768225</v>
      </c>
      <c r="H19" s="76">
        <f t="shared" si="2"/>
        <v>-26375508</v>
      </c>
      <c r="I19" s="76">
        <f t="shared" si="2"/>
        <v>169393964</v>
      </c>
      <c r="J19" s="76">
        <f t="shared" si="2"/>
        <v>-13373945</v>
      </c>
      <c r="K19" s="76">
        <f t="shared" si="2"/>
        <v>-31223988</v>
      </c>
      <c r="L19" s="76">
        <f t="shared" si="2"/>
        <v>-5992135</v>
      </c>
      <c r="M19" s="76">
        <f t="shared" si="2"/>
        <v>-50590068</v>
      </c>
      <c r="N19" s="76">
        <f t="shared" si="2"/>
        <v>-14603314</v>
      </c>
      <c r="O19" s="76">
        <f t="shared" si="2"/>
        <v>-20579195</v>
      </c>
      <c r="P19" s="76">
        <f t="shared" si="2"/>
        <v>-10711079</v>
      </c>
      <c r="Q19" s="76">
        <f t="shared" si="2"/>
        <v>-45893588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72910308</v>
      </c>
      <c r="W19" s="76">
        <f>IF(E10=E18,0,W10-W18)</f>
        <v>31077763</v>
      </c>
      <c r="X19" s="76">
        <f t="shared" si="2"/>
        <v>41832545</v>
      </c>
      <c r="Y19" s="77">
        <f>+IF(W19&lt;&gt;0,(X19/W19)*100,0)</f>
        <v>134.60603647694978</v>
      </c>
      <c r="Z19" s="78">
        <f t="shared" si="2"/>
        <v>-25129096</v>
      </c>
    </row>
    <row r="20" spans="1:26" ht="13.5">
      <c r="A20" s="57" t="s">
        <v>44</v>
      </c>
      <c r="B20" s="18">
        <v>48956549</v>
      </c>
      <c r="C20" s="18">
        <v>0</v>
      </c>
      <c r="D20" s="58">
        <v>56960287</v>
      </c>
      <c r="E20" s="59">
        <v>75579319</v>
      </c>
      <c r="F20" s="59">
        <v>13833482</v>
      </c>
      <c r="G20" s="59">
        <v>4100865</v>
      </c>
      <c r="H20" s="59">
        <v>22016618</v>
      </c>
      <c r="I20" s="59">
        <v>39950965</v>
      </c>
      <c r="J20" s="59">
        <v>8368150</v>
      </c>
      <c r="K20" s="59">
        <v>7926731</v>
      </c>
      <c r="L20" s="59">
        <v>3972056</v>
      </c>
      <c r="M20" s="59">
        <v>20266937</v>
      </c>
      <c r="N20" s="59">
        <v>2516019</v>
      </c>
      <c r="O20" s="59">
        <v>3912570</v>
      </c>
      <c r="P20" s="59">
        <v>5146887</v>
      </c>
      <c r="Q20" s="59">
        <v>11575476</v>
      </c>
      <c r="R20" s="59">
        <v>0</v>
      </c>
      <c r="S20" s="59">
        <v>0</v>
      </c>
      <c r="T20" s="59">
        <v>0</v>
      </c>
      <c r="U20" s="59">
        <v>0</v>
      </c>
      <c r="V20" s="59">
        <v>71793378</v>
      </c>
      <c r="W20" s="59">
        <v>28309704</v>
      </c>
      <c r="X20" s="59">
        <v>43483674</v>
      </c>
      <c r="Y20" s="60">
        <v>153.6</v>
      </c>
      <c r="Z20" s="61">
        <v>75579319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86202781</v>
      </c>
      <c r="C22" s="85">
        <f>SUM(C19:C21)</f>
        <v>0</v>
      </c>
      <c r="D22" s="86">
        <f aca="true" t="shared" si="3" ref="D22:Z22">SUM(D19:D21)</f>
        <v>48057855</v>
      </c>
      <c r="E22" s="87">
        <f t="shared" si="3"/>
        <v>50450223</v>
      </c>
      <c r="F22" s="87">
        <f t="shared" si="3"/>
        <v>225371179</v>
      </c>
      <c r="G22" s="87">
        <f t="shared" si="3"/>
        <v>-11667360</v>
      </c>
      <c r="H22" s="87">
        <f t="shared" si="3"/>
        <v>-4358890</v>
      </c>
      <c r="I22" s="87">
        <f t="shared" si="3"/>
        <v>209344929</v>
      </c>
      <c r="J22" s="87">
        <f t="shared" si="3"/>
        <v>-5005795</v>
      </c>
      <c r="K22" s="87">
        <f t="shared" si="3"/>
        <v>-23297257</v>
      </c>
      <c r="L22" s="87">
        <f t="shared" si="3"/>
        <v>-2020079</v>
      </c>
      <c r="M22" s="87">
        <f t="shared" si="3"/>
        <v>-30323131</v>
      </c>
      <c r="N22" s="87">
        <f t="shared" si="3"/>
        <v>-12087295</v>
      </c>
      <c r="O22" s="87">
        <f t="shared" si="3"/>
        <v>-16666625</v>
      </c>
      <c r="P22" s="87">
        <f t="shared" si="3"/>
        <v>-5564192</v>
      </c>
      <c r="Q22" s="87">
        <f t="shared" si="3"/>
        <v>-34318112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144703686</v>
      </c>
      <c r="W22" s="87">
        <f t="shared" si="3"/>
        <v>59387467</v>
      </c>
      <c r="X22" s="87">
        <f t="shared" si="3"/>
        <v>85316219</v>
      </c>
      <c r="Y22" s="88">
        <f>+IF(W22&lt;&gt;0,(X22/W22)*100,0)</f>
        <v>143.66030967443012</v>
      </c>
      <c r="Z22" s="89">
        <f t="shared" si="3"/>
        <v>50450223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86202781</v>
      </c>
      <c r="C24" s="74">
        <f>SUM(C22:C23)</f>
        <v>0</v>
      </c>
      <c r="D24" s="75">
        <f aca="true" t="shared" si="4" ref="D24:Z24">SUM(D22:D23)</f>
        <v>48057855</v>
      </c>
      <c r="E24" s="76">
        <f t="shared" si="4"/>
        <v>50450223</v>
      </c>
      <c r="F24" s="76">
        <f t="shared" si="4"/>
        <v>225371179</v>
      </c>
      <c r="G24" s="76">
        <f t="shared" si="4"/>
        <v>-11667360</v>
      </c>
      <c r="H24" s="76">
        <f t="shared" si="4"/>
        <v>-4358890</v>
      </c>
      <c r="I24" s="76">
        <f t="shared" si="4"/>
        <v>209344929</v>
      </c>
      <c r="J24" s="76">
        <f t="shared" si="4"/>
        <v>-5005795</v>
      </c>
      <c r="K24" s="76">
        <f t="shared" si="4"/>
        <v>-23297257</v>
      </c>
      <c r="L24" s="76">
        <f t="shared" si="4"/>
        <v>-2020079</v>
      </c>
      <c r="M24" s="76">
        <f t="shared" si="4"/>
        <v>-30323131</v>
      </c>
      <c r="N24" s="76">
        <f t="shared" si="4"/>
        <v>-12087295</v>
      </c>
      <c r="O24" s="76">
        <f t="shared" si="4"/>
        <v>-16666625</v>
      </c>
      <c r="P24" s="76">
        <f t="shared" si="4"/>
        <v>-5564192</v>
      </c>
      <c r="Q24" s="76">
        <f t="shared" si="4"/>
        <v>-34318112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144703686</v>
      </c>
      <c r="W24" s="76">
        <f t="shared" si="4"/>
        <v>59387467</v>
      </c>
      <c r="X24" s="76">
        <f t="shared" si="4"/>
        <v>85316219</v>
      </c>
      <c r="Y24" s="77">
        <f>+IF(W24&lt;&gt;0,(X24/W24)*100,0)</f>
        <v>143.66030967443012</v>
      </c>
      <c r="Z24" s="78">
        <f t="shared" si="4"/>
        <v>50450223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96762175</v>
      </c>
      <c r="C27" s="21">
        <v>0</v>
      </c>
      <c r="D27" s="98">
        <v>116064300</v>
      </c>
      <c r="E27" s="99">
        <v>139822683</v>
      </c>
      <c r="F27" s="99">
        <v>19889415</v>
      </c>
      <c r="G27" s="99">
        <v>11877404</v>
      </c>
      <c r="H27" s="99">
        <v>8609696</v>
      </c>
      <c r="I27" s="99">
        <v>40376515</v>
      </c>
      <c r="J27" s="99">
        <v>9516717</v>
      </c>
      <c r="K27" s="99">
        <v>9634170</v>
      </c>
      <c r="L27" s="99">
        <v>5701800</v>
      </c>
      <c r="M27" s="99">
        <v>24852687</v>
      </c>
      <c r="N27" s="99">
        <v>8568050</v>
      </c>
      <c r="O27" s="99">
        <v>5163596</v>
      </c>
      <c r="P27" s="99">
        <v>7364010</v>
      </c>
      <c r="Q27" s="99">
        <v>21095656</v>
      </c>
      <c r="R27" s="99">
        <v>0</v>
      </c>
      <c r="S27" s="99">
        <v>0</v>
      </c>
      <c r="T27" s="99">
        <v>0</v>
      </c>
      <c r="U27" s="99">
        <v>0</v>
      </c>
      <c r="V27" s="99">
        <v>86324858</v>
      </c>
      <c r="W27" s="99">
        <v>104867012</v>
      </c>
      <c r="X27" s="99">
        <v>-18542154</v>
      </c>
      <c r="Y27" s="100">
        <v>-17.68</v>
      </c>
      <c r="Z27" s="101">
        <v>139822683</v>
      </c>
    </row>
    <row r="28" spans="1:26" ht="13.5">
      <c r="A28" s="102" t="s">
        <v>44</v>
      </c>
      <c r="B28" s="18">
        <v>44506351</v>
      </c>
      <c r="C28" s="18">
        <v>0</v>
      </c>
      <c r="D28" s="58">
        <v>49965185</v>
      </c>
      <c r="E28" s="59">
        <v>74004437</v>
      </c>
      <c r="F28" s="59">
        <v>4498218</v>
      </c>
      <c r="G28" s="59">
        <v>3555201</v>
      </c>
      <c r="H28" s="59">
        <v>21161645</v>
      </c>
      <c r="I28" s="59">
        <v>29215064</v>
      </c>
      <c r="J28" s="59">
        <v>7340483</v>
      </c>
      <c r="K28" s="59">
        <v>6953274</v>
      </c>
      <c r="L28" s="59">
        <v>3484260</v>
      </c>
      <c r="M28" s="59">
        <v>17778017</v>
      </c>
      <c r="N28" s="59">
        <v>2207034</v>
      </c>
      <c r="O28" s="59">
        <v>3432078</v>
      </c>
      <c r="P28" s="59">
        <v>4514812</v>
      </c>
      <c r="Q28" s="59">
        <v>10153924</v>
      </c>
      <c r="R28" s="59">
        <v>0</v>
      </c>
      <c r="S28" s="59">
        <v>0</v>
      </c>
      <c r="T28" s="59">
        <v>0</v>
      </c>
      <c r="U28" s="59">
        <v>0</v>
      </c>
      <c r="V28" s="59">
        <v>57147005</v>
      </c>
      <c r="W28" s="59">
        <v>55503328</v>
      </c>
      <c r="X28" s="59">
        <v>1643677</v>
      </c>
      <c r="Y28" s="60">
        <v>2.96</v>
      </c>
      <c r="Z28" s="61">
        <v>74004437</v>
      </c>
    </row>
    <row r="29" spans="1:26" ht="13.5">
      <c r="A29" s="57" t="s">
        <v>110</v>
      </c>
      <c r="B29" s="18">
        <v>529356</v>
      </c>
      <c r="C29" s="18">
        <v>0</v>
      </c>
      <c r="D29" s="58">
        <v>0</v>
      </c>
      <c r="E29" s="59">
        <v>0</v>
      </c>
      <c r="F29" s="59">
        <v>0</v>
      </c>
      <c r="G29" s="59">
        <v>221045</v>
      </c>
      <c r="H29" s="59">
        <v>-933</v>
      </c>
      <c r="I29" s="59">
        <v>220112</v>
      </c>
      <c r="J29" s="59">
        <v>618202</v>
      </c>
      <c r="K29" s="59">
        <v>14800</v>
      </c>
      <c r="L29" s="59">
        <v>0</v>
      </c>
      <c r="M29" s="59">
        <v>633002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853114</v>
      </c>
      <c r="W29" s="59"/>
      <c r="X29" s="59">
        <v>853114</v>
      </c>
      <c r="Y29" s="60">
        <v>0</v>
      </c>
      <c r="Z29" s="61">
        <v>0</v>
      </c>
    </row>
    <row r="30" spans="1:26" ht="13.5">
      <c r="A30" s="57" t="s">
        <v>48</v>
      </c>
      <c r="B30" s="18">
        <v>24586382</v>
      </c>
      <c r="C30" s="18">
        <v>0</v>
      </c>
      <c r="D30" s="58">
        <v>27498191</v>
      </c>
      <c r="E30" s="59">
        <v>28521595</v>
      </c>
      <c r="F30" s="59">
        <v>15391197</v>
      </c>
      <c r="G30" s="59">
        <v>1694228</v>
      </c>
      <c r="H30" s="59">
        <v>-12739845</v>
      </c>
      <c r="I30" s="59">
        <v>4345580</v>
      </c>
      <c r="J30" s="59">
        <v>242919</v>
      </c>
      <c r="K30" s="59">
        <v>925478</v>
      </c>
      <c r="L30" s="59">
        <v>1300827</v>
      </c>
      <c r="M30" s="59">
        <v>2469224</v>
      </c>
      <c r="N30" s="59">
        <v>1995306</v>
      </c>
      <c r="O30" s="59">
        <v>585737</v>
      </c>
      <c r="P30" s="59">
        <v>1619578</v>
      </c>
      <c r="Q30" s="59">
        <v>4200621</v>
      </c>
      <c r="R30" s="59">
        <v>0</v>
      </c>
      <c r="S30" s="59">
        <v>0</v>
      </c>
      <c r="T30" s="59">
        <v>0</v>
      </c>
      <c r="U30" s="59">
        <v>0</v>
      </c>
      <c r="V30" s="59">
        <v>11015425</v>
      </c>
      <c r="W30" s="59">
        <v>21391196</v>
      </c>
      <c r="X30" s="59">
        <v>-10375771</v>
      </c>
      <c r="Y30" s="60">
        <v>-48.5</v>
      </c>
      <c r="Z30" s="61">
        <v>28521595</v>
      </c>
    </row>
    <row r="31" spans="1:26" ht="13.5">
      <c r="A31" s="57" t="s">
        <v>49</v>
      </c>
      <c r="B31" s="18">
        <v>27140082</v>
      </c>
      <c r="C31" s="18">
        <v>0</v>
      </c>
      <c r="D31" s="58">
        <v>38600924</v>
      </c>
      <c r="E31" s="59">
        <v>37296651</v>
      </c>
      <c r="F31" s="59">
        <v>0</v>
      </c>
      <c r="G31" s="59">
        <v>6406931</v>
      </c>
      <c r="H31" s="59">
        <v>188829</v>
      </c>
      <c r="I31" s="59">
        <v>6595760</v>
      </c>
      <c r="J31" s="59">
        <v>1315115</v>
      </c>
      <c r="K31" s="59">
        <v>1740619</v>
      </c>
      <c r="L31" s="59">
        <v>916713</v>
      </c>
      <c r="M31" s="59">
        <v>3972447</v>
      </c>
      <c r="N31" s="59">
        <v>4365711</v>
      </c>
      <c r="O31" s="59">
        <v>1145783</v>
      </c>
      <c r="P31" s="59">
        <v>1229621</v>
      </c>
      <c r="Q31" s="59">
        <v>6741115</v>
      </c>
      <c r="R31" s="59">
        <v>0</v>
      </c>
      <c r="S31" s="59">
        <v>0</v>
      </c>
      <c r="T31" s="59">
        <v>0</v>
      </c>
      <c r="U31" s="59">
        <v>0</v>
      </c>
      <c r="V31" s="59">
        <v>17309322</v>
      </c>
      <c r="W31" s="59">
        <v>27972488</v>
      </c>
      <c r="X31" s="59">
        <v>-10663166</v>
      </c>
      <c r="Y31" s="60">
        <v>-38.12</v>
      </c>
      <c r="Z31" s="61">
        <v>37296651</v>
      </c>
    </row>
    <row r="32" spans="1:26" ht="13.5">
      <c r="A32" s="69" t="s">
        <v>50</v>
      </c>
      <c r="B32" s="21">
        <f>SUM(B28:B31)</f>
        <v>96762171</v>
      </c>
      <c r="C32" s="21">
        <f>SUM(C28:C31)</f>
        <v>0</v>
      </c>
      <c r="D32" s="98">
        <f aca="true" t="shared" si="5" ref="D32:Z32">SUM(D28:D31)</f>
        <v>116064300</v>
      </c>
      <c r="E32" s="99">
        <f t="shared" si="5"/>
        <v>139822683</v>
      </c>
      <c r="F32" s="99">
        <f t="shared" si="5"/>
        <v>19889415</v>
      </c>
      <c r="G32" s="99">
        <f t="shared" si="5"/>
        <v>11877405</v>
      </c>
      <c r="H32" s="99">
        <f t="shared" si="5"/>
        <v>8609696</v>
      </c>
      <c r="I32" s="99">
        <f t="shared" si="5"/>
        <v>40376516</v>
      </c>
      <c r="J32" s="99">
        <f t="shared" si="5"/>
        <v>9516719</v>
      </c>
      <c r="K32" s="99">
        <f t="shared" si="5"/>
        <v>9634171</v>
      </c>
      <c r="L32" s="99">
        <f t="shared" si="5"/>
        <v>5701800</v>
      </c>
      <c r="M32" s="99">
        <f t="shared" si="5"/>
        <v>24852690</v>
      </c>
      <c r="N32" s="99">
        <f t="shared" si="5"/>
        <v>8568051</v>
      </c>
      <c r="O32" s="99">
        <f t="shared" si="5"/>
        <v>5163598</v>
      </c>
      <c r="P32" s="99">
        <f t="shared" si="5"/>
        <v>7364011</v>
      </c>
      <c r="Q32" s="99">
        <f t="shared" si="5"/>
        <v>21095660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86324866</v>
      </c>
      <c r="W32" s="99">
        <f t="shared" si="5"/>
        <v>104867012</v>
      </c>
      <c r="X32" s="99">
        <f t="shared" si="5"/>
        <v>-18542146</v>
      </c>
      <c r="Y32" s="100">
        <f>+IF(W32&lt;&gt;0,(X32/W32)*100,0)</f>
        <v>-17.681581315580917</v>
      </c>
      <c r="Z32" s="101">
        <f t="shared" si="5"/>
        <v>139822683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178092887</v>
      </c>
      <c r="C35" s="18">
        <v>0</v>
      </c>
      <c r="D35" s="58">
        <v>111387619</v>
      </c>
      <c r="E35" s="59">
        <v>140185255</v>
      </c>
      <c r="F35" s="59">
        <v>169468806</v>
      </c>
      <c r="G35" s="59">
        <v>368113967</v>
      </c>
      <c r="H35" s="59">
        <v>335312207</v>
      </c>
      <c r="I35" s="59">
        <v>335312207</v>
      </c>
      <c r="J35" s="59">
        <v>319894504</v>
      </c>
      <c r="K35" s="59">
        <v>293516602</v>
      </c>
      <c r="L35" s="59">
        <v>278517392</v>
      </c>
      <c r="M35" s="59">
        <v>278517392</v>
      </c>
      <c r="N35" s="59">
        <v>258128555</v>
      </c>
      <c r="O35" s="59">
        <v>247444526</v>
      </c>
      <c r="P35" s="59">
        <v>253916780</v>
      </c>
      <c r="Q35" s="59">
        <v>253916780</v>
      </c>
      <c r="R35" s="59">
        <v>0</v>
      </c>
      <c r="S35" s="59">
        <v>0</v>
      </c>
      <c r="T35" s="59">
        <v>0</v>
      </c>
      <c r="U35" s="59">
        <v>0</v>
      </c>
      <c r="V35" s="59">
        <v>253916780</v>
      </c>
      <c r="W35" s="59">
        <v>105138941</v>
      </c>
      <c r="X35" s="59">
        <v>148777839</v>
      </c>
      <c r="Y35" s="60">
        <v>141.51</v>
      </c>
      <c r="Z35" s="61">
        <v>140185255</v>
      </c>
    </row>
    <row r="36" spans="1:26" ht="13.5">
      <c r="A36" s="57" t="s">
        <v>53</v>
      </c>
      <c r="B36" s="18">
        <v>906087619</v>
      </c>
      <c r="C36" s="18">
        <v>0</v>
      </c>
      <c r="D36" s="58">
        <v>1001725238</v>
      </c>
      <c r="E36" s="59">
        <v>1023947824</v>
      </c>
      <c r="F36" s="59">
        <v>903351843</v>
      </c>
      <c r="G36" s="59">
        <v>920984373</v>
      </c>
      <c r="H36" s="59">
        <v>941320820</v>
      </c>
      <c r="I36" s="59">
        <v>941320820</v>
      </c>
      <c r="J36" s="59">
        <v>948500127</v>
      </c>
      <c r="K36" s="59">
        <v>951964277</v>
      </c>
      <c r="L36" s="59">
        <v>960705189</v>
      </c>
      <c r="M36" s="59">
        <v>960705189</v>
      </c>
      <c r="N36" s="59">
        <v>966205213</v>
      </c>
      <c r="O36" s="59">
        <v>965003185</v>
      </c>
      <c r="P36" s="59">
        <v>967795852</v>
      </c>
      <c r="Q36" s="59">
        <v>967795852</v>
      </c>
      <c r="R36" s="59">
        <v>0</v>
      </c>
      <c r="S36" s="59">
        <v>0</v>
      </c>
      <c r="T36" s="59">
        <v>0</v>
      </c>
      <c r="U36" s="59">
        <v>0</v>
      </c>
      <c r="V36" s="59">
        <v>967795852</v>
      </c>
      <c r="W36" s="59">
        <v>767960868</v>
      </c>
      <c r="X36" s="59">
        <v>199834984</v>
      </c>
      <c r="Y36" s="60">
        <v>26.02</v>
      </c>
      <c r="Z36" s="61">
        <v>1023947824</v>
      </c>
    </row>
    <row r="37" spans="1:26" ht="13.5">
      <c r="A37" s="57" t="s">
        <v>54</v>
      </c>
      <c r="B37" s="18">
        <v>102794413</v>
      </c>
      <c r="C37" s="18">
        <v>0</v>
      </c>
      <c r="D37" s="58">
        <v>84844225</v>
      </c>
      <c r="E37" s="59">
        <v>91441735</v>
      </c>
      <c r="F37" s="59">
        <v>64967493</v>
      </c>
      <c r="G37" s="59">
        <v>55283916</v>
      </c>
      <c r="H37" s="59">
        <v>46507565</v>
      </c>
      <c r="I37" s="59">
        <v>46507565</v>
      </c>
      <c r="J37" s="59">
        <v>42249631</v>
      </c>
      <c r="K37" s="59">
        <v>43133374</v>
      </c>
      <c r="L37" s="59">
        <v>44087746</v>
      </c>
      <c r="M37" s="59">
        <v>44087746</v>
      </c>
      <c r="N37" s="59">
        <v>41309559</v>
      </c>
      <c r="O37" s="59">
        <v>45231062</v>
      </c>
      <c r="P37" s="59">
        <v>60588069</v>
      </c>
      <c r="Q37" s="59">
        <v>60588069</v>
      </c>
      <c r="R37" s="59">
        <v>0</v>
      </c>
      <c r="S37" s="59">
        <v>0</v>
      </c>
      <c r="T37" s="59">
        <v>0</v>
      </c>
      <c r="U37" s="59">
        <v>0</v>
      </c>
      <c r="V37" s="59">
        <v>60588069</v>
      </c>
      <c r="W37" s="59">
        <v>68581301</v>
      </c>
      <c r="X37" s="59">
        <v>-7993232</v>
      </c>
      <c r="Y37" s="60">
        <v>-11.66</v>
      </c>
      <c r="Z37" s="61">
        <v>91441735</v>
      </c>
    </row>
    <row r="38" spans="1:26" ht="13.5">
      <c r="A38" s="57" t="s">
        <v>55</v>
      </c>
      <c r="B38" s="18">
        <v>213907763</v>
      </c>
      <c r="C38" s="18">
        <v>0</v>
      </c>
      <c r="D38" s="58">
        <v>242064980</v>
      </c>
      <c r="E38" s="59">
        <v>251005328</v>
      </c>
      <c r="F38" s="59">
        <v>236230564</v>
      </c>
      <c r="G38" s="59">
        <v>250845272</v>
      </c>
      <c r="H38" s="59">
        <v>251882074</v>
      </c>
      <c r="I38" s="59">
        <v>251882074</v>
      </c>
      <c r="J38" s="59">
        <v>252908619</v>
      </c>
      <c r="K38" s="59">
        <v>252418156</v>
      </c>
      <c r="L38" s="59">
        <v>247225564</v>
      </c>
      <c r="M38" s="59">
        <v>247225564</v>
      </c>
      <c r="N38" s="59">
        <v>247213810</v>
      </c>
      <c r="O38" s="59">
        <v>248061306</v>
      </c>
      <c r="P38" s="59">
        <v>248910854</v>
      </c>
      <c r="Q38" s="59">
        <v>248910854</v>
      </c>
      <c r="R38" s="59">
        <v>0</v>
      </c>
      <c r="S38" s="59">
        <v>0</v>
      </c>
      <c r="T38" s="59">
        <v>0</v>
      </c>
      <c r="U38" s="59">
        <v>0</v>
      </c>
      <c r="V38" s="59">
        <v>248910854</v>
      </c>
      <c r="W38" s="59">
        <v>188253996</v>
      </c>
      <c r="X38" s="59">
        <v>60656858</v>
      </c>
      <c r="Y38" s="60">
        <v>32.22</v>
      </c>
      <c r="Z38" s="61">
        <v>251005328</v>
      </c>
    </row>
    <row r="39" spans="1:26" ht="13.5">
      <c r="A39" s="57" t="s">
        <v>56</v>
      </c>
      <c r="B39" s="18">
        <v>767478330</v>
      </c>
      <c r="C39" s="18">
        <v>0</v>
      </c>
      <c r="D39" s="58">
        <v>786203652</v>
      </c>
      <c r="E39" s="59">
        <v>821686016</v>
      </c>
      <c r="F39" s="59">
        <v>771622593</v>
      </c>
      <c r="G39" s="59">
        <v>982969151</v>
      </c>
      <c r="H39" s="59">
        <v>978243386</v>
      </c>
      <c r="I39" s="59">
        <v>978243386</v>
      </c>
      <c r="J39" s="59">
        <v>973236378</v>
      </c>
      <c r="K39" s="59">
        <v>949929350</v>
      </c>
      <c r="L39" s="59">
        <v>947909272</v>
      </c>
      <c r="M39" s="59">
        <v>947909272</v>
      </c>
      <c r="N39" s="59">
        <v>935810400</v>
      </c>
      <c r="O39" s="59">
        <v>919155343</v>
      </c>
      <c r="P39" s="59">
        <v>912213708</v>
      </c>
      <c r="Q39" s="59">
        <v>912213708</v>
      </c>
      <c r="R39" s="59">
        <v>0</v>
      </c>
      <c r="S39" s="59">
        <v>0</v>
      </c>
      <c r="T39" s="59">
        <v>0</v>
      </c>
      <c r="U39" s="59">
        <v>0</v>
      </c>
      <c r="V39" s="59">
        <v>912213708</v>
      </c>
      <c r="W39" s="59">
        <v>616264512</v>
      </c>
      <c r="X39" s="59">
        <v>295949196</v>
      </c>
      <c r="Y39" s="60">
        <v>48.02</v>
      </c>
      <c r="Z39" s="61">
        <v>821686016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107737848</v>
      </c>
      <c r="C42" s="18">
        <v>0</v>
      </c>
      <c r="D42" s="58">
        <v>85702185</v>
      </c>
      <c r="E42" s="59">
        <v>85515272</v>
      </c>
      <c r="F42" s="59">
        <v>46281188</v>
      </c>
      <c r="G42" s="59">
        <v>22253433</v>
      </c>
      <c r="H42" s="59">
        <v>-896257</v>
      </c>
      <c r="I42" s="59">
        <v>67638364</v>
      </c>
      <c r="J42" s="59">
        <v>-4740807</v>
      </c>
      <c r="K42" s="59">
        <v>15300176</v>
      </c>
      <c r="L42" s="59">
        <v>25496428</v>
      </c>
      <c r="M42" s="59">
        <v>36055797</v>
      </c>
      <c r="N42" s="59">
        <v>7863753</v>
      </c>
      <c r="O42" s="59">
        <v>7701127</v>
      </c>
      <c r="P42" s="59">
        <v>27798739</v>
      </c>
      <c r="Q42" s="59">
        <v>43363619</v>
      </c>
      <c r="R42" s="59">
        <v>0</v>
      </c>
      <c r="S42" s="59">
        <v>0</v>
      </c>
      <c r="T42" s="59">
        <v>0</v>
      </c>
      <c r="U42" s="59">
        <v>0</v>
      </c>
      <c r="V42" s="59">
        <v>147057780</v>
      </c>
      <c r="W42" s="59">
        <v>134384250</v>
      </c>
      <c r="X42" s="59">
        <v>12673530</v>
      </c>
      <c r="Y42" s="60">
        <v>9.43</v>
      </c>
      <c r="Z42" s="61">
        <v>85515272</v>
      </c>
    </row>
    <row r="43" spans="1:26" ht="13.5">
      <c r="A43" s="57" t="s">
        <v>59</v>
      </c>
      <c r="B43" s="18">
        <v>-60771236</v>
      </c>
      <c r="C43" s="18">
        <v>0</v>
      </c>
      <c r="D43" s="58">
        <v>-115250529</v>
      </c>
      <c r="E43" s="59">
        <v>-135422716</v>
      </c>
      <c r="F43" s="59">
        <v>-38317478</v>
      </c>
      <c r="G43" s="59">
        <v>-11016662</v>
      </c>
      <c r="H43" s="59">
        <v>-12373772</v>
      </c>
      <c r="I43" s="59">
        <v>-61707912</v>
      </c>
      <c r="J43" s="59">
        <v>-2507567</v>
      </c>
      <c r="K43" s="59">
        <v>-9634171</v>
      </c>
      <c r="L43" s="59">
        <v>-12569483</v>
      </c>
      <c r="M43" s="59">
        <v>-24711221</v>
      </c>
      <c r="N43" s="59">
        <v>-5479071</v>
      </c>
      <c r="O43" s="59">
        <v>-8082442</v>
      </c>
      <c r="P43" s="59">
        <v>-10941582</v>
      </c>
      <c r="Q43" s="59">
        <v>-24503095</v>
      </c>
      <c r="R43" s="59">
        <v>0</v>
      </c>
      <c r="S43" s="59">
        <v>0</v>
      </c>
      <c r="T43" s="59">
        <v>0</v>
      </c>
      <c r="U43" s="59">
        <v>0</v>
      </c>
      <c r="V43" s="59">
        <v>-110922228</v>
      </c>
      <c r="W43" s="59">
        <v>-134122724</v>
      </c>
      <c r="X43" s="59">
        <v>23200496</v>
      </c>
      <c r="Y43" s="60">
        <v>-17.3</v>
      </c>
      <c r="Z43" s="61">
        <v>-135422716</v>
      </c>
    </row>
    <row r="44" spans="1:26" ht="13.5">
      <c r="A44" s="57" t="s">
        <v>60</v>
      </c>
      <c r="B44" s="18">
        <v>5611137</v>
      </c>
      <c r="C44" s="18">
        <v>0</v>
      </c>
      <c r="D44" s="58">
        <v>7944438</v>
      </c>
      <c r="E44" s="59">
        <v>7836774</v>
      </c>
      <c r="F44" s="59">
        <v>292870</v>
      </c>
      <c r="G44" s="59">
        <v>-318456</v>
      </c>
      <c r="H44" s="59">
        <v>47178</v>
      </c>
      <c r="I44" s="59">
        <v>21592</v>
      </c>
      <c r="J44" s="59">
        <v>-38524</v>
      </c>
      <c r="K44" s="59">
        <v>-1579174</v>
      </c>
      <c r="L44" s="59">
        <v>-6267115</v>
      </c>
      <c r="M44" s="59">
        <v>-7884813</v>
      </c>
      <c r="N44" s="59">
        <v>-138345</v>
      </c>
      <c r="O44" s="59">
        <v>-219100</v>
      </c>
      <c r="P44" s="59">
        <v>-204622</v>
      </c>
      <c r="Q44" s="59">
        <v>-562067</v>
      </c>
      <c r="R44" s="59">
        <v>0</v>
      </c>
      <c r="S44" s="59">
        <v>0</v>
      </c>
      <c r="T44" s="59">
        <v>0</v>
      </c>
      <c r="U44" s="59">
        <v>0</v>
      </c>
      <c r="V44" s="59">
        <v>-8425288</v>
      </c>
      <c r="W44" s="59">
        <v>-8901983</v>
      </c>
      <c r="X44" s="59">
        <v>476695</v>
      </c>
      <c r="Y44" s="60">
        <v>-5.35</v>
      </c>
      <c r="Z44" s="61">
        <v>7836774</v>
      </c>
    </row>
    <row r="45" spans="1:26" ht="13.5">
      <c r="A45" s="69" t="s">
        <v>61</v>
      </c>
      <c r="B45" s="21">
        <v>120963009</v>
      </c>
      <c r="C45" s="21">
        <v>0</v>
      </c>
      <c r="D45" s="98">
        <v>49244861</v>
      </c>
      <c r="E45" s="99">
        <v>78892338</v>
      </c>
      <c r="F45" s="99">
        <v>129219589</v>
      </c>
      <c r="G45" s="99">
        <v>140137904</v>
      </c>
      <c r="H45" s="99">
        <v>126915053</v>
      </c>
      <c r="I45" s="99">
        <v>126915053</v>
      </c>
      <c r="J45" s="99">
        <v>119628155</v>
      </c>
      <c r="K45" s="99">
        <v>123714986</v>
      </c>
      <c r="L45" s="99">
        <v>130374816</v>
      </c>
      <c r="M45" s="99">
        <v>130374816</v>
      </c>
      <c r="N45" s="99">
        <v>132621153</v>
      </c>
      <c r="O45" s="99">
        <v>132020738</v>
      </c>
      <c r="P45" s="99">
        <v>148673273</v>
      </c>
      <c r="Q45" s="99">
        <v>148673273</v>
      </c>
      <c r="R45" s="99">
        <v>0</v>
      </c>
      <c r="S45" s="99">
        <v>0</v>
      </c>
      <c r="T45" s="99">
        <v>0</v>
      </c>
      <c r="U45" s="99">
        <v>0</v>
      </c>
      <c r="V45" s="99">
        <v>148673273</v>
      </c>
      <c r="W45" s="99">
        <v>112322551</v>
      </c>
      <c r="X45" s="99">
        <v>36350722</v>
      </c>
      <c r="Y45" s="100">
        <v>32.36</v>
      </c>
      <c r="Z45" s="101">
        <v>78892338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26445897</v>
      </c>
      <c r="C49" s="51">
        <v>0</v>
      </c>
      <c r="D49" s="128">
        <v>6062901</v>
      </c>
      <c r="E49" s="53">
        <v>5042327</v>
      </c>
      <c r="F49" s="53">
        <v>0</v>
      </c>
      <c r="G49" s="53">
        <v>0</v>
      </c>
      <c r="H49" s="53">
        <v>0</v>
      </c>
      <c r="I49" s="53">
        <v>3119731</v>
      </c>
      <c r="J49" s="53">
        <v>0</v>
      </c>
      <c r="K49" s="53">
        <v>0</v>
      </c>
      <c r="L49" s="53">
        <v>0</v>
      </c>
      <c r="M49" s="53">
        <v>64602875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105273731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478490</v>
      </c>
      <c r="C51" s="51">
        <v>0</v>
      </c>
      <c r="D51" s="128">
        <v>74978</v>
      </c>
      <c r="E51" s="53">
        <v>37456</v>
      </c>
      <c r="F51" s="53">
        <v>0</v>
      </c>
      <c r="G51" s="53">
        <v>0</v>
      </c>
      <c r="H51" s="53">
        <v>0</v>
      </c>
      <c r="I51" s="53">
        <v>546</v>
      </c>
      <c r="J51" s="53">
        <v>0</v>
      </c>
      <c r="K51" s="53">
        <v>0</v>
      </c>
      <c r="L51" s="53">
        <v>0</v>
      </c>
      <c r="M51" s="53">
        <v>1915</v>
      </c>
      <c r="N51" s="53">
        <v>0</v>
      </c>
      <c r="O51" s="53">
        <v>0</v>
      </c>
      <c r="P51" s="53">
        <v>0</v>
      </c>
      <c r="Q51" s="53">
        <v>17066</v>
      </c>
      <c r="R51" s="53">
        <v>0</v>
      </c>
      <c r="S51" s="53">
        <v>0</v>
      </c>
      <c r="T51" s="53">
        <v>0</v>
      </c>
      <c r="U51" s="53">
        <v>0</v>
      </c>
      <c r="V51" s="53">
        <v>236759</v>
      </c>
      <c r="W51" s="53">
        <v>0</v>
      </c>
      <c r="X51" s="53">
        <v>847210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96.1563406134142</v>
      </c>
      <c r="C58" s="5">
        <f>IF(C67=0,0,+(C76/C67)*100)</f>
        <v>0</v>
      </c>
      <c r="D58" s="6">
        <f aca="true" t="shared" si="6" ref="D58:Z58">IF(D67=0,0,+(D76/D67)*100)</f>
        <v>94.14699746209035</v>
      </c>
      <c r="E58" s="7">
        <f t="shared" si="6"/>
        <v>94.99999941216619</v>
      </c>
      <c r="F58" s="7">
        <f t="shared" si="6"/>
        <v>15.472826221940181</v>
      </c>
      <c r="G58" s="7">
        <f t="shared" si="6"/>
        <v>317.9008728240576</v>
      </c>
      <c r="H58" s="7">
        <f t="shared" si="6"/>
        <v>322.2915254704035</v>
      </c>
      <c r="I58" s="7">
        <f t="shared" si="6"/>
        <v>50.36664695414063</v>
      </c>
      <c r="J58" s="7">
        <f t="shared" si="6"/>
        <v>135.792327996579</v>
      </c>
      <c r="K58" s="7">
        <f t="shared" si="6"/>
        <v>247.0109996116752</v>
      </c>
      <c r="L58" s="7">
        <f t="shared" si="6"/>
        <v>340.7164111403273</v>
      </c>
      <c r="M58" s="7">
        <f t="shared" si="6"/>
        <v>238.6883669739657</v>
      </c>
      <c r="N58" s="7">
        <f t="shared" si="6"/>
        <v>195.39228335747865</v>
      </c>
      <c r="O58" s="7">
        <f t="shared" si="6"/>
        <v>252.85486104966787</v>
      </c>
      <c r="P58" s="7">
        <f t="shared" si="6"/>
        <v>282.39290383378085</v>
      </c>
      <c r="Q58" s="7">
        <f t="shared" si="6"/>
        <v>239.56473020858232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98.65721720075187</v>
      </c>
      <c r="W58" s="7">
        <f t="shared" si="6"/>
        <v>85.53903425332983</v>
      </c>
      <c r="X58" s="7">
        <f t="shared" si="6"/>
        <v>0</v>
      </c>
      <c r="Y58" s="7">
        <f t="shared" si="6"/>
        <v>0</v>
      </c>
      <c r="Z58" s="8">
        <f t="shared" si="6"/>
        <v>94.99999941216619</v>
      </c>
    </row>
    <row r="59" spans="1:26" ht="13.5">
      <c r="A59" s="36" t="s">
        <v>31</v>
      </c>
      <c r="B59" s="9">
        <f aca="true" t="shared" si="7" ref="B59:Z66">IF(B68=0,0,+(B77/B68)*100)</f>
        <v>96.09721136514801</v>
      </c>
      <c r="C59" s="9">
        <f t="shared" si="7"/>
        <v>0</v>
      </c>
      <c r="D59" s="2">
        <f t="shared" si="7"/>
        <v>94.14699743194738</v>
      </c>
      <c r="E59" s="10">
        <f t="shared" si="7"/>
        <v>94.99999894102774</v>
      </c>
      <c r="F59" s="10">
        <f t="shared" si="7"/>
        <v>7.22332380574059</v>
      </c>
      <c r="G59" s="10">
        <f t="shared" si="7"/>
        <v>57573.68361066789</v>
      </c>
      <c r="H59" s="10">
        <f t="shared" si="7"/>
        <v>-694634.6970481616</v>
      </c>
      <c r="I59" s="10">
        <f t="shared" si="7"/>
        <v>32.457710494903765</v>
      </c>
      <c r="J59" s="10">
        <f t="shared" si="7"/>
        <v>-1894.6423504039046</v>
      </c>
      <c r="K59" s="10">
        <f t="shared" si="7"/>
        <v>0</v>
      </c>
      <c r="L59" s="10">
        <f t="shared" si="7"/>
        <v>-8880.47777930655</v>
      </c>
      <c r="M59" s="10">
        <f t="shared" si="7"/>
        <v>-6177.903637314331</v>
      </c>
      <c r="N59" s="10">
        <f t="shared" si="7"/>
        <v>-4393.393751241285</v>
      </c>
      <c r="O59" s="10">
        <f t="shared" si="7"/>
        <v>-41526.54780564264</v>
      </c>
      <c r="P59" s="10">
        <f t="shared" si="7"/>
        <v>-179971.15146512588</v>
      </c>
      <c r="Q59" s="10">
        <f t="shared" si="7"/>
        <v>-11821.7871059484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76.24872583617795</v>
      </c>
      <c r="W59" s="10">
        <f t="shared" si="7"/>
        <v>74.69327831284676</v>
      </c>
      <c r="X59" s="10">
        <f t="shared" si="7"/>
        <v>0</v>
      </c>
      <c r="Y59" s="10">
        <f t="shared" si="7"/>
        <v>0</v>
      </c>
      <c r="Z59" s="11">
        <f t="shared" si="7"/>
        <v>94.99999894102774</v>
      </c>
    </row>
    <row r="60" spans="1:26" ht="13.5">
      <c r="A60" s="37" t="s">
        <v>32</v>
      </c>
      <c r="B60" s="12">
        <f t="shared" si="7"/>
        <v>96.0972119777847</v>
      </c>
      <c r="C60" s="12">
        <f t="shared" si="7"/>
        <v>0</v>
      </c>
      <c r="D60" s="3">
        <f t="shared" si="7"/>
        <v>94.14699738123278</v>
      </c>
      <c r="E60" s="13">
        <f t="shared" si="7"/>
        <v>94.9999995959835</v>
      </c>
      <c r="F60" s="13">
        <f t="shared" si="7"/>
        <v>24.82231870881165</v>
      </c>
      <c r="G60" s="13">
        <f t="shared" si="7"/>
        <v>214.17920847574982</v>
      </c>
      <c r="H60" s="13">
        <f t="shared" si="7"/>
        <v>223.50337145389392</v>
      </c>
      <c r="I60" s="13">
        <f t="shared" si="7"/>
        <v>66.37580520874961</v>
      </c>
      <c r="J60" s="13">
        <f t="shared" si="7"/>
        <v>95.53903567091257</v>
      </c>
      <c r="K60" s="13">
        <f t="shared" si="7"/>
        <v>185.72878658888416</v>
      </c>
      <c r="L60" s="13">
        <f t="shared" si="7"/>
        <v>253.9873067516719</v>
      </c>
      <c r="M60" s="13">
        <f t="shared" si="7"/>
        <v>176.03591761153567</v>
      </c>
      <c r="N60" s="13">
        <f t="shared" si="7"/>
        <v>145.14290373722244</v>
      </c>
      <c r="O60" s="13">
        <f t="shared" si="7"/>
        <v>198.2354281442609</v>
      </c>
      <c r="P60" s="13">
        <f t="shared" si="7"/>
        <v>218.52636811941287</v>
      </c>
      <c r="Q60" s="13">
        <f t="shared" si="7"/>
        <v>183.64867102890557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111.14956855575574</v>
      </c>
      <c r="W60" s="13">
        <f t="shared" si="7"/>
        <v>90.6587137235056</v>
      </c>
      <c r="X60" s="13">
        <f t="shared" si="7"/>
        <v>0</v>
      </c>
      <c r="Y60" s="13">
        <f t="shared" si="7"/>
        <v>0</v>
      </c>
      <c r="Z60" s="14">
        <f t="shared" si="7"/>
        <v>94.9999995959835</v>
      </c>
    </row>
    <row r="61" spans="1:26" ht="13.5">
      <c r="A61" s="38" t="s">
        <v>113</v>
      </c>
      <c r="B61" s="12">
        <f t="shared" si="7"/>
        <v>96.0972112774095</v>
      </c>
      <c r="C61" s="12">
        <f t="shared" si="7"/>
        <v>0</v>
      </c>
      <c r="D61" s="3">
        <f t="shared" si="7"/>
        <v>94.14699730194612</v>
      </c>
      <c r="E61" s="13">
        <f t="shared" si="7"/>
        <v>95.00000007544368</v>
      </c>
      <c r="F61" s="13">
        <f t="shared" si="7"/>
        <v>530.7838396831518</v>
      </c>
      <c r="G61" s="13">
        <f t="shared" si="7"/>
        <v>119.3179065084435</v>
      </c>
      <c r="H61" s="13">
        <f t="shared" si="7"/>
        <v>130.41784776403495</v>
      </c>
      <c r="I61" s="13">
        <f t="shared" si="7"/>
        <v>162.76807062526873</v>
      </c>
      <c r="J61" s="13">
        <f t="shared" si="7"/>
        <v>60.27637410357948</v>
      </c>
      <c r="K61" s="13">
        <f t="shared" si="7"/>
        <v>114.92635801593201</v>
      </c>
      <c r="L61" s="13">
        <f t="shared" si="7"/>
        <v>160.30960826826396</v>
      </c>
      <c r="M61" s="13">
        <f t="shared" si="7"/>
        <v>109.77548000428135</v>
      </c>
      <c r="N61" s="13">
        <f t="shared" si="7"/>
        <v>97.82121596758397</v>
      </c>
      <c r="O61" s="13">
        <f t="shared" si="7"/>
        <v>134.4137228141967</v>
      </c>
      <c r="P61" s="13">
        <f t="shared" si="7"/>
        <v>139.9806852418704</v>
      </c>
      <c r="Q61" s="13">
        <f t="shared" si="7"/>
        <v>122.34863709795249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129.22691598918595</v>
      </c>
      <c r="W61" s="13">
        <f t="shared" si="7"/>
        <v>90.95466433512124</v>
      </c>
      <c r="X61" s="13">
        <f t="shared" si="7"/>
        <v>0</v>
      </c>
      <c r="Y61" s="13">
        <f t="shared" si="7"/>
        <v>0</v>
      </c>
      <c r="Z61" s="14">
        <f t="shared" si="7"/>
        <v>95.00000007544368</v>
      </c>
    </row>
    <row r="62" spans="1:26" ht="13.5">
      <c r="A62" s="38" t="s">
        <v>114</v>
      </c>
      <c r="B62" s="12">
        <f t="shared" si="7"/>
        <v>96.09721279758135</v>
      </c>
      <c r="C62" s="12">
        <f t="shared" si="7"/>
        <v>0</v>
      </c>
      <c r="D62" s="3">
        <f t="shared" si="7"/>
        <v>94.14699664833003</v>
      </c>
      <c r="E62" s="13">
        <f t="shared" si="7"/>
        <v>94.99999630327996</v>
      </c>
      <c r="F62" s="13">
        <f t="shared" si="7"/>
        <v>69.18759985400732</v>
      </c>
      <c r="G62" s="13">
        <f t="shared" si="7"/>
        <v>122.42656772768224</v>
      </c>
      <c r="H62" s="13">
        <f t="shared" si="7"/>
        <v>119.26015314729665</v>
      </c>
      <c r="I62" s="13">
        <f t="shared" si="7"/>
        <v>96.04087524800353</v>
      </c>
      <c r="J62" s="13">
        <f t="shared" si="7"/>
        <v>50.321501803787406</v>
      </c>
      <c r="K62" s="13">
        <f t="shared" si="7"/>
        <v>100.0745121425881</v>
      </c>
      <c r="L62" s="13">
        <f t="shared" si="7"/>
        <v>125.15355228894896</v>
      </c>
      <c r="M62" s="13">
        <f t="shared" si="7"/>
        <v>92.50592428611688</v>
      </c>
      <c r="N62" s="13">
        <f t="shared" si="7"/>
        <v>74.17668544938083</v>
      </c>
      <c r="O62" s="13">
        <f t="shared" si="7"/>
        <v>120.27229041845702</v>
      </c>
      <c r="P62" s="13">
        <f t="shared" si="7"/>
        <v>130.38654209836434</v>
      </c>
      <c r="Q62" s="13">
        <f t="shared" si="7"/>
        <v>105.28097011142421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98.38510052788651</v>
      </c>
      <c r="W62" s="13">
        <f t="shared" si="7"/>
        <v>99.06613727709576</v>
      </c>
      <c r="X62" s="13">
        <f t="shared" si="7"/>
        <v>0</v>
      </c>
      <c r="Y62" s="13">
        <f t="shared" si="7"/>
        <v>0</v>
      </c>
      <c r="Z62" s="14">
        <f t="shared" si="7"/>
        <v>94.99999630327996</v>
      </c>
    </row>
    <row r="63" spans="1:26" ht="13.5">
      <c r="A63" s="38" t="s">
        <v>115</v>
      </c>
      <c r="B63" s="12">
        <f t="shared" si="7"/>
        <v>96.0972105345133</v>
      </c>
      <c r="C63" s="12">
        <f t="shared" si="7"/>
        <v>0</v>
      </c>
      <c r="D63" s="3">
        <f t="shared" si="7"/>
        <v>94.14699674558274</v>
      </c>
      <c r="E63" s="13">
        <f t="shared" si="7"/>
        <v>95.00000216650413</v>
      </c>
      <c r="F63" s="13">
        <f t="shared" si="7"/>
        <v>8.053319714205735</v>
      </c>
      <c r="G63" s="13">
        <f t="shared" si="7"/>
        <v>-561.3422245094662</v>
      </c>
      <c r="H63" s="13">
        <f t="shared" si="7"/>
        <v>-526.847435885079</v>
      </c>
      <c r="I63" s="13">
        <f t="shared" si="7"/>
        <v>32.48249428872145</v>
      </c>
      <c r="J63" s="13">
        <f t="shared" si="7"/>
        <v>-188.12382796332426</v>
      </c>
      <c r="K63" s="13">
        <f t="shared" si="7"/>
        <v>-352.05880821648987</v>
      </c>
      <c r="L63" s="13">
        <f t="shared" si="7"/>
        <v>-451.95056712596306</v>
      </c>
      <c r="M63" s="13">
        <f t="shared" si="7"/>
        <v>-331.2143896657102</v>
      </c>
      <c r="N63" s="13">
        <f t="shared" si="7"/>
        <v>-359.106436562388</v>
      </c>
      <c r="O63" s="13">
        <f t="shared" si="7"/>
        <v>-363.24349970914835</v>
      </c>
      <c r="P63" s="13">
        <f t="shared" si="7"/>
        <v>-370.3270160090699</v>
      </c>
      <c r="Q63" s="13">
        <f t="shared" si="7"/>
        <v>-364.22034827556394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96.12084172163932</v>
      </c>
      <c r="W63" s="13">
        <f t="shared" si="7"/>
        <v>92.30921962862836</v>
      </c>
      <c r="X63" s="13">
        <f t="shared" si="7"/>
        <v>0</v>
      </c>
      <c r="Y63" s="13">
        <f t="shared" si="7"/>
        <v>0</v>
      </c>
      <c r="Z63" s="14">
        <f t="shared" si="7"/>
        <v>95.00000216650413</v>
      </c>
    </row>
    <row r="64" spans="1:26" ht="13.5">
      <c r="A64" s="38" t="s">
        <v>116</v>
      </c>
      <c r="B64" s="12">
        <f t="shared" si="7"/>
        <v>96.09721644424069</v>
      </c>
      <c r="C64" s="12">
        <f t="shared" si="7"/>
        <v>0</v>
      </c>
      <c r="D64" s="3">
        <f t="shared" si="7"/>
        <v>94.14700005392008</v>
      </c>
      <c r="E64" s="13">
        <f t="shared" si="7"/>
        <v>94.9999993584122</v>
      </c>
      <c r="F64" s="13">
        <f t="shared" si="7"/>
        <v>7.435927542941665</v>
      </c>
      <c r="G64" s="13">
        <f t="shared" si="7"/>
        <v>-632.8694225957453</v>
      </c>
      <c r="H64" s="13">
        <f t="shared" si="7"/>
        <v>-570.7043182891806</v>
      </c>
      <c r="I64" s="13">
        <f t="shared" si="7"/>
        <v>32.87531587922906</v>
      </c>
      <c r="J64" s="13">
        <f t="shared" si="7"/>
        <v>-182.48424078034677</v>
      </c>
      <c r="K64" s="13">
        <f t="shared" si="7"/>
        <v>-341.09756928787897</v>
      </c>
      <c r="L64" s="13">
        <f t="shared" si="7"/>
        <v>-455.28378819557804</v>
      </c>
      <c r="M64" s="13">
        <f t="shared" si="7"/>
        <v>-327.1459827065167</v>
      </c>
      <c r="N64" s="13">
        <f t="shared" si="7"/>
        <v>-373.2642211303796</v>
      </c>
      <c r="O64" s="13">
        <f t="shared" si="7"/>
        <v>-383.8185236342377</v>
      </c>
      <c r="P64" s="13">
        <f t="shared" si="7"/>
        <v>-386.2074189800015</v>
      </c>
      <c r="Q64" s="13">
        <f t="shared" si="7"/>
        <v>-381.0113074725595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94.27743770021195</v>
      </c>
      <c r="W64" s="13">
        <f t="shared" si="7"/>
        <v>77.6562506074975</v>
      </c>
      <c r="X64" s="13">
        <f t="shared" si="7"/>
        <v>0</v>
      </c>
      <c r="Y64" s="13">
        <f t="shared" si="7"/>
        <v>0</v>
      </c>
      <c r="Z64" s="14">
        <f t="shared" si="7"/>
        <v>94.9999993584122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94.14700468448261</v>
      </c>
      <c r="E66" s="16">
        <f t="shared" si="7"/>
        <v>95.00000101676007</v>
      </c>
      <c r="F66" s="16">
        <f t="shared" si="7"/>
        <v>100</v>
      </c>
      <c r="G66" s="16">
        <f t="shared" si="7"/>
        <v>102.04837362108275</v>
      </c>
      <c r="H66" s="16">
        <f t="shared" si="7"/>
        <v>102.9351877581135</v>
      </c>
      <c r="I66" s="16">
        <f t="shared" si="7"/>
        <v>101.71104355509925</v>
      </c>
      <c r="J66" s="16">
        <f t="shared" si="7"/>
        <v>41.377208702801255</v>
      </c>
      <c r="K66" s="16">
        <f t="shared" si="7"/>
        <v>100.2182643407622</v>
      </c>
      <c r="L66" s="16">
        <f t="shared" si="7"/>
        <v>127.00002540961452</v>
      </c>
      <c r="M66" s="16">
        <f t="shared" si="7"/>
        <v>91.2251120116539</v>
      </c>
      <c r="N66" s="16">
        <f t="shared" si="7"/>
        <v>99.999757085807</v>
      </c>
      <c r="O66" s="16">
        <f t="shared" si="7"/>
        <v>100</v>
      </c>
      <c r="P66" s="16">
        <f t="shared" si="7"/>
        <v>99.99977583802952</v>
      </c>
      <c r="Q66" s="16">
        <f t="shared" si="7"/>
        <v>99.99984506657103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97.67023382511505</v>
      </c>
      <c r="W66" s="16">
        <f t="shared" si="7"/>
        <v>154.14450199411624</v>
      </c>
      <c r="X66" s="16">
        <f t="shared" si="7"/>
        <v>0</v>
      </c>
      <c r="Y66" s="16">
        <f t="shared" si="7"/>
        <v>0</v>
      </c>
      <c r="Z66" s="17">
        <f t="shared" si="7"/>
        <v>95.00000101676007</v>
      </c>
    </row>
    <row r="67" spans="1:26" ht="13.5" hidden="1">
      <c r="A67" s="40" t="s">
        <v>119</v>
      </c>
      <c r="B67" s="23">
        <v>334040291</v>
      </c>
      <c r="C67" s="23"/>
      <c r="D67" s="24">
        <v>358176660</v>
      </c>
      <c r="E67" s="25">
        <v>365749637</v>
      </c>
      <c r="F67" s="25">
        <v>209969055</v>
      </c>
      <c r="G67" s="25">
        <v>14098374</v>
      </c>
      <c r="H67" s="25">
        <v>13072820</v>
      </c>
      <c r="I67" s="25">
        <v>237140249</v>
      </c>
      <c r="J67" s="25">
        <v>12548326</v>
      </c>
      <c r="K67" s="25">
        <v>12765087</v>
      </c>
      <c r="L67" s="25">
        <v>11613806</v>
      </c>
      <c r="M67" s="25">
        <v>36927219</v>
      </c>
      <c r="N67" s="25">
        <v>16911500</v>
      </c>
      <c r="O67" s="25">
        <v>14817201</v>
      </c>
      <c r="P67" s="25">
        <v>12844344</v>
      </c>
      <c r="Q67" s="25">
        <v>44573045</v>
      </c>
      <c r="R67" s="25"/>
      <c r="S67" s="25"/>
      <c r="T67" s="25"/>
      <c r="U67" s="25"/>
      <c r="V67" s="25">
        <v>318640513</v>
      </c>
      <c r="W67" s="25">
        <v>330756077</v>
      </c>
      <c r="X67" s="25"/>
      <c r="Y67" s="24"/>
      <c r="Z67" s="26">
        <v>365749637</v>
      </c>
    </row>
    <row r="68" spans="1:26" ht="13.5" hidden="1">
      <c r="A68" s="36" t="s">
        <v>31</v>
      </c>
      <c r="B68" s="18">
        <v>108386833</v>
      </c>
      <c r="C68" s="18"/>
      <c r="D68" s="19">
        <v>115509705</v>
      </c>
      <c r="E68" s="20">
        <v>113317416</v>
      </c>
      <c r="F68" s="20">
        <v>113178991</v>
      </c>
      <c r="G68" s="20">
        <v>26322</v>
      </c>
      <c r="H68" s="20">
        <v>-1931</v>
      </c>
      <c r="I68" s="20">
        <v>113203382</v>
      </c>
      <c r="J68" s="20">
        <v>-264295</v>
      </c>
      <c r="K68" s="20"/>
      <c r="L68" s="20">
        <v>-116288</v>
      </c>
      <c r="M68" s="20">
        <v>-380583</v>
      </c>
      <c r="N68" s="20">
        <v>-191334</v>
      </c>
      <c r="O68" s="20">
        <v>-20416</v>
      </c>
      <c r="P68" s="20">
        <v>-4846</v>
      </c>
      <c r="Q68" s="20">
        <v>-216596</v>
      </c>
      <c r="R68" s="20"/>
      <c r="S68" s="20"/>
      <c r="T68" s="20"/>
      <c r="U68" s="20"/>
      <c r="V68" s="20">
        <v>112606203</v>
      </c>
      <c r="W68" s="20">
        <v>115945176</v>
      </c>
      <c r="X68" s="20"/>
      <c r="Y68" s="19"/>
      <c r="Z68" s="22">
        <v>113317416</v>
      </c>
    </row>
    <row r="69" spans="1:26" ht="13.5" hidden="1">
      <c r="A69" s="37" t="s">
        <v>32</v>
      </c>
      <c r="B69" s="18">
        <v>220592611</v>
      </c>
      <c r="C69" s="18"/>
      <c r="D69" s="19">
        <v>239503532</v>
      </c>
      <c r="E69" s="20">
        <v>247514640</v>
      </c>
      <c r="F69" s="20">
        <v>96407871</v>
      </c>
      <c r="G69" s="20">
        <v>13648350</v>
      </c>
      <c r="H69" s="20">
        <v>12657299</v>
      </c>
      <c r="I69" s="20">
        <v>122713520</v>
      </c>
      <c r="J69" s="20">
        <v>12427044</v>
      </c>
      <c r="K69" s="20">
        <v>12349994</v>
      </c>
      <c r="L69" s="20">
        <v>11297187</v>
      </c>
      <c r="M69" s="20">
        <v>36074225</v>
      </c>
      <c r="N69" s="20">
        <v>16691166</v>
      </c>
      <c r="O69" s="20">
        <v>14404514</v>
      </c>
      <c r="P69" s="20">
        <v>12403084</v>
      </c>
      <c r="Q69" s="20">
        <v>43498764</v>
      </c>
      <c r="R69" s="20"/>
      <c r="S69" s="20"/>
      <c r="T69" s="20"/>
      <c r="U69" s="20"/>
      <c r="V69" s="20">
        <v>202286509</v>
      </c>
      <c r="W69" s="20">
        <v>212326091</v>
      </c>
      <c r="X69" s="20"/>
      <c r="Y69" s="19"/>
      <c r="Z69" s="22">
        <v>247514640</v>
      </c>
    </row>
    <row r="70" spans="1:26" ht="13.5" hidden="1">
      <c r="A70" s="38" t="s">
        <v>113</v>
      </c>
      <c r="B70" s="18">
        <v>118616567</v>
      </c>
      <c r="C70" s="18"/>
      <c r="D70" s="19">
        <v>129334333</v>
      </c>
      <c r="E70" s="20">
        <v>132549202</v>
      </c>
      <c r="F70" s="20">
        <v>2341563</v>
      </c>
      <c r="G70" s="20">
        <v>11693441</v>
      </c>
      <c r="H70" s="20">
        <v>10931924</v>
      </c>
      <c r="I70" s="20">
        <v>24966928</v>
      </c>
      <c r="J70" s="20">
        <v>10705634</v>
      </c>
      <c r="K70" s="20">
        <v>10556614</v>
      </c>
      <c r="L70" s="20">
        <v>9410343</v>
      </c>
      <c r="M70" s="20">
        <v>30672591</v>
      </c>
      <c r="N70" s="20">
        <v>13109560</v>
      </c>
      <c r="O70" s="20">
        <v>11598379</v>
      </c>
      <c r="P70" s="20">
        <v>10299896</v>
      </c>
      <c r="Q70" s="20">
        <v>35007835</v>
      </c>
      <c r="R70" s="20"/>
      <c r="S70" s="20"/>
      <c r="T70" s="20"/>
      <c r="U70" s="20"/>
      <c r="V70" s="20">
        <v>90647354</v>
      </c>
      <c r="W70" s="20">
        <v>101760259</v>
      </c>
      <c r="X70" s="20"/>
      <c r="Y70" s="19"/>
      <c r="Z70" s="22">
        <v>132549202</v>
      </c>
    </row>
    <row r="71" spans="1:26" ht="13.5" hidden="1">
      <c r="A71" s="38" t="s">
        <v>114</v>
      </c>
      <c r="B71" s="18">
        <v>44528664</v>
      </c>
      <c r="C71" s="18"/>
      <c r="D71" s="19">
        <v>45752118</v>
      </c>
      <c r="E71" s="20">
        <v>50044363</v>
      </c>
      <c r="F71" s="20">
        <v>6759243</v>
      </c>
      <c r="G71" s="20">
        <v>3769596</v>
      </c>
      <c r="H71" s="20">
        <v>3533461</v>
      </c>
      <c r="I71" s="20">
        <v>14062300</v>
      </c>
      <c r="J71" s="20">
        <v>3647880</v>
      </c>
      <c r="K71" s="20">
        <v>3804749</v>
      </c>
      <c r="L71" s="20">
        <v>3831431</v>
      </c>
      <c r="M71" s="20">
        <v>11284060</v>
      </c>
      <c r="N71" s="20">
        <v>5575694</v>
      </c>
      <c r="O71" s="20">
        <v>4758816</v>
      </c>
      <c r="P71" s="20">
        <v>4066310</v>
      </c>
      <c r="Q71" s="20">
        <v>14400820</v>
      </c>
      <c r="R71" s="20"/>
      <c r="S71" s="20"/>
      <c r="T71" s="20"/>
      <c r="U71" s="20"/>
      <c r="V71" s="20">
        <v>39747180</v>
      </c>
      <c r="W71" s="20">
        <v>36024888</v>
      </c>
      <c r="X71" s="20"/>
      <c r="Y71" s="19"/>
      <c r="Z71" s="22">
        <v>50044363</v>
      </c>
    </row>
    <row r="72" spans="1:26" ht="13.5" hidden="1">
      <c r="A72" s="38" t="s">
        <v>115</v>
      </c>
      <c r="B72" s="18">
        <v>35537095</v>
      </c>
      <c r="C72" s="18"/>
      <c r="D72" s="19">
        <v>38805104</v>
      </c>
      <c r="E72" s="20">
        <v>41541578</v>
      </c>
      <c r="F72" s="20">
        <v>53998564</v>
      </c>
      <c r="G72" s="20">
        <v>-1146455</v>
      </c>
      <c r="H72" s="20">
        <v>-1141271</v>
      </c>
      <c r="I72" s="20">
        <v>51710838</v>
      </c>
      <c r="J72" s="20">
        <v>-1215299</v>
      </c>
      <c r="K72" s="20">
        <v>-1248465</v>
      </c>
      <c r="L72" s="20">
        <v>-1224772</v>
      </c>
      <c r="M72" s="20">
        <v>-3688536</v>
      </c>
      <c r="N72" s="20">
        <v>-1249984</v>
      </c>
      <c r="O72" s="20">
        <v>-1230868</v>
      </c>
      <c r="P72" s="20">
        <v>-1243670</v>
      </c>
      <c r="Q72" s="20">
        <v>-3724522</v>
      </c>
      <c r="R72" s="20"/>
      <c r="S72" s="20"/>
      <c r="T72" s="20"/>
      <c r="U72" s="20"/>
      <c r="V72" s="20">
        <v>44297780</v>
      </c>
      <c r="W72" s="20">
        <v>43419417</v>
      </c>
      <c r="X72" s="20"/>
      <c r="Y72" s="19"/>
      <c r="Z72" s="22">
        <v>41541578</v>
      </c>
    </row>
    <row r="73" spans="1:26" ht="13.5" hidden="1">
      <c r="A73" s="38" t="s">
        <v>116</v>
      </c>
      <c r="B73" s="18">
        <v>21910285</v>
      </c>
      <c r="C73" s="18"/>
      <c r="D73" s="19">
        <v>25611977</v>
      </c>
      <c r="E73" s="20">
        <v>23379497</v>
      </c>
      <c r="F73" s="20">
        <v>33308501</v>
      </c>
      <c r="G73" s="20">
        <v>-668232</v>
      </c>
      <c r="H73" s="20">
        <v>-666815</v>
      </c>
      <c r="I73" s="20">
        <v>31973454</v>
      </c>
      <c r="J73" s="20">
        <v>-711171</v>
      </c>
      <c r="K73" s="20">
        <v>-762904</v>
      </c>
      <c r="L73" s="20">
        <v>-719815</v>
      </c>
      <c r="M73" s="20">
        <v>-2193890</v>
      </c>
      <c r="N73" s="20">
        <v>-744104</v>
      </c>
      <c r="O73" s="20">
        <v>-721813</v>
      </c>
      <c r="P73" s="20">
        <v>-719452</v>
      </c>
      <c r="Q73" s="20">
        <v>-2185369</v>
      </c>
      <c r="R73" s="20"/>
      <c r="S73" s="20"/>
      <c r="T73" s="20"/>
      <c r="U73" s="20"/>
      <c r="V73" s="20">
        <v>27594195</v>
      </c>
      <c r="W73" s="20">
        <v>31121527</v>
      </c>
      <c r="X73" s="20"/>
      <c r="Y73" s="19"/>
      <c r="Z73" s="22">
        <v>23379497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5060847</v>
      </c>
      <c r="C75" s="27"/>
      <c r="D75" s="28">
        <v>3163423</v>
      </c>
      <c r="E75" s="29">
        <v>4917581</v>
      </c>
      <c r="F75" s="29">
        <v>382193</v>
      </c>
      <c r="G75" s="29">
        <v>423702</v>
      </c>
      <c r="H75" s="29">
        <v>417452</v>
      </c>
      <c r="I75" s="29">
        <v>1223347</v>
      </c>
      <c r="J75" s="29">
        <v>385577</v>
      </c>
      <c r="K75" s="29">
        <v>415093</v>
      </c>
      <c r="L75" s="29">
        <v>432907</v>
      </c>
      <c r="M75" s="29">
        <v>1233577</v>
      </c>
      <c r="N75" s="29">
        <v>411668</v>
      </c>
      <c r="O75" s="29">
        <v>433103</v>
      </c>
      <c r="P75" s="29">
        <v>446106</v>
      </c>
      <c r="Q75" s="29">
        <v>1290877</v>
      </c>
      <c r="R75" s="29"/>
      <c r="S75" s="29"/>
      <c r="T75" s="29"/>
      <c r="U75" s="29"/>
      <c r="V75" s="29">
        <v>3747801</v>
      </c>
      <c r="W75" s="29">
        <v>2484810</v>
      </c>
      <c r="X75" s="29"/>
      <c r="Y75" s="28"/>
      <c r="Z75" s="30">
        <v>4917581</v>
      </c>
    </row>
    <row r="76" spans="1:26" ht="13.5" hidden="1">
      <c r="A76" s="41" t="s">
        <v>120</v>
      </c>
      <c r="B76" s="31">
        <v>321200920</v>
      </c>
      <c r="C76" s="31"/>
      <c r="D76" s="32">
        <v>337212571</v>
      </c>
      <c r="E76" s="33">
        <v>347462153</v>
      </c>
      <c r="F76" s="33">
        <v>32488147</v>
      </c>
      <c r="G76" s="33">
        <v>44818854</v>
      </c>
      <c r="H76" s="33">
        <v>42132591</v>
      </c>
      <c r="I76" s="33">
        <v>119439592</v>
      </c>
      <c r="J76" s="33">
        <v>17039664</v>
      </c>
      <c r="K76" s="33">
        <v>31531169</v>
      </c>
      <c r="L76" s="33">
        <v>39570143</v>
      </c>
      <c r="M76" s="33">
        <v>88140976</v>
      </c>
      <c r="N76" s="33">
        <v>33043766</v>
      </c>
      <c r="O76" s="33">
        <v>37466013</v>
      </c>
      <c r="P76" s="33">
        <v>36271516</v>
      </c>
      <c r="Q76" s="33">
        <v>106781295</v>
      </c>
      <c r="R76" s="33"/>
      <c r="S76" s="33"/>
      <c r="T76" s="33"/>
      <c r="U76" s="33"/>
      <c r="V76" s="33">
        <v>314361863</v>
      </c>
      <c r="W76" s="33">
        <v>282925554</v>
      </c>
      <c r="X76" s="33"/>
      <c r="Y76" s="32"/>
      <c r="Z76" s="34">
        <v>347462153</v>
      </c>
    </row>
    <row r="77" spans="1:26" ht="13.5" hidden="1">
      <c r="A77" s="36" t="s">
        <v>31</v>
      </c>
      <c r="B77" s="18">
        <v>104156724</v>
      </c>
      <c r="C77" s="18"/>
      <c r="D77" s="19">
        <v>108748919</v>
      </c>
      <c r="E77" s="20">
        <v>107651544</v>
      </c>
      <c r="F77" s="20">
        <v>8175285</v>
      </c>
      <c r="G77" s="20">
        <v>15154545</v>
      </c>
      <c r="H77" s="20">
        <v>13413396</v>
      </c>
      <c r="I77" s="20">
        <v>36743226</v>
      </c>
      <c r="J77" s="20">
        <v>5007445</v>
      </c>
      <c r="K77" s="20">
        <v>8177676</v>
      </c>
      <c r="L77" s="20">
        <v>10326930</v>
      </c>
      <c r="M77" s="20">
        <v>23512051</v>
      </c>
      <c r="N77" s="20">
        <v>8406056</v>
      </c>
      <c r="O77" s="20">
        <v>8478060</v>
      </c>
      <c r="P77" s="20">
        <v>8721402</v>
      </c>
      <c r="Q77" s="20">
        <v>25605518</v>
      </c>
      <c r="R77" s="20"/>
      <c r="S77" s="20"/>
      <c r="T77" s="20"/>
      <c r="U77" s="20"/>
      <c r="V77" s="20">
        <v>85860795</v>
      </c>
      <c r="W77" s="20">
        <v>86603253</v>
      </c>
      <c r="X77" s="20"/>
      <c r="Y77" s="19"/>
      <c r="Z77" s="22">
        <v>107651544</v>
      </c>
    </row>
    <row r="78" spans="1:26" ht="13.5" hidden="1">
      <c r="A78" s="37" t="s">
        <v>32</v>
      </c>
      <c r="B78" s="18">
        <v>211983349</v>
      </c>
      <c r="C78" s="18"/>
      <c r="D78" s="19">
        <v>225485384</v>
      </c>
      <c r="E78" s="20">
        <v>235138907</v>
      </c>
      <c r="F78" s="20">
        <v>23930669</v>
      </c>
      <c r="G78" s="20">
        <v>29231928</v>
      </c>
      <c r="H78" s="20">
        <v>28289490</v>
      </c>
      <c r="I78" s="20">
        <v>81452087</v>
      </c>
      <c r="J78" s="20">
        <v>11872678</v>
      </c>
      <c r="K78" s="20">
        <v>22937494</v>
      </c>
      <c r="L78" s="20">
        <v>28693421</v>
      </c>
      <c r="M78" s="20">
        <v>63503593</v>
      </c>
      <c r="N78" s="20">
        <v>24226043</v>
      </c>
      <c r="O78" s="20">
        <v>28554850</v>
      </c>
      <c r="P78" s="20">
        <v>27104009</v>
      </c>
      <c r="Q78" s="20">
        <v>79884902</v>
      </c>
      <c r="R78" s="20"/>
      <c r="S78" s="20"/>
      <c r="T78" s="20"/>
      <c r="U78" s="20"/>
      <c r="V78" s="20">
        <v>224840582</v>
      </c>
      <c r="W78" s="20">
        <v>192492103</v>
      </c>
      <c r="X78" s="20"/>
      <c r="Y78" s="19"/>
      <c r="Z78" s="22">
        <v>235138907</v>
      </c>
    </row>
    <row r="79" spans="1:26" ht="13.5" hidden="1">
      <c r="A79" s="38" t="s">
        <v>113</v>
      </c>
      <c r="B79" s="18">
        <v>113987213</v>
      </c>
      <c r="C79" s="18"/>
      <c r="D79" s="19">
        <v>121764391</v>
      </c>
      <c r="E79" s="20">
        <v>125921742</v>
      </c>
      <c r="F79" s="20">
        <v>12428638</v>
      </c>
      <c r="G79" s="20">
        <v>13952369</v>
      </c>
      <c r="H79" s="20">
        <v>14257180</v>
      </c>
      <c r="I79" s="20">
        <v>40638187</v>
      </c>
      <c r="J79" s="20">
        <v>6452968</v>
      </c>
      <c r="K79" s="20">
        <v>12132332</v>
      </c>
      <c r="L79" s="20">
        <v>15085684</v>
      </c>
      <c r="M79" s="20">
        <v>33670984</v>
      </c>
      <c r="N79" s="20">
        <v>12823931</v>
      </c>
      <c r="O79" s="20">
        <v>15589813</v>
      </c>
      <c r="P79" s="20">
        <v>14417865</v>
      </c>
      <c r="Q79" s="20">
        <v>42831609</v>
      </c>
      <c r="R79" s="20"/>
      <c r="S79" s="20"/>
      <c r="T79" s="20"/>
      <c r="U79" s="20"/>
      <c r="V79" s="20">
        <v>117140780</v>
      </c>
      <c r="W79" s="20">
        <v>92555702</v>
      </c>
      <c r="X79" s="20"/>
      <c r="Y79" s="19"/>
      <c r="Z79" s="22">
        <v>125921742</v>
      </c>
    </row>
    <row r="80" spans="1:26" ht="13.5" hidden="1">
      <c r="A80" s="38" t="s">
        <v>114</v>
      </c>
      <c r="B80" s="18">
        <v>42790805</v>
      </c>
      <c r="C80" s="18"/>
      <c r="D80" s="19">
        <v>43074245</v>
      </c>
      <c r="E80" s="20">
        <v>47542143</v>
      </c>
      <c r="F80" s="20">
        <v>4676558</v>
      </c>
      <c r="G80" s="20">
        <v>4614987</v>
      </c>
      <c r="H80" s="20">
        <v>4214011</v>
      </c>
      <c r="I80" s="20">
        <v>13505556</v>
      </c>
      <c r="J80" s="20">
        <v>1835668</v>
      </c>
      <c r="K80" s="20">
        <v>3807584</v>
      </c>
      <c r="L80" s="20">
        <v>4795172</v>
      </c>
      <c r="M80" s="20">
        <v>10438424</v>
      </c>
      <c r="N80" s="20">
        <v>4135865</v>
      </c>
      <c r="O80" s="20">
        <v>5723537</v>
      </c>
      <c r="P80" s="20">
        <v>5301921</v>
      </c>
      <c r="Q80" s="20">
        <v>15161323</v>
      </c>
      <c r="R80" s="20"/>
      <c r="S80" s="20"/>
      <c r="T80" s="20"/>
      <c r="U80" s="20"/>
      <c r="V80" s="20">
        <v>39105303</v>
      </c>
      <c r="W80" s="20">
        <v>35688465</v>
      </c>
      <c r="X80" s="20"/>
      <c r="Y80" s="19"/>
      <c r="Z80" s="22">
        <v>47542143</v>
      </c>
    </row>
    <row r="81" spans="1:26" ht="13.5" hidden="1">
      <c r="A81" s="38" t="s">
        <v>115</v>
      </c>
      <c r="B81" s="18">
        <v>34150157</v>
      </c>
      <c r="C81" s="18"/>
      <c r="D81" s="19">
        <v>36533840</v>
      </c>
      <c r="E81" s="20">
        <v>39464500</v>
      </c>
      <c r="F81" s="20">
        <v>4348677</v>
      </c>
      <c r="G81" s="20">
        <v>6435536</v>
      </c>
      <c r="H81" s="20">
        <v>6012757</v>
      </c>
      <c r="I81" s="20">
        <v>16796970</v>
      </c>
      <c r="J81" s="20">
        <v>2286267</v>
      </c>
      <c r="K81" s="20">
        <v>4395331</v>
      </c>
      <c r="L81" s="20">
        <v>5535364</v>
      </c>
      <c r="M81" s="20">
        <v>12216962</v>
      </c>
      <c r="N81" s="20">
        <v>4488773</v>
      </c>
      <c r="O81" s="20">
        <v>4471048</v>
      </c>
      <c r="P81" s="20">
        <v>4605646</v>
      </c>
      <c r="Q81" s="20">
        <v>13565467</v>
      </c>
      <c r="R81" s="20"/>
      <c r="S81" s="20"/>
      <c r="T81" s="20"/>
      <c r="U81" s="20"/>
      <c r="V81" s="20">
        <v>42579399</v>
      </c>
      <c r="W81" s="20">
        <v>40080125</v>
      </c>
      <c r="X81" s="20"/>
      <c r="Y81" s="19"/>
      <c r="Z81" s="22">
        <v>39464500</v>
      </c>
    </row>
    <row r="82" spans="1:26" ht="13.5" hidden="1">
      <c r="A82" s="38" t="s">
        <v>116</v>
      </c>
      <c r="B82" s="18">
        <v>21055174</v>
      </c>
      <c r="C82" s="18"/>
      <c r="D82" s="19">
        <v>24112908</v>
      </c>
      <c r="E82" s="20">
        <v>22210522</v>
      </c>
      <c r="F82" s="20">
        <v>2476796</v>
      </c>
      <c r="G82" s="20">
        <v>4229036</v>
      </c>
      <c r="H82" s="20">
        <v>3805542</v>
      </c>
      <c r="I82" s="20">
        <v>10511374</v>
      </c>
      <c r="J82" s="20">
        <v>1297775</v>
      </c>
      <c r="K82" s="20">
        <v>2602247</v>
      </c>
      <c r="L82" s="20">
        <v>3277201</v>
      </c>
      <c r="M82" s="20">
        <v>7177223</v>
      </c>
      <c r="N82" s="20">
        <v>2777474</v>
      </c>
      <c r="O82" s="20">
        <v>2770452</v>
      </c>
      <c r="P82" s="20">
        <v>2778577</v>
      </c>
      <c r="Q82" s="20">
        <v>8326503</v>
      </c>
      <c r="R82" s="20"/>
      <c r="S82" s="20"/>
      <c r="T82" s="20"/>
      <c r="U82" s="20"/>
      <c r="V82" s="20">
        <v>26015100</v>
      </c>
      <c r="W82" s="20">
        <v>24167811</v>
      </c>
      <c r="X82" s="20"/>
      <c r="Y82" s="19"/>
      <c r="Z82" s="22">
        <v>22210522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5060847</v>
      </c>
      <c r="C84" s="27"/>
      <c r="D84" s="28">
        <v>2978268</v>
      </c>
      <c r="E84" s="29">
        <v>4671702</v>
      </c>
      <c r="F84" s="29">
        <v>382193</v>
      </c>
      <c r="G84" s="29">
        <v>432381</v>
      </c>
      <c r="H84" s="29">
        <v>429705</v>
      </c>
      <c r="I84" s="29">
        <v>1244279</v>
      </c>
      <c r="J84" s="29">
        <v>159541</v>
      </c>
      <c r="K84" s="29">
        <v>415999</v>
      </c>
      <c r="L84" s="29">
        <v>549792</v>
      </c>
      <c r="M84" s="29">
        <v>1125332</v>
      </c>
      <c r="N84" s="29">
        <v>411667</v>
      </c>
      <c r="O84" s="29">
        <v>433103</v>
      </c>
      <c r="P84" s="29">
        <v>446105</v>
      </c>
      <c r="Q84" s="29">
        <v>1290875</v>
      </c>
      <c r="R84" s="29"/>
      <c r="S84" s="29"/>
      <c r="T84" s="29"/>
      <c r="U84" s="29"/>
      <c r="V84" s="29">
        <v>3660486</v>
      </c>
      <c r="W84" s="29">
        <v>3830198</v>
      </c>
      <c r="X84" s="29"/>
      <c r="Y84" s="28"/>
      <c r="Z84" s="30">
        <v>4671702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173147602</v>
      </c>
      <c r="C5" s="18">
        <v>0</v>
      </c>
      <c r="D5" s="58">
        <v>192126000</v>
      </c>
      <c r="E5" s="59">
        <v>192126010</v>
      </c>
      <c r="F5" s="59">
        <v>190129650</v>
      </c>
      <c r="G5" s="59">
        <v>-504728</v>
      </c>
      <c r="H5" s="59">
        <v>-137151</v>
      </c>
      <c r="I5" s="59">
        <v>189487771</v>
      </c>
      <c r="J5" s="59">
        <v>-51151</v>
      </c>
      <c r="K5" s="59">
        <v>-92259</v>
      </c>
      <c r="L5" s="59">
        <v>306142</v>
      </c>
      <c r="M5" s="59">
        <v>162732</v>
      </c>
      <c r="N5" s="59">
        <v>458058</v>
      </c>
      <c r="O5" s="59">
        <v>447146</v>
      </c>
      <c r="P5" s="59">
        <v>-97337</v>
      </c>
      <c r="Q5" s="59">
        <v>807867</v>
      </c>
      <c r="R5" s="59">
        <v>0</v>
      </c>
      <c r="S5" s="59">
        <v>0</v>
      </c>
      <c r="T5" s="59">
        <v>0</v>
      </c>
      <c r="U5" s="59">
        <v>0</v>
      </c>
      <c r="V5" s="59">
        <v>190458370</v>
      </c>
      <c r="W5" s="59">
        <v>183995200</v>
      </c>
      <c r="X5" s="59">
        <v>6463170</v>
      </c>
      <c r="Y5" s="60">
        <v>3.51</v>
      </c>
      <c r="Z5" s="61">
        <v>192126010</v>
      </c>
    </row>
    <row r="6" spans="1:26" ht="13.5">
      <c r="A6" s="57" t="s">
        <v>32</v>
      </c>
      <c r="B6" s="18">
        <v>304949508</v>
      </c>
      <c r="C6" s="18">
        <v>0</v>
      </c>
      <c r="D6" s="58">
        <v>330893000</v>
      </c>
      <c r="E6" s="59">
        <v>330892998</v>
      </c>
      <c r="F6" s="59">
        <v>79093240</v>
      </c>
      <c r="G6" s="59">
        <v>23512036</v>
      </c>
      <c r="H6" s="59">
        <v>20114378</v>
      </c>
      <c r="I6" s="59">
        <v>122719654</v>
      </c>
      <c r="J6" s="59">
        <v>17825967</v>
      </c>
      <c r="K6" s="59">
        <v>18339312</v>
      </c>
      <c r="L6" s="59">
        <v>15174389</v>
      </c>
      <c r="M6" s="59">
        <v>51339668</v>
      </c>
      <c r="N6" s="59">
        <v>24394812</v>
      </c>
      <c r="O6" s="59">
        <v>17097237</v>
      </c>
      <c r="P6" s="59">
        <v>18218483</v>
      </c>
      <c r="Q6" s="59">
        <v>59710532</v>
      </c>
      <c r="R6" s="59">
        <v>0</v>
      </c>
      <c r="S6" s="59">
        <v>0</v>
      </c>
      <c r="T6" s="59">
        <v>0</v>
      </c>
      <c r="U6" s="59">
        <v>0</v>
      </c>
      <c r="V6" s="59">
        <v>233769854</v>
      </c>
      <c r="W6" s="59">
        <v>268169000</v>
      </c>
      <c r="X6" s="59">
        <v>-34399146</v>
      </c>
      <c r="Y6" s="60">
        <v>-12.83</v>
      </c>
      <c r="Z6" s="61">
        <v>330892998</v>
      </c>
    </row>
    <row r="7" spans="1:26" ht="13.5">
      <c r="A7" s="57" t="s">
        <v>33</v>
      </c>
      <c r="B7" s="18">
        <v>9598647</v>
      </c>
      <c r="C7" s="18">
        <v>0</v>
      </c>
      <c r="D7" s="58">
        <v>8170600</v>
      </c>
      <c r="E7" s="59">
        <v>8170598</v>
      </c>
      <c r="F7" s="59">
        <v>444660</v>
      </c>
      <c r="G7" s="59">
        <v>592383</v>
      </c>
      <c r="H7" s="59">
        <v>520157</v>
      </c>
      <c r="I7" s="59">
        <v>1557200</v>
      </c>
      <c r="J7" s="59">
        <v>604943</v>
      </c>
      <c r="K7" s="59">
        <v>636039</v>
      </c>
      <c r="L7" s="59">
        <v>712114</v>
      </c>
      <c r="M7" s="59">
        <v>1953096</v>
      </c>
      <c r="N7" s="59">
        <v>664922</v>
      </c>
      <c r="O7" s="59">
        <v>562734</v>
      </c>
      <c r="P7" s="59">
        <v>648299</v>
      </c>
      <c r="Q7" s="59">
        <v>1875955</v>
      </c>
      <c r="R7" s="59">
        <v>0</v>
      </c>
      <c r="S7" s="59">
        <v>0</v>
      </c>
      <c r="T7" s="59">
        <v>0</v>
      </c>
      <c r="U7" s="59">
        <v>0</v>
      </c>
      <c r="V7" s="59">
        <v>5386251</v>
      </c>
      <c r="W7" s="59">
        <v>6560600</v>
      </c>
      <c r="X7" s="59">
        <v>-1174349</v>
      </c>
      <c r="Y7" s="60">
        <v>-17.9</v>
      </c>
      <c r="Z7" s="61">
        <v>8170598</v>
      </c>
    </row>
    <row r="8" spans="1:26" ht="13.5">
      <c r="A8" s="57" t="s">
        <v>34</v>
      </c>
      <c r="B8" s="18">
        <v>134035870</v>
      </c>
      <c r="C8" s="18">
        <v>0</v>
      </c>
      <c r="D8" s="58">
        <v>98404001</v>
      </c>
      <c r="E8" s="59">
        <v>90632729</v>
      </c>
      <c r="F8" s="59">
        <v>27238201</v>
      </c>
      <c r="G8" s="59">
        <v>1812600</v>
      </c>
      <c r="H8" s="59">
        <v>2113249</v>
      </c>
      <c r="I8" s="59">
        <v>31164050</v>
      </c>
      <c r="J8" s="59">
        <v>1748777</v>
      </c>
      <c r="K8" s="59">
        <v>1622031</v>
      </c>
      <c r="L8" s="59">
        <v>23587787</v>
      </c>
      <c r="M8" s="59">
        <v>26958595</v>
      </c>
      <c r="N8" s="59">
        <v>1170025</v>
      </c>
      <c r="O8" s="59">
        <v>2026712</v>
      </c>
      <c r="P8" s="59">
        <v>16536397</v>
      </c>
      <c r="Q8" s="59">
        <v>19733134</v>
      </c>
      <c r="R8" s="59">
        <v>0</v>
      </c>
      <c r="S8" s="59">
        <v>0</v>
      </c>
      <c r="T8" s="59">
        <v>0</v>
      </c>
      <c r="U8" s="59">
        <v>0</v>
      </c>
      <c r="V8" s="59">
        <v>77855779</v>
      </c>
      <c r="W8" s="59">
        <v>61600900</v>
      </c>
      <c r="X8" s="59">
        <v>16254879</v>
      </c>
      <c r="Y8" s="60">
        <v>26.39</v>
      </c>
      <c r="Z8" s="61">
        <v>90632729</v>
      </c>
    </row>
    <row r="9" spans="1:26" ht="13.5">
      <c r="A9" s="57" t="s">
        <v>35</v>
      </c>
      <c r="B9" s="18">
        <v>113890173</v>
      </c>
      <c r="C9" s="18">
        <v>0</v>
      </c>
      <c r="D9" s="58">
        <v>107643000</v>
      </c>
      <c r="E9" s="59">
        <v>108193006</v>
      </c>
      <c r="F9" s="59">
        <v>3047068</v>
      </c>
      <c r="G9" s="59">
        <v>3634712</v>
      </c>
      <c r="H9" s="59">
        <v>3874751</v>
      </c>
      <c r="I9" s="59">
        <v>10556531</v>
      </c>
      <c r="J9" s="59">
        <v>3339828</v>
      </c>
      <c r="K9" s="59">
        <v>3898725</v>
      </c>
      <c r="L9" s="59">
        <v>3917281</v>
      </c>
      <c r="M9" s="59">
        <v>11155834</v>
      </c>
      <c r="N9" s="59">
        <v>3763852</v>
      </c>
      <c r="O9" s="59">
        <v>3793762</v>
      </c>
      <c r="P9" s="59">
        <v>3623545</v>
      </c>
      <c r="Q9" s="59">
        <v>11181159</v>
      </c>
      <c r="R9" s="59">
        <v>0</v>
      </c>
      <c r="S9" s="59">
        <v>0</v>
      </c>
      <c r="T9" s="59">
        <v>0</v>
      </c>
      <c r="U9" s="59">
        <v>0</v>
      </c>
      <c r="V9" s="59">
        <v>32893524</v>
      </c>
      <c r="W9" s="59">
        <v>27446400</v>
      </c>
      <c r="X9" s="59">
        <v>5447124</v>
      </c>
      <c r="Y9" s="60">
        <v>19.85</v>
      </c>
      <c r="Z9" s="61">
        <v>108193006</v>
      </c>
    </row>
    <row r="10" spans="1:26" ht="25.5">
      <c r="A10" s="62" t="s">
        <v>105</v>
      </c>
      <c r="B10" s="63">
        <f>SUM(B5:B9)</f>
        <v>735621800</v>
      </c>
      <c r="C10" s="63">
        <f>SUM(C5:C9)</f>
        <v>0</v>
      </c>
      <c r="D10" s="64">
        <f aca="true" t="shared" si="0" ref="D10:Z10">SUM(D5:D9)</f>
        <v>737236601</v>
      </c>
      <c r="E10" s="65">
        <f t="shared" si="0"/>
        <v>730015341</v>
      </c>
      <c r="F10" s="65">
        <f t="shared" si="0"/>
        <v>299952819</v>
      </c>
      <c r="G10" s="65">
        <f t="shared" si="0"/>
        <v>29047003</v>
      </c>
      <c r="H10" s="65">
        <f t="shared" si="0"/>
        <v>26485384</v>
      </c>
      <c r="I10" s="65">
        <f t="shared" si="0"/>
        <v>355485206</v>
      </c>
      <c r="J10" s="65">
        <f t="shared" si="0"/>
        <v>23468364</v>
      </c>
      <c r="K10" s="65">
        <f t="shared" si="0"/>
        <v>24403848</v>
      </c>
      <c r="L10" s="65">
        <f t="shared" si="0"/>
        <v>43697713</v>
      </c>
      <c r="M10" s="65">
        <f t="shared" si="0"/>
        <v>91569925</v>
      </c>
      <c r="N10" s="65">
        <f t="shared" si="0"/>
        <v>30451669</v>
      </c>
      <c r="O10" s="65">
        <f t="shared" si="0"/>
        <v>23927591</v>
      </c>
      <c r="P10" s="65">
        <f t="shared" si="0"/>
        <v>38929387</v>
      </c>
      <c r="Q10" s="65">
        <f t="shared" si="0"/>
        <v>93308647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540363778</v>
      </c>
      <c r="W10" s="65">
        <f t="shared" si="0"/>
        <v>547772100</v>
      </c>
      <c r="X10" s="65">
        <f t="shared" si="0"/>
        <v>-7408322</v>
      </c>
      <c r="Y10" s="66">
        <f>+IF(W10&lt;&gt;0,(X10/W10)*100,0)</f>
        <v>-1.3524460263675349</v>
      </c>
      <c r="Z10" s="67">
        <f t="shared" si="0"/>
        <v>730015341</v>
      </c>
    </row>
    <row r="11" spans="1:26" ht="13.5">
      <c r="A11" s="57" t="s">
        <v>36</v>
      </c>
      <c r="B11" s="18">
        <v>184487621</v>
      </c>
      <c r="C11" s="18">
        <v>0</v>
      </c>
      <c r="D11" s="58">
        <v>203055903</v>
      </c>
      <c r="E11" s="59">
        <v>196287346</v>
      </c>
      <c r="F11" s="59">
        <v>14900763</v>
      </c>
      <c r="G11" s="59">
        <v>15384728</v>
      </c>
      <c r="H11" s="59">
        <v>20796414</v>
      </c>
      <c r="I11" s="59">
        <v>51081905</v>
      </c>
      <c r="J11" s="59">
        <v>14774267</v>
      </c>
      <c r="K11" s="59">
        <v>23852679</v>
      </c>
      <c r="L11" s="59">
        <v>15428694</v>
      </c>
      <c r="M11" s="59">
        <v>54055640</v>
      </c>
      <c r="N11" s="59">
        <v>17137802</v>
      </c>
      <c r="O11" s="59">
        <v>15330439</v>
      </c>
      <c r="P11" s="59">
        <v>15539556</v>
      </c>
      <c r="Q11" s="59">
        <v>48007797</v>
      </c>
      <c r="R11" s="59">
        <v>0</v>
      </c>
      <c r="S11" s="59">
        <v>0</v>
      </c>
      <c r="T11" s="59">
        <v>0</v>
      </c>
      <c r="U11" s="59">
        <v>0</v>
      </c>
      <c r="V11" s="59">
        <v>153145342</v>
      </c>
      <c r="W11" s="59">
        <v>155603310</v>
      </c>
      <c r="X11" s="59">
        <v>-2457968</v>
      </c>
      <c r="Y11" s="60">
        <v>-1.58</v>
      </c>
      <c r="Z11" s="61">
        <v>196287346</v>
      </c>
    </row>
    <row r="12" spans="1:26" ht="13.5">
      <c r="A12" s="57" t="s">
        <v>37</v>
      </c>
      <c r="B12" s="18">
        <v>7059866</v>
      </c>
      <c r="C12" s="18">
        <v>0</v>
      </c>
      <c r="D12" s="58">
        <v>8287910</v>
      </c>
      <c r="E12" s="59">
        <v>7751910</v>
      </c>
      <c r="F12" s="59">
        <v>568991</v>
      </c>
      <c r="G12" s="59">
        <v>582774</v>
      </c>
      <c r="H12" s="59">
        <v>625933</v>
      </c>
      <c r="I12" s="59">
        <v>1777698</v>
      </c>
      <c r="J12" s="59">
        <v>637767</v>
      </c>
      <c r="K12" s="59">
        <v>631328</v>
      </c>
      <c r="L12" s="59">
        <v>627457</v>
      </c>
      <c r="M12" s="59">
        <v>1896552</v>
      </c>
      <c r="N12" s="59">
        <v>627153</v>
      </c>
      <c r="O12" s="59">
        <v>633878</v>
      </c>
      <c r="P12" s="59">
        <v>633878</v>
      </c>
      <c r="Q12" s="59">
        <v>1894909</v>
      </c>
      <c r="R12" s="59">
        <v>0</v>
      </c>
      <c r="S12" s="59">
        <v>0</v>
      </c>
      <c r="T12" s="59">
        <v>0</v>
      </c>
      <c r="U12" s="59">
        <v>0</v>
      </c>
      <c r="V12" s="59">
        <v>5569159</v>
      </c>
      <c r="W12" s="59">
        <v>6212700</v>
      </c>
      <c r="X12" s="59">
        <v>-643541</v>
      </c>
      <c r="Y12" s="60">
        <v>-10.36</v>
      </c>
      <c r="Z12" s="61">
        <v>7751910</v>
      </c>
    </row>
    <row r="13" spans="1:26" ht="13.5">
      <c r="A13" s="57" t="s">
        <v>106</v>
      </c>
      <c r="B13" s="18">
        <v>30492674</v>
      </c>
      <c r="C13" s="18">
        <v>0</v>
      </c>
      <c r="D13" s="58">
        <v>31100000</v>
      </c>
      <c r="E13" s="59">
        <v>29400013</v>
      </c>
      <c r="F13" s="59">
        <v>922150</v>
      </c>
      <c r="G13" s="59">
        <v>4264231</v>
      </c>
      <c r="H13" s="59">
        <v>2591506</v>
      </c>
      <c r="I13" s="59">
        <v>7777887</v>
      </c>
      <c r="J13" s="59">
        <v>2591430</v>
      </c>
      <c r="K13" s="59">
        <v>2591013</v>
      </c>
      <c r="L13" s="59">
        <v>2591051</v>
      </c>
      <c r="M13" s="59">
        <v>7773494</v>
      </c>
      <c r="N13" s="59">
        <v>2591089</v>
      </c>
      <c r="O13" s="59">
        <v>2590197</v>
      </c>
      <c r="P13" s="59">
        <v>1315330</v>
      </c>
      <c r="Q13" s="59">
        <v>6496616</v>
      </c>
      <c r="R13" s="59">
        <v>0</v>
      </c>
      <c r="S13" s="59">
        <v>0</v>
      </c>
      <c r="T13" s="59">
        <v>0</v>
      </c>
      <c r="U13" s="59">
        <v>0</v>
      </c>
      <c r="V13" s="59">
        <v>22047997</v>
      </c>
      <c r="W13" s="59">
        <v>23219540</v>
      </c>
      <c r="X13" s="59">
        <v>-1171543</v>
      </c>
      <c r="Y13" s="60">
        <v>-5.05</v>
      </c>
      <c r="Z13" s="61">
        <v>29400013</v>
      </c>
    </row>
    <row r="14" spans="1:26" ht="13.5">
      <c r="A14" s="57" t="s">
        <v>38</v>
      </c>
      <c r="B14" s="18">
        <v>21361453</v>
      </c>
      <c r="C14" s="18">
        <v>0</v>
      </c>
      <c r="D14" s="58">
        <v>18341900</v>
      </c>
      <c r="E14" s="59">
        <v>18341905</v>
      </c>
      <c r="F14" s="59">
        <v>0</v>
      </c>
      <c r="G14" s="59">
        <v>-852690</v>
      </c>
      <c r="H14" s="59">
        <v>1079235</v>
      </c>
      <c r="I14" s="59">
        <v>226545</v>
      </c>
      <c r="J14" s="59">
        <v>606648</v>
      </c>
      <c r="K14" s="59">
        <v>570</v>
      </c>
      <c r="L14" s="59">
        <v>3292007</v>
      </c>
      <c r="M14" s="59">
        <v>3899225</v>
      </c>
      <c r="N14" s="59">
        <v>0</v>
      </c>
      <c r="O14" s="59">
        <v>1785567</v>
      </c>
      <c r="P14" s="59">
        <v>1009270</v>
      </c>
      <c r="Q14" s="59">
        <v>2794837</v>
      </c>
      <c r="R14" s="59">
        <v>0</v>
      </c>
      <c r="S14" s="59">
        <v>0</v>
      </c>
      <c r="T14" s="59">
        <v>0</v>
      </c>
      <c r="U14" s="59">
        <v>0</v>
      </c>
      <c r="V14" s="59">
        <v>6920607</v>
      </c>
      <c r="W14" s="59">
        <v>19289300</v>
      </c>
      <c r="X14" s="59">
        <v>-12368693</v>
      </c>
      <c r="Y14" s="60">
        <v>-64.12</v>
      </c>
      <c r="Z14" s="61">
        <v>18341905</v>
      </c>
    </row>
    <row r="15" spans="1:26" ht="13.5">
      <c r="A15" s="57" t="s">
        <v>39</v>
      </c>
      <c r="B15" s="18">
        <v>169800580</v>
      </c>
      <c r="C15" s="18">
        <v>0</v>
      </c>
      <c r="D15" s="58">
        <v>185341302</v>
      </c>
      <c r="E15" s="59">
        <v>185448087</v>
      </c>
      <c r="F15" s="59">
        <v>197097</v>
      </c>
      <c r="G15" s="59">
        <v>21905625</v>
      </c>
      <c r="H15" s="59">
        <v>20721037</v>
      </c>
      <c r="I15" s="59">
        <v>42823759</v>
      </c>
      <c r="J15" s="59">
        <v>12527137</v>
      </c>
      <c r="K15" s="59">
        <v>14985872</v>
      </c>
      <c r="L15" s="59">
        <v>12364505</v>
      </c>
      <c r="M15" s="59">
        <v>39877514</v>
      </c>
      <c r="N15" s="59">
        <v>14927499</v>
      </c>
      <c r="O15" s="59">
        <v>12976810</v>
      </c>
      <c r="P15" s="59">
        <v>13256622</v>
      </c>
      <c r="Q15" s="59">
        <v>41160931</v>
      </c>
      <c r="R15" s="59">
        <v>0</v>
      </c>
      <c r="S15" s="59">
        <v>0</v>
      </c>
      <c r="T15" s="59">
        <v>0</v>
      </c>
      <c r="U15" s="59">
        <v>0</v>
      </c>
      <c r="V15" s="59">
        <v>123862204</v>
      </c>
      <c r="W15" s="59">
        <v>128547130</v>
      </c>
      <c r="X15" s="59">
        <v>-4684926</v>
      </c>
      <c r="Y15" s="60">
        <v>-3.64</v>
      </c>
      <c r="Z15" s="61">
        <v>185448087</v>
      </c>
    </row>
    <row r="16" spans="1:26" ht="13.5">
      <c r="A16" s="68" t="s">
        <v>40</v>
      </c>
      <c r="B16" s="18">
        <v>5626877</v>
      </c>
      <c r="C16" s="18">
        <v>0</v>
      </c>
      <c r="D16" s="58">
        <v>6225000</v>
      </c>
      <c r="E16" s="59">
        <v>6025004</v>
      </c>
      <c r="F16" s="59">
        <v>1087377</v>
      </c>
      <c r="G16" s="59">
        <v>29167</v>
      </c>
      <c r="H16" s="59">
        <v>1090367</v>
      </c>
      <c r="I16" s="59">
        <v>2206911</v>
      </c>
      <c r="J16" s="59">
        <v>101533</v>
      </c>
      <c r="K16" s="59">
        <v>27900</v>
      </c>
      <c r="L16" s="59">
        <v>1763455</v>
      </c>
      <c r="M16" s="59">
        <v>1892888</v>
      </c>
      <c r="N16" s="59">
        <v>316617</v>
      </c>
      <c r="O16" s="59">
        <v>123467</v>
      </c>
      <c r="P16" s="59">
        <v>1145433</v>
      </c>
      <c r="Q16" s="59">
        <v>1585517</v>
      </c>
      <c r="R16" s="59">
        <v>0</v>
      </c>
      <c r="S16" s="59">
        <v>0</v>
      </c>
      <c r="T16" s="59">
        <v>0</v>
      </c>
      <c r="U16" s="59">
        <v>0</v>
      </c>
      <c r="V16" s="59">
        <v>5685316</v>
      </c>
      <c r="W16" s="59">
        <v>5977800</v>
      </c>
      <c r="X16" s="59">
        <v>-292484</v>
      </c>
      <c r="Y16" s="60">
        <v>-4.89</v>
      </c>
      <c r="Z16" s="61">
        <v>6025004</v>
      </c>
    </row>
    <row r="17" spans="1:26" ht="13.5">
      <c r="A17" s="57" t="s">
        <v>41</v>
      </c>
      <c r="B17" s="18">
        <v>283340646</v>
      </c>
      <c r="C17" s="18">
        <v>0</v>
      </c>
      <c r="D17" s="58">
        <v>287017954</v>
      </c>
      <c r="E17" s="59">
        <v>287095169</v>
      </c>
      <c r="F17" s="59">
        <v>6263378</v>
      </c>
      <c r="G17" s="59">
        <v>9713448</v>
      </c>
      <c r="H17" s="59">
        <v>15599776</v>
      </c>
      <c r="I17" s="59">
        <v>31576602</v>
      </c>
      <c r="J17" s="59">
        <v>14685337</v>
      </c>
      <c r="K17" s="59">
        <v>15481781</v>
      </c>
      <c r="L17" s="59">
        <v>12900507</v>
      </c>
      <c r="M17" s="59">
        <v>43067625</v>
      </c>
      <c r="N17" s="59">
        <v>11190503</v>
      </c>
      <c r="O17" s="59">
        <v>8952271</v>
      </c>
      <c r="P17" s="59">
        <v>17058219</v>
      </c>
      <c r="Q17" s="59">
        <v>37200993</v>
      </c>
      <c r="R17" s="59">
        <v>0</v>
      </c>
      <c r="S17" s="59">
        <v>0</v>
      </c>
      <c r="T17" s="59">
        <v>0</v>
      </c>
      <c r="U17" s="59">
        <v>0</v>
      </c>
      <c r="V17" s="59">
        <v>111845220</v>
      </c>
      <c r="W17" s="59">
        <v>127320740</v>
      </c>
      <c r="X17" s="59">
        <v>-15475520</v>
      </c>
      <c r="Y17" s="60">
        <v>-12.15</v>
      </c>
      <c r="Z17" s="61">
        <v>287095169</v>
      </c>
    </row>
    <row r="18" spans="1:26" ht="13.5">
      <c r="A18" s="69" t="s">
        <v>42</v>
      </c>
      <c r="B18" s="70">
        <f>SUM(B11:B17)</f>
        <v>702169717</v>
      </c>
      <c r="C18" s="70">
        <f>SUM(C11:C17)</f>
        <v>0</v>
      </c>
      <c r="D18" s="71">
        <f aca="true" t="shared" si="1" ref="D18:Z18">SUM(D11:D17)</f>
        <v>739369969</v>
      </c>
      <c r="E18" s="72">
        <f t="shared" si="1"/>
        <v>730349434</v>
      </c>
      <c r="F18" s="72">
        <f t="shared" si="1"/>
        <v>23939756</v>
      </c>
      <c r="G18" s="72">
        <f t="shared" si="1"/>
        <v>51027283</v>
      </c>
      <c r="H18" s="72">
        <f t="shared" si="1"/>
        <v>62504268</v>
      </c>
      <c r="I18" s="72">
        <f t="shared" si="1"/>
        <v>137471307</v>
      </c>
      <c r="J18" s="72">
        <f t="shared" si="1"/>
        <v>45924119</v>
      </c>
      <c r="K18" s="72">
        <f t="shared" si="1"/>
        <v>57571143</v>
      </c>
      <c r="L18" s="72">
        <f t="shared" si="1"/>
        <v>48967676</v>
      </c>
      <c r="M18" s="72">
        <f t="shared" si="1"/>
        <v>152462938</v>
      </c>
      <c r="N18" s="72">
        <f t="shared" si="1"/>
        <v>46790663</v>
      </c>
      <c r="O18" s="72">
        <f t="shared" si="1"/>
        <v>42392629</v>
      </c>
      <c r="P18" s="72">
        <f t="shared" si="1"/>
        <v>49958308</v>
      </c>
      <c r="Q18" s="72">
        <f t="shared" si="1"/>
        <v>139141600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429075845</v>
      </c>
      <c r="W18" s="72">
        <f t="shared" si="1"/>
        <v>466170520</v>
      </c>
      <c r="X18" s="72">
        <f t="shared" si="1"/>
        <v>-37094675</v>
      </c>
      <c r="Y18" s="66">
        <f>+IF(W18&lt;&gt;0,(X18/W18)*100,0)</f>
        <v>-7.957318922698072</v>
      </c>
      <c r="Z18" s="73">
        <f t="shared" si="1"/>
        <v>730349434</v>
      </c>
    </row>
    <row r="19" spans="1:26" ht="13.5">
      <c r="A19" s="69" t="s">
        <v>43</v>
      </c>
      <c r="B19" s="74">
        <f>+B10-B18</f>
        <v>33452083</v>
      </c>
      <c r="C19" s="74">
        <f>+C10-C18</f>
        <v>0</v>
      </c>
      <c r="D19" s="75">
        <f aca="true" t="shared" si="2" ref="D19:Z19">+D10-D18</f>
        <v>-2133368</v>
      </c>
      <c r="E19" s="76">
        <f t="shared" si="2"/>
        <v>-334093</v>
      </c>
      <c r="F19" s="76">
        <f t="shared" si="2"/>
        <v>276013063</v>
      </c>
      <c r="G19" s="76">
        <f t="shared" si="2"/>
        <v>-21980280</v>
      </c>
      <c r="H19" s="76">
        <f t="shared" si="2"/>
        <v>-36018884</v>
      </c>
      <c r="I19" s="76">
        <f t="shared" si="2"/>
        <v>218013899</v>
      </c>
      <c r="J19" s="76">
        <f t="shared" si="2"/>
        <v>-22455755</v>
      </c>
      <c r="K19" s="76">
        <f t="shared" si="2"/>
        <v>-33167295</v>
      </c>
      <c r="L19" s="76">
        <f t="shared" si="2"/>
        <v>-5269963</v>
      </c>
      <c r="M19" s="76">
        <f t="shared" si="2"/>
        <v>-60893013</v>
      </c>
      <c r="N19" s="76">
        <f t="shared" si="2"/>
        <v>-16338994</v>
      </c>
      <c r="O19" s="76">
        <f t="shared" si="2"/>
        <v>-18465038</v>
      </c>
      <c r="P19" s="76">
        <f t="shared" si="2"/>
        <v>-11028921</v>
      </c>
      <c r="Q19" s="76">
        <f t="shared" si="2"/>
        <v>-45832953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111287933</v>
      </c>
      <c r="W19" s="76">
        <f>IF(E10=E18,0,W10-W18)</f>
        <v>81601580</v>
      </c>
      <c r="X19" s="76">
        <f t="shared" si="2"/>
        <v>29686353</v>
      </c>
      <c r="Y19" s="77">
        <f>+IF(W19&lt;&gt;0,(X19/W19)*100,0)</f>
        <v>36.37963014931819</v>
      </c>
      <c r="Z19" s="78">
        <f t="shared" si="2"/>
        <v>-334093</v>
      </c>
    </row>
    <row r="20" spans="1:26" ht="13.5">
      <c r="A20" s="57" t="s">
        <v>44</v>
      </c>
      <c r="B20" s="18">
        <v>54005030</v>
      </c>
      <c r="C20" s="18">
        <v>0</v>
      </c>
      <c r="D20" s="58">
        <v>90620000</v>
      </c>
      <c r="E20" s="59">
        <v>78636647</v>
      </c>
      <c r="F20" s="59">
        <v>8678493</v>
      </c>
      <c r="G20" s="59">
        <v>10853336</v>
      </c>
      <c r="H20" s="59">
        <v>3482303</v>
      </c>
      <c r="I20" s="59">
        <v>23014132</v>
      </c>
      <c r="J20" s="59">
        <v>9184784</v>
      </c>
      <c r="K20" s="59">
        <v>3845573</v>
      </c>
      <c r="L20" s="59">
        <v>9496305</v>
      </c>
      <c r="M20" s="59">
        <v>22526662</v>
      </c>
      <c r="N20" s="59">
        <v>2168191</v>
      </c>
      <c r="O20" s="59">
        <v>2366589</v>
      </c>
      <c r="P20" s="59">
        <v>2598857</v>
      </c>
      <c r="Q20" s="59">
        <v>7133637</v>
      </c>
      <c r="R20" s="59">
        <v>0</v>
      </c>
      <c r="S20" s="59">
        <v>0</v>
      </c>
      <c r="T20" s="59">
        <v>0</v>
      </c>
      <c r="U20" s="59">
        <v>0</v>
      </c>
      <c r="V20" s="59">
        <v>52674431</v>
      </c>
      <c r="W20" s="59">
        <v>59052400</v>
      </c>
      <c r="X20" s="59">
        <v>-6377969</v>
      </c>
      <c r="Y20" s="60">
        <v>-10.8</v>
      </c>
      <c r="Z20" s="61">
        <v>78636647</v>
      </c>
    </row>
    <row r="21" spans="1:26" ht="13.5">
      <c r="A21" s="57" t="s">
        <v>107</v>
      </c>
      <c r="B21" s="79">
        <v>-5146686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82310427</v>
      </c>
      <c r="C22" s="85">
        <f>SUM(C19:C21)</f>
        <v>0</v>
      </c>
      <c r="D22" s="86">
        <f aca="true" t="shared" si="3" ref="D22:Z22">SUM(D19:D21)</f>
        <v>88486632</v>
      </c>
      <c r="E22" s="87">
        <f t="shared" si="3"/>
        <v>78302554</v>
      </c>
      <c r="F22" s="87">
        <f t="shared" si="3"/>
        <v>284691556</v>
      </c>
      <c r="G22" s="87">
        <f t="shared" si="3"/>
        <v>-11126944</v>
      </c>
      <c r="H22" s="87">
        <f t="shared" si="3"/>
        <v>-32536581</v>
      </c>
      <c r="I22" s="87">
        <f t="shared" si="3"/>
        <v>241028031</v>
      </c>
      <c r="J22" s="87">
        <f t="shared" si="3"/>
        <v>-13270971</v>
      </c>
      <c r="K22" s="87">
        <f t="shared" si="3"/>
        <v>-29321722</v>
      </c>
      <c r="L22" s="87">
        <f t="shared" si="3"/>
        <v>4226342</v>
      </c>
      <c r="M22" s="87">
        <f t="shared" si="3"/>
        <v>-38366351</v>
      </c>
      <c r="N22" s="87">
        <f t="shared" si="3"/>
        <v>-14170803</v>
      </c>
      <c r="O22" s="87">
        <f t="shared" si="3"/>
        <v>-16098449</v>
      </c>
      <c r="P22" s="87">
        <f t="shared" si="3"/>
        <v>-8430064</v>
      </c>
      <c r="Q22" s="87">
        <f t="shared" si="3"/>
        <v>-38699316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163962364</v>
      </c>
      <c r="W22" s="87">
        <f t="shared" si="3"/>
        <v>140653980</v>
      </c>
      <c r="X22" s="87">
        <f t="shared" si="3"/>
        <v>23308384</v>
      </c>
      <c r="Y22" s="88">
        <f>+IF(W22&lt;&gt;0,(X22/W22)*100,0)</f>
        <v>16.57143580295417</v>
      </c>
      <c r="Z22" s="89">
        <f t="shared" si="3"/>
        <v>78302554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82310427</v>
      </c>
      <c r="C24" s="74">
        <f>SUM(C22:C23)</f>
        <v>0</v>
      </c>
      <c r="D24" s="75">
        <f aca="true" t="shared" si="4" ref="D24:Z24">SUM(D22:D23)</f>
        <v>88486632</v>
      </c>
      <c r="E24" s="76">
        <f t="shared" si="4"/>
        <v>78302554</v>
      </c>
      <c r="F24" s="76">
        <f t="shared" si="4"/>
        <v>284691556</v>
      </c>
      <c r="G24" s="76">
        <f t="shared" si="4"/>
        <v>-11126944</v>
      </c>
      <c r="H24" s="76">
        <f t="shared" si="4"/>
        <v>-32536581</v>
      </c>
      <c r="I24" s="76">
        <f t="shared" si="4"/>
        <v>241028031</v>
      </c>
      <c r="J24" s="76">
        <f t="shared" si="4"/>
        <v>-13270971</v>
      </c>
      <c r="K24" s="76">
        <f t="shared" si="4"/>
        <v>-29321722</v>
      </c>
      <c r="L24" s="76">
        <f t="shared" si="4"/>
        <v>4226342</v>
      </c>
      <c r="M24" s="76">
        <f t="shared" si="4"/>
        <v>-38366351</v>
      </c>
      <c r="N24" s="76">
        <f t="shared" si="4"/>
        <v>-14170803</v>
      </c>
      <c r="O24" s="76">
        <f t="shared" si="4"/>
        <v>-16098449</v>
      </c>
      <c r="P24" s="76">
        <f t="shared" si="4"/>
        <v>-8430064</v>
      </c>
      <c r="Q24" s="76">
        <f t="shared" si="4"/>
        <v>-38699316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163962364</v>
      </c>
      <c r="W24" s="76">
        <f t="shared" si="4"/>
        <v>140653980</v>
      </c>
      <c r="X24" s="76">
        <f t="shared" si="4"/>
        <v>23308384</v>
      </c>
      <c r="Y24" s="77">
        <f>+IF(W24&lt;&gt;0,(X24/W24)*100,0)</f>
        <v>16.57143580295417</v>
      </c>
      <c r="Z24" s="78">
        <f t="shared" si="4"/>
        <v>78302554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97321828</v>
      </c>
      <c r="C27" s="21">
        <v>0</v>
      </c>
      <c r="D27" s="98">
        <v>175573270</v>
      </c>
      <c r="E27" s="99">
        <v>145496853</v>
      </c>
      <c r="F27" s="99">
        <v>8812688</v>
      </c>
      <c r="G27" s="99">
        <v>11808346</v>
      </c>
      <c r="H27" s="99">
        <v>5053700</v>
      </c>
      <c r="I27" s="99">
        <v>25674734</v>
      </c>
      <c r="J27" s="99">
        <v>13045110</v>
      </c>
      <c r="K27" s="99">
        <v>8180693</v>
      </c>
      <c r="L27" s="99">
        <v>9009821</v>
      </c>
      <c r="M27" s="99">
        <v>30235624</v>
      </c>
      <c r="N27" s="99">
        <v>6131936</v>
      </c>
      <c r="O27" s="99">
        <v>2893451</v>
      </c>
      <c r="P27" s="99">
        <v>3901228</v>
      </c>
      <c r="Q27" s="99">
        <v>12926615</v>
      </c>
      <c r="R27" s="99">
        <v>0</v>
      </c>
      <c r="S27" s="99">
        <v>0</v>
      </c>
      <c r="T27" s="99">
        <v>0</v>
      </c>
      <c r="U27" s="99">
        <v>0</v>
      </c>
      <c r="V27" s="99">
        <v>68836973</v>
      </c>
      <c r="W27" s="99">
        <v>109122640</v>
      </c>
      <c r="X27" s="99">
        <v>-40285667</v>
      </c>
      <c r="Y27" s="100">
        <v>-36.92</v>
      </c>
      <c r="Z27" s="101">
        <v>145496853</v>
      </c>
    </row>
    <row r="28" spans="1:26" ht="13.5">
      <c r="A28" s="102" t="s">
        <v>44</v>
      </c>
      <c r="B28" s="18">
        <v>52307458</v>
      </c>
      <c r="C28" s="18">
        <v>0</v>
      </c>
      <c r="D28" s="58">
        <v>90620000</v>
      </c>
      <c r="E28" s="59">
        <v>78676989</v>
      </c>
      <c r="F28" s="59">
        <v>8678493</v>
      </c>
      <c r="G28" s="59">
        <v>11255796</v>
      </c>
      <c r="H28" s="59">
        <v>3556424</v>
      </c>
      <c r="I28" s="59">
        <v>23490713</v>
      </c>
      <c r="J28" s="59">
        <v>8560241</v>
      </c>
      <c r="K28" s="59">
        <v>5065743</v>
      </c>
      <c r="L28" s="59">
        <v>5073539</v>
      </c>
      <c r="M28" s="59">
        <v>18699523</v>
      </c>
      <c r="N28" s="59">
        <v>2791950</v>
      </c>
      <c r="O28" s="59">
        <v>2227648</v>
      </c>
      <c r="P28" s="59">
        <v>2657030</v>
      </c>
      <c r="Q28" s="59">
        <v>7676628</v>
      </c>
      <c r="R28" s="59">
        <v>0</v>
      </c>
      <c r="S28" s="59">
        <v>0</v>
      </c>
      <c r="T28" s="59">
        <v>0</v>
      </c>
      <c r="U28" s="59">
        <v>0</v>
      </c>
      <c r="V28" s="59">
        <v>49866864</v>
      </c>
      <c r="W28" s="59">
        <v>59007742</v>
      </c>
      <c r="X28" s="59">
        <v>-9140878</v>
      </c>
      <c r="Y28" s="60">
        <v>-15.49</v>
      </c>
      <c r="Z28" s="61">
        <v>78676989</v>
      </c>
    </row>
    <row r="29" spans="1:26" ht="13.5">
      <c r="A29" s="57" t="s">
        <v>110</v>
      </c>
      <c r="B29" s="18">
        <v>5146686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11269110</v>
      </c>
      <c r="C30" s="18">
        <v>0</v>
      </c>
      <c r="D30" s="58">
        <v>25172950</v>
      </c>
      <c r="E30" s="59">
        <v>25172950</v>
      </c>
      <c r="F30" s="59">
        <v>0</v>
      </c>
      <c r="G30" s="59">
        <v>127609</v>
      </c>
      <c r="H30" s="59">
        <v>526744</v>
      </c>
      <c r="I30" s="59">
        <v>654353</v>
      </c>
      <c r="J30" s="59">
        <v>1854228</v>
      </c>
      <c r="K30" s="59">
        <v>1644805</v>
      </c>
      <c r="L30" s="59">
        <v>1499273</v>
      </c>
      <c r="M30" s="59">
        <v>4998306</v>
      </c>
      <c r="N30" s="59">
        <v>680055</v>
      </c>
      <c r="O30" s="59">
        <v>0</v>
      </c>
      <c r="P30" s="59">
        <v>293250</v>
      </c>
      <c r="Q30" s="59">
        <v>973305</v>
      </c>
      <c r="R30" s="59">
        <v>0</v>
      </c>
      <c r="S30" s="59">
        <v>0</v>
      </c>
      <c r="T30" s="59">
        <v>0</v>
      </c>
      <c r="U30" s="59">
        <v>0</v>
      </c>
      <c r="V30" s="59">
        <v>6625964</v>
      </c>
      <c r="W30" s="59">
        <v>18879713</v>
      </c>
      <c r="X30" s="59">
        <v>-12253749</v>
      </c>
      <c r="Y30" s="60">
        <v>-64.9</v>
      </c>
      <c r="Z30" s="61">
        <v>25172950</v>
      </c>
    </row>
    <row r="31" spans="1:26" ht="13.5">
      <c r="A31" s="57" t="s">
        <v>49</v>
      </c>
      <c r="B31" s="18">
        <v>28598574</v>
      </c>
      <c r="C31" s="18">
        <v>0</v>
      </c>
      <c r="D31" s="58">
        <v>59780320</v>
      </c>
      <c r="E31" s="59">
        <v>41646914</v>
      </c>
      <c r="F31" s="59">
        <v>134195</v>
      </c>
      <c r="G31" s="59">
        <v>424941</v>
      </c>
      <c r="H31" s="59">
        <v>970532</v>
      </c>
      <c r="I31" s="59">
        <v>1529668</v>
      </c>
      <c r="J31" s="59">
        <v>2630641</v>
      </c>
      <c r="K31" s="59">
        <v>1470144</v>
      </c>
      <c r="L31" s="59">
        <v>2437009</v>
      </c>
      <c r="M31" s="59">
        <v>6537794</v>
      </c>
      <c r="N31" s="59">
        <v>2659931</v>
      </c>
      <c r="O31" s="59">
        <v>665803</v>
      </c>
      <c r="P31" s="59">
        <v>950948</v>
      </c>
      <c r="Q31" s="59">
        <v>4276682</v>
      </c>
      <c r="R31" s="59">
        <v>0</v>
      </c>
      <c r="S31" s="59">
        <v>0</v>
      </c>
      <c r="T31" s="59">
        <v>0</v>
      </c>
      <c r="U31" s="59">
        <v>0</v>
      </c>
      <c r="V31" s="59">
        <v>12344144</v>
      </c>
      <c r="W31" s="59">
        <v>31235186</v>
      </c>
      <c r="X31" s="59">
        <v>-18891042</v>
      </c>
      <c r="Y31" s="60">
        <v>-60.48</v>
      </c>
      <c r="Z31" s="61">
        <v>41646914</v>
      </c>
    </row>
    <row r="32" spans="1:26" ht="13.5">
      <c r="A32" s="69" t="s">
        <v>50</v>
      </c>
      <c r="B32" s="21">
        <f>SUM(B28:B31)</f>
        <v>97321828</v>
      </c>
      <c r="C32" s="21">
        <f>SUM(C28:C31)</f>
        <v>0</v>
      </c>
      <c r="D32" s="98">
        <f aca="true" t="shared" si="5" ref="D32:Z32">SUM(D28:D31)</f>
        <v>175573270</v>
      </c>
      <c r="E32" s="99">
        <f t="shared" si="5"/>
        <v>145496853</v>
      </c>
      <c r="F32" s="99">
        <f t="shared" si="5"/>
        <v>8812688</v>
      </c>
      <c r="G32" s="99">
        <f t="shared" si="5"/>
        <v>11808346</v>
      </c>
      <c r="H32" s="99">
        <f t="shared" si="5"/>
        <v>5053700</v>
      </c>
      <c r="I32" s="99">
        <f t="shared" si="5"/>
        <v>25674734</v>
      </c>
      <c r="J32" s="99">
        <f t="shared" si="5"/>
        <v>13045110</v>
      </c>
      <c r="K32" s="99">
        <f t="shared" si="5"/>
        <v>8180692</v>
      </c>
      <c r="L32" s="99">
        <f t="shared" si="5"/>
        <v>9009821</v>
      </c>
      <c r="M32" s="99">
        <f t="shared" si="5"/>
        <v>30235623</v>
      </c>
      <c r="N32" s="99">
        <f t="shared" si="5"/>
        <v>6131936</v>
      </c>
      <c r="O32" s="99">
        <f t="shared" si="5"/>
        <v>2893451</v>
      </c>
      <c r="P32" s="99">
        <f t="shared" si="5"/>
        <v>3901228</v>
      </c>
      <c r="Q32" s="99">
        <f t="shared" si="5"/>
        <v>12926615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68836972</v>
      </c>
      <c r="W32" s="99">
        <f t="shared" si="5"/>
        <v>109122641</v>
      </c>
      <c r="X32" s="99">
        <f t="shared" si="5"/>
        <v>-40285669</v>
      </c>
      <c r="Y32" s="100">
        <f>+IF(W32&lt;&gt;0,(X32/W32)*100,0)</f>
        <v>-36.91779142332158</v>
      </c>
      <c r="Z32" s="101">
        <f t="shared" si="5"/>
        <v>145496853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205365936</v>
      </c>
      <c r="C35" s="18">
        <v>0</v>
      </c>
      <c r="D35" s="58">
        <v>174919256</v>
      </c>
      <c r="E35" s="59">
        <v>174919256</v>
      </c>
      <c r="F35" s="59">
        <v>437334007</v>
      </c>
      <c r="G35" s="59">
        <v>421822928</v>
      </c>
      <c r="H35" s="59">
        <v>392270281</v>
      </c>
      <c r="I35" s="59">
        <v>392270281</v>
      </c>
      <c r="J35" s="59">
        <v>353068769</v>
      </c>
      <c r="K35" s="59">
        <v>336700995</v>
      </c>
      <c r="L35" s="59">
        <v>329973870</v>
      </c>
      <c r="M35" s="59">
        <v>329973870</v>
      </c>
      <c r="N35" s="59">
        <v>332168335</v>
      </c>
      <c r="O35" s="59">
        <v>323585452</v>
      </c>
      <c r="P35" s="59">
        <v>316850978</v>
      </c>
      <c r="Q35" s="59">
        <v>316850978</v>
      </c>
      <c r="R35" s="59">
        <v>0</v>
      </c>
      <c r="S35" s="59">
        <v>0</v>
      </c>
      <c r="T35" s="59">
        <v>0</v>
      </c>
      <c r="U35" s="59">
        <v>0</v>
      </c>
      <c r="V35" s="59">
        <v>316850978</v>
      </c>
      <c r="W35" s="59">
        <v>131189442</v>
      </c>
      <c r="X35" s="59">
        <v>185661536</v>
      </c>
      <c r="Y35" s="60">
        <v>141.52</v>
      </c>
      <c r="Z35" s="61">
        <v>174919256</v>
      </c>
    </row>
    <row r="36" spans="1:26" ht="13.5">
      <c r="A36" s="57" t="s">
        <v>53</v>
      </c>
      <c r="B36" s="18">
        <v>1059966947</v>
      </c>
      <c r="C36" s="18">
        <v>0</v>
      </c>
      <c r="D36" s="58">
        <v>1191635644</v>
      </c>
      <c r="E36" s="59">
        <v>1191635644</v>
      </c>
      <c r="F36" s="59">
        <v>1067963340</v>
      </c>
      <c r="G36" s="59">
        <v>1075471323</v>
      </c>
      <c r="H36" s="59">
        <v>1077933434</v>
      </c>
      <c r="I36" s="59">
        <v>1077933434</v>
      </c>
      <c r="J36" s="59">
        <v>1088387029</v>
      </c>
      <c r="K36" s="59">
        <v>1093976625</v>
      </c>
      <c r="L36" s="59">
        <v>1100395393</v>
      </c>
      <c r="M36" s="59">
        <v>1100395393</v>
      </c>
      <c r="N36" s="59">
        <v>1103798103</v>
      </c>
      <c r="O36" s="59">
        <v>1104075405</v>
      </c>
      <c r="P36" s="59">
        <v>1106661301</v>
      </c>
      <c r="Q36" s="59">
        <v>1106661301</v>
      </c>
      <c r="R36" s="59">
        <v>0</v>
      </c>
      <c r="S36" s="59">
        <v>0</v>
      </c>
      <c r="T36" s="59">
        <v>0</v>
      </c>
      <c r="U36" s="59">
        <v>0</v>
      </c>
      <c r="V36" s="59">
        <v>1106661301</v>
      </c>
      <c r="W36" s="59">
        <v>893726733</v>
      </c>
      <c r="X36" s="59">
        <v>212934568</v>
      </c>
      <c r="Y36" s="60">
        <v>23.83</v>
      </c>
      <c r="Z36" s="61">
        <v>1191635644</v>
      </c>
    </row>
    <row r="37" spans="1:26" ht="13.5">
      <c r="A37" s="57" t="s">
        <v>54</v>
      </c>
      <c r="B37" s="18">
        <v>127682449</v>
      </c>
      <c r="C37" s="18">
        <v>0</v>
      </c>
      <c r="D37" s="58">
        <v>134000777</v>
      </c>
      <c r="E37" s="59">
        <v>134000777</v>
      </c>
      <c r="F37" s="59">
        <v>83272555</v>
      </c>
      <c r="G37" s="59">
        <v>87604122</v>
      </c>
      <c r="H37" s="59">
        <v>85376044</v>
      </c>
      <c r="I37" s="59">
        <v>85376044</v>
      </c>
      <c r="J37" s="59">
        <v>72009230</v>
      </c>
      <c r="K37" s="59">
        <v>84914012</v>
      </c>
      <c r="L37" s="59">
        <v>80102733</v>
      </c>
      <c r="M37" s="59">
        <v>80102733</v>
      </c>
      <c r="N37" s="59">
        <v>97746940</v>
      </c>
      <c r="O37" s="59">
        <v>91289138</v>
      </c>
      <c r="P37" s="59">
        <v>93729554</v>
      </c>
      <c r="Q37" s="59">
        <v>93729554</v>
      </c>
      <c r="R37" s="59">
        <v>0</v>
      </c>
      <c r="S37" s="59">
        <v>0</v>
      </c>
      <c r="T37" s="59">
        <v>0</v>
      </c>
      <c r="U37" s="59">
        <v>0</v>
      </c>
      <c r="V37" s="59">
        <v>93729554</v>
      </c>
      <c r="W37" s="59">
        <v>100500583</v>
      </c>
      <c r="X37" s="59">
        <v>-6771029</v>
      </c>
      <c r="Y37" s="60">
        <v>-6.74</v>
      </c>
      <c r="Z37" s="61">
        <v>134000777</v>
      </c>
    </row>
    <row r="38" spans="1:26" ht="13.5">
      <c r="A38" s="57" t="s">
        <v>55</v>
      </c>
      <c r="B38" s="18">
        <v>229344165</v>
      </c>
      <c r="C38" s="18">
        <v>0</v>
      </c>
      <c r="D38" s="58">
        <v>289271947</v>
      </c>
      <c r="E38" s="59">
        <v>289271947</v>
      </c>
      <c r="F38" s="59">
        <v>228596190</v>
      </c>
      <c r="G38" s="59">
        <v>227334442</v>
      </c>
      <c r="H38" s="59">
        <v>231716723</v>
      </c>
      <c r="I38" s="59">
        <v>231716723</v>
      </c>
      <c r="J38" s="59">
        <v>232240006</v>
      </c>
      <c r="K38" s="59">
        <v>231694909</v>
      </c>
      <c r="L38" s="59">
        <v>228611964</v>
      </c>
      <c r="M38" s="59">
        <v>228611964</v>
      </c>
      <c r="N38" s="59">
        <v>227192509</v>
      </c>
      <c r="O38" s="59">
        <v>237934338</v>
      </c>
      <c r="P38" s="59">
        <v>236439478</v>
      </c>
      <c r="Q38" s="59">
        <v>236439478</v>
      </c>
      <c r="R38" s="59">
        <v>0</v>
      </c>
      <c r="S38" s="59">
        <v>0</v>
      </c>
      <c r="T38" s="59">
        <v>0</v>
      </c>
      <c r="U38" s="59">
        <v>0</v>
      </c>
      <c r="V38" s="59">
        <v>236439478</v>
      </c>
      <c r="W38" s="59">
        <v>216953960</v>
      </c>
      <c r="X38" s="59">
        <v>19485518</v>
      </c>
      <c r="Y38" s="60">
        <v>8.98</v>
      </c>
      <c r="Z38" s="61">
        <v>289271947</v>
      </c>
    </row>
    <row r="39" spans="1:26" ht="13.5">
      <c r="A39" s="57" t="s">
        <v>56</v>
      </c>
      <c r="B39" s="18">
        <v>908306269</v>
      </c>
      <c r="C39" s="18">
        <v>0</v>
      </c>
      <c r="D39" s="58">
        <v>943282175</v>
      </c>
      <c r="E39" s="59">
        <v>943282175</v>
      </c>
      <c r="F39" s="59">
        <v>1193428602</v>
      </c>
      <c r="G39" s="59">
        <v>1182355687</v>
      </c>
      <c r="H39" s="59">
        <v>1153110948</v>
      </c>
      <c r="I39" s="59">
        <v>1153110948</v>
      </c>
      <c r="J39" s="59">
        <v>1137206562</v>
      </c>
      <c r="K39" s="59">
        <v>1114068699</v>
      </c>
      <c r="L39" s="59">
        <v>1121654566</v>
      </c>
      <c r="M39" s="59">
        <v>1121654566</v>
      </c>
      <c r="N39" s="59">
        <v>1111026989</v>
      </c>
      <c r="O39" s="59">
        <v>1098437381</v>
      </c>
      <c r="P39" s="59">
        <v>1093343247</v>
      </c>
      <c r="Q39" s="59">
        <v>1093343247</v>
      </c>
      <c r="R39" s="59">
        <v>0</v>
      </c>
      <c r="S39" s="59">
        <v>0</v>
      </c>
      <c r="T39" s="59">
        <v>0</v>
      </c>
      <c r="U39" s="59">
        <v>0</v>
      </c>
      <c r="V39" s="59">
        <v>1093343247</v>
      </c>
      <c r="W39" s="59">
        <v>707461631</v>
      </c>
      <c r="X39" s="59">
        <v>385881616</v>
      </c>
      <c r="Y39" s="60">
        <v>54.54</v>
      </c>
      <c r="Z39" s="61">
        <v>943282175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112066814</v>
      </c>
      <c r="C42" s="18">
        <v>0</v>
      </c>
      <c r="D42" s="58">
        <v>122909143</v>
      </c>
      <c r="E42" s="59">
        <v>122909143</v>
      </c>
      <c r="F42" s="59">
        <v>1771730</v>
      </c>
      <c r="G42" s="59">
        <v>21845697</v>
      </c>
      <c r="H42" s="59">
        <v>31703667</v>
      </c>
      <c r="I42" s="59">
        <v>55321094</v>
      </c>
      <c r="J42" s="59">
        <v>3807382</v>
      </c>
      <c r="K42" s="59">
        <v>-42729</v>
      </c>
      <c r="L42" s="59">
        <v>17269755</v>
      </c>
      <c r="M42" s="59">
        <v>21034408</v>
      </c>
      <c r="N42" s="59">
        <v>43223</v>
      </c>
      <c r="O42" s="59">
        <v>22427685</v>
      </c>
      <c r="P42" s="59">
        <v>25496870</v>
      </c>
      <c r="Q42" s="59">
        <v>47967778</v>
      </c>
      <c r="R42" s="59">
        <v>0</v>
      </c>
      <c r="S42" s="59">
        <v>0</v>
      </c>
      <c r="T42" s="59">
        <v>0</v>
      </c>
      <c r="U42" s="59">
        <v>0</v>
      </c>
      <c r="V42" s="59">
        <v>124323280</v>
      </c>
      <c r="W42" s="59">
        <v>147822029</v>
      </c>
      <c r="X42" s="59">
        <v>-23498749</v>
      </c>
      <c r="Y42" s="60">
        <v>-15.9</v>
      </c>
      <c r="Z42" s="61">
        <v>122909143</v>
      </c>
    </row>
    <row r="43" spans="1:26" ht="13.5">
      <c r="A43" s="57" t="s">
        <v>59</v>
      </c>
      <c r="B43" s="18">
        <v>-88763038</v>
      </c>
      <c r="C43" s="18">
        <v>0</v>
      </c>
      <c r="D43" s="58">
        <v>-148290526</v>
      </c>
      <c r="E43" s="59">
        <v>-148290526</v>
      </c>
      <c r="F43" s="59">
        <v>-8650194</v>
      </c>
      <c r="G43" s="59">
        <v>-11605478</v>
      </c>
      <c r="H43" s="59">
        <v>-4435797</v>
      </c>
      <c r="I43" s="59">
        <v>-24691469</v>
      </c>
      <c r="J43" s="59">
        <v>-13014885</v>
      </c>
      <c r="K43" s="59">
        <v>-8138012</v>
      </c>
      <c r="L43" s="59">
        <v>-8713910</v>
      </c>
      <c r="M43" s="59">
        <v>-29866807</v>
      </c>
      <c r="N43" s="59">
        <v>-5721990</v>
      </c>
      <c r="O43" s="59">
        <v>-2414792</v>
      </c>
      <c r="P43" s="59">
        <v>-3595378</v>
      </c>
      <c r="Q43" s="59">
        <v>-11732160</v>
      </c>
      <c r="R43" s="59">
        <v>0</v>
      </c>
      <c r="S43" s="59">
        <v>0</v>
      </c>
      <c r="T43" s="59">
        <v>0</v>
      </c>
      <c r="U43" s="59">
        <v>0</v>
      </c>
      <c r="V43" s="59">
        <v>-66290436</v>
      </c>
      <c r="W43" s="59">
        <v>-104719278</v>
      </c>
      <c r="X43" s="59">
        <v>38428842</v>
      </c>
      <c r="Y43" s="60">
        <v>-36.7</v>
      </c>
      <c r="Z43" s="61">
        <v>-148290526</v>
      </c>
    </row>
    <row r="44" spans="1:26" ht="13.5">
      <c r="A44" s="57" t="s">
        <v>60</v>
      </c>
      <c r="B44" s="18">
        <v>-8635371</v>
      </c>
      <c r="C44" s="18">
        <v>0</v>
      </c>
      <c r="D44" s="58">
        <v>12576542</v>
      </c>
      <c r="E44" s="59">
        <v>12576542</v>
      </c>
      <c r="F44" s="59">
        <v>-930201</v>
      </c>
      <c r="G44" s="59">
        <v>-181540</v>
      </c>
      <c r="H44" s="59">
        <v>-1058224</v>
      </c>
      <c r="I44" s="59">
        <v>-2169965</v>
      </c>
      <c r="J44" s="59">
        <v>49576</v>
      </c>
      <c r="K44" s="59">
        <v>3852619</v>
      </c>
      <c r="L44" s="59">
        <v>-2797711</v>
      </c>
      <c r="M44" s="59">
        <v>1104484</v>
      </c>
      <c r="N44" s="59">
        <v>10366329</v>
      </c>
      <c r="O44" s="59">
        <v>-4049460</v>
      </c>
      <c r="P44" s="59">
        <v>-979246</v>
      </c>
      <c r="Q44" s="59">
        <v>5337623</v>
      </c>
      <c r="R44" s="59">
        <v>0</v>
      </c>
      <c r="S44" s="59">
        <v>0</v>
      </c>
      <c r="T44" s="59">
        <v>0</v>
      </c>
      <c r="U44" s="59">
        <v>0</v>
      </c>
      <c r="V44" s="59">
        <v>4272142</v>
      </c>
      <c r="W44" s="59">
        <v>25172950</v>
      </c>
      <c r="X44" s="59">
        <v>-20900808</v>
      </c>
      <c r="Y44" s="60">
        <v>-83.03</v>
      </c>
      <c r="Z44" s="61">
        <v>12576542</v>
      </c>
    </row>
    <row r="45" spans="1:26" ht="13.5">
      <c r="A45" s="69" t="s">
        <v>61</v>
      </c>
      <c r="B45" s="21">
        <v>75566499</v>
      </c>
      <c r="C45" s="21">
        <v>0</v>
      </c>
      <c r="D45" s="98">
        <v>32711645</v>
      </c>
      <c r="E45" s="99">
        <v>32711645</v>
      </c>
      <c r="F45" s="99">
        <v>67757835</v>
      </c>
      <c r="G45" s="99">
        <v>77816514</v>
      </c>
      <c r="H45" s="99">
        <v>104026160</v>
      </c>
      <c r="I45" s="99">
        <v>104026160</v>
      </c>
      <c r="J45" s="99">
        <v>94868233</v>
      </c>
      <c r="K45" s="99">
        <v>90540111</v>
      </c>
      <c r="L45" s="99">
        <v>96298245</v>
      </c>
      <c r="M45" s="99">
        <v>96298245</v>
      </c>
      <c r="N45" s="99">
        <v>100985807</v>
      </c>
      <c r="O45" s="99">
        <v>116949240</v>
      </c>
      <c r="P45" s="99">
        <v>137871486</v>
      </c>
      <c r="Q45" s="99">
        <v>137871486</v>
      </c>
      <c r="R45" s="99">
        <v>0</v>
      </c>
      <c r="S45" s="99">
        <v>0</v>
      </c>
      <c r="T45" s="99">
        <v>0</v>
      </c>
      <c r="U45" s="99">
        <v>0</v>
      </c>
      <c r="V45" s="99">
        <v>137871486</v>
      </c>
      <c r="W45" s="99">
        <v>113792187</v>
      </c>
      <c r="X45" s="99">
        <v>24079299</v>
      </c>
      <c r="Y45" s="100">
        <v>21.16</v>
      </c>
      <c r="Z45" s="101">
        <v>32711645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33152912</v>
      </c>
      <c r="C49" s="51">
        <v>0</v>
      </c>
      <c r="D49" s="128">
        <v>5538202</v>
      </c>
      <c r="E49" s="53">
        <v>3925472</v>
      </c>
      <c r="F49" s="53">
        <v>0</v>
      </c>
      <c r="G49" s="53">
        <v>0</v>
      </c>
      <c r="H49" s="53">
        <v>0</v>
      </c>
      <c r="I49" s="53">
        <v>3572098</v>
      </c>
      <c r="J49" s="53">
        <v>0</v>
      </c>
      <c r="K49" s="53">
        <v>0</v>
      </c>
      <c r="L49" s="53">
        <v>0</v>
      </c>
      <c r="M49" s="53">
        <v>3285281</v>
      </c>
      <c r="N49" s="53">
        <v>0</v>
      </c>
      <c r="O49" s="53">
        <v>0</v>
      </c>
      <c r="P49" s="53">
        <v>0</v>
      </c>
      <c r="Q49" s="53">
        <v>27965335</v>
      </c>
      <c r="R49" s="53">
        <v>0</v>
      </c>
      <c r="S49" s="53">
        <v>0</v>
      </c>
      <c r="T49" s="53">
        <v>0</v>
      </c>
      <c r="U49" s="53">
        <v>0</v>
      </c>
      <c r="V49" s="53">
        <v>7293308</v>
      </c>
      <c r="W49" s="53">
        <v>85146783</v>
      </c>
      <c r="X49" s="53">
        <v>169879391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3325148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3325148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84.58601783786293</v>
      </c>
      <c r="C58" s="5">
        <f>IF(C67=0,0,+(C76/C67)*100)</f>
        <v>0</v>
      </c>
      <c r="D58" s="6">
        <f aca="true" t="shared" si="6" ref="D58:Z58">IF(D67=0,0,+(D76/D67)*100)</f>
        <v>95</v>
      </c>
      <c r="E58" s="7">
        <f t="shared" si="6"/>
        <v>94.9999983648525</v>
      </c>
      <c r="F58" s="7">
        <f t="shared" si="6"/>
        <v>8.64414754026837</v>
      </c>
      <c r="G58" s="7">
        <f t="shared" si="6"/>
        <v>228.17624950393153</v>
      </c>
      <c r="H58" s="7">
        <f t="shared" si="6"/>
        <v>327.74257612503106</v>
      </c>
      <c r="I58" s="7">
        <f t="shared" si="6"/>
        <v>45.80584161949721</v>
      </c>
      <c r="J58" s="7">
        <f t="shared" si="6"/>
        <v>191.50973445882988</v>
      </c>
      <c r="K58" s="7">
        <f t="shared" si="6"/>
        <v>226.98762131270232</v>
      </c>
      <c r="L58" s="7">
        <f t="shared" si="6"/>
        <v>185.2380114036662</v>
      </c>
      <c r="M58" s="7">
        <f t="shared" si="6"/>
        <v>202.19086458634092</v>
      </c>
      <c r="N58" s="7">
        <f t="shared" si="6"/>
        <v>123.53288682518146</v>
      </c>
      <c r="O58" s="7">
        <f t="shared" si="6"/>
        <v>198.68689550103375</v>
      </c>
      <c r="P58" s="7">
        <f t="shared" si="6"/>
        <v>172.54419169276036</v>
      </c>
      <c r="Q58" s="7">
        <f t="shared" si="6"/>
        <v>159.94321882564722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81.4465248990561</v>
      </c>
      <c r="W58" s="7">
        <f t="shared" si="6"/>
        <v>95</v>
      </c>
      <c r="X58" s="7">
        <f t="shared" si="6"/>
        <v>0</v>
      </c>
      <c r="Y58" s="7">
        <f t="shared" si="6"/>
        <v>0</v>
      </c>
      <c r="Z58" s="8">
        <f t="shared" si="6"/>
        <v>94.9999983648525</v>
      </c>
    </row>
    <row r="59" spans="1:26" ht="13.5">
      <c r="A59" s="36" t="s">
        <v>31</v>
      </c>
      <c r="B59" s="9">
        <f aca="true" t="shared" si="7" ref="B59:Z66">IF(B68=0,0,+(B77/B68)*100)</f>
        <v>89.01298153006249</v>
      </c>
      <c r="C59" s="9">
        <f t="shared" si="7"/>
        <v>0</v>
      </c>
      <c r="D59" s="2">
        <f t="shared" si="7"/>
        <v>95</v>
      </c>
      <c r="E59" s="10">
        <f t="shared" si="7"/>
        <v>94.99999547381984</v>
      </c>
      <c r="F59" s="10">
        <f t="shared" si="7"/>
        <v>2.0388490589385113</v>
      </c>
      <c r="G59" s="10">
        <f t="shared" si="7"/>
        <v>-3946.3098950012673</v>
      </c>
      <c r="H59" s="10">
        <f t="shared" si="7"/>
        <v>-11355.269143997166</v>
      </c>
      <c r="I59" s="10">
        <f t="shared" si="7"/>
        <v>36.566798276924956</v>
      </c>
      <c r="J59" s="10">
        <f t="shared" si="7"/>
        <v>-2865.7128428814945</v>
      </c>
      <c r="K59" s="10">
        <f t="shared" si="7"/>
        <v>-4319.926000272932</v>
      </c>
      <c r="L59" s="10">
        <f t="shared" si="7"/>
        <v>-23198.46448693082</v>
      </c>
      <c r="M59" s="10">
        <f t="shared" si="7"/>
        <v>-4486.201026803504</v>
      </c>
      <c r="N59" s="10">
        <f t="shared" si="7"/>
        <v>8245.282258701594</v>
      </c>
      <c r="O59" s="10">
        <f t="shared" si="7"/>
        <v>7865.373425981961</v>
      </c>
      <c r="P59" s="10">
        <f t="shared" si="7"/>
        <v>-2479.128724111332</v>
      </c>
      <c r="Q59" s="10">
        <f t="shared" si="7"/>
        <v>-21173.35618237033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76.24882694657214</v>
      </c>
      <c r="W59" s="10">
        <f t="shared" si="7"/>
        <v>95</v>
      </c>
      <c r="X59" s="10">
        <f t="shared" si="7"/>
        <v>0</v>
      </c>
      <c r="Y59" s="10">
        <f t="shared" si="7"/>
        <v>0</v>
      </c>
      <c r="Z59" s="11">
        <f t="shared" si="7"/>
        <v>94.99999547381984</v>
      </c>
    </row>
    <row r="60" spans="1:26" ht="13.5">
      <c r="A60" s="37" t="s">
        <v>32</v>
      </c>
      <c r="B60" s="12">
        <f t="shared" si="7"/>
        <v>83.91453446778473</v>
      </c>
      <c r="C60" s="12">
        <f t="shared" si="7"/>
        <v>0</v>
      </c>
      <c r="D60" s="3">
        <f t="shared" si="7"/>
        <v>95</v>
      </c>
      <c r="E60" s="13">
        <f t="shared" si="7"/>
        <v>95.00000057420375</v>
      </c>
      <c r="F60" s="13">
        <f t="shared" si="7"/>
        <v>24.57008841716435</v>
      </c>
      <c r="G60" s="13">
        <f t="shared" si="7"/>
        <v>105.23277099439623</v>
      </c>
      <c r="H60" s="13">
        <f t="shared" si="7"/>
        <v>150.729065547043</v>
      </c>
      <c r="I60" s="13">
        <f t="shared" si="7"/>
        <v>60.7024690600904</v>
      </c>
      <c r="J60" s="13">
        <f t="shared" si="7"/>
        <v>121.9806027914222</v>
      </c>
      <c r="K60" s="13">
        <f t="shared" si="7"/>
        <v>123.64755013710437</v>
      </c>
      <c r="L60" s="13">
        <f t="shared" si="7"/>
        <v>127.03875589323563</v>
      </c>
      <c r="M60" s="13">
        <f t="shared" si="7"/>
        <v>124.07109255166979</v>
      </c>
      <c r="N60" s="13">
        <f t="shared" si="7"/>
        <v>84.94370442371107</v>
      </c>
      <c r="O60" s="13">
        <f t="shared" si="7"/>
        <v>142.61338250151178</v>
      </c>
      <c r="P60" s="13">
        <f t="shared" si="7"/>
        <v>118.70758394099003</v>
      </c>
      <c r="Q60" s="13">
        <f t="shared" si="7"/>
        <v>111.75838460122914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87.6601792290977</v>
      </c>
      <c r="W60" s="13">
        <f t="shared" si="7"/>
        <v>95</v>
      </c>
      <c r="X60" s="13">
        <f t="shared" si="7"/>
        <v>0</v>
      </c>
      <c r="Y60" s="13">
        <f t="shared" si="7"/>
        <v>0</v>
      </c>
      <c r="Z60" s="14">
        <f t="shared" si="7"/>
        <v>95.00000057420375</v>
      </c>
    </row>
    <row r="61" spans="1:26" ht="13.5">
      <c r="A61" s="38" t="s">
        <v>113</v>
      </c>
      <c r="B61" s="12">
        <f t="shared" si="7"/>
        <v>79.41066615771123</v>
      </c>
      <c r="C61" s="12">
        <f t="shared" si="7"/>
        <v>0</v>
      </c>
      <c r="D61" s="3">
        <f t="shared" si="7"/>
        <v>94.56004284818292</v>
      </c>
      <c r="E61" s="13">
        <f t="shared" si="7"/>
        <v>94.56004367304571</v>
      </c>
      <c r="F61" s="13">
        <f t="shared" si="7"/>
        <v>49.567411761501</v>
      </c>
      <c r="G61" s="13">
        <f t="shared" si="7"/>
        <v>80.00804075280617</v>
      </c>
      <c r="H61" s="13">
        <f t="shared" si="7"/>
        <v>115.5269545707897</v>
      </c>
      <c r="I61" s="13">
        <f t="shared" si="7"/>
        <v>75.76035902513738</v>
      </c>
      <c r="J61" s="13">
        <f t="shared" si="7"/>
        <v>94.48124899931962</v>
      </c>
      <c r="K61" s="13">
        <f t="shared" si="7"/>
        <v>112.04942153369095</v>
      </c>
      <c r="L61" s="13">
        <f t="shared" si="7"/>
        <v>118.74248578567223</v>
      </c>
      <c r="M61" s="13">
        <f t="shared" si="7"/>
        <v>107.42567958060827</v>
      </c>
      <c r="N61" s="13">
        <f t="shared" si="7"/>
        <v>72.69668333849081</v>
      </c>
      <c r="O61" s="13">
        <f t="shared" si="7"/>
        <v>125.70665291322325</v>
      </c>
      <c r="P61" s="13">
        <f t="shared" si="7"/>
        <v>98.72354831723482</v>
      </c>
      <c r="Q61" s="13">
        <f t="shared" si="7"/>
        <v>96.04720103107809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90.45162283974675</v>
      </c>
      <c r="W61" s="13">
        <f t="shared" si="7"/>
        <v>95</v>
      </c>
      <c r="X61" s="13">
        <f t="shared" si="7"/>
        <v>0</v>
      </c>
      <c r="Y61" s="13">
        <f t="shared" si="7"/>
        <v>0</v>
      </c>
      <c r="Z61" s="14">
        <f t="shared" si="7"/>
        <v>94.56004367304571</v>
      </c>
    </row>
    <row r="62" spans="1:26" ht="13.5">
      <c r="A62" s="38" t="s">
        <v>114</v>
      </c>
      <c r="B62" s="12">
        <f t="shared" si="7"/>
        <v>94.64879577860484</v>
      </c>
      <c r="C62" s="12">
        <f t="shared" si="7"/>
        <v>0</v>
      </c>
      <c r="D62" s="3">
        <f t="shared" si="7"/>
        <v>94.46093654155699</v>
      </c>
      <c r="E62" s="13">
        <f t="shared" si="7"/>
        <v>94.46093235293026</v>
      </c>
      <c r="F62" s="13">
        <f t="shared" si="7"/>
        <v>20.184117207574605</v>
      </c>
      <c r="G62" s="13">
        <f t="shared" si="7"/>
        <v>153.71455621113208</v>
      </c>
      <c r="H62" s="13">
        <f t="shared" si="7"/>
        <v>152.70933748657745</v>
      </c>
      <c r="I62" s="13">
        <f t="shared" si="7"/>
        <v>54.89831387627697</v>
      </c>
      <c r="J62" s="13">
        <f t="shared" si="7"/>
        <v>161.32934512149927</v>
      </c>
      <c r="K62" s="13">
        <f t="shared" si="7"/>
        <v>104.50582854580561</v>
      </c>
      <c r="L62" s="13">
        <f t="shared" si="7"/>
        <v>106.01281856767105</v>
      </c>
      <c r="M62" s="13">
        <f t="shared" si="7"/>
        <v>119.97012308959295</v>
      </c>
      <c r="N62" s="13">
        <f t="shared" si="7"/>
        <v>89.4687802400148</v>
      </c>
      <c r="O62" s="13">
        <f t="shared" si="7"/>
        <v>156.40541298307156</v>
      </c>
      <c r="P62" s="13">
        <f t="shared" si="7"/>
        <v>147.08611777151626</v>
      </c>
      <c r="Q62" s="13">
        <f t="shared" si="7"/>
        <v>124.19935392801858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86.89382138276312</v>
      </c>
      <c r="W62" s="13">
        <f t="shared" si="7"/>
        <v>95</v>
      </c>
      <c r="X62" s="13">
        <f t="shared" si="7"/>
        <v>0</v>
      </c>
      <c r="Y62" s="13">
        <f t="shared" si="7"/>
        <v>0</v>
      </c>
      <c r="Z62" s="14">
        <f t="shared" si="7"/>
        <v>94.46093235293026</v>
      </c>
    </row>
    <row r="63" spans="1:26" ht="13.5">
      <c r="A63" s="38" t="s">
        <v>115</v>
      </c>
      <c r="B63" s="12">
        <f t="shared" si="7"/>
        <v>77.98456705983277</v>
      </c>
      <c r="C63" s="12">
        <f t="shared" si="7"/>
        <v>0</v>
      </c>
      <c r="D63" s="3">
        <f t="shared" si="7"/>
        <v>95.03656907365895</v>
      </c>
      <c r="E63" s="13">
        <f t="shared" si="7"/>
        <v>95.03656190049273</v>
      </c>
      <c r="F63" s="13">
        <f t="shared" si="7"/>
        <v>4.116791884007491</v>
      </c>
      <c r="G63" s="13">
        <f t="shared" si="7"/>
        <v>5893.68599898976</v>
      </c>
      <c r="H63" s="13">
        <f t="shared" si="7"/>
        <v>3648.436561896571</v>
      </c>
      <c r="I63" s="13">
        <f t="shared" si="7"/>
        <v>30.304222510929502</v>
      </c>
      <c r="J63" s="13">
        <f t="shared" si="7"/>
        <v>-67408.53889943074</v>
      </c>
      <c r="K63" s="13">
        <f t="shared" si="7"/>
        <v>5739.959197551853</v>
      </c>
      <c r="L63" s="13">
        <f t="shared" si="7"/>
        <v>3085.1677430929312</v>
      </c>
      <c r="M63" s="13">
        <f t="shared" si="7"/>
        <v>7333.876341050253</v>
      </c>
      <c r="N63" s="13">
        <f t="shared" si="7"/>
        <v>516.9501358595872</v>
      </c>
      <c r="O63" s="13">
        <f t="shared" si="7"/>
        <v>1291.0282481325628</v>
      </c>
      <c r="P63" s="13">
        <f t="shared" si="7"/>
        <v>871.2787256815463</v>
      </c>
      <c r="Q63" s="13">
        <f t="shared" si="7"/>
        <v>767.9761132809555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63.28985380042451</v>
      </c>
      <c r="W63" s="13">
        <f t="shared" si="7"/>
        <v>95</v>
      </c>
      <c r="X63" s="13">
        <f t="shared" si="7"/>
        <v>0</v>
      </c>
      <c r="Y63" s="13">
        <f t="shared" si="7"/>
        <v>0</v>
      </c>
      <c r="Z63" s="14">
        <f t="shared" si="7"/>
        <v>95.03656190049273</v>
      </c>
    </row>
    <row r="64" spans="1:26" ht="13.5">
      <c r="A64" s="38" t="s">
        <v>116</v>
      </c>
      <c r="B64" s="12">
        <f t="shared" si="7"/>
        <v>88.95103079733443</v>
      </c>
      <c r="C64" s="12">
        <f t="shared" si="7"/>
        <v>0</v>
      </c>
      <c r="D64" s="3">
        <f t="shared" si="7"/>
        <v>95</v>
      </c>
      <c r="E64" s="13">
        <f t="shared" si="7"/>
        <v>95.00002131909547</v>
      </c>
      <c r="F64" s="13">
        <f t="shared" si="7"/>
        <v>4.634800644515191</v>
      </c>
      <c r="G64" s="13">
        <f t="shared" si="7"/>
        <v>-47250.50687091687</v>
      </c>
      <c r="H64" s="13">
        <f t="shared" si="7"/>
        <v>-10875.063401339945</v>
      </c>
      <c r="I64" s="13">
        <f t="shared" si="7"/>
        <v>31.81071822404174</v>
      </c>
      <c r="J64" s="13">
        <f t="shared" si="7"/>
        <v>-1507.8664425861057</v>
      </c>
      <c r="K64" s="13">
        <f t="shared" si="7"/>
        <v>-568.3688077696248</v>
      </c>
      <c r="L64" s="13">
        <f t="shared" si="7"/>
        <v>23902.49495967742</v>
      </c>
      <c r="M64" s="13">
        <f t="shared" si="7"/>
        <v>-1211.4837154013662</v>
      </c>
      <c r="N64" s="13">
        <f t="shared" si="7"/>
        <v>-5170.929577464788</v>
      </c>
      <c r="O64" s="13">
        <f t="shared" si="7"/>
        <v>-6068.822227686255</v>
      </c>
      <c r="P64" s="13">
        <f t="shared" si="7"/>
        <v>45888.96247240619</v>
      </c>
      <c r="Q64" s="13">
        <f t="shared" si="7"/>
        <v>-9055.968146027202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69.20294848215596</v>
      </c>
      <c r="W64" s="13">
        <f t="shared" si="7"/>
        <v>95</v>
      </c>
      <c r="X64" s="13">
        <f t="shared" si="7"/>
        <v>0</v>
      </c>
      <c r="Y64" s="13">
        <f t="shared" si="7"/>
        <v>0</v>
      </c>
      <c r="Z64" s="14">
        <f t="shared" si="7"/>
        <v>95.00002131909547</v>
      </c>
    </row>
    <row r="65" spans="1:26" ht="13.5">
      <c r="A65" s="38" t="s">
        <v>117</v>
      </c>
      <c r="B65" s="12">
        <f t="shared" si="7"/>
        <v>222.52350754428164</v>
      </c>
      <c r="C65" s="12">
        <f t="shared" si="7"/>
        <v>0</v>
      </c>
      <c r="D65" s="3">
        <f t="shared" si="7"/>
        <v>142.35864073638314</v>
      </c>
      <c r="E65" s="13">
        <f t="shared" si="7"/>
        <v>142.35864073638314</v>
      </c>
      <c r="F65" s="13">
        <f t="shared" si="7"/>
        <v>117.4691725213421</v>
      </c>
      <c r="G65" s="13">
        <f t="shared" si="7"/>
        <v>173.53030880670988</v>
      </c>
      <c r="H65" s="13">
        <f t="shared" si="7"/>
        <v>303.483534523066</v>
      </c>
      <c r="I65" s="13">
        <f t="shared" si="7"/>
        <v>186.0050892907668</v>
      </c>
      <c r="J65" s="13">
        <f t="shared" si="7"/>
        <v>181.44531844709465</v>
      </c>
      <c r="K65" s="13">
        <f t="shared" si="7"/>
        <v>223.51457710930256</v>
      </c>
      <c r="L65" s="13">
        <f t="shared" si="7"/>
        <v>237.95086374155545</v>
      </c>
      <c r="M65" s="13">
        <f t="shared" si="7"/>
        <v>207.63981295764845</v>
      </c>
      <c r="N65" s="13">
        <f t="shared" si="7"/>
        <v>513.0360116024586</v>
      </c>
      <c r="O65" s="13">
        <f t="shared" si="7"/>
        <v>246.45522494102937</v>
      </c>
      <c r="P65" s="13">
        <f t="shared" si="7"/>
        <v>236.17930093067616</v>
      </c>
      <c r="Q65" s="13">
        <f t="shared" si="7"/>
        <v>293.51369783769627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215.890176460936</v>
      </c>
      <c r="W65" s="13">
        <f t="shared" si="7"/>
        <v>95</v>
      </c>
      <c r="X65" s="13">
        <f t="shared" si="7"/>
        <v>0</v>
      </c>
      <c r="Y65" s="13">
        <f t="shared" si="7"/>
        <v>0</v>
      </c>
      <c r="Z65" s="14">
        <f t="shared" si="7"/>
        <v>142.35864073638314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95</v>
      </c>
      <c r="E66" s="16">
        <f t="shared" si="7"/>
        <v>94.999938602767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95</v>
      </c>
      <c r="X66" s="16">
        <f t="shared" si="7"/>
        <v>0</v>
      </c>
      <c r="Y66" s="16">
        <f t="shared" si="7"/>
        <v>0</v>
      </c>
      <c r="Z66" s="17">
        <f t="shared" si="7"/>
        <v>94.999938602767</v>
      </c>
    </row>
    <row r="67" spans="1:26" ht="13.5" hidden="1">
      <c r="A67" s="40" t="s">
        <v>119</v>
      </c>
      <c r="B67" s="23">
        <v>481487050</v>
      </c>
      <c r="C67" s="23"/>
      <c r="D67" s="24">
        <v>522888600</v>
      </c>
      <c r="E67" s="25">
        <v>522888609</v>
      </c>
      <c r="F67" s="25">
        <v>269611791</v>
      </c>
      <c r="G67" s="25">
        <v>23401507</v>
      </c>
      <c r="H67" s="25">
        <v>20399926</v>
      </c>
      <c r="I67" s="25">
        <v>313413224</v>
      </c>
      <c r="J67" s="25">
        <v>18139786</v>
      </c>
      <c r="K67" s="25">
        <v>18636548</v>
      </c>
      <c r="L67" s="25">
        <v>15830523</v>
      </c>
      <c r="M67" s="25">
        <v>52606857</v>
      </c>
      <c r="N67" s="25">
        <v>25223429</v>
      </c>
      <c r="O67" s="25">
        <v>17701333</v>
      </c>
      <c r="P67" s="25">
        <v>18457202</v>
      </c>
      <c r="Q67" s="25">
        <v>61381964</v>
      </c>
      <c r="R67" s="25"/>
      <c r="S67" s="25"/>
      <c r="T67" s="25"/>
      <c r="U67" s="25"/>
      <c r="V67" s="25">
        <v>427402045</v>
      </c>
      <c r="W67" s="25">
        <v>452295000</v>
      </c>
      <c r="X67" s="25"/>
      <c r="Y67" s="24"/>
      <c r="Z67" s="26">
        <v>522888609</v>
      </c>
    </row>
    <row r="68" spans="1:26" ht="13.5" hidden="1">
      <c r="A68" s="36" t="s">
        <v>31</v>
      </c>
      <c r="B68" s="18">
        <v>170058074</v>
      </c>
      <c r="C68" s="18"/>
      <c r="D68" s="19">
        <v>188901000</v>
      </c>
      <c r="E68" s="20">
        <v>188901009</v>
      </c>
      <c r="F68" s="20">
        <v>189928822</v>
      </c>
      <c r="G68" s="20">
        <v>-726104</v>
      </c>
      <c r="H68" s="20">
        <v>-321798</v>
      </c>
      <c r="I68" s="20">
        <v>188880920</v>
      </c>
      <c r="J68" s="20">
        <v>-453473</v>
      </c>
      <c r="K68" s="20">
        <v>-454326</v>
      </c>
      <c r="L68" s="20">
        <v>-43308</v>
      </c>
      <c r="M68" s="20">
        <v>-951107</v>
      </c>
      <c r="N68" s="20">
        <v>126586</v>
      </c>
      <c r="O68" s="20">
        <v>137149</v>
      </c>
      <c r="P68" s="20">
        <v>-412246</v>
      </c>
      <c r="Q68" s="20">
        <v>-148511</v>
      </c>
      <c r="R68" s="20"/>
      <c r="S68" s="20"/>
      <c r="T68" s="20"/>
      <c r="U68" s="20"/>
      <c r="V68" s="20">
        <v>187781302</v>
      </c>
      <c r="W68" s="20">
        <v>181345600</v>
      </c>
      <c r="X68" s="20"/>
      <c r="Y68" s="19"/>
      <c r="Z68" s="22">
        <v>188901009</v>
      </c>
    </row>
    <row r="69" spans="1:26" ht="13.5" hidden="1">
      <c r="A69" s="37" t="s">
        <v>32</v>
      </c>
      <c r="B69" s="18">
        <v>304949508</v>
      </c>
      <c r="C69" s="18"/>
      <c r="D69" s="19">
        <v>330893000</v>
      </c>
      <c r="E69" s="20">
        <v>330892998</v>
      </c>
      <c r="F69" s="20">
        <v>79093240</v>
      </c>
      <c r="G69" s="20">
        <v>23512036</v>
      </c>
      <c r="H69" s="20">
        <v>20114378</v>
      </c>
      <c r="I69" s="20">
        <v>122719654</v>
      </c>
      <c r="J69" s="20">
        <v>17825967</v>
      </c>
      <c r="K69" s="20">
        <v>18339312</v>
      </c>
      <c r="L69" s="20">
        <v>15174389</v>
      </c>
      <c r="M69" s="20">
        <v>51339668</v>
      </c>
      <c r="N69" s="20">
        <v>24394812</v>
      </c>
      <c r="O69" s="20">
        <v>17097237</v>
      </c>
      <c r="P69" s="20">
        <v>18218483</v>
      </c>
      <c r="Q69" s="20">
        <v>59710532</v>
      </c>
      <c r="R69" s="20"/>
      <c r="S69" s="20"/>
      <c r="T69" s="20"/>
      <c r="U69" s="20"/>
      <c r="V69" s="20">
        <v>233769854</v>
      </c>
      <c r="W69" s="20">
        <v>268169000</v>
      </c>
      <c r="X69" s="20"/>
      <c r="Y69" s="19"/>
      <c r="Z69" s="22">
        <v>330892998</v>
      </c>
    </row>
    <row r="70" spans="1:26" ht="13.5" hidden="1">
      <c r="A70" s="38" t="s">
        <v>113</v>
      </c>
      <c r="B70" s="18">
        <v>216438071</v>
      </c>
      <c r="C70" s="18"/>
      <c r="D70" s="19">
        <v>229274600</v>
      </c>
      <c r="E70" s="20">
        <v>229274598</v>
      </c>
      <c r="F70" s="20">
        <v>27384702</v>
      </c>
      <c r="G70" s="20">
        <v>20115032</v>
      </c>
      <c r="H70" s="20">
        <v>15888808</v>
      </c>
      <c r="I70" s="20">
        <v>63388542</v>
      </c>
      <c r="J70" s="20">
        <v>14646285</v>
      </c>
      <c r="K70" s="20">
        <v>13839959</v>
      </c>
      <c r="L70" s="20">
        <v>11098133</v>
      </c>
      <c r="M70" s="20">
        <v>39584377</v>
      </c>
      <c r="N70" s="20">
        <v>18587848</v>
      </c>
      <c r="O70" s="20">
        <v>13331934</v>
      </c>
      <c r="P70" s="20">
        <v>14429375</v>
      </c>
      <c r="Q70" s="20">
        <v>46349157</v>
      </c>
      <c r="R70" s="20"/>
      <c r="S70" s="20"/>
      <c r="T70" s="20"/>
      <c r="U70" s="20"/>
      <c r="V70" s="20">
        <v>149322076</v>
      </c>
      <c r="W70" s="20">
        <v>178975400</v>
      </c>
      <c r="X70" s="20"/>
      <c r="Y70" s="19"/>
      <c r="Z70" s="22">
        <v>229274598</v>
      </c>
    </row>
    <row r="71" spans="1:26" ht="13.5" hidden="1">
      <c r="A71" s="38" t="s">
        <v>114</v>
      </c>
      <c r="B71" s="18">
        <v>56349522</v>
      </c>
      <c r="C71" s="18"/>
      <c r="D71" s="19">
        <v>67655300</v>
      </c>
      <c r="E71" s="20">
        <v>67655303</v>
      </c>
      <c r="F71" s="20">
        <v>19556347</v>
      </c>
      <c r="G71" s="20">
        <v>3012446</v>
      </c>
      <c r="H71" s="20">
        <v>3897355</v>
      </c>
      <c r="I71" s="20">
        <v>26466148</v>
      </c>
      <c r="J71" s="20">
        <v>2984462</v>
      </c>
      <c r="K71" s="20">
        <v>4442446</v>
      </c>
      <c r="L71" s="20">
        <v>3921655</v>
      </c>
      <c r="M71" s="20">
        <v>11348563</v>
      </c>
      <c r="N71" s="20">
        <v>5594822</v>
      </c>
      <c r="O71" s="20">
        <v>3555969</v>
      </c>
      <c r="P71" s="20">
        <v>3486191</v>
      </c>
      <c r="Q71" s="20">
        <v>12636982</v>
      </c>
      <c r="R71" s="20"/>
      <c r="S71" s="20"/>
      <c r="T71" s="20"/>
      <c r="U71" s="20"/>
      <c r="V71" s="20">
        <v>50451693</v>
      </c>
      <c r="W71" s="20">
        <v>56380700</v>
      </c>
      <c r="X71" s="20"/>
      <c r="Y71" s="19"/>
      <c r="Z71" s="22">
        <v>67655303</v>
      </c>
    </row>
    <row r="72" spans="1:26" ht="13.5" hidden="1">
      <c r="A72" s="38" t="s">
        <v>115</v>
      </c>
      <c r="B72" s="18">
        <v>12897348</v>
      </c>
      <c r="C72" s="18"/>
      <c r="D72" s="19">
        <v>13248900</v>
      </c>
      <c r="E72" s="20">
        <v>13248901</v>
      </c>
      <c r="F72" s="20">
        <v>13390451</v>
      </c>
      <c r="G72" s="20">
        <v>21777</v>
      </c>
      <c r="H72" s="20">
        <v>61627</v>
      </c>
      <c r="I72" s="20">
        <v>13473855</v>
      </c>
      <c r="J72" s="20">
        <v>-1581</v>
      </c>
      <c r="K72" s="20">
        <v>14705</v>
      </c>
      <c r="L72" s="20">
        <v>22296</v>
      </c>
      <c r="M72" s="20">
        <v>35420</v>
      </c>
      <c r="N72" s="20">
        <v>136170</v>
      </c>
      <c r="O72" s="20">
        <v>49667</v>
      </c>
      <c r="P72" s="20">
        <v>79415</v>
      </c>
      <c r="Q72" s="20">
        <v>265252</v>
      </c>
      <c r="R72" s="20"/>
      <c r="S72" s="20"/>
      <c r="T72" s="20"/>
      <c r="U72" s="20"/>
      <c r="V72" s="20">
        <v>13774527</v>
      </c>
      <c r="W72" s="20">
        <v>12722400</v>
      </c>
      <c r="X72" s="20"/>
      <c r="Y72" s="19"/>
      <c r="Z72" s="22">
        <v>13248901</v>
      </c>
    </row>
    <row r="73" spans="1:26" ht="13.5" hidden="1">
      <c r="A73" s="38" t="s">
        <v>116</v>
      </c>
      <c r="B73" s="18">
        <v>16648811</v>
      </c>
      <c r="C73" s="18"/>
      <c r="D73" s="19">
        <v>17824400</v>
      </c>
      <c r="E73" s="20">
        <v>17824396</v>
      </c>
      <c r="F73" s="20">
        <v>18326333</v>
      </c>
      <c r="G73" s="20">
        <v>-4439</v>
      </c>
      <c r="H73" s="20">
        <v>-26419</v>
      </c>
      <c r="I73" s="20">
        <v>18295475</v>
      </c>
      <c r="J73" s="20">
        <v>-98774</v>
      </c>
      <c r="K73" s="20">
        <v>-200473</v>
      </c>
      <c r="L73" s="20">
        <v>3968</v>
      </c>
      <c r="M73" s="20">
        <v>-295279</v>
      </c>
      <c r="N73" s="20">
        <v>-19525</v>
      </c>
      <c r="O73" s="20">
        <v>-16268</v>
      </c>
      <c r="P73" s="20">
        <v>2265</v>
      </c>
      <c r="Q73" s="20">
        <v>-33528</v>
      </c>
      <c r="R73" s="20"/>
      <c r="S73" s="20"/>
      <c r="T73" s="20"/>
      <c r="U73" s="20"/>
      <c r="V73" s="20">
        <v>17966668</v>
      </c>
      <c r="W73" s="20">
        <v>17111300</v>
      </c>
      <c r="X73" s="20"/>
      <c r="Y73" s="19"/>
      <c r="Z73" s="22">
        <v>17824396</v>
      </c>
    </row>
    <row r="74" spans="1:26" ht="13.5" hidden="1">
      <c r="A74" s="38" t="s">
        <v>117</v>
      </c>
      <c r="B74" s="18">
        <v>2615756</v>
      </c>
      <c r="C74" s="18"/>
      <c r="D74" s="19">
        <v>2889800</v>
      </c>
      <c r="E74" s="20">
        <v>2889800</v>
      </c>
      <c r="F74" s="20">
        <v>435407</v>
      </c>
      <c r="G74" s="20">
        <v>367220</v>
      </c>
      <c r="H74" s="20">
        <v>293007</v>
      </c>
      <c r="I74" s="20">
        <v>1095634</v>
      </c>
      <c r="J74" s="20">
        <v>295575</v>
      </c>
      <c r="K74" s="20">
        <v>242675</v>
      </c>
      <c r="L74" s="20">
        <v>128337</v>
      </c>
      <c r="M74" s="20">
        <v>666587</v>
      </c>
      <c r="N74" s="20">
        <v>95497</v>
      </c>
      <c r="O74" s="20">
        <v>175935</v>
      </c>
      <c r="P74" s="20">
        <v>221237</v>
      </c>
      <c r="Q74" s="20">
        <v>492669</v>
      </c>
      <c r="R74" s="20"/>
      <c r="S74" s="20"/>
      <c r="T74" s="20"/>
      <c r="U74" s="20"/>
      <c r="V74" s="20">
        <v>2254890</v>
      </c>
      <c r="W74" s="20">
        <v>2979200</v>
      </c>
      <c r="X74" s="20"/>
      <c r="Y74" s="19"/>
      <c r="Z74" s="22">
        <v>2889800</v>
      </c>
    </row>
    <row r="75" spans="1:26" ht="13.5" hidden="1">
      <c r="A75" s="39" t="s">
        <v>118</v>
      </c>
      <c r="B75" s="27">
        <v>6479468</v>
      </c>
      <c r="C75" s="27"/>
      <c r="D75" s="28">
        <v>3094600</v>
      </c>
      <c r="E75" s="29">
        <v>3094602</v>
      </c>
      <c r="F75" s="29">
        <v>589729</v>
      </c>
      <c r="G75" s="29">
        <v>615575</v>
      </c>
      <c r="H75" s="29">
        <v>607346</v>
      </c>
      <c r="I75" s="29">
        <v>1812650</v>
      </c>
      <c r="J75" s="29">
        <v>767292</v>
      </c>
      <c r="K75" s="29">
        <v>751562</v>
      </c>
      <c r="L75" s="29">
        <v>699442</v>
      </c>
      <c r="M75" s="29">
        <v>2218296</v>
      </c>
      <c r="N75" s="29">
        <v>702031</v>
      </c>
      <c r="O75" s="29">
        <v>466947</v>
      </c>
      <c r="P75" s="29">
        <v>650965</v>
      </c>
      <c r="Q75" s="29">
        <v>1819943</v>
      </c>
      <c r="R75" s="29"/>
      <c r="S75" s="29"/>
      <c r="T75" s="29"/>
      <c r="U75" s="29"/>
      <c r="V75" s="29">
        <v>5850889</v>
      </c>
      <c r="W75" s="29">
        <v>2780400</v>
      </c>
      <c r="X75" s="29"/>
      <c r="Y75" s="28"/>
      <c r="Z75" s="30">
        <v>3094602</v>
      </c>
    </row>
    <row r="76" spans="1:26" ht="13.5" hidden="1">
      <c r="A76" s="41" t="s">
        <v>120</v>
      </c>
      <c r="B76" s="31">
        <v>407270722</v>
      </c>
      <c r="C76" s="31"/>
      <c r="D76" s="32">
        <v>496744170</v>
      </c>
      <c r="E76" s="33">
        <v>496744170</v>
      </c>
      <c r="F76" s="33">
        <v>23305641</v>
      </c>
      <c r="G76" s="33">
        <v>53396681</v>
      </c>
      <c r="H76" s="33">
        <v>66859243</v>
      </c>
      <c r="I76" s="33">
        <v>143561565</v>
      </c>
      <c r="J76" s="33">
        <v>34739456</v>
      </c>
      <c r="K76" s="33">
        <v>42302657</v>
      </c>
      <c r="L76" s="33">
        <v>29324146</v>
      </c>
      <c r="M76" s="33">
        <v>106366259</v>
      </c>
      <c r="N76" s="33">
        <v>31159230</v>
      </c>
      <c r="O76" s="33">
        <v>35170229</v>
      </c>
      <c r="P76" s="33">
        <v>31846830</v>
      </c>
      <c r="Q76" s="33">
        <v>98176289</v>
      </c>
      <c r="R76" s="33"/>
      <c r="S76" s="33"/>
      <c r="T76" s="33"/>
      <c r="U76" s="33"/>
      <c r="V76" s="33">
        <v>348104113</v>
      </c>
      <c r="W76" s="33">
        <v>429680250</v>
      </c>
      <c r="X76" s="33"/>
      <c r="Y76" s="32"/>
      <c r="Z76" s="34">
        <v>496744170</v>
      </c>
    </row>
    <row r="77" spans="1:26" ht="13.5" hidden="1">
      <c r="A77" s="36" t="s">
        <v>31</v>
      </c>
      <c r="B77" s="18">
        <v>151373762</v>
      </c>
      <c r="C77" s="18"/>
      <c r="D77" s="19">
        <v>179455950</v>
      </c>
      <c r="E77" s="20">
        <v>179455950</v>
      </c>
      <c r="F77" s="20">
        <v>3872362</v>
      </c>
      <c r="G77" s="20">
        <v>28654314</v>
      </c>
      <c r="H77" s="20">
        <v>36541029</v>
      </c>
      <c r="I77" s="20">
        <v>69067705</v>
      </c>
      <c r="J77" s="20">
        <v>12995234</v>
      </c>
      <c r="K77" s="20">
        <v>19626547</v>
      </c>
      <c r="L77" s="20">
        <v>10046791</v>
      </c>
      <c r="M77" s="20">
        <v>42668572</v>
      </c>
      <c r="N77" s="20">
        <v>10437373</v>
      </c>
      <c r="O77" s="20">
        <v>10787281</v>
      </c>
      <c r="P77" s="20">
        <v>10220109</v>
      </c>
      <c r="Q77" s="20">
        <v>31444763</v>
      </c>
      <c r="R77" s="20"/>
      <c r="S77" s="20"/>
      <c r="T77" s="20"/>
      <c r="U77" s="20"/>
      <c r="V77" s="20">
        <v>143181040</v>
      </c>
      <c r="W77" s="20">
        <v>172278320</v>
      </c>
      <c r="X77" s="20"/>
      <c r="Y77" s="19"/>
      <c r="Z77" s="22">
        <v>179455950</v>
      </c>
    </row>
    <row r="78" spans="1:26" ht="13.5" hidden="1">
      <c r="A78" s="37" t="s">
        <v>32</v>
      </c>
      <c r="B78" s="18">
        <v>255896960</v>
      </c>
      <c r="C78" s="18"/>
      <c r="D78" s="19">
        <v>314348350</v>
      </c>
      <c r="E78" s="20">
        <v>314348350</v>
      </c>
      <c r="F78" s="20">
        <v>19433279</v>
      </c>
      <c r="G78" s="20">
        <v>24742367</v>
      </c>
      <c r="H78" s="20">
        <v>30318214</v>
      </c>
      <c r="I78" s="20">
        <v>74493860</v>
      </c>
      <c r="J78" s="20">
        <v>21744222</v>
      </c>
      <c r="K78" s="20">
        <v>22676110</v>
      </c>
      <c r="L78" s="20">
        <v>19277355</v>
      </c>
      <c r="M78" s="20">
        <v>63697687</v>
      </c>
      <c r="N78" s="20">
        <v>20721857</v>
      </c>
      <c r="O78" s="20">
        <v>24382948</v>
      </c>
      <c r="P78" s="20">
        <v>21626721</v>
      </c>
      <c r="Q78" s="20">
        <v>66731526</v>
      </c>
      <c r="R78" s="20"/>
      <c r="S78" s="20"/>
      <c r="T78" s="20"/>
      <c r="U78" s="20"/>
      <c r="V78" s="20">
        <v>204923073</v>
      </c>
      <c r="W78" s="20">
        <v>254760550</v>
      </c>
      <c r="X78" s="20"/>
      <c r="Y78" s="19"/>
      <c r="Z78" s="22">
        <v>314348350</v>
      </c>
    </row>
    <row r="79" spans="1:26" ht="13.5" hidden="1">
      <c r="A79" s="38" t="s">
        <v>113</v>
      </c>
      <c r="B79" s="18">
        <v>171874914</v>
      </c>
      <c r="C79" s="18"/>
      <c r="D79" s="19">
        <v>216802160</v>
      </c>
      <c r="E79" s="20">
        <v>216802160</v>
      </c>
      <c r="F79" s="20">
        <v>13573888</v>
      </c>
      <c r="G79" s="20">
        <v>16093643</v>
      </c>
      <c r="H79" s="20">
        <v>18355856</v>
      </c>
      <c r="I79" s="20">
        <v>48023387</v>
      </c>
      <c r="J79" s="20">
        <v>13837993</v>
      </c>
      <c r="K79" s="20">
        <v>15507594</v>
      </c>
      <c r="L79" s="20">
        <v>13178199</v>
      </c>
      <c r="M79" s="20">
        <v>42523786</v>
      </c>
      <c r="N79" s="20">
        <v>13512749</v>
      </c>
      <c r="O79" s="20">
        <v>16759128</v>
      </c>
      <c r="P79" s="20">
        <v>14245191</v>
      </c>
      <c r="Q79" s="20">
        <v>44517068</v>
      </c>
      <c r="R79" s="20"/>
      <c r="S79" s="20"/>
      <c r="T79" s="20"/>
      <c r="U79" s="20"/>
      <c r="V79" s="20">
        <v>135064241</v>
      </c>
      <c r="W79" s="20">
        <v>170026630</v>
      </c>
      <c r="X79" s="20"/>
      <c r="Y79" s="19"/>
      <c r="Z79" s="22">
        <v>216802160</v>
      </c>
    </row>
    <row r="80" spans="1:26" ht="13.5" hidden="1">
      <c r="A80" s="38" t="s">
        <v>114</v>
      </c>
      <c r="B80" s="18">
        <v>53334144</v>
      </c>
      <c r="C80" s="18"/>
      <c r="D80" s="19">
        <v>63907830</v>
      </c>
      <c r="E80" s="20">
        <v>63907830</v>
      </c>
      <c r="F80" s="20">
        <v>3947276</v>
      </c>
      <c r="G80" s="20">
        <v>4630568</v>
      </c>
      <c r="H80" s="20">
        <v>5951625</v>
      </c>
      <c r="I80" s="20">
        <v>14529469</v>
      </c>
      <c r="J80" s="20">
        <v>4814813</v>
      </c>
      <c r="K80" s="20">
        <v>4642615</v>
      </c>
      <c r="L80" s="20">
        <v>4157457</v>
      </c>
      <c r="M80" s="20">
        <v>13614885</v>
      </c>
      <c r="N80" s="20">
        <v>5005619</v>
      </c>
      <c r="O80" s="20">
        <v>5561728</v>
      </c>
      <c r="P80" s="20">
        <v>5127703</v>
      </c>
      <c r="Q80" s="20">
        <v>15695050</v>
      </c>
      <c r="R80" s="20"/>
      <c r="S80" s="20"/>
      <c r="T80" s="20"/>
      <c r="U80" s="20"/>
      <c r="V80" s="20">
        <v>43839404</v>
      </c>
      <c r="W80" s="20">
        <v>53561665</v>
      </c>
      <c r="X80" s="20"/>
      <c r="Y80" s="19"/>
      <c r="Z80" s="22">
        <v>63907830</v>
      </c>
    </row>
    <row r="81" spans="1:26" ht="13.5" hidden="1">
      <c r="A81" s="38" t="s">
        <v>115</v>
      </c>
      <c r="B81" s="18">
        <v>10057941</v>
      </c>
      <c r="C81" s="18"/>
      <c r="D81" s="19">
        <v>12591300</v>
      </c>
      <c r="E81" s="20">
        <v>12591300</v>
      </c>
      <c r="F81" s="20">
        <v>551257</v>
      </c>
      <c r="G81" s="20">
        <v>1283468</v>
      </c>
      <c r="H81" s="20">
        <v>2248422</v>
      </c>
      <c r="I81" s="20">
        <v>4083147</v>
      </c>
      <c r="J81" s="20">
        <v>1065729</v>
      </c>
      <c r="K81" s="20">
        <v>844061</v>
      </c>
      <c r="L81" s="20">
        <v>687869</v>
      </c>
      <c r="M81" s="20">
        <v>2597659</v>
      </c>
      <c r="N81" s="20">
        <v>703931</v>
      </c>
      <c r="O81" s="20">
        <v>641215</v>
      </c>
      <c r="P81" s="20">
        <v>691926</v>
      </c>
      <c r="Q81" s="20">
        <v>2037072</v>
      </c>
      <c r="R81" s="20"/>
      <c r="S81" s="20"/>
      <c r="T81" s="20"/>
      <c r="U81" s="20"/>
      <c r="V81" s="20">
        <v>8717878</v>
      </c>
      <c r="W81" s="20">
        <v>12086280</v>
      </c>
      <c r="X81" s="20"/>
      <c r="Y81" s="19"/>
      <c r="Z81" s="22">
        <v>12591300</v>
      </c>
    </row>
    <row r="82" spans="1:26" ht="13.5" hidden="1">
      <c r="A82" s="38" t="s">
        <v>116</v>
      </c>
      <c r="B82" s="18">
        <v>14809289</v>
      </c>
      <c r="C82" s="18"/>
      <c r="D82" s="19">
        <v>16933180</v>
      </c>
      <c r="E82" s="20">
        <v>16933180</v>
      </c>
      <c r="F82" s="20">
        <v>849389</v>
      </c>
      <c r="G82" s="20">
        <v>2097450</v>
      </c>
      <c r="H82" s="20">
        <v>2873083</v>
      </c>
      <c r="I82" s="20">
        <v>5819922</v>
      </c>
      <c r="J82" s="20">
        <v>1489380</v>
      </c>
      <c r="K82" s="20">
        <v>1139426</v>
      </c>
      <c r="L82" s="20">
        <v>948451</v>
      </c>
      <c r="M82" s="20">
        <v>3577257</v>
      </c>
      <c r="N82" s="20">
        <v>1009624</v>
      </c>
      <c r="O82" s="20">
        <v>987276</v>
      </c>
      <c r="P82" s="20">
        <v>1039385</v>
      </c>
      <c r="Q82" s="20">
        <v>3036285</v>
      </c>
      <c r="R82" s="20"/>
      <c r="S82" s="20"/>
      <c r="T82" s="20"/>
      <c r="U82" s="20"/>
      <c r="V82" s="20">
        <v>12433464</v>
      </c>
      <c r="W82" s="20">
        <v>16255735</v>
      </c>
      <c r="X82" s="20"/>
      <c r="Y82" s="19"/>
      <c r="Z82" s="22">
        <v>16933180</v>
      </c>
    </row>
    <row r="83" spans="1:26" ht="13.5" hidden="1">
      <c r="A83" s="38" t="s">
        <v>117</v>
      </c>
      <c r="B83" s="18">
        <v>5820672</v>
      </c>
      <c r="C83" s="18"/>
      <c r="D83" s="19">
        <v>4113880</v>
      </c>
      <c r="E83" s="20">
        <v>4113880</v>
      </c>
      <c r="F83" s="20">
        <v>511469</v>
      </c>
      <c r="G83" s="20">
        <v>637238</v>
      </c>
      <c r="H83" s="20">
        <v>889228</v>
      </c>
      <c r="I83" s="20">
        <v>2037935</v>
      </c>
      <c r="J83" s="20">
        <v>536307</v>
      </c>
      <c r="K83" s="20">
        <v>542414</v>
      </c>
      <c r="L83" s="20">
        <v>305379</v>
      </c>
      <c r="M83" s="20">
        <v>1384100</v>
      </c>
      <c r="N83" s="20">
        <v>489934</v>
      </c>
      <c r="O83" s="20">
        <v>433601</v>
      </c>
      <c r="P83" s="20">
        <v>522516</v>
      </c>
      <c r="Q83" s="20">
        <v>1446051</v>
      </c>
      <c r="R83" s="20"/>
      <c r="S83" s="20"/>
      <c r="T83" s="20"/>
      <c r="U83" s="20"/>
      <c r="V83" s="20">
        <v>4868086</v>
      </c>
      <c r="W83" s="20">
        <v>2830240</v>
      </c>
      <c r="X83" s="20"/>
      <c r="Y83" s="19"/>
      <c r="Z83" s="22">
        <v>4113880</v>
      </c>
    </row>
    <row r="84" spans="1:26" ht="13.5" hidden="1">
      <c r="A84" s="39" t="s">
        <v>118</v>
      </c>
      <c r="B84" s="27"/>
      <c r="C84" s="27"/>
      <c r="D84" s="28">
        <v>2939870</v>
      </c>
      <c r="E84" s="29">
        <v>2939870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2641380</v>
      </c>
      <c r="X84" s="29"/>
      <c r="Y84" s="28"/>
      <c r="Z84" s="30">
        <v>2939870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90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10792549</v>
      </c>
      <c r="C7" s="18">
        <v>0</v>
      </c>
      <c r="D7" s="58">
        <v>7973700</v>
      </c>
      <c r="E7" s="59">
        <v>7973700</v>
      </c>
      <c r="F7" s="59">
        <v>610342</v>
      </c>
      <c r="G7" s="59">
        <v>1940609</v>
      </c>
      <c r="H7" s="59">
        <v>1344959</v>
      </c>
      <c r="I7" s="59">
        <v>3895910</v>
      </c>
      <c r="J7" s="59">
        <v>0</v>
      </c>
      <c r="K7" s="59">
        <v>404079</v>
      </c>
      <c r="L7" s="59">
        <v>1734859</v>
      </c>
      <c r="M7" s="59">
        <v>2138938</v>
      </c>
      <c r="N7" s="59">
        <v>551574</v>
      </c>
      <c r="O7" s="59">
        <v>882424</v>
      </c>
      <c r="P7" s="59">
        <v>2197342</v>
      </c>
      <c r="Q7" s="59">
        <v>3631340</v>
      </c>
      <c r="R7" s="59">
        <v>0</v>
      </c>
      <c r="S7" s="59">
        <v>0</v>
      </c>
      <c r="T7" s="59">
        <v>0</v>
      </c>
      <c r="U7" s="59">
        <v>0</v>
      </c>
      <c r="V7" s="59">
        <v>9666188</v>
      </c>
      <c r="W7" s="59">
        <v>5200000</v>
      </c>
      <c r="X7" s="59">
        <v>4466188</v>
      </c>
      <c r="Y7" s="60">
        <v>85.89</v>
      </c>
      <c r="Z7" s="61">
        <v>7973700</v>
      </c>
    </row>
    <row r="8" spans="1:26" ht="13.5">
      <c r="A8" s="57" t="s">
        <v>34</v>
      </c>
      <c r="B8" s="18">
        <v>160317187</v>
      </c>
      <c r="C8" s="18">
        <v>0</v>
      </c>
      <c r="D8" s="58">
        <v>146708000</v>
      </c>
      <c r="E8" s="59">
        <v>146708000</v>
      </c>
      <c r="F8" s="59">
        <v>59205000</v>
      </c>
      <c r="G8" s="59">
        <v>1500000</v>
      </c>
      <c r="H8" s="59">
        <v>1300000</v>
      </c>
      <c r="I8" s="59">
        <v>62005000</v>
      </c>
      <c r="J8" s="59">
        <v>0</v>
      </c>
      <c r="K8" s="59">
        <v>450000</v>
      </c>
      <c r="L8" s="59">
        <v>33407000</v>
      </c>
      <c r="M8" s="59">
        <v>33857000</v>
      </c>
      <c r="N8" s="59">
        <v>0</v>
      </c>
      <c r="O8" s="59">
        <v>420000</v>
      </c>
      <c r="P8" s="59">
        <v>35524000</v>
      </c>
      <c r="Q8" s="59">
        <v>35944000</v>
      </c>
      <c r="R8" s="59">
        <v>0</v>
      </c>
      <c r="S8" s="59">
        <v>0</v>
      </c>
      <c r="T8" s="59">
        <v>0</v>
      </c>
      <c r="U8" s="59">
        <v>0</v>
      </c>
      <c r="V8" s="59">
        <v>131806000</v>
      </c>
      <c r="W8" s="59">
        <v>183850000</v>
      </c>
      <c r="X8" s="59">
        <v>-52044000</v>
      </c>
      <c r="Y8" s="60">
        <v>-28.31</v>
      </c>
      <c r="Z8" s="61">
        <v>146708000</v>
      </c>
    </row>
    <row r="9" spans="1:26" ht="13.5">
      <c r="A9" s="57" t="s">
        <v>35</v>
      </c>
      <c r="B9" s="18">
        <v>177260789</v>
      </c>
      <c r="C9" s="18">
        <v>0</v>
      </c>
      <c r="D9" s="58">
        <v>160226396</v>
      </c>
      <c r="E9" s="59">
        <v>160226396</v>
      </c>
      <c r="F9" s="59">
        <v>2022791</v>
      </c>
      <c r="G9" s="59">
        <v>637517</v>
      </c>
      <c r="H9" s="59">
        <v>1983185</v>
      </c>
      <c r="I9" s="59">
        <v>4643493</v>
      </c>
      <c r="J9" s="59">
        <v>1985683</v>
      </c>
      <c r="K9" s="59">
        <v>3514304</v>
      </c>
      <c r="L9" s="59">
        <v>3618178</v>
      </c>
      <c r="M9" s="59">
        <v>9118165</v>
      </c>
      <c r="N9" s="59">
        <v>2311216</v>
      </c>
      <c r="O9" s="59">
        <v>1735942</v>
      </c>
      <c r="P9" s="59">
        <v>2732357</v>
      </c>
      <c r="Q9" s="59">
        <v>6779515</v>
      </c>
      <c r="R9" s="59">
        <v>0</v>
      </c>
      <c r="S9" s="59">
        <v>0</v>
      </c>
      <c r="T9" s="59">
        <v>0</v>
      </c>
      <c r="U9" s="59">
        <v>0</v>
      </c>
      <c r="V9" s="59">
        <v>20541173</v>
      </c>
      <c r="W9" s="59">
        <v>111764000</v>
      </c>
      <c r="X9" s="59">
        <v>-91222827</v>
      </c>
      <c r="Y9" s="60">
        <v>-81.62</v>
      </c>
      <c r="Z9" s="61">
        <v>160226396</v>
      </c>
    </row>
    <row r="10" spans="1:26" ht="25.5">
      <c r="A10" s="62" t="s">
        <v>105</v>
      </c>
      <c r="B10" s="63">
        <f>SUM(B5:B9)</f>
        <v>348370525</v>
      </c>
      <c r="C10" s="63">
        <f>SUM(C5:C9)</f>
        <v>0</v>
      </c>
      <c r="D10" s="64">
        <f aca="true" t="shared" si="0" ref="D10:Z10">SUM(D5:D9)</f>
        <v>314908096</v>
      </c>
      <c r="E10" s="65">
        <f t="shared" si="0"/>
        <v>314908096</v>
      </c>
      <c r="F10" s="65">
        <f t="shared" si="0"/>
        <v>61838133</v>
      </c>
      <c r="G10" s="65">
        <f t="shared" si="0"/>
        <v>4078126</v>
      </c>
      <c r="H10" s="65">
        <f t="shared" si="0"/>
        <v>4628144</v>
      </c>
      <c r="I10" s="65">
        <f t="shared" si="0"/>
        <v>70544403</v>
      </c>
      <c r="J10" s="65">
        <f t="shared" si="0"/>
        <v>1985683</v>
      </c>
      <c r="K10" s="65">
        <f t="shared" si="0"/>
        <v>4368383</v>
      </c>
      <c r="L10" s="65">
        <f t="shared" si="0"/>
        <v>38760037</v>
      </c>
      <c r="M10" s="65">
        <f t="shared" si="0"/>
        <v>45114103</v>
      </c>
      <c r="N10" s="65">
        <f t="shared" si="0"/>
        <v>2862790</v>
      </c>
      <c r="O10" s="65">
        <f t="shared" si="0"/>
        <v>3038366</v>
      </c>
      <c r="P10" s="65">
        <f t="shared" si="0"/>
        <v>40453699</v>
      </c>
      <c r="Q10" s="65">
        <f t="shared" si="0"/>
        <v>46354855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162013361</v>
      </c>
      <c r="W10" s="65">
        <f t="shared" si="0"/>
        <v>300814000</v>
      </c>
      <c r="X10" s="65">
        <f t="shared" si="0"/>
        <v>-138800639</v>
      </c>
      <c r="Y10" s="66">
        <f>+IF(W10&lt;&gt;0,(X10/W10)*100,0)</f>
        <v>-46.14168190310291</v>
      </c>
      <c r="Z10" s="67">
        <f t="shared" si="0"/>
        <v>314908096</v>
      </c>
    </row>
    <row r="11" spans="1:26" ht="13.5">
      <c r="A11" s="57" t="s">
        <v>36</v>
      </c>
      <c r="B11" s="18">
        <v>166821820</v>
      </c>
      <c r="C11" s="18">
        <v>0</v>
      </c>
      <c r="D11" s="58">
        <v>105720413</v>
      </c>
      <c r="E11" s="59">
        <v>105720413</v>
      </c>
      <c r="F11" s="59">
        <v>7612660</v>
      </c>
      <c r="G11" s="59">
        <v>8386329</v>
      </c>
      <c r="H11" s="59">
        <v>8274407</v>
      </c>
      <c r="I11" s="59">
        <v>24273396</v>
      </c>
      <c r="J11" s="59">
        <v>8345917</v>
      </c>
      <c r="K11" s="59">
        <v>11786763</v>
      </c>
      <c r="L11" s="59">
        <v>8241721</v>
      </c>
      <c r="M11" s="59">
        <v>28374401</v>
      </c>
      <c r="N11" s="59">
        <v>8375094</v>
      </c>
      <c r="O11" s="59">
        <v>8017964</v>
      </c>
      <c r="P11" s="59">
        <v>7900121</v>
      </c>
      <c r="Q11" s="59">
        <v>24293179</v>
      </c>
      <c r="R11" s="59">
        <v>0</v>
      </c>
      <c r="S11" s="59">
        <v>0</v>
      </c>
      <c r="T11" s="59">
        <v>0</v>
      </c>
      <c r="U11" s="59">
        <v>0</v>
      </c>
      <c r="V11" s="59">
        <v>76940976</v>
      </c>
      <c r="W11" s="59">
        <v>79800000</v>
      </c>
      <c r="X11" s="59">
        <v>-2859024</v>
      </c>
      <c r="Y11" s="60">
        <v>-3.58</v>
      </c>
      <c r="Z11" s="61">
        <v>105720413</v>
      </c>
    </row>
    <row r="12" spans="1:26" ht="13.5">
      <c r="A12" s="57" t="s">
        <v>37</v>
      </c>
      <c r="B12" s="18">
        <v>7785719</v>
      </c>
      <c r="C12" s="18">
        <v>0</v>
      </c>
      <c r="D12" s="58">
        <v>8448061</v>
      </c>
      <c r="E12" s="59">
        <v>8448061</v>
      </c>
      <c r="F12" s="59">
        <v>585705</v>
      </c>
      <c r="G12" s="59">
        <v>161119</v>
      </c>
      <c r="H12" s="59">
        <v>827891</v>
      </c>
      <c r="I12" s="59">
        <v>1574715</v>
      </c>
      <c r="J12" s="59">
        <v>676941</v>
      </c>
      <c r="K12" s="59">
        <v>666340</v>
      </c>
      <c r="L12" s="59">
        <v>648591</v>
      </c>
      <c r="M12" s="59">
        <v>1991872</v>
      </c>
      <c r="N12" s="59">
        <v>616799</v>
      </c>
      <c r="O12" s="59">
        <v>646639</v>
      </c>
      <c r="P12" s="59">
        <v>690479</v>
      </c>
      <c r="Q12" s="59">
        <v>1953917</v>
      </c>
      <c r="R12" s="59">
        <v>0</v>
      </c>
      <c r="S12" s="59">
        <v>0</v>
      </c>
      <c r="T12" s="59">
        <v>0</v>
      </c>
      <c r="U12" s="59">
        <v>0</v>
      </c>
      <c r="V12" s="59">
        <v>5520504</v>
      </c>
      <c r="W12" s="59">
        <v>6324000</v>
      </c>
      <c r="X12" s="59">
        <v>-803496</v>
      </c>
      <c r="Y12" s="60">
        <v>-12.71</v>
      </c>
      <c r="Z12" s="61">
        <v>8448061</v>
      </c>
    </row>
    <row r="13" spans="1:26" ht="13.5">
      <c r="A13" s="57" t="s">
        <v>106</v>
      </c>
      <c r="B13" s="18">
        <v>3278214</v>
      </c>
      <c r="C13" s="18">
        <v>0</v>
      </c>
      <c r="D13" s="58">
        <v>4086778</v>
      </c>
      <c r="E13" s="59">
        <v>4086778</v>
      </c>
      <c r="F13" s="59">
        <v>0</v>
      </c>
      <c r="G13" s="59">
        <v>0</v>
      </c>
      <c r="H13" s="59">
        <v>732976</v>
      </c>
      <c r="I13" s="59">
        <v>732976</v>
      </c>
      <c r="J13" s="59">
        <v>0</v>
      </c>
      <c r="K13" s="59">
        <v>249732</v>
      </c>
      <c r="L13" s="59">
        <v>244392</v>
      </c>
      <c r="M13" s="59">
        <v>494124</v>
      </c>
      <c r="N13" s="59">
        <v>504700</v>
      </c>
      <c r="O13" s="59">
        <v>227940</v>
      </c>
      <c r="P13" s="59">
        <v>0</v>
      </c>
      <c r="Q13" s="59">
        <v>732640</v>
      </c>
      <c r="R13" s="59">
        <v>0</v>
      </c>
      <c r="S13" s="59">
        <v>0</v>
      </c>
      <c r="T13" s="59">
        <v>0</v>
      </c>
      <c r="U13" s="59">
        <v>0</v>
      </c>
      <c r="V13" s="59">
        <v>1959740</v>
      </c>
      <c r="W13" s="59">
        <v>3400000</v>
      </c>
      <c r="X13" s="59">
        <v>-1440260</v>
      </c>
      <c r="Y13" s="60">
        <v>-42.36</v>
      </c>
      <c r="Z13" s="61">
        <v>4086778</v>
      </c>
    </row>
    <row r="14" spans="1:26" ht="13.5">
      <c r="A14" s="57" t="s">
        <v>38</v>
      </c>
      <c r="B14" s="18">
        <v>199503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-5</v>
      </c>
      <c r="G16" s="59">
        <v>0</v>
      </c>
      <c r="H16" s="59">
        <v>0</v>
      </c>
      <c r="I16" s="59">
        <v>-5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-5</v>
      </c>
      <c r="W16" s="59"/>
      <c r="X16" s="59">
        <v>-5</v>
      </c>
      <c r="Y16" s="60">
        <v>0</v>
      </c>
      <c r="Z16" s="61">
        <v>0</v>
      </c>
    </row>
    <row r="17" spans="1:26" ht="13.5">
      <c r="A17" s="57" t="s">
        <v>41</v>
      </c>
      <c r="B17" s="18">
        <v>141938405</v>
      </c>
      <c r="C17" s="18">
        <v>0</v>
      </c>
      <c r="D17" s="58">
        <v>191219742</v>
      </c>
      <c r="E17" s="59">
        <v>191219742</v>
      </c>
      <c r="F17" s="59">
        <v>696017</v>
      </c>
      <c r="G17" s="59">
        <v>1904898</v>
      </c>
      <c r="H17" s="59">
        <v>3085291</v>
      </c>
      <c r="I17" s="59">
        <v>5686206</v>
      </c>
      <c r="J17" s="59">
        <v>4397931</v>
      </c>
      <c r="K17" s="59">
        <v>3700903</v>
      </c>
      <c r="L17" s="59">
        <v>3826377</v>
      </c>
      <c r="M17" s="59">
        <v>11925211</v>
      </c>
      <c r="N17" s="59">
        <v>2452075</v>
      </c>
      <c r="O17" s="59">
        <v>4542501</v>
      </c>
      <c r="P17" s="59">
        <v>16575478</v>
      </c>
      <c r="Q17" s="59">
        <v>23570054</v>
      </c>
      <c r="R17" s="59">
        <v>0</v>
      </c>
      <c r="S17" s="59">
        <v>0</v>
      </c>
      <c r="T17" s="59">
        <v>0</v>
      </c>
      <c r="U17" s="59">
        <v>0</v>
      </c>
      <c r="V17" s="59">
        <v>41181471</v>
      </c>
      <c r="W17" s="59">
        <v>175800000</v>
      </c>
      <c r="X17" s="59">
        <v>-134618529</v>
      </c>
      <c r="Y17" s="60">
        <v>-76.57</v>
      </c>
      <c r="Z17" s="61">
        <v>191219742</v>
      </c>
    </row>
    <row r="18" spans="1:26" ht="13.5">
      <c r="A18" s="69" t="s">
        <v>42</v>
      </c>
      <c r="B18" s="70">
        <f>SUM(B11:B17)</f>
        <v>320023661</v>
      </c>
      <c r="C18" s="70">
        <f>SUM(C11:C17)</f>
        <v>0</v>
      </c>
      <c r="D18" s="71">
        <f aca="true" t="shared" si="1" ref="D18:Z18">SUM(D11:D17)</f>
        <v>309474994</v>
      </c>
      <c r="E18" s="72">
        <f t="shared" si="1"/>
        <v>309474994</v>
      </c>
      <c r="F18" s="72">
        <f t="shared" si="1"/>
        <v>8894377</v>
      </c>
      <c r="G18" s="72">
        <f t="shared" si="1"/>
        <v>10452346</v>
      </c>
      <c r="H18" s="72">
        <f t="shared" si="1"/>
        <v>12920565</v>
      </c>
      <c r="I18" s="72">
        <f t="shared" si="1"/>
        <v>32267288</v>
      </c>
      <c r="J18" s="72">
        <f t="shared" si="1"/>
        <v>13420789</v>
      </c>
      <c r="K18" s="72">
        <f t="shared" si="1"/>
        <v>16403738</v>
      </c>
      <c r="L18" s="72">
        <f t="shared" si="1"/>
        <v>12961081</v>
      </c>
      <c r="M18" s="72">
        <f t="shared" si="1"/>
        <v>42785608</v>
      </c>
      <c r="N18" s="72">
        <f t="shared" si="1"/>
        <v>11948668</v>
      </c>
      <c r="O18" s="72">
        <f t="shared" si="1"/>
        <v>13435044</v>
      </c>
      <c r="P18" s="72">
        <f t="shared" si="1"/>
        <v>25166078</v>
      </c>
      <c r="Q18" s="72">
        <f t="shared" si="1"/>
        <v>50549790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125602686</v>
      </c>
      <c r="W18" s="72">
        <f t="shared" si="1"/>
        <v>265324000</v>
      </c>
      <c r="X18" s="72">
        <f t="shared" si="1"/>
        <v>-139721314</v>
      </c>
      <c r="Y18" s="66">
        <f>+IF(W18&lt;&gt;0,(X18/W18)*100,0)</f>
        <v>-52.660639067705894</v>
      </c>
      <c r="Z18" s="73">
        <f t="shared" si="1"/>
        <v>309474994</v>
      </c>
    </row>
    <row r="19" spans="1:26" ht="13.5">
      <c r="A19" s="69" t="s">
        <v>43</v>
      </c>
      <c r="B19" s="74">
        <f>+B10-B18</f>
        <v>28346864</v>
      </c>
      <c r="C19" s="74">
        <f>+C10-C18</f>
        <v>0</v>
      </c>
      <c r="D19" s="75">
        <f aca="true" t="shared" si="2" ref="D19:Z19">+D10-D18</f>
        <v>5433102</v>
      </c>
      <c r="E19" s="76">
        <f t="shared" si="2"/>
        <v>5433102</v>
      </c>
      <c r="F19" s="76">
        <f t="shared" si="2"/>
        <v>52943756</v>
      </c>
      <c r="G19" s="76">
        <f t="shared" si="2"/>
        <v>-6374220</v>
      </c>
      <c r="H19" s="76">
        <f t="shared" si="2"/>
        <v>-8292421</v>
      </c>
      <c r="I19" s="76">
        <f t="shared" si="2"/>
        <v>38277115</v>
      </c>
      <c r="J19" s="76">
        <f t="shared" si="2"/>
        <v>-11435106</v>
      </c>
      <c r="K19" s="76">
        <f t="shared" si="2"/>
        <v>-12035355</v>
      </c>
      <c r="L19" s="76">
        <f t="shared" si="2"/>
        <v>25798956</v>
      </c>
      <c r="M19" s="76">
        <f t="shared" si="2"/>
        <v>2328495</v>
      </c>
      <c r="N19" s="76">
        <f t="shared" si="2"/>
        <v>-9085878</v>
      </c>
      <c r="O19" s="76">
        <f t="shared" si="2"/>
        <v>-10396678</v>
      </c>
      <c r="P19" s="76">
        <f t="shared" si="2"/>
        <v>15287621</v>
      </c>
      <c r="Q19" s="76">
        <f t="shared" si="2"/>
        <v>-4194935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36410675</v>
      </c>
      <c r="W19" s="76">
        <f>IF(E10=E18,0,W10-W18)</f>
        <v>35490000</v>
      </c>
      <c r="X19" s="76">
        <f t="shared" si="2"/>
        <v>920675</v>
      </c>
      <c r="Y19" s="77">
        <f>+IF(W19&lt;&gt;0,(X19/W19)*100,0)</f>
        <v>2.594181459566075</v>
      </c>
      <c r="Z19" s="78">
        <f t="shared" si="2"/>
        <v>5433102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28346864</v>
      </c>
      <c r="C22" s="85">
        <f>SUM(C19:C21)</f>
        <v>0</v>
      </c>
      <c r="D22" s="86">
        <f aca="true" t="shared" si="3" ref="D22:Z22">SUM(D19:D21)</f>
        <v>5433102</v>
      </c>
      <c r="E22" s="87">
        <f t="shared" si="3"/>
        <v>5433102</v>
      </c>
      <c r="F22" s="87">
        <f t="shared" si="3"/>
        <v>52943756</v>
      </c>
      <c r="G22" s="87">
        <f t="shared" si="3"/>
        <v>-6374220</v>
      </c>
      <c r="H22" s="87">
        <f t="shared" si="3"/>
        <v>-8292421</v>
      </c>
      <c r="I22" s="87">
        <f t="shared" si="3"/>
        <v>38277115</v>
      </c>
      <c r="J22" s="87">
        <f t="shared" si="3"/>
        <v>-11435106</v>
      </c>
      <c r="K22" s="87">
        <f t="shared" si="3"/>
        <v>-12035355</v>
      </c>
      <c r="L22" s="87">
        <f t="shared" si="3"/>
        <v>25798956</v>
      </c>
      <c r="M22" s="87">
        <f t="shared" si="3"/>
        <v>2328495</v>
      </c>
      <c r="N22" s="87">
        <f t="shared" si="3"/>
        <v>-9085878</v>
      </c>
      <c r="O22" s="87">
        <f t="shared" si="3"/>
        <v>-10396678</v>
      </c>
      <c r="P22" s="87">
        <f t="shared" si="3"/>
        <v>15287621</v>
      </c>
      <c r="Q22" s="87">
        <f t="shared" si="3"/>
        <v>-4194935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36410675</v>
      </c>
      <c r="W22" s="87">
        <f t="shared" si="3"/>
        <v>35490000</v>
      </c>
      <c r="X22" s="87">
        <f t="shared" si="3"/>
        <v>920675</v>
      </c>
      <c r="Y22" s="88">
        <f>+IF(W22&lt;&gt;0,(X22/W22)*100,0)</f>
        <v>2.594181459566075</v>
      </c>
      <c r="Z22" s="89">
        <f t="shared" si="3"/>
        <v>5433102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28346864</v>
      </c>
      <c r="C24" s="74">
        <f>SUM(C22:C23)</f>
        <v>0</v>
      </c>
      <c r="D24" s="75">
        <f aca="true" t="shared" si="4" ref="D24:Z24">SUM(D22:D23)</f>
        <v>5433102</v>
      </c>
      <c r="E24" s="76">
        <f t="shared" si="4"/>
        <v>5433102</v>
      </c>
      <c r="F24" s="76">
        <f t="shared" si="4"/>
        <v>52943756</v>
      </c>
      <c r="G24" s="76">
        <f t="shared" si="4"/>
        <v>-6374220</v>
      </c>
      <c r="H24" s="76">
        <f t="shared" si="4"/>
        <v>-8292421</v>
      </c>
      <c r="I24" s="76">
        <f t="shared" si="4"/>
        <v>38277115</v>
      </c>
      <c r="J24" s="76">
        <f t="shared" si="4"/>
        <v>-11435106</v>
      </c>
      <c r="K24" s="76">
        <f t="shared" si="4"/>
        <v>-12035355</v>
      </c>
      <c r="L24" s="76">
        <f t="shared" si="4"/>
        <v>25798956</v>
      </c>
      <c r="M24" s="76">
        <f t="shared" si="4"/>
        <v>2328495</v>
      </c>
      <c r="N24" s="76">
        <f t="shared" si="4"/>
        <v>-9085878</v>
      </c>
      <c r="O24" s="76">
        <f t="shared" si="4"/>
        <v>-10396678</v>
      </c>
      <c r="P24" s="76">
        <f t="shared" si="4"/>
        <v>15287621</v>
      </c>
      <c r="Q24" s="76">
        <f t="shared" si="4"/>
        <v>-4194935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36410675</v>
      </c>
      <c r="W24" s="76">
        <f t="shared" si="4"/>
        <v>35490000</v>
      </c>
      <c r="X24" s="76">
        <f t="shared" si="4"/>
        <v>920675</v>
      </c>
      <c r="Y24" s="77">
        <f>+IF(W24&lt;&gt;0,(X24/W24)*100,0)</f>
        <v>2.594181459566075</v>
      </c>
      <c r="Z24" s="78">
        <f t="shared" si="4"/>
        <v>5433102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2017125</v>
      </c>
      <c r="C27" s="21">
        <v>0</v>
      </c>
      <c r="D27" s="98">
        <v>5415494</v>
      </c>
      <c r="E27" s="99">
        <v>5415494</v>
      </c>
      <c r="F27" s="99">
        <v>0</v>
      </c>
      <c r="G27" s="99">
        <v>28700</v>
      </c>
      <c r="H27" s="99">
        <v>70591</v>
      </c>
      <c r="I27" s="99">
        <v>99291</v>
      </c>
      <c r="J27" s="99">
        <v>32737</v>
      </c>
      <c r="K27" s="99">
        <v>515829</v>
      </c>
      <c r="L27" s="99">
        <v>4343</v>
      </c>
      <c r="M27" s="99">
        <v>552909</v>
      </c>
      <c r="N27" s="99">
        <v>9896</v>
      </c>
      <c r="O27" s="99">
        <v>9391</v>
      </c>
      <c r="P27" s="99">
        <v>116206</v>
      </c>
      <c r="Q27" s="99">
        <v>135493</v>
      </c>
      <c r="R27" s="99">
        <v>0</v>
      </c>
      <c r="S27" s="99">
        <v>0</v>
      </c>
      <c r="T27" s="99">
        <v>0</v>
      </c>
      <c r="U27" s="99">
        <v>0</v>
      </c>
      <c r="V27" s="99">
        <v>787693</v>
      </c>
      <c r="W27" s="99">
        <v>4061621</v>
      </c>
      <c r="X27" s="99">
        <v>-3273928</v>
      </c>
      <c r="Y27" s="100">
        <v>-80.61</v>
      </c>
      <c r="Z27" s="101">
        <v>5415494</v>
      </c>
    </row>
    <row r="28" spans="1:26" ht="13.5">
      <c r="A28" s="102" t="s">
        <v>44</v>
      </c>
      <c r="B28" s="18">
        <v>544075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110</v>
      </c>
      <c r="B29" s="18">
        <v>28845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22827</v>
      </c>
      <c r="Q29" s="59">
        <v>22827</v>
      </c>
      <c r="R29" s="59">
        <v>0</v>
      </c>
      <c r="S29" s="59">
        <v>0</v>
      </c>
      <c r="T29" s="59">
        <v>0</v>
      </c>
      <c r="U29" s="59">
        <v>0</v>
      </c>
      <c r="V29" s="59">
        <v>22827</v>
      </c>
      <c r="W29" s="59"/>
      <c r="X29" s="59">
        <v>22827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1444205</v>
      </c>
      <c r="C31" s="18">
        <v>0</v>
      </c>
      <c r="D31" s="58">
        <v>5415494</v>
      </c>
      <c r="E31" s="59">
        <v>5415494</v>
      </c>
      <c r="F31" s="59">
        <v>0</v>
      </c>
      <c r="G31" s="59">
        <v>28700</v>
      </c>
      <c r="H31" s="59">
        <v>70591</v>
      </c>
      <c r="I31" s="59">
        <v>99291</v>
      </c>
      <c r="J31" s="59">
        <v>32737</v>
      </c>
      <c r="K31" s="59">
        <v>515829</v>
      </c>
      <c r="L31" s="59">
        <v>4343</v>
      </c>
      <c r="M31" s="59">
        <v>552909</v>
      </c>
      <c r="N31" s="59">
        <v>9896</v>
      </c>
      <c r="O31" s="59">
        <v>9391</v>
      </c>
      <c r="P31" s="59">
        <v>93379</v>
      </c>
      <c r="Q31" s="59">
        <v>112666</v>
      </c>
      <c r="R31" s="59">
        <v>0</v>
      </c>
      <c r="S31" s="59">
        <v>0</v>
      </c>
      <c r="T31" s="59">
        <v>0</v>
      </c>
      <c r="U31" s="59">
        <v>0</v>
      </c>
      <c r="V31" s="59">
        <v>764866</v>
      </c>
      <c r="W31" s="59">
        <v>4061621</v>
      </c>
      <c r="X31" s="59">
        <v>-3296755</v>
      </c>
      <c r="Y31" s="60">
        <v>-81.17</v>
      </c>
      <c r="Z31" s="61">
        <v>5415494</v>
      </c>
    </row>
    <row r="32" spans="1:26" ht="13.5">
      <c r="A32" s="69" t="s">
        <v>50</v>
      </c>
      <c r="B32" s="21">
        <f>SUM(B28:B31)</f>
        <v>2017125</v>
      </c>
      <c r="C32" s="21">
        <f>SUM(C28:C31)</f>
        <v>0</v>
      </c>
      <c r="D32" s="98">
        <f aca="true" t="shared" si="5" ref="D32:Z32">SUM(D28:D31)</f>
        <v>5415494</v>
      </c>
      <c r="E32" s="99">
        <f t="shared" si="5"/>
        <v>5415494</v>
      </c>
      <c r="F32" s="99">
        <f t="shared" si="5"/>
        <v>0</v>
      </c>
      <c r="G32" s="99">
        <f t="shared" si="5"/>
        <v>28700</v>
      </c>
      <c r="H32" s="99">
        <f t="shared" si="5"/>
        <v>70591</v>
      </c>
      <c r="I32" s="99">
        <f t="shared" si="5"/>
        <v>99291</v>
      </c>
      <c r="J32" s="99">
        <f t="shared" si="5"/>
        <v>32737</v>
      </c>
      <c r="K32" s="99">
        <f t="shared" si="5"/>
        <v>515829</v>
      </c>
      <c r="L32" s="99">
        <f t="shared" si="5"/>
        <v>4343</v>
      </c>
      <c r="M32" s="99">
        <f t="shared" si="5"/>
        <v>552909</v>
      </c>
      <c r="N32" s="99">
        <f t="shared" si="5"/>
        <v>9896</v>
      </c>
      <c r="O32" s="99">
        <f t="shared" si="5"/>
        <v>9391</v>
      </c>
      <c r="P32" s="99">
        <f t="shared" si="5"/>
        <v>116206</v>
      </c>
      <c r="Q32" s="99">
        <f t="shared" si="5"/>
        <v>135493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787693</v>
      </c>
      <c r="W32" s="99">
        <f t="shared" si="5"/>
        <v>4061621</v>
      </c>
      <c r="X32" s="99">
        <f t="shared" si="5"/>
        <v>-3273928</v>
      </c>
      <c r="Y32" s="100">
        <f>+IF(W32&lt;&gt;0,(X32/W32)*100,0)</f>
        <v>-80.60643767599193</v>
      </c>
      <c r="Z32" s="101">
        <f t="shared" si="5"/>
        <v>5415494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167447551</v>
      </c>
      <c r="C35" s="18">
        <v>0</v>
      </c>
      <c r="D35" s="58">
        <v>175065000</v>
      </c>
      <c r="E35" s="59">
        <v>175065000</v>
      </c>
      <c r="F35" s="59">
        <v>210153</v>
      </c>
      <c r="G35" s="59">
        <v>199414</v>
      </c>
      <c r="H35" s="59">
        <v>192352</v>
      </c>
      <c r="I35" s="59">
        <v>192352</v>
      </c>
      <c r="J35" s="59">
        <v>179092</v>
      </c>
      <c r="K35" s="59">
        <v>165360</v>
      </c>
      <c r="L35" s="59">
        <v>189053</v>
      </c>
      <c r="M35" s="59">
        <v>189053</v>
      </c>
      <c r="N35" s="59">
        <v>180364</v>
      </c>
      <c r="O35" s="59">
        <v>170426</v>
      </c>
      <c r="P35" s="59">
        <v>185667</v>
      </c>
      <c r="Q35" s="59">
        <v>185667</v>
      </c>
      <c r="R35" s="59">
        <v>0</v>
      </c>
      <c r="S35" s="59">
        <v>0</v>
      </c>
      <c r="T35" s="59">
        <v>0</v>
      </c>
      <c r="U35" s="59">
        <v>0</v>
      </c>
      <c r="V35" s="59">
        <v>185667</v>
      </c>
      <c r="W35" s="59">
        <v>131298750</v>
      </c>
      <c r="X35" s="59">
        <v>-131113083</v>
      </c>
      <c r="Y35" s="60">
        <v>-99.86</v>
      </c>
      <c r="Z35" s="61">
        <v>175065000</v>
      </c>
    </row>
    <row r="36" spans="1:26" ht="13.5">
      <c r="A36" s="57" t="s">
        <v>53</v>
      </c>
      <c r="B36" s="18">
        <v>286378074</v>
      </c>
      <c r="C36" s="18">
        <v>0</v>
      </c>
      <c r="D36" s="58">
        <v>291929000</v>
      </c>
      <c r="E36" s="59">
        <v>291929000</v>
      </c>
      <c r="F36" s="59">
        <v>228591</v>
      </c>
      <c r="G36" s="59">
        <v>228400</v>
      </c>
      <c r="H36" s="59">
        <v>227667</v>
      </c>
      <c r="I36" s="59">
        <v>227667</v>
      </c>
      <c r="J36" s="59">
        <v>227667</v>
      </c>
      <c r="K36" s="59">
        <v>227417</v>
      </c>
      <c r="L36" s="59">
        <v>227173</v>
      </c>
      <c r="M36" s="59">
        <v>227173</v>
      </c>
      <c r="N36" s="59">
        <v>226669</v>
      </c>
      <c r="O36" s="59">
        <v>226440</v>
      </c>
      <c r="P36" s="59">
        <v>226440</v>
      </c>
      <c r="Q36" s="59">
        <v>226440</v>
      </c>
      <c r="R36" s="59">
        <v>0</v>
      </c>
      <c r="S36" s="59">
        <v>0</v>
      </c>
      <c r="T36" s="59">
        <v>0</v>
      </c>
      <c r="U36" s="59">
        <v>0</v>
      </c>
      <c r="V36" s="59">
        <v>226440</v>
      </c>
      <c r="W36" s="59">
        <v>218946750</v>
      </c>
      <c r="X36" s="59">
        <v>-218720310</v>
      </c>
      <c r="Y36" s="60">
        <v>-99.9</v>
      </c>
      <c r="Z36" s="61">
        <v>291929000</v>
      </c>
    </row>
    <row r="37" spans="1:26" ht="13.5">
      <c r="A37" s="57" t="s">
        <v>54</v>
      </c>
      <c r="B37" s="18">
        <v>57264048</v>
      </c>
      <c r="C37" s="18">
        <v>0</v>
      </c>
      <c r="D37" s="58">
        <v>42143000</v>
      </c>
      <c r="E37" s="59">
        <v>42143000</v>
      </c>
      <c r="F37" s="59">
        <v>27836</v>
      </c>
      <c r="G37" s="59">
        <v>39546</v>
      </c>
      <c r="H37" s="59">
        <v>40220</v>
      </c>
      <c r="I37" s="59">
        <v>40220</v>
      </c>
      <c r="J37" s="59">
        <v>38459</v>
      </c>
      <c r="K37" s="59">
        <v>39981</v>
      </c>
      <c r="L37" s="59">
        <v>37653</v>
      </c>
      <c r="M37" s="59">
        <v>37653</v>
      </c>
      <c r="N37" s="59">
        <v>37621</v>
      </c>
      <c r="O37" s="59">
        <v>37888</v>
      </c>
      <c r="P37" s="59">
        <v>38045</v>
      </c>
      <c r="Q37" s="59">
        <v>38045</v>
      </c>
      <c r="R37" s="59">
        <v>0</v>
      </c>
      <c r="S37" s="59">
        <v>0</v>
      </c>
      <c r="T37" s="59">
        <v>0</v>
      </c>
      <c r="U37" s="59">
        <v>0</v>
      </c>
      <c r="V37" s="59">
        <v>38045</v>
      </c>
      <c r="W37" s="59">
        <v>31607250</v>
      </c>
      <c r="X37" s="59">
        <v>-31569205</v>
      </c>
      <c r="Y37" s="60">
        <v>-99.88</v>
      </c>
      <c r="Z37" s="61">
        <v>42143000</v>
      </c>
    </row>
    <row r="38" spans="1:26" ht="13.5">
      <c r="A38" s="57" t="s">
        <v>55</v>
      </c>
      <c r="B38" s="18">
        <v>139752007</v>
      </c>
      <c r="C38" s="18">
        <v>0</v>
      </c>
      <c r="D38" s="58">
        <v>137202000</v>
      </c>
      <c r="E38" s="59">
        <v>137202000</v>
      </c>
      <c r="F38" s="59">
        <v>74818</v>
      </c>
      <c r="G38" s="59">
        <v>82798</v>
      </c>
      <c r="H38" s="59">
        <v>82692</v>
      </c>
      <c r="I38" s="59">
        <v>82692</v>
      </c>
      <c r="J38" s="59">
        <v>82661</v>
      </c>
      <c r="K38" s="59">
        <v>81858</v>
      </c>
      <c r="L38" s="59">
        <v>81841</v>
      </c>
      <c r="M38" s="59">
        <v>81841</v>
      </c>
      <c r="N38" s="59">
        <v>81775</v>
      </c>
      <c r="O38" s="59">
        <v>81747</v>
      </c>
      <c r="P38" s="59">
        <v>81660</v>
      </c>
      <c r="Q38" s="59">
        <v>81660</v>
      </c>
      <c r="R38" s="59">
        <v>0</v>
      </c>
      <c r="S38" s="59">
        <v>0</v>
      </c>
      <c r="T38" s="59">
        <v>0</v>
      </c>
      <c r="U38" s="59">
        <v>0</v>
      </c>
      <c r="V38" s="59">
        <v>81660</v>
      </c>
      <c r="W38" s="59">
        <v>102901500</v>
      </c>
      <c r="X38" s="59">
        <v>-102819840</v>
      </c>
      <c r="Y38" s="60">
        <v>-99.92</v>
      </c>
      <c r="Z38" s="61">
        <v>137202000</v>
      </c>
    </row>
    <row r="39" spans="1:26" ht="13.5">
      <c r="A39" s="57" t="s">
        <v>56</v>
      </c>
      <c r="B39" s="18">
        <v>256809570</v>
      </c>
      <c r="C39" s="18">
        <v>0</v>
      </c>
      <c r="D39" s="58">
        <v>287649000</v>
      </c>
      <c r="E39" s="59">
        <v>287649000</v>
      </c>
      <c r="F39" s="59">
        <v>336090</v>
      </c>
      <c r="G39" s="59">
        <v>305470</v>
      </c>
      <c r="H39" s="59">
        <v>297107</v>
      </c>
      <c r="I39" s="59">
        <v>297107</v>
      </c>
      <c r="J39" s="59">
        <v>285639</v>
      </c>
      <c r="K39" s="59">
        <v>270938</v>
      </c>
      <c r="L39" s="59">
        <v>296732</v>
      </c>
      <c r="M39" s="59">
        <v>296732</v>
      </c>
      <c r="N39" s="59">
        <v>287637</v>
      </c>
      <c r="O39" s="59">
        <v>277231</v>
      </c>
      <c r="P39" s="59">
        <v>292402</v>
      </c>
      <c r="Q39" s="59">
        <v>292402</v>
      </c>
      <c r="R39" s="59">
        <v>0</v>
      </c>
      <c r="S39" s="59">
        <v>0</v>
      </c>
      <c r="T39" s="59">
        <v>0</v>
      </c>
      <c r="U39" s="59">
        <v>0</v>
      </c>
      <c r="V39" s="59">
        <v>292402</v>
      </c>
      <c r="W39" s="59">
        <v>215736750</v>
      </c>
      <c r="X39" s="59">
        <v>-215444348</v>
      </c>
      <c r="Y39" s="60">
        <v>-99.86</v>
      </c>
      <c r="Z39" s="61">
        <v>287649000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43341090</v>
      </c>
      <c r="C42" s="18">
        <v>0</v>
      </c>
      <c r="D42" s="58">
        <v>5432000</v>
      </c>
      <c r="E42" s="59">
        <v>5432000</v>
      </c>
      <c r="F42" s="59">
        <v>52912969</v>
      </c>
      <c r="G42" s="59">
        <v>-6374219</v>
      </c>
      <c r="H42" s="59">
        <v>-8292422</v>
      </c>
      <c r="I42" s="59">
        <v>38246328</v>
      </c>
      <c r="J42" s="59">
        <v>-11434619</v>
      </c>
      <c r="K42" s="59">
        <v>-12035354</v>
      </c>
      <c r="L42" s="59">
        <v>26043347</v>
      </c>
      <c r="M42" s="59">
        <v>2573374</v>
      </c>
      <c r="N42" s="59">
        <v>-9085873</v>
      </c>
      <c r="O42" s="59">
        <v>-10396677</v>
      </c>
      <c r="P42" s="59">
        <v>15320074</v>
      </c>
      <c r="Q42" s="59">
        <v>-4162476</v>
      </c>
      <c r="R42" s="59">
        <v>0</v>
      </c>
      <c r="S42" s="59">
        <v>0</v>
      </c>
      <c r="T42" s="59">
        <v>0</v>
      </c>
      <c r="U42" s="59">
        <v>0</v>
      </c>
      <c r="V42" s="59">
        <v>36657226</v>
      </c>
      <c r="W42" s="59">
        <v>227974000</v>
      </c>
      <c r="X42" s="59">
        <v>-191316774</v>
      </c>
      <c r="Y42" s="60">
        <v>-83.92</v>
      </c>
      <c r="Z42" s="61">
        <v>5432000</v>
      </c>
    </row>
    <row r="43" spans="1:26" ht="13.5">
      <c r="A43" s="57" t="s">
        <v>59</v>
      </c>
      <c r="B43" s="18">
        <v>1591849</v>
      </c>
      <c r="C43" s="18">
        <v>0</v>
      </c>
      <c r="D43" s="58">
        <v>-5415495</v>
      </c>
      <c r="E43" s="59">
        <v>-5415495</v>
      </c>
      <c r="F43" s="59">
        <v>-191581587</v>
      </c>
      <c r="G43" s="59">
        <v>15959290</v>
      </c>
      <c r="H43" s="59">
        <v>171759893</v>
      </c>
      <c r="I43" s="59">
        <v>-3862404</v>
      </c>
      <c r="J43" s="59">
        <v>-150791216</v>
      </c>
      <c r="K43" s="59">
        <v>8756737</v>
      </c>
      <c r="L43" s="59">
        <v>-32078845</v>
      </c>
      <c r="M43" s="59">
        <v>-174113324</v>
      </c>
      <c r="N43" s="59">
        <v>-674857</v>
      </c>
      <c r="O43" s="59">
        <v>48649901</v>
      </c>
      <c r="P43" s="59">
        <v>120410736</v>
      </c>
      <c r="Q43" s="59">
        <v>168385780</v>
      </c>
      <c r="R43" s="59">
        <v>0</v>
      </c>
      <c r="S43" s="59">
        <v>0</v>
      </c>
      <c r="T43" s="59">
        <v>0</v>
      </c>
      <c r="U43" s="59">
        <v>0</v>
      </c>
      <c r="V43" s="59">
        <v>-9589948</v>
      </c>
      <c r="W43" s="59">
        <v>-3900000</v>
      </c>
      <c r="X43" s="59">
        <v>-5689948</v>
      </c>
      <c r="Y43" s="60">
        <v>145.9</v>
      </c>
      <c r="Z43" s="61">
        <v>-5415495</v>
      </c>
    </row>
    <row r="44" spans="1:26" ht="13.5">
      <c r="A44" s="57" t="s">
        <v>60</v>
      </c>
      <c r="B44" s="18">
        <v>-681793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155333873</v>
      </c>
      <c r="C45" s="21">
        <v>0</v>
      </c>
      <c r="D45" s="98">
        <v>148555505</v>
      </c>
      <c r="E45" s="99">
        <v>148555505</v>
      </c>
      <c r="F45" s="99">
        <v>9888382</v>
      </c>
      <c r="G45" s="99">
        <v>19473453</v>
      </c>
      <c r="H45" s="99">
        <v>182940924</v>
      </c>
      <c r="I45" s="99">
        <v>182940924</v>
      </c>
      <c r="J45" s="99">
        <v>20715089</v>
      </c>
      <c r="K45" s="99">
        <v>17436472</v>
      </c>
      <c r="L45" s="99">
        <v>11400974</v>
      </c>
      <c r="M45" s="99">
        <v>11400974</v>
      </c>
      <c r="N45" s="99">
        <v>1640244</v>
      </c>
      <c r="O45" s="99">
        <v>39893468</v>
      </c>
      <c r="P45" s="99">
        <v>175624278</v>
      </c>
      <c r="Q45" s="99">
        <v>175624278</v>
      </c>
      <c r="R45" s="99">
        <v>0</v>
      </c>
      <c r="S45" s="99">
        <v>0</v>
      </c>
      <c r="T45" s="99">
        <v>0</v>
      </c>
      <c r="U45" s="99">
        <v>0</v>
      </c>
      <c r="V45" s="99">
        <v>175624278</v>
      </c>
      <c r="W45" s="99">
        <v>372613000</v>
      </c>
      <c r="X45" s="99">
        <v>-196988722</v>
      </c>
      <c r="Y45" s="100">
        <v>-52.87</v>
      </c>
      <c r="Z45" s="101">
        <v>148555505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201114</v>
      </c>
      <c r="C49" s="51">
        <v>0</v>
      </c>
      <c r="D49" s="128">
        <v>890167</v>
      </c>
      <c r="E49" s="53">
        <v>277318</v>
      </c>
      <c r="F49" s="53">
        <v>0</v>
      </c>
      <c r="G49" s="53">
        <v>0</v>
      </c>
      <c r="H49" s="53">
        <v>0</v>
      </c>
      <c r="I49" s="53">
        <v>14228982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15597581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2691452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2691452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99.93946095231423</v>
      </c>
      <c r="E58" s="7">
        <f t="shared" si="6"/>
        <v>99.93946095231423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99.93946095231423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99.93946095231423</v>
      </c>
      <c r="E66" s="16">
        <f t="shared" si="7"/>
        <v>99.93946095231423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99.93946095231423</v>
      </c>
    </row>
    <row r="67" spans="1:26" ht="13.5" hidden="1">
      <c r="A67" s="40" t="s">
        <v>119</v>
      </c>
      <c r="B67" s="23">
        <v>1106479</v>
      </c>
      <c r="C67" s="23"/>
      <c r="D67" s="24">
        <v>799484</v>
      </c>
      <c r="E67" s="25">
        <v>799484</v>
      </c>
      <c r="F67" s="25">
        <v>104227</v>
      </c>
      <c r="G67" s="25">
        <v>100244</v>
      </c>
      <c r="H67" s="25">
        <v>104077</v>
      </c>
      <c r="I67" s="25">
        <v>308548</v>
      </c>
      <c r="J67" s="25">
        <v>106219</v>
      </c>
      <c r="K67" s="25">
        <v>104921</v>
      </c>
      <c r="L67" s="25">
        <v>105309</v>
      </c>
      <c r="M67" s="25">
        <v>316449</v>
      </c>
      <c r="N67" s="25">
        <v>61155</v>
      </c>
      <c r="O67" s="25">
        <v>106822</v>
      </c>
      <c r="P67" s="25">
        <v>113977</v>
      </c>
      <c r="Q67" s="25">
        <v>281954</v>
      </c>
      <c r="R67" s="25"/>
      <c r="S67" s="25"/>
      <c r="T67" s="25"/>
      <c r="U67" s="25"/>
      <c r="V67" s="25">
        <v>906951</v>
      </c>
      <c r="W67" s="25">
        <v>570000</v>
      </c>
      <c r="X67" s="25"/>
      <c r="Y67" s="24"/>
      <c r="Z67" s="26">
        <v>799484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1106479</v>
      </c>
      <c r="C75" s="27"/>
      <c r="D75" s="28">
        <v>799484</v>
      </c>
      <c r="E75" s="29">
        <v>799484</v>
      </c>
      <c r="F75" s="29">
        <v>104227</v>
      </c>
      <c r="G75" s="29">
        <v>100244</v>
      </c>
      <c r="H75" s="29">
        <v>104077</v>
      </c>
      <c r="I75" s="29">
        <v>308548</v>
      </c>
      <c r="J75" s="29">
        <v>106219</v>
      </c>
      <c r="K75" s="29">
        <v>104921</v>
      </c>
      <c r="L75" s="29">
        <v>105309</v>
      </c>
      <c r="M75" s="29">
        <v>316449</v>
      </c>
      <c r="N75" s="29">
        <v>61155</v>
      </c>
      <c r="O75" s="29">
        <v>106822</v>
      </c>
      <c r="P75" s="29">
        <v>113977</v>
      </c>
      <c r="Q75" s="29">
        <v>281954</v>
      </c>
      <c r="R75" s="29"/>
      <c r="S75" s="29"/>
      <c r="T75" s="29"/>
      <c r="U75" s="29"/>
      <c r="V75" s="29">
        <v>906951</v>
      </c>
      <c r="W75" s="29">
        <v>570000</v>
      </c>
      <c r="X75" s="29"/>
      <c r="Y75" s="28"/>
      <c r="Z75" s="30">
        <v>799484</v>
      </c>
    </row>
    <row r="76" spans="1:26" ht="13.5" hidden="1">
      <c r="A76" s="41" t="s">
        <v>120</v>
      </c>
      <c r="B76" s="31">
        <v>1106479</v>
      </c>
      <c r="C76" s="31"/>
      <c r="D76" s="32">
        <v>799000</v>
      </c>
      <c r="E76" s="33">
        <v>799000</v>
      </c>
      <c r="F76" s="33">
        <v>104227</v>
      </c>
      <c r="G76" s="33">
        <v>100244</v>
      </c>
      <c r="H76" s="33">
        <v>104077</v>
      </c>
      <c r="I76" s="33">
        <v>308548</v>
      </c>
      <c r="J76" s="33">
        <v>106219</v>
      </c>
      <c r="K76" s="33">
        <v>104921</v>
      </c>
      <c r="L76" s="33">
        <v>105309</v>
      </c>
      <c r="M76" s="33">
        <v>316449</v>
      </c>
      <c r="N76" s="33">
        <v>61155</v>
      </c>
      <c r="O76" s="33">
        <v>106822</v>
      </c>
      <c r="P76" s="33">
        <v>113977</v>
      </c>
      <c r="Q76" s="33">
        <v>281954</v>
      </c>
      <c r="R76" s="33"/>
      <c r="S76" s="33"/>
      <c r="T76" s="33"/>
      <c r="U76" s="33"/>
      <c r="V76" s="33">
        <v>906951</v>
      </c>
      <c r="W76" s="33">
        <v>570000</v>
      </c>
      <c r="X76" s="33"/>
      <c r="Y76" s="32"/>
      <c r="Z76" s="34">
        <v>799000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1106479</v>
      </c>
      <c r="C84" s="27"/>
      <c r="D84" s="28">
        <v>799000</v>
      </c>
      <c r="E84" s="29">
        <v>799000</v>
      </c>
      <c r="F84" s="29">
        <v>104227</v>
      </c>
      <c r="G84" s="29">
        <v>100244</v>
      </c>
      <c r="H84" s="29">
        <v>104077</v>
      </c>
      <c r="I84" s="29">
        <v>308548</v>
      </c>
      <c r="J84" s="29">
        <v>106219</v>
      </c>
      <c r="K84" s="29">
        <v>104921</v>
      </c>
      <c r="L84" s="29">
        <v>105309</v>
      </c>
      <c r="M84" s="29">
        <v>316449</v>
      </c>
      <c r="N84" s="29">
        <v>61155</v>
      </c>
      <c r="O84" s="29">
        <v>106822</v>
      </c>
      <c r="P84" s="29">
        <v>113977</v>
      </c>
      <c r="Q84" s="29">
        <v>281954</v>
      </c>
      <c r="R84" s="29"/>
      <c r="S84" s="29"/>
      <c r="T84" s="29"/>
      <c r="U84" s="29"/>
      <c r="V84" s="29">
        <v>906951</v>
      </c>
      <c r="W84" s="29">
        <v>570000</v>
      </c>
      <c r="X84" s="29"/>
      <c r="Y84" s="28"/>
      <c r="Z84" s="30">
        <v>799000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91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3129332</v>
      </c>
      <c r="C5" s="18">
        <v>0</v>
      </c>
      <c r="D5" s="58">
        <v>4004000</v>
      </c>
      <c r="E5" s="59">
        <v>3501400</v>
      </c>
      <c r="F5" s="59">
        <v>3499557</v>
      </c>
      <c r="G5" s="59">
        <v>71387</v>
      </c>
      <c r="H5" s="59">
        <v>-17716</v>
      </c>
      <c r="I5" s="59">
        <v>3553228</v>
      </c>
      <c r="J5" s="59">
        <v>41226</v>
      </c>
      <c r="K5" s="59">
        <v>36109</v>
      </c>
      <c r="L5" s="59">
        <v>39060</v>
      </c>
      <c r="M5" s="59">
        <v>116395</v>
      </c>
      <c r="N5" s="59">
        <v>38719</v>
      </c>
      <c r="O5" s="59">
        <v>31420</v>
      </c>
      <c r="P5" s="59">
        <v>-216380</v>
      </c>
      <c r="Q5" s="59">
        <v>-146241</v>
      </c>
      <c r="R5" s="59">
        <v>0</v>
      </c>
      <c r="S5" s="59">
        <v>0</v>
      </c>
      <c r="T5" s="59">
        <v>0</v>
      </c>
      <c r="U5" s="59">
        <v>0</v>
      </c>
      <c r="V5" s="59">
        <v>3523382</v>
      </c>
      <c r="W5" s="59">
        <v>3915800</v>
      </c>
      <c r="X5" s="59">
        <v>-392418</v>
      </c>
      <c r="Y5" s="60">
        <v>-10.02</v>
      </c>
      <c r="Z5" s="61">
        <v>3501400</v>
      </c>
    </row>
    <row r="6" spans="1:26" ht="13.5">
      <c r="A6" s="57" t="s">
        <v>32</v>
      </c>
      <c r="B6" s="18">
        <v>15257889</v>
      </c>
      <c r="C6" s="18">
        <v>0</v>
      </c>
      <c r="D6" s="58">
        <v>18519300</v>
      </c>
      <c r="E6" s="59">
        <v>16191700</v>
      </c>
      <c r="F6" s="59">
        <v>1621347</v>
      </c>
      <c r="G6" s="59">
        <v>1232048</v>
      </c>
      <c r="H6" s="59">
        <v>1526743</v>
      </c>
      <c r="I6" s="59">
        <v>4380138</v>
      </c>
      <c r="J6" s="59">
        <v>1439073</v>
      </c>
      <c r="K6" s="59">
        <v>1297070</v>
      </c>
      <c r="L6" s="59">
        <v>1342863</v>
      </c>
      <c r="M6" s="59">
        <v>4079006</v>
      </c>
      <c r="N6" s="59">
        <v>1341185</v>
      </c>
      <c r="O6" s="59">
        <v>1555545</v>
      </c>
      <c r="P6" s="59">
        <v>405749</v>
      </c>
      <c r="Q6" s="59">
        <v>3302479</v>
      </c>
      <c r="R6" s="59">
        <v>0</v>
      </c>
      <c r="S6" s="59">
        <v>0</v>
      </c>
      <c r="T6" s="59">
        <v>0</v>
      </c>
      <c r="U6" s="59">
        <v>0</v>
      </c>
      <c r="V6" s="59">
        <v>11761623</v>
      </c>
      <c r="W6" s="59">
        <v>13943900</v>
      </c>
      <c r="X6" s="59">
        <v>-2182277</v>
      </c>
      <c r="Y6" s="60">
        <v>-15.65</v>
      </c>
      <c r="Z6" s="61">
        <v>16191700</v>
      </c>
    </row>
    <row r="7" spans="1:26" ht="13.5">
      <c r="A7" s="57" t="s">
        <v>33</v>
      </c>
      <c r="B7" s="18">
        <v>1270010</v>
      </c>
      <c r="C7" s="18">
        <v>0</v>
      </c>
      <c r="D7" s="58">
        <v>906100</v>
      </c>
      <c r="E7" s="59">
        <v>833100</v>
      </c>
      <c r="F7" s="59">
        <v>0</v>
      </c>
      <c r="G7" s="59">
        <v>134689</v>
      </c>
      <c r="H7" s="59">
        <v>110693</v>
      </c>
      <c r="I7" s="59">
        <v>245382</v>
      </c>
      <c r="J7" s="59">
        <v>0</v>
      </c>
      <c r="K7" s="59">
        <v>106778</v>
      </c>
      <c r="L7" s="59">
        <v>60092</v>
      </c>
      <c r="M7" s="59">
        <v>166870</v>
      </c>
      <c r="N7" s="59">
        <v>68457</v>
      </c>
      <c r="O7" s="59">
        <v>31100</v>
      </c>
      <c r="P7" s="59">
        <v>34521</v>
      </c>
      <c r="Q7" s="59">
        <v>134078</v>
      </c>
      <c r="R7" s="59">
        <v>0</v>
      </c>
      <c r="S7" s="59">
        <v>0</v>
      </c>
      <c r="T7" s="59">
        <v>0</v>
      </c>
      <c r="U7" s="59">
        <v>0</v>
      </c>
      <c r="V7" s="59">
        <v>546330</v>
      </c>
      <c r="W7" s="59">
        <v>679500</v>
      </c>
      <c r="X7" s="59">
        <v>-133170</v>
      </c>
      <c r="Y7" s="60">
        <v>-19.6</v>
      </c>
      <c r="Z7" s="61">
        <v>833100</v>
      </c>
    </row>
    <row r="8" spans="1:26" ht="13.5">
      <c r="A8" s="57" t="s">
        <v>34</v>
      </c>
      <c r="B8" s="18">
        <v>17133404</v>
      </c>
      <c r="C8" s="18">
        <v>0</v>
      </c>
      <c r="D8" s="58">
        <v>16792800</v>
      </c>
      <c r="E8" s="59">
        <v>20806424</v>
      </c>
      <c r="F8" s="59">
        <v>5219000</v>
      </c>
      <c r="G8" s="59">
        <v>327000</v>
      </c>
      <c r="H8" s="59">
        <v>-1970</v>
      </c>
      <c r="I8" s="59">
        <v>5544030</v>
      </c>
      <c r="J8" s="59">
        <v>273888</v>
      </c>
      <c r="K8" s="59">
        <v>2258801</v>
      </c>
      <c r="L8" s="59">
        <v>286234</v>
      </c>
      <c r="M8" s="59">
        <v>2818923</v>
      </c>
      <c r="N8" s="59">
        <v>31184</v>
      </c>
      <c r="O8" s="59">
        <v>-1289421</v>
      </c>
      <c r="P8" s="59">
        <v>3486364</v>
      </c>
      <c r="Q8" s="59">
        <v>2228127</v>
      </c>
      <c r="R8" s="59">
        <v>0</v>
      </c>
      <c r="S8" s="59">
        <v>0</v>
      </c>
      <c r="T8" s="59">
        <v>0</v>
      </c>
      <c r="U8" s="59">
        <v>0</v>
      </c>
      <c r="V8" s="59">
        <v>10591080</v>
      </c>
      <c r="W8" s="59">
        <v>12592800</v>
      </c>
      <c r="X8" s="59">
        <v>-2001720</v>
      </c>
      <c r="Y8" s="60">
        <v>-15.9</v>
      </c>
      <c r="Z8" s="61">
        <v>20806424</v>
      </c>
    </row>
    <row r="9" spans="1:26" ht="13.5">
      <c r="A9" s="57" t="s">
        <v>35</v>
      </c>
      <c r="B9" s="18">
        <v>21966051</v>
      </c>
      <c r="C9" s="18">
        <v>0</v>
      </c>
      <c r="D9" s="58">
        <v>38472500</v>
      </c>
      <c r="E9" s="59">
        <v>37924000</v>
      </c>
      <c r="F9" s="59">
        <v>226731</v>
      </c>
      <c r="G9" s="59">
        <v>6252218</v>
      </c>
      <c r="H9" s="59">
        <v>6356514</v>
      </c>
      <c r="I9" s="59">
        <v>12835463</v>
      </c>
      <c r="J9" s="59">
        <v>263668</v>
      </c>
      <c r="K9" s="59">
        <v>6339589</v>
      </c>
      <c r="L9" s="59">
        <v>169769</v>
      </c>
      <c r="M9" s="59">
        <v>6773026</v>
      </c>
      <c r="N9" s="59">
        <v>3248575</v>
      </c>
      <c r="O9" s="59">
        <v>3260215</v>
      </c>
      <c r="P9" s="59">
        <v>3239324</v>
      </c>
      <c r="Q9" s="59">
        <v>9748114</v>
      </c>
      <c r="R9" s="59">
        <v>0</v>
      </c>
      <c r="S9" s="59">
        <v>0</v>
      </c>
      <c r="T9" s="59">
        <v>0</v>
      </c>
      <c r="U9" s="59">
        <v>0</v>
      </c>
      <c r="V9" s="59">
        <v>29356603</v>
      </c>
      <c r="W9" s="59">
        <v>28865700</v>
      </c>
      <c r="X9" s="59">
        <v>490903</v>
      </c>
      <c r="Y9" s="60">
        <v>1.7</v>
      </c>
      <c r="Z9" s="61">
        <v>37924000</v>
      </c>
    </row>
    <row r="10" spans="1:26" ht="25.5">
      <c r="A10" s="62" t="s">
        <v>105</v>
      </c>
      <c r="B10" s="63">
        <f>SUM(B5:B9)</f>
        <v>58756686</v>
      </c>
      <c r="C10" s="63">
        <f>SUM(C5:C9)</f>
        <v>0</v>
      </c>
      <c r="D10" s="64">
        <f aca="true" t="shared" si="0" ref="D10:Z10">SUM(D5:D9)</f>
        <v>78694700</v>
      </c>
      <c r="E10" s="65">
        <f t="shared" si="0"/>
        <v>79256624</v>
      </c>
      <c r="F10" s="65">
        <f t="shared" si="0"/>
        <v>10566635</v>
      </c>
      <c r="G10" s="65">
        <f t="shared" si="0"/>
        <v>8017342</v>
      </c>
      <c r="H10" s="65">
        <f t="shared" si="0"/>
        <v>7974264</v>
      </c>
      <c r="I10" s="65">
        <f t="shared" si="0"/>
        <v>26558241</v>
      </c>
      <c r="J10" s="65">
        <f t="shared" si="0"/>
        <v>2017855</v>
      </c>
      <c r="K10" s="65">
        <f t="shared" si="0"/>
        <v>10038347</v>
      </c>
      <c r="L10" s="65">
        <f t="shared" si="0"/>
        <v>1898018</v>
      </c>
      <c r="M10" s="65">
        <f t="shared" si="0"/>
        <v>13954220</v>
      </c>
      <c r="N10" s="65">
        <f t="shared" si="0"/>
        <v>4728120</v>
      </c>
      <c r="O10" s="65">
        <f t="shared" si="0"/>
        <v>3588859</v>
      </c>
      <c r="P10" s="65">
        <f t="shared" si="0"/>
        <v>6949578</v>
      </c>
      <c r="Q10" s="65">
        <f t="shared" si="0"/>
        <v>15266557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55779018</v>
      </c>
      <c r="W10" s="65">
        <f t="shared" si="0"/>
        <v>59997700</v>
      </c>
      <c r="X10" s="65">
        <f t="shared" si="0"/>
        <v>-4218682</v>
      </c>
      <c r="Y10" s="66">
        <f>+IF(W10&lt;&gt;0,(X10/W10)*100,0)</f>
        <v>-7.031406203904483</v>
      </c>
      <c r="Z10" s="67">
        <f t="shared" si="0"/>
        <v>79256624</v>
      </c>
    </row>
    <row r="11" spans="1:26" ht="13.5">
      <c r="A11" s="57" t="s">
        <v>36</v>
      </c>
      <c r="B11" s="18">
        <v>15022408</v>
      </c>
      <c r="C11" s="18">
        <v>0</v>
      </c>
      <c r="D11" s="58">
        <v>20664400</v>
      </c>
      <c r="E11" s="59">
        <v>20542700</v>
      </c>
      <c r="F11" s="59">
        <v>1416244</v>
      </c>
      <c r="G11" s="59">
        <v>1668993</v>
      </c>
      <c r="H11" s="59">
        <v>1695344</v>
      </c>
      <c r="I11" s="59">
        <v>4780581</v>
      </c>
      <c r="J11" s="59">
        <v>1385467</v>
      </c>
      <c r="K11" s="59">
        <v>1606150</v>
      </c>
      <c r="L11" s="59">
        <v>1554881</v>
      </c>
      <c r="M11" s="59">
        <v>4546498</v>
      </c>
      <c r="N11" s="59">
        <v>1604834</v>
      </c>
      <c r="O11" s="59">
        <v>1595946</v>
      </c>
      <c r="P11" s="59">
        <v>1481307</v>
      </c>
      <c r="Q11" s="59">
        <v>4682087</v>
      </c>
      <c r="R11" s="59">
        <v>0</v>
      </c>
      <c r="S11" s="59">
        <v>0</v>
      </c>
      <c r="T11" s="59">
        <v>0</v>
      </c>
      <c r="U11" s="59">
        <v>0</v>
      </c>
      <c r="V11" s="59">
        <v>14009166</v>
      </c>
      <c r="W11" s="59">
        <v>15129400</v>
      </c>
      <c r="X11" s="59">
        <v>-1120234</v>
      </c>
      <c r="Y11" s="60">
        <v>-7.4</v>
      </c>
      <c r="Z11" s="61">
        <v>20542700</v>
      </c>
    </row>
    <row r="12" spans="1:26" ht="13.5">
      <c r="A12" s="57" t="s">
        <v>37</v>
      </c>
      <c r="B12" s="18">
        <v>2518027</v>
      </c>
      <c r="C12" s="18">
        <v>0</v>
      </c>
      <c r="D12" s="58">
        <v>2618500</v>
      </c>
      <c r="E12" s="59">
        <v>2618500</v>
      </c>
      <c r="F12" s="59">
        <v>203926</v>
      </c>
      <c r="G12" s="59">
        <v>167743</v>
      </c>
      <c r="H12" s="59">
        <v>275213</v>
      </c>
      <c r="I12" s="59">
        <v>646882</v>
      </c>
      <c r="J12" s="59">
        <v>200701</v>
      </c>
      <c r="K12" s="59">
        <v>200701</v>
      </c>
      <c r="L12" s="59">
        <v>200701</v>
      </c>
      <c r="M12" s="59">
        <v>602103</v>
      </c>
      <c r="N12" s="59">
        <v>200701</v>
      </c>
      <c r="O12" s="59">
        <v>200701</v>
      </c>
      <c r="P12" s="59">
        <v>202737</v>
      </c>
      <c r="Q12" s="59">
        <v>604139</v>
      </c>
      <c r="R12" s="59">
        <v>0</v>
      </c>
      <c r="S12" s="59">
        <v>0</v>
      </c>
      <c r="T12" s="59">
        <v>0</v>
      </c>
      <c r="U12" s="59">
        <v>0</v>
      </c>
      <c r="V12" s="59">
        <v>1853124</v>
      </c>
      <c r="W12" s="59">
        <v>1945400</v>
      </c>
      <c r="X12" s="59">
        <v>-92276</v>
      </c>
      <c r="Y12" s="60">
        <v>-4.74</v>
      </c>
      <c r="Z12" s="61">
        <v>2618500</v>
      </c>
    </row>
    <row r="13" spans="1:26" ht="13.5">
      <c r="A13" s="57" t="s">
        <v>106</v>
      </c>
      <c r="B13" s="18">
        <v>7335166</v>
      </c>
      <c r="C13" s="18">
        <v>0</v>
      </c>
      <c r="D13" s="58">
        <v>8904300</v>
      </c>
      <c r="E13" s="59">
        <v>12472500</v>
      </c>
      <c r="F13" s="59">
        <v>-339</v>
      </c>
      <c r="G13" s="59">
        <v>54962</v>
      </c>
      <c r="H13" s="59">
        <v>0</v>
      </c>
      <c r="I13" s="59">
        <v>54623</v>
      </c>
      <c r="J13" s="59">
        <v>1642</v>
      </c>
      <c r="K13" s="59">
        <v>0</v>
      </c>
      <c r="L13" s="59">
        <v>-1642</v>
      </c>
      <c r="M13" s="59">
        <v>0</v>
      </c>
      <c r="N13" s="59">
        <v>4169966</v>
      </c>
      <c r="O13" s="59">
        <v>595224</v>
      </c>
      <c r="P13" s="59">
        <v>595224</v>
      </c>
      <c r="Q13" s="59">
        <v>5360414</v>
      </c>
      <c r="R13" s="59">
        <v>0</v>
      </c>
      <c r="S13" s="59">
        <v>0</v>
      </c>
      <c r="T13" s="59">
        <v>0</v>
      </c>
      <c r="U13" s="59">
        <v>0</v>
      </c>
      <c r="V13" s="59">
        <v>5415037</v>
      </c>
      <c r="W13" s="59">
        <v>6676200</v>
      </c>
      <c r="X13" s="59">
        <v>-1261163</v>
      </c>
      <c r="Y13" s="60">
        <v>-18.89</v>
      </c>
      <c r="Z13" s="61">
        <v>12472500</v>
      </c>
    </row>
    <row r="14" spans="1:26" ht="13.5">
      <c r="A14" s="57" t="s">
        <v>38</v>
      </c>
      <c r="B14" s="18">
        <v>164313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7487051</v>
      </c>
      <c r="C15" s="18">
        <v>0</v>
      </c>
      <c r="D15" s="58">
        <v>8713100</v>
      </c>
      <c r="E15" s="59">
        <v>7500000</v>
      </c>
      <c r="F15" s="59">
        <v>819115</v>
      </c>
      <c r="G15" s="59">
        <v>955928</v>
      </c>
      <c r="H15" s="59">
        <v>107163</v>
      </c>
      <c r="I15" s="59">
        <v>1882206</v>
      </c>
      <c r="J15" s="59">
        <v>703348</v>
      </c>
      <c r="K15" s="59">
        <v>997310</v>
      </c>
      <c r="L15" s="59">
        <v>524197</v>
      </c>
      <c r="M15" s="59">
        <v>2224855</v>
      </c>
      <c r="N15" s="59">
        <v>548346</v>
      </c>
      <c r="O15" s="59">
        <v>551017</v>
      </c>
      <c r="P15" s="59">
        <v>500432</v>
      </c>
      <c r="Q15" s="59">
        <v>1599795</v>
      </c>
      <c r="R15" s="59">
        <v>0</v>
      </c>
      <c r="S15" s="59">
        <v>0</v>
      </c>
      <c r="T15" s="59">
        <v>0</v>
      </c>
      <c r="U15" s="59">
        <v>0</v>
      </c>
      <c r="V15" s="59">
        <v>5706856</v>
      </c>
      <c r="W15" s="59">
        <v>6667300</v>
      </c>
      <c r="X15" s="59">
        <v>-960444</v>
      </c>
      <c r="Y15" s="60">
        <v>-14.41</v>
      </c>
      <c r="Z15" s="61">
        <v>7500000</v>
      </c>
    </row>
    <row r="16" spans="1:26" ht="13.5">
      <c r="A16" s="68" t="s">
        <v>40</v>
      </c>
      <c r="B16" s="18">
        <v>32405414</v>
      </c>
      <c r="C16" s="18">
        <v>0</v>
      </c>
      <c r="D16" s="58">
        <v>4558800</v>
      </c>
      <c r="E16" s="59">
        <v>4618800</v>
      </c>
      <c r="F16" s="59">
        <v>341166</v>
      </c>
      <c r="G16" s="59">
        <v>-2964</v>
      </c>
      <c r="H16" s="59">
        <v>308691</v>
      </c>
      <c r="I16" s="59">
        <v>646893</v>
      </c>
      <c r="J16" s="59">
        <v>244960</v>
      </c>
      <c r="K16" s="59">
        <v>310244</v>
      </c>
      <c r="L16" s="59">
        <v>87857</v>
      </c>
      <c r="M16" s="59">
        <v>643061</v>
      </c>
      <c r="N16" s="59">
        <v>143066</v>
      </c>
      <c r="O16" s="59">
        <v>183433</v>
      </c>
      <c r="P16" s="59">
        <v>295921</v>
      </c>
      <c r="Q16" s="59">
        <v>622420</v>
      </c>
      <c r="R16" s="59">
        <v>0</v>
      </c>
      <c r="S16" s="59">
        <v>0</v>
      </c>
      <c r="T16" s="59">
        <v>0</v>
      </c>
      <c r="U16" s="59">
        <v>0</v>
      </c>
      <c r="V16" s="59">
        <v>1912374</v>
      </c>
      <c r="W16" s="59">
        <v>4558800</v>
      </c>
      <c r="X16" s="59">
        <v>-2646426</v>
      </c>
      <c r="Y16" s="60">
        <v>-58.05</v>
      </c>
      <c r="Z16" s="61">
        <v>4618800</v>
      </c>
    </row>
    <row r="17" spans="1:26" ht="13.5">
      <c r="A17" s="57" t="s">
        <v>41</v>
      </c>
      <c r="B17" s="18">
        <v>36062284</v>
      </c>
      <c r="C17" s="18">
        <v>0</v>
      </c>
      <c r="D17" s="58">
        <v>50138800</v>
      </c>
      <c r="E17" s="59">
        <v>49370624</v>
      </c>
      <c r="F17" s="59">
        <v>528004</v>
      </c>
      <c r="G17" s="59">
        <v>5112718</v>
      </c>
      <c r="H17" s="59">
        <v>5641397</v>
      </c>
      <c r="I17" s="59">
        <v>11282119</v>
      </c>
      <c r="J17" s="59">
        <v>1175845</v>
      </c>
      <c r="K17" s="59">
        <v>5706433</v>
      </c>
      <c r="L17" s="59">
        <v>2891144</v>
      </c>
      <c r="M17" s="59">
        <v>9773422</v>
      </c>
      <c r="N17" s="59">
        <v>2519655</v>
      </c>
      <c r="O17" s="59">
        <v>3631465</v>
      </c>
      <c r="P17" s="59">
        <v>3785285</v>
      </c>
      <c r="Q17" s="59">
        <v>9936405</v>
      </c>
      <c r="R17" s="59">
        <v>0</v>
      </c>
      <c r="S17" s="59">
        <v>0</v>
      </c>
      <c r="T17" s="59">
        <v>0</v>
      </c>
      <c r="U17" s="59">
        <v>0</v>
      </c>
      <c r="V17" s="59">
        <v>30991946</v>
      </c>
      <c r="W17" s="59">
        <v>37409700</v>
      </c>
      <c r="X17" s="59">
        <v>-6417754</v>
      </c>
      <c r="Y17" s="60">
        <v>-17.16</v>
      </c>
      <c r="Z17" s="61">
        <v>49370624</v>
      </c>
    </row>
    <row r="18" spans="1:26" ht="13.5">
      <c r="A18" s="69" t="s">
        <v>42</v>
      </c>
      <c r="B18" s="70">
        <f>SUM(B11:B17)</f>
        <v>100994663</v>
      </c>
      <c r="C18" s="70">
        <f>SUM(C11:C17)</f>
        <v>0</v>
      </c>
      <c r="D18" s="71">
        <f aca="true" t="shared" si="1" ref="D18:Z18">SUM(D11:D17)</f>
        <v>95597900</v>
      </c>
      <c r="E18" s="72">
        <f t="shared" si="1"/>
        <v>97123124</v>
      </c>
      <c r="F18" s="72">
        <f t="shared" si="1"/>
        <v>3308116</v>
      </c>
      <c r="G18" s="72">
        <f t="shared" si="1"/>
        <v>7957380</v>
      </c>
      <c r="H18" s="72">
        <f t="shared" si="1"/>
        <v>8027808</v>
      </c>
      <c r="I18" s="72">
        <f t="shared" si="1"/>
        <v>19293304</v>
      </c>
      <c r="J18" s="72">
        <f t="shared" si="1"/>
        <v>3711963</v>
      </c>
      <c r="K18" s="72">
        <f t="shared" si="1"/>
        <v>8820838</v>
      </c>
      <c r="L18" s="72">
        <f t="shared" si="1"/>
        <v>5257138</v>
      </c>
      <c r="M18" s="72">
        <f t="shared" si="1"/>
        <v>17789939</v>
      </c>
      <c r="N18" s="72">
        <f t="shared" si="1"/>
        <v>9186568</v>
      </c>
      <c r="O18" s="72">
        <f t="shared" si="1"/>
        <v>6757786</v>
      </c>
      <c r="P18" s="72">
        <f t="shared" si="1"/>
        <v>6860906</v>
      </c>
      <c r="Q18" s="72">
        <f t="shared" si="1"/>
        <v>22805260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59888503</v>
      </c>
      <c r="W18" s="72">
        <f t="shared" si="1"/>
        <v>72386800</v>
      </c>
      <c r="X18" s="72">
        <f t="shared" si="1"/>
        <v>-12498297</v>
      </c>
      <c r="Y18" s="66">
        <f>+IF(W18&lt;&gt;0,(X18/W18)*100,0)</f>
        <v>-17.26598910298563</v>
      </c>
      <c r="Z18" s="73">
        <f t="shared" si="1"/>
        <v>97123124</v>
      </c>
    </row>
    <row r="19" spans="1:26" ht="13.5">
      <c r="A19" s="69" t="s">
        <v>43</v>
      </c>
      <c r="B19" s="74">
        <f>+B10-B18</f>
        <v>-42237977</v>
      </c>
      <c r="C19" s="74">
        <f>+C10-C18</f>
        <v>0</v>
      </c>
      <c r="D19" s="75">
        <f aca="true" t="shared" si="2" ref="D19:Z19">+D10-D18</f>
        <v>-16903200</v>
      </c>
      <c r="E19" s="76">
        <f t="shared" si="2"/>
        <v>-17866500</v>
      </c>
      <c r="F19" s="76">
        <f t="shared" si="2"/>
        <v>7258519</v>
      </c>
      <c r="G19" s="76">
        <f t="shared" si="2"/>
        <v>59962</v>
      </c>
      <c r="H19" s="76">
        <f t="shared" si="2"/>
        <v>-53544</v>
      </c>
      <c r="I19" s="76">
        <f t="shared" si="2"/>
        <v>7264937</v>
      </c>
      <c r="J19" s="76">
        <f t="shared" si="2"/>
        <v>-1694108</v>
      </c>
      <c r="K19" s="76">
        <f t="shared" si="2"/>
        <v>1217509</v>
      </c>
      <c r="L19" s="76">
        <f t="shared" si="2"/>
        <v>-3359120</v>
      </c>
      <c r="M19" s="76">
        <f t="shared" si="2"/>
        <v>-3835719</v>
      </c>
      <c r="N19" s="76">
        <f t="shared" si="2"/>
        <v>-4458448</v>
      </c>
      <c r="O19" s="76">
        <f t="shared" si="2"/>
        <v>-3168927</v>
      </c>
      <c r="P19" s="76">
        <f t="shared" si="2"/>
        <v>88672</v>
      </c>
      <c r="Q19" s="76">
        <f t="shared" si="2"/>
        <v>-7538703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-4109485</v>
      </c>
      <c r="W19" s="76">
        <f>IF(E10=E18,0,W10-W18)</f>
        <v>-12389100</v>
      </c>
      <c r="X19" s="76">
        <f t="shared" si="2"/>
        <v>8279615</v>
      </c>
      <c r="Y19" s="77">
        <f>+IF(W19&lt;&gt;0,(X19/W19)*100,0)</f>
        <v>-66.82983428981927</v>
      </c>
      <c r="Z19" s="78">
        <f t="shared" si="2"/>
        <v>-17866500</v>
      </c>
    </row>
    <row r="20" spans="1:26" ht="13.5">
      <c r="A20" s="57" t="s">
        <v>44</v>
      </c>
      <c r="B20" s="18">
        <v>30553180</v>
      </c>
      <c r="C20" s="18">
        <v>0</v>
      </c>
      <c r="D20" s="58">
        <v>8159200</v>
      </c>
      <c r="E20" s="59">
        <v>10679941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3792582</v>
      </c>
      <c r="L20" s="59">
        <v>1016662</v>
      </c>
      <c r="M20" s="59">
        <v>4809244</v>
      </c>
      <c r="N20" s="59">
        <v>909</v>
      </c>
      <c r="O20" s="59">
        <v>85551</v>
      </c>
      <c r="P20" s="59">
        <v>209562</v>
      </c>
      <c r="Q20" s="59">
        <v>296022</v>
      </c>
      <c r="R20" s="59">
        <v>0</v>
      </c>
      <c r="S20" s="59">
        <v>0</v>
      </c>
      <c r="T20" s="59">
        <v>0</v>
      </c>
      <c r="U20" s="59">
        <v>0</v>
      </c>
      <c r="V20" s="59">
        <v>5105266</v>
      </c>
      <c r="W20" s="59">
        <v>6657300</v>
      </c>
      <c r="X20" s="59">
        <v>-1552034</v>
      </c>
      <c r="Y20" s="60">
        <v>-23.31</v>
      </c>
      <c r="Z20" s="61">
        <v>10679941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-11684797</v>
      </c>
      <c r="C22" s="85">
        <f>SUM(C19:C21)</f>
        <v>0</v>
      </c>
      <c r="D22" s="86">
        <f aca="true" t="shared" si="3" ref="D22:Z22">SUM(D19:D21)</f>
        <v>-8744000</v>
      </c>
      <c r="E22" s="87">
        <f t="shared" si="3"/>
        <v>-7186559</v>
      </c>
      <c r="F22" s="87">
        <f t="shared" si="3"/>
        <v>7258519</v>
      </c>
      <c r="G22" s="87">
        <f t="shared" si="3"/>
        <v>59962</v>
      </c>
      <c r="H22" s="87">
        <f t="shared" si="3"/>
        <v>-53544</v>
      </c>
      <c r="I22" s="87">
        <f t="shared" si="3"/>
        <v>7264937</v>
      </c>
      <c r="J22" s="87">
        <f t="shared" si="3"/>
        <v>-1694108</v>
      </c>
      <c r="K22" s="87">
        <f t="shared" si="3"/>
        <v>5010091</v>
      </c>
      <c r="L22" s="87">
        <f t="shared" si="3"/>
        <v>-2342458</v>
      </c>
      <c r="M22" s="87">
        <f t="shared" si="3"/>
        <v>973525</v>
      </c>
      <c r="N22" s="87">
        <f t="shared" si="3"/>
        <v>-4457539</v>
      </c>
      <c r="O22" s="87">
        <f t="shared" si="3"/>
        <v>-3083376</v>
      </c>
      <c r="P22" s="87">
        <f t="shared" si="3"/>
        <v>298234</v>
      </c>
      <c r="Q22" s="87">
        <f t="shared" si="3"/>
        <v>-7242681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995781</v>
      </c>
      <c r="W22" s="87">
        <f t="shared" si="3"/>
        <v>-5731800</v>
      </c>
      <c r="X22" s="87">
        <f t="shared" si="3"/>
        <v>6727581</v>
      </c>
      <c r="Y22" s="88">
        <f>+IF(W22&lt;&gt;0,(X22/W22)*100,0)</f>
        <v>-117.37291950172721</v>
      </c>
      <c r="Z22" s="89">
        <f t="shared" si="3"/>
        <v>-7186559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-11684797</v>
      </c>
      <c r="C24" s="74">
        <f>SUM(C22:C23)</f>
        <v>0</v>
      </c>
      <c r="D24" s="75">
        <f aca="true" t="shared" si="4" ref="D24:Z24">SUM(D22:D23)</f>
        <v>-8744000</v>
      </c>
      <c r="E24" s="76">
        <f t="shared" si="4"/>
        <v>-7186559</v>
      </c>
      <c r="F24" s="76">
        <f t="shared" si="4"/>
        <v>7258519</v>
      </c>
      <c r="G24" s="76">
        <f t="shared" si="4"/>
        <v>59962</v>
      </c>
      <c r="H24" s="76">
        <f t="shared" si="4"/>
        <v>-53544</v>
      </c>
      <c r="I24" s="76">
        <f t="shared" si="4"/>
        <v>7264937</v>
      </c>
      <c r="J24" s="76">
        <f t="shared" si="4"/>
        <v>-1694108</v>
      </c>
      <c r="K24" s="76">
        <f t="shared" si="4"/>
        <v>5010091</v>
      </c>
      <c r="L24" s="76">
        <f t="shared" si="4"/>
        <v>-2342458</v>
      </c>
      <c r="M24" s="76">
        <f t="shared" si="4"/>
        <v>973525</v>
      </c>
      <c r="N24" s="76">
        <f t="shared" si="4"/>
        <v>-4457539</v>
      </c>
      <c r="O24" s="76">
        <f t="shared" si="4"/>
        <v>-3083376</v>
      </c>
      <c r="P24" s="76">
        <f t="shared" si="4"/>
        <v>298234</v>
      </c>
      <c r="Q24" s="76">
        <f t="shared" si="4"/>
        <v>-7242681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995781</v>
      </c>
      <c r="W24" s="76">
        <f t="shared" si="4"/>
        <v>-5731800</v>
      </c>
      <c r="X24" s="76">
        <f t="shared" si="4"/>
        <v>6727581</v>
      </c>
      <c r="Y24" s="77">
        <f>+IF(W24&lt;&gt;0,(X24/W24)*100,0)</f>
        <v>-117.37291950172721</v>
      </c>
      <c r="Z24" s="78">
        <f t="shared" si="4"/>
        <v>-7186559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13516911</v>
      </c>
      <c r="C27" s="21">
        <v>0</v>
      </c>
      <c r="D27" s="98">
        <v>14703200</v>
      </c>
      <c r="E27" s="99">
        <v>11723941</v>
      </c>
      <c r="F27" s="99">
        <v>24423</v>
      </c>
      <c r="G27" s="99">
        <v>2258</v>
      </c>
      <c r="H27" s="99">
        <v>1835648</v>
      </c>
      <c r="I27" s="99">
        <v>1862329</v>
      </c>
      <c r="J27" s="99">
        <v>140881</v>
      </c>
      <c r="K27" s="99">
        <v>1864381</v>
      </c>
      <c r="L27" s="99">
        <v>1021270</v>
      </c>
      <c r="M27" s="99">
        <v>3026532</v>
      </c>
      <c r="N27" s="99">
        <v>13455</v>
      </c>
      <c r="O27" s="99">
        <v>93016</v>
      </c>
      <c r="P27" s="99">
        <v>312995</v>
      </c>
      <c r="Q27" s="99">
        <v>419466</v>
      </c>
      <c r="R27" s="99">
        <v>0</v>
      </c>
      <c r="S27" s="99">
        <v>0</v>
      </c>
      <c r="T27" s="99">
        <v>0</v>
      </c>
      <c r="U27" s="99">
        <v>0</v>
      </c>
      <c r="V27" s="99">
        <v>5308327</v>
      </c>
      <c r="W27" s="99">
        <v>8792956</v>
      </c>
      <c r="X27" s="99">
        <v>-3484629</v>
      </c>
      <c r="Y27" s="100">
        <v>-39.63</v>
      </c>
      <c r="Z27" s="101">
        <v>11723941</v>
      </c>
    </row>
    <row r="28" spans="1:26" ht="13.5">
      <c r="A28" s="102" t="s">
        <v>44</v>
      </c>
      <c r="B28" s="18">
        <v>12588780</v>
      </c>
      <c r="C28" s="18">
        <v>0</v>
      </c>
      <c r="D28" s="58">
        <v>13160200</v>
      </c>
      <c r="E28" s="59">
        <v>10180941</v>
      </c>
      <c r="F28" s="59">
        <v>0</v>
      </c>
      <c r="G28" s="59">
        <v>2258</v>
      </c>
      <c r="H28" s="59">
        <v>1831279</v>
      </c>
      <c r="I28" s="59">
        <v>1833537</v>
      </c>
      <c r="J28" s="59">
        <v>130543</v>
      </c>
      <c r="K28" s="59">
        <v>1849009</v>
      </c>
      <c r="L28" s="59">
        <v>1019614</v>
      </c>
      <c r="M28" s="59">
        <v>2999166</v>
      </c>
      <c r="N28" s="59">
        <v>3148</v>
      </c>
      <c r="O28" s="59">
        <v>83147</v>
      </c>
      <c r="P28" s="59">
        <v>186268</v>
      </c>
      <c r="Q28" s="59">
        <v>272563</v>
      </c>
      <c r="R28" s="59">
        <v>0</v>
      </c>
      <c r="S28" s="59">
        <v>0</v>
      </c>
      <c r="T28" s="59">
        <v>0</v>
      </c>
      <c r="U28" s="59">
        <v>0</v>
      </c>
      <c r="V28" s="59">
        <v>5105266</v>
      </c>
      <c r="W28" s="59">
        <v>7635706</v>
      </c>
      <c r="X28" s="59">
        <v>-2530440</v>
      </c>
      <c r="Y28" s="60">
        <v>-33.14</v>
      </c>
      <c r="Z28" s="61">
        <v>10180941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928130</v>
      </c>
      <c r="C31" s="18">
        <v>0</v>
      </c>
      <c r="D31" s="58">
        <v>1543000</v>
      </c>
      <c r="E31" s="59">
        <v>1543000</v>
      </c>
      <c r="F31" s="59">
        <v>24423</v>
      </c>
      <c r="G31" s="59">
        <v>0</v>
      </c>
      <c r="H31" s="59">
        <v>4369</v>
      </c>
      <c r="I31" s="59">
        <v>28792</v>
      </c>
      <c r="J31" s="59">
        <v>10338</v>
      </c>
      <c r="K31" s="59">
        <v>15372</v>
      </c>
      <c r="L31" s="59">
        <v>1656</v>
      </c>
      <c r="M31" s="59">
        <v>27366</v>
      </c>
      <c r="N31" s="59">
        <v>10307</v>
      </c>
      <c r="O31" s="59">
        <v>9869</v>
      </c>
      <c r="P31" s="59">
        <v>126727</v>
      </c>
      <c r="Q31" s="59">
        <v>146903</v>
      </c>
      <c r="R31" s="59">
        <v>0</v>
      </c>
      <c r="S31" s="59">
        <v>0</v>
      </c>
      <c r="T31" s="59">
        <v>0</v>
      </c>
      <c r="U31" s="59">
        <v>0</v>
      </c>
      <c r="V31" s="59">
        <v>203061</v>
      </c>
      <c r="W31" s="59">
        <v>1157250</v>
      </c>
      <c r="X31" s="59">
        <v>-954189</v>
      </c>
      <c r="Y31" s="60">
        <v>-82.45</v>
      </c>
      <c r="Z31" s="61">
        <v>1543000</v>
      </c>
    </row>
    <row r="32" spans="1:26" ht="13.5">
      <c r="A32" s="69" t="s">
        <v>50</v>
      </c>
      <c r="B32" s="21">
        <f>SUM(B28:B31)</f>
        <v>13516910</v>
      </c>
      <c r="C32" s="21">
        <f>SUM(C28:C31)</f>
        <v>0</v>
      </c>
      <c r="D32" s="98">
        <f aca="true" t="shared" si="5" ref="D32:Z32">SUM(D28:D31)</f>
        <v>14703200</v>
      </c>
      <c r="E32" s="99">
        <f t="shared" si="5"/>
        <v>11723941</v>
      </c>
      <c r="F32" s="99">
        <f t="shared" si="5"/>
        <v>24423</v>
      </c>
      <c r="G32" s="99">
        <f t="shared" si="5"/>
        <v>2258</v>
      </c>
      <c r="H32" s="99">
        <f t="shared" si="5"/>
        <v>1835648</v>
      </c>
      <c r="I32" s="99">
        <f t="shared" si="5"/>
        <v>1862329</v>
      </c>
      <c r="J32" s="99">
        <f t="shared" si="5"/>
        <v>140881</v>
      </c>
      <c r="K32" s="99">
        <f t="shared" si="5"/>
        <v>1864381</v>
      </c>
      <c r="L32" s="99">
        <f t="shared" si="5"/>
        <v>1021270</v>
      </c>
      <c r="M32" s="99">
        <f t="shared" si="5"/>
        <v>3026532</v>
      </c>
      <c r="N32" s="99">
        <f t="shared" si="5"/>
        <v>13455</v>
      </c>
      <c r="O32" s="99">
        <f t="shared" si="5"/>
        <v>93016</v>
      </c>
      <c r="P32" s="99">
        <f t="shared" si="5"/>
        <v>312995</v>
      </c>
      <c r="Q32" s="99">
        <f t="shared" si="5"/>
        <v>419466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5308327</v>
      </c>
      <c r="W32" s="99">
        <f t="shared" si="5"/>
        <v>8792956</v>
      </c>
      <c r="X32" s="99">
        <f t="shared" si="5"/>
        <v>-3484629</v>
      </c>
      <c r="Y32" s="100">
        <f>+IF(W32&lt;&gt;0,(X32/W32)*100,0)</f>
        <v>-39.629778654641285</v>
      </c>
      <c r="Z32" s="101">
        <f t="shared" si="5"/>
        <v>11723941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21509165</v>
      </c>
      <c r="C35" s="18">
        <v>0</v>
      </c>
      <c r="D35" s="58">
        <v>14727468</v>
      </c>
      <c r="E35" s="59">
        <v>14727468</v>
      </c>
      <c r="F35" s="59">
        <v>24392054</v>
      </c>
      <c r="G35" s="59">
        <v>30527993</v>
      </c>
      <c r="H35" s="59">
        <v>28537966</v>
      </c>
      <c r="I35" s="59">
        <v>28537966</v>
      </c>
      <c r="J35" s="59">
        <v>27986356</v>
      </c>
      <c r="K35" s="59">
        <v>23496591</v>
      </c>
      <c r="L35" s="59">
        <v>23466094</v>
      </c>
      <c r="M35" s="59">
        <v>23466094</v>
      </c>
      <c r="N35" s="59">
        <v>23183485</v>
      </c>
      <c r="O35" s="59">
        <v>22499625</v>
      </c>
      <c r="P35" s="59">
        <v>23460874</v>
      </c>
      <c r="Q35" s="59">
        <v>23460874</v>
      </c>
      <c r="R35" s="59">
        <v>0</v>
      </c>
      <c r="S35" s="59">
        <v>0</v>
      </c>
      <c r="T35" s="59">
        <v>0</v>
      </c>
      <c r="U35" s="59">
        <v>0</v>
      </c>
      <c r="V35" s="59">
        <v>23460874</v>
      </c>
      <c r="W35" s="59">
        <v>11045601</v>
      </c>
      <c r="X35" s="59">
        <v>12415273</v>
      </c>
      <c r="Y35" s="60">
        <v>112.4</v>
      </c>
      <c r="Z35" s="61">
        <v>14727468</v>
      </c>
    </row>
    <row r="36" spans="1:26" ht="13.5">
      <c r="A36" s="57" t="s">
        <v>53</v>
      </c>
      <c r="B36" s="18">
        <v>161948368</v>
      </c>
      <c r="C36" s="18">
        <v>0</v>
      </c>
      <c r="D36" s="58">
        <v>177418185</v>
      </c>
      <c r="E36" s="59">
        <v>177418185</v>
      </c>
      <c r="F36" s="59">
        <v>161525076</v>
      </c>
      <c r="G36" s="59">
        <v>159108913</v>
      </c>
      <c r="H36" s="59">
        <v>160944645</v>
      </c>
      <c r="I36" s="59">
        <v>160944645</v>
      </c>
      <c r="J36" s="59">
        <v>161085588</v>
      </c>
      <c r="K36" s="59">
        <v>165831139</v>
      </c>
      <c r="L36" s="59">
        <v>166852572</v>
      </c>
      <c r="M36" s="59">
        <v>166852572</v>
      </c>
      <c r="N36" s="59">
        <v>162696235</v>
      </c>
      <c r="O36" s="59">
        <v>162194164</v>
      </c>
      <c r="P36" s="59">
        <v>161911809</v>
      </c>
      <c r="Q36" s="59">
        <v>161911809</v>
      </c>
      <c r="R36" s="59">
        <v>0</v>
      </c>
      <c r="S36" s="59">
        <v>0</v>
      </c>
      <c r="T36" s="59">
        <v>0</v>
      </c>
      <c r="U36" s="59">
        <v>0</v>
      </c>
      <c r="V36" s="59">
        <v>161911809</v>
      </c>
      <c r="W36" s="59">
        <v>133063639</v>
      </c>
      <c r="X36" s="59">
        <v>28848170</v>
      </c>
      <c r="Y36" s="60">
        <v>21.68</v>
      </c>
      <c r="Z36" s="61">
        <v>177418185</v>
      </c>
    </row>
    <row r="37" spans="1:26" ht="13.5">
      <c r="A37" s="57" t="s">
        <v>54</v>
      </c>
      <c r="B37" s="18">
        <v>15136573</v>
      </c>
      <c r="C37" s="18">
        <v>0</v>
      </c>
      <c r="D37" s="58">
        <v>5974953</v>
      </c>
      <c r="E37" s="59">
        <v>5974953</v>
      </c>
      <c r="F37" s="59">
        <v>20968621</v>
      </c>
      <c r="G37" s="59">
        <v>17469725</v>
      </c>
      <c r="H37" s="59">
        <v>17349190</v>
      </c>
      <c r="I37" s="59">
        <v>17349190</v>
      </c>
      <c r="J37" s="59">
        <v>18607538</v>
      </c>
      <c r="K37" s="59">
        <v>13212274</v>
      </c>
      <c r="L37" s="59">
        <v>16535269</v>
      </c>
      <c r="M37" s="59">
        <v>16535269</v>
      </c>
      <c r="N37" s="59">
        <v>16554485</v>
      </c>
      <c r="O37" s="59">
        <v>18459608</v>
      </c>
      <c r="P37" s="59">
        <v>18495381</v>
      </c>
      <c r="Q37" s="59">
        <v>18495381</v>
      </c>
      <c r="R37" s="59">
        <v>0</v>
      </c>
      <c r="S37" s="59">
        <v>0</v>
      </c>
      <c r="T37" s="59">
        <v>0</v>
      </c>
      <c r="U37" s="59">
        <v>0</v>
      </c>
      <c r="V37" s="59">
        <v>18495381</v>
      </c>
      <c r="W37" s="59">
        <v>4481215</v>
      </c>
      <c r="X37" s="59">
        <v>14014166</v>
      </c>
      <c r="Y37" s="60">
        <v>312.73</v>
      </c>
      <c r="Z37" s="61">
        <v>5974953</v>
      </c>
    </row>
    <row r="38" spans="1:26" ht="13.5">
      <c r="A38" s="57" t="s">
        <v>55</v>
      </c>
      <c r="B38" s="18">
        <v>6197588</v>
      </c>
      <c r="C38" s="18">
        <v>0</v>
      </c>
      <c r="D38" s="58">
        <v>8904525</v>
      </c>
      <c r="E38" s="59">
        <v>8904525</v>
      </c>
      <c r="F38" s="59">
        <v>3421377</v>
      </c>
      <c r="G38" s="59">
        <v>3421377</v>
      </c>
      <c r="H38" s="59">
        <v>3421377</v>
      </c>
      <c r="I38" s="59">
        <v>3421377</v>
      </c>
      <c r="J38" s="59">
        <v>3421377</v>
      </c>
      <c r="K38" s="59">
        <v>3421377</v>
      </c>
      <c r="L38" s="59">
        <v>3421377</v>
      </c>
      <c r="M38" s="59">
        <v>3421377</v>
      </c>
      <c r="N38" s="59">
        <v>3421377</v>
      </c>
      <c r="O38" s="59">
        <v>3421377</v>
      </c>
      <c r="P38" s="59">
        <v>3421377</v>
      </c>
      <c r="Q38" s="59">
        <v>3421377</v>
      </c>
      <c r="R38" s="59">
        <v>0</v>
      </c>
      <c r="S38" s="59">
        <v>0</v>
      </c>
      <c r="T38" s="59">
        <v>0</v>
      </c>
      <c r="U38" s="59">
        <v>0</v>
      </c>
      <c r="V38" s="59">
        <v>3421377</v>
      </c>
      <c r="W38" s="59">
        <v>6678394</v>
      </c>
      <c r="X38" s="59">
        <v>-3257017</v>
      </c>
      <c r="Y38" s="60">
        <v>-48.77</v>
      </c>
      <c r="Z38" s="61">
        <v>8904525</v>
      </c>
    </row>
    <row r="39" spans="1:26" ht="13.5">
      <c r="A39" s="57" t="s">
        <v>56</v>
      </c>
      <c r="B39" s="18">
        <v>162123373</v>
      </c>
      <c r="C39" s="18">
        <v>0</v>
      </c>
      <c r="D39" s="58">
        <v>177266175</v>
      </c>
      <c r="E39" s="59">
        <v>177266175</v>
      </c>
      <c r="F39" s="59">
        <v>161527133</v>
      </c>
      <c r="G39" s="59">
        <v>168745805</v>
      </c>
      <c r="H39" s="59">
        <v>168712044</v>
      </c>
      <c r="I39" s="59">
        <v>168712044</v>
      </c>
      <c r="J39" s="59">
        <v>167043030</v>
      </c>
      <c r="K39" s="59">
        <v>172694079</v>
      </c>
      <c r="L39" s="59">
        <v>170362021</v>
      </c>
      <c r="M39" s="59">
        <v>170362021</v>
      </c>
      <c r="N39" s="59">
        <v>165903856</v>
      </c>
      <c r="O39" s="59">
        <v>162812802</v>
      </c>
      <c r="P39" s="59">
        <v>163455923</v>
      </c>
      <c r="Q39" s="59">
        <v>163455923</v>
      </c>
      <c r="R39" s="59">
        <v>0</v>
      </c>
      <c r="S39" s="59">
        <v>0</v>
      </c>
      <c r="T39" s="59">
        <v>0</v>
      </c>
      <c r="U39" s="59">
        <v>0</v>
      </c>
      <c r="V39" s="59">
        <v>163455923</v>
      </c>
      <c r="W39" s="59">
        <v>132949631</v>
      </c>
      <c r="X39" s="59">
        <v>30506292</v>
      </c>
      <c r="Y39" s="60">
        <v>22.95</v>
      </c>
      <c r="Z39" s="61">
        <v>177266175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16614735</v>
      </c>
      <c r="C42" s="18">
        <v>0</v>
      </c>
      <c r="D42" s="58">
        <v>3243100</v>
      </c>
      <c r="E42" s="59">
        <v>3243100</v>
      </c>
      <c r="F42" s="59">
        <v>7658785</v>
      </c>
      <c r="G42" s="59">
        <v>223645</v>
      </c>
      <c r="H42" s="59">
        <v>-1202883</v>
      </c>
      <c r="I42" s="59">
        <v>6679547</v>
      </c>
      <c r="J42" s="59">
        <v>1355830</v>
      </c>
      <c r="K42" s="59">
        <v>-3193053</v>
      </c>
      <c r="L42" s="59">
        <v>1553325</v>
      </c>
      <c r="M42" s="59">
        <v>-283898</v>
      </c>
      <c r="N42" s="59">
        <v>-783145</v>
      </c>
      <c r="O42" s="59">
        <v>-407714</v>
      </c>
      <c r="P42" s="59">
        <v>2156881</v>
      </c>
      <c r="Q42" s="59">
        <v>966022</v>
      </c>
      <c r="R42" s="59">
        <v>0</v>
      </c>
      <c r="S42" s="59">
        <v>0</v>
      </c>
      <c r="T42" s="59">
        <v>0</v>
      </c>
      <c r="U42" s="59">
        <v>0</v>
      </c>
      <c r="V42" s="59">
        <v>7361671</v>
      </c>
      <c r="W42" s="59">
        <v>2664253</v>
      </c>
      <c r="X42" s="59">
        <v>4697418</v>
      </c>
      <c r="Y42" s="60">
        <v>176.31</v>
      </c>
      <c r="Z42" s="61">
        <v>3243100</v>
      </c>
    </row>
    <row r="43" spans="1:26" ht="13.5">
      <c r="A43" s="57" t="s">
        <v>59</v>
      </c>
      <c r="B43" s="18">
        <v>-21613765</v>
      </c>
      <c r="C43" s="18">
        <v>0</v>
      </c>
      <c r="D43" s="58">
        <v>-14703200</v>
      </c>
      <c r="E43" s="59">
        <v>-14703200</v>
      </c>
      <c r="F43" s="59">
        <v>-24423</v>
      </c>
      <c r="G43" s="59">
        <v>-2258</v>
      </c>
      <c r="H43" s="59">
        <v>-1835648</v>
      </c>
      <c r="I43" s="59">
        <v>-1862329</v>
      </c>
      <c r="J43" s="59">
        <v>-140881</v>
      </c>
      <c r="K43" s="59">
        <v>-1864381</v>
      </c>
      <c r="L43" s="59">
        <v>-1021270</v>
      </c>
      <c r="M43" s="59">
        <v>-3026532</v>
      </c>
      <c r="N43" s="59">
        <v>-13454</v>
      </c>
      <c r="O43" s="59">
        <v>-93016</v>
      </c>
      <c r="P43" s="59">
        <v>-312996</v>
      </c>
      <c r="Q43" s="59">
        <v>-419466</v>
      </c>
      <c r="R43" s="59">
        <v>0</v>
      </c>
      <c r="S43" s="59">
        <v>0</v>
      </c>
      <c r="T43" s="59">
        <v>0</v>
      </c>
      <c r="U43" s="59">
        <v>0</v>
      </c>
      <c r="V43" s="59">
        <v>-5308327</v>
      </c>
      <c r="W43" s="59">
        <v>-10656442</v>
      </c>
      <c r="X43" s="59">
        <v>5348115</v>
      </c>
      <c r="Y43" s="60">
        <v>-50.19</v>
      </c>
      <c r="Z43" s="61">
        <v>-14703200</v>
      </c>
    </row>
    <row r="44" spans="1:26" ht="13.5">
      <c r="A44" s="57" t="s">
        <v>60</v>
      </c>
      <c r="B44" s="18">
        <v>204814</v>
      </c>
      <c r="C44" s="18">
        <v>0</v>
      </c>
      <c r="D44" s="58">
        <v>24000</v>
      </c>
      <c r="E44" s="59">
        <v>24000</v>
      </c>
      <c r="F44" s="59">
        <v>1080</v>
      </c>
      <c r="G44" s="59">
        <v>2200</v>
      </c>
      <c r="H44" s="59">
        <v>4900</v>
      </c>
      <c r="I44" s="59">
        <v>8180</v>
      </c>
      <c r="J44" s="59">
        <v>32650</v>
      </c>
      <c r="K44" s="59">
        <v>8530</v>
      </c>
      <c r="L44" s="59">
        <v>7260</v>
      </c>
      <c r="M44" s="59">
        <v>48440</v>
      </c>
      <c r="N44" s="59">
        <v>16243</v>
      </c>
      <c r="O44" s="59">
        <v>5371</v>
      </c>
      <c r="P44" s="59">
        <v>6990</v>
      </c>
      <c r="Q44" s="59">
        <v>28604</v>
      </c>
      <c r="R44" s="59">
        <v>0</v>
      </c>
      <c r="S44" s="59">
        <v>0</v>
      </c>
      <c r="T44" s="59">
        <v>0</v>
      </c>
      <c r="U44" s="59">
        <v>0</v>
      </c>
      <c r="V44" s="59">
        <v>85224</v>
      </c>
      <c r="W44" s="59">
        <v>18000</v>
      </c>
      <c r="X44" s="59">
        <v>67224</v>
      </c>
      <c r="Y44" s="60">
        <v>373.47</v>
      </c>
      <c r="Z44" s="61">
        <v>24000</v>
      </c>
    </row>
    <row r="45" spans="1:26" ht="13.5">
      <c r="A45" s="69" t="s">
        <v>61</v>
      </c>
      <c r="B45" s="21">
        <v>0</v>
      </c>
      <c r="C45" s="21">
        <v>0</v>
      </c>
      <c r="D45" s="98">
        <v>3757201</v>
      </c>
      <c r="E45" s="99">
        <v>3757201</v>
      </c>
      <c r="F45" s="99">
        <v>17599598</v>
      </c>
      <c r="G45" s="99">
        <v>17823185</v>
      </c>
      <c r="H45" s="99">
        <v>14789554</v>
      </c>
      <c r="I45" s="99">
        <v>14789554</v>
      </c>
      <c r="J45" s="99">
        <v>16037153</v>
      </c>
      <c r="K45" s="99">
        <v>10988249</v>
      </c>
      <c r="L45" s="99">
        <v>11527564</v>
      </c>
      <c r="M45" s="99">
        <v>11527564</v>
      </c>
      <c r="N45" s="99">
        <v>10747208</v>
      </c>
      <c r="O45" s="99">
        <v>10251849</v>
      </c>
      <c r="P45" s="99">
        <v>12102724</v>
      </c>
      <c r="Q45" s="99">
        <v>12102724</v>
      </c>
      <c r="R45" s="99">
        <v>0</v>
      </c>
      <c r="S45" s="99">
        <v>0</v>
      </c>
      <c r="T45" s="99">
        <v>0</v>
      </c>
      <c r="U45" s="99">
        <v>0</v>
      </c>
      <c r="V45" s="99">
        <v>12102724</v>
      </c>
      <c r="W45" s="99">
        <v>7219112</v>
      </c>
      <c r="X45" s="99">
        <v>4883612</v>
      </c>
      <c r="Y45" s="100">
        <v>67.65</v>
      </c>
      <c r="Z45" s="101">
        <v>3757201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740756</v>
      </c>
      <c r="C49" s="51">
        <v>0</v>
      </c>
      <c r="D49" s="128">
        <v>861911</v>
      </c>
      <c r="E49" s="53">
        <v>139246</v>
      </c>
      <c r="F49" s="53">
        <v>0</v>
      </c>
      <c r="G49" s="53">
        <v>0</v>
      </c>
      <c r="H49" s="53">
        <v>0</v>
      </c>
      <c r="I49" s="53">
        <v>174134</v>
      </c>
      <c r="J49" s="53">
        <v>0</v>
      </c>
      <c r="K49" s="53">
        <v>0</v>
      </c>
      <c r="L49" s="53">
        <v>0</v>
      </c>
      <c r="M49" s="53">
        <v>113744</v>
      </c>
      <c r="N49" s="53">
        <v>0</v>
      </c>
      <c r="O49" s="53">
        <v>0</v>
      </c>
      <c r="P49" s="53">
        <v>0</v>
      </c>
      <c r="Q49" s="53">
        <v>783400</v>
      </c>
      <c r="R49" s="53">
        <v>0</v>
      </c>
      <c r="S49" s="53">
        <v>0</v>
      </c>
      <c r="T49" s="53">
        <v>0</v>
      </c>
      <c r="U49" s="53">
        <v>0</v>
      </c>
      <c r="V49" s="53">
        <v>103601</v>
      </c>
      <c r="W49" s="53">
        <v>3021094</v>
      </c>
      <c r="X49" s="53">
        <v>5937886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2728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2728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91.57655824160265</v>
      </c>
      <c r="E58" s="7">
        <f t="shared" si="6"/>
        <v>106.23822697619988</v>
      </c>
      <c r="F58" s="7">
        <f t="shared" si="6"/>
        <v>23.58148766456083</v>
      </c>
      <c r="G58" s="7">
        <f t="shared" si="6"/>
        <v>195.02127019904557</v>
      </c>
      <c r="H58" s="7">
        <f t="shared" si="6"/>
        <v>126.84690355235179</v>
      </c>
      <c r="I58" s="7">
        <f t="shared" si="6"/>
        <v>69.41971717044004</v>
      </c>
      <c r="J58" s="7">
        <f t="shared" si="6"/>
        <v>192.8025871408496</v>
      </c>
      <c r="K58" s="7">
        <f t="shared" si="6"/>
        <v>83.79452891143144</v>
      </c>
      <c r="L58" s="7">
        <f t="shared" si="6"/>
        <v>86.98831875771032</v>
      </c>
      <c r="M58" s="7">
        <f t="shared" si="6"/>
        <v>123.59262599872494</v>
      </c>
      <c r="N58" s="7">
        <f t="shared" si="6"/>
        <v>98.0292990594232</v>
      </c>
      <c r="O58" s="7">
        <f t="shared" si="6"/>
        <v>85.45863459739718</v>
      </c>
      <c r="P58" s="7">
        <f t="shared" si="6"/>
        <v>1314.0043745125301</v>
      </c>
      <c r="Q58" s="7">
        <f t="shared" si="6"/>
        <v>138.51897084632108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98.5190375027398</v>
      </c>
      <c r="W58" s="7">
        <f t="shared" si="6"/>
        <v>86.70572480749917</v>
      </c>
      <c r="X58" s="7">
        <f t="shared" si="6"/>
        <v>0</v>
      </c>
      <c r="Y58" s="7">
        <f t="shared" si="6"/>
        <v>0</v>
      </c>
      <c r="Z58" s="8">
        <f t="shared" si="6"/>
        <v>106.23822697619988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90.00749373368821</v>
      </c>
      <c r="E59" s="10">
        <f t="shared" si="7"/>
        <v>106.1498141037362</v>
      </c>
      <c r="F59" s="10">
        <f t="shared" si="7"/>
        <v>4.305661753258283</v>
      </c>
      <c r="G59" s="10">
        <f t="shared" si="7"/>
        <v>1496.374442793462</v>
      </c>
      <c r="H59" s="10">
        <f t="shared" si="7"/>
        <v>-1492.268799848082</v>
      </c>
      <c r="I59" s="10">
        <f t="shared" si="7"/>
        <v>42.62263660254117</v>
      </c>
      <c r="J59" s="10">
        <f t="shared" si="7"/>
        <v>3550.109630629111</v>
      </c>
      <c r="K59" s="10">
        <f t="shared" si="7"/>
        <v>5438.771186440678</v>
      </c>
      <c r="L59" s="10">
        <f t="shared" si="7"/>
        <v>1559.7259298807617</v>
      </c>
      <c r="M59" s="10">
        <f t="shared" si="7"/>
        <v>3066.4509634742594</v>
      </c>
      <c r="N59" s="10">
        <f t="shared" si="7"/>
        <v>1798.3628922237378</v>
      </c>
      <c r="O59" s="10">
        <f t="shared" si="7"/>
        <v>-6754.3844856661035</v>
      </c>
      <c r="P59" s="10">
        <f t="shared" si="7"/>
        <v>9.984191696480572</v>
      </c>
      <c r="Q59" s="10">
        <f t="shared" si="7"/>
        <v>-62.75762894664495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63.18248352657728</v>
      </c>
      <c r="W59" s="10">
        <f t="shared" si="7"/>
        <v>71.97150265852956</v>
      </c>
      <c r="X59" s="10">
        <f t="shared" si="7"/>
        <v>0</v>
      </c>
      <c r="Y59" s="10">
        <f t="shared" si="7"/>
        <v>0</v>
      </c>
      <c r="Z59" s="11">
        <f t="shared" si="7"/>
        <v>106.1498141037362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91.80530581609456</v>
      </c>
      <c r="E60" s="13">
        <f t="shared" si="7"/>
        <v>105.00256304155833</v>
      </c>
      <c r="F60" s="13">
        <f t="shared" si="7"/>
        <v>64.46639738439704</v>
      </c>
      <c r="G60" s="13">
        <f t="shared" si="7"/>
        <v>137.41850966845448</v>
      </c>
      <c r="H60" s="13">
        <f t="shared" si="7"/>
        <v>82.43646769626585</v>
      </c>
      <c r="I60" s="13">
        <f t="shared" si="7"/>
        <v>91.25007020326757</v>
      </c>
      <c r="J60" s="13">
        <f t="shared" si="7"/>
        <v>181.14341663001113</v>
      </c>
      <c r="K60" s="13">
        <f t="shared" si="7"/>
        <v>73.85368561450038</v>
      </c>
      <c r="L60" s="13">
        <f t="shared" si="7"/>
        <v>80.6589354237923</v>
      </c>
      <c r="M60" s="13">
        <f t="shared" si="7"/>
        <v>113.94587308770814</v>
      </c>
      <c r="N60" s="13">
        <f t="shared" si="7"/>
        <v>91.49901020366318</v>
      </c>
      <c r="O60" s="13">
        <f t="shared" si="7"/>
        <v>80.07245049162833</v>
      </c>
      <c r="P60" s="13">
        <f t="shared" si="7"/>
        <v>399.5967950629576</v>
      </c>
      <c r="Q60" s="13">
        <f t="shared" si="7"/>
        <v>123.97032653349196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108.30845368874687</v>
      </c>
      <c r="W60" s="13">
        <f t="shared" si="7"/>
        <v>90.58728189387473</v>
      </c>
      <c r="X60" s="13">
        <f t="shared" si="7"/>
        <v>0</v>
      </c>
      <c r="Y60" s="13">
        <f t="shared" si="7"/>
        <v>0</v>
      </c>
      <c r="Z60" s="14">
        <f t="shared" si="7"/>
        <v>105.00256304155833</v>
      </c>
    </row>
    <row r="61" spans="1:26" ht="13.5">
      <c r="A61" s="38" t="s">
        <v>113</v>
      </c>
      <c r="B61" s="12">
        <f t="shared" si="7"/>
        <v>100</v>
      </c>
      <c r="C61" s="12">
        <f t="shared" si="7"/>
        <v>0</v>
      </c>
      <c r="D61" s="3">
        <f t="shared" si="7"/>
        <v>95.94249819647035</v>
      </c>
      <c r="E61" s="13">
        <f t="shared" si="7"/>
        <v>97.3314055192603</v>
      </c>
      <c r="F61" s="13">
        <f t="shared" si="7"/>
        <v>70.776596311491</v>
      </c>
      <c r="G61" s="13">
        <f t="shared" si="7"/>
        <v>123.86295403591154</v>
      </c>
      <c r="H61" s="13">
        <f t="shared" si="7"/>
        <v>81.10055131739215</v>
      </c>
      <c r="I61" s="13">
        <f t="shared" si="7"/>
        <v>91.73641025101502</v>
      </c>
      <c r="J61" s="13">
        <f t="shared" si="7"/>
        <v>223.76991695735984</v>
      </c>
      <c r="K61" s="13">
        <f t="shared" si="7"/>
        <v>71.29180620674258</v>
      </c>
      <c r="L61" s="13">
        <f t="shared" si="7"/>
        <v>81.02402015770308</v>
      </c>
      <c r="M61" s="13">
        <f t="shared" si="7"/>
        <v>128.42769949059817</v>
      </c>
      <c r="N61" s="13">
        <f t="shared" si="7"/>
        <v>85.3417486688877</v>
      </c>
      <c r="O61" s="13">
        <f t="shared" si="7"/>
        <v>73.13130626933042</v>
      </c>
      <c r="P61" s="13">
        <f t="shared" si="7"/>
        <v>19.51793421045117</v>
      </c>
      <c r="Q61" s="13">
        <f t="shared" si="7"/>
        <v>58.59104563988414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91.79752055885083</v>
      </c>
      <c r="W61" s="13">
        <f t="shared" si="7"/>
        <v>94.31332357247437</v>
      </c>
      <c r="X61" s="13">
        <f t="shared" si="7"/>
        <v>0</v>
      </c>
      <c r="Y61" s="13">
        <f t="shared" si="7"/>
        <v>0</v>
      </c>
      <c r="Z61" s="14">
        <f t="shared" si="7"/>
        <v>97.3314055192603</v>
      </c>
    </row>
    <row r="62" spans="1:26" ht="13.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93.98011580902437</v>
      </c>
      <c r="E62" s="13">
        <f t="shared" si="7"/>
        <v>225.69529473500089</v>
      </c>
      <c r="F62" s="13">
        <f t="shared" si="7"/>
        <v>53.83939222703585</v>
      </c>
      <c r="G62" s="13">
        <f t="shared" si="7"/>
        <v>-142.03102961918194</v>
      </c>
      <c r="H62" s="13">
        <f t="shared" si="7"/>
        <v>179.47268001327288</v>
      </c>
      <c r="I62" s="13">
        <f t="shared" si="7"/>
        <v>222.86569784570617</v>
      </c>
      <c r="J62" s="13">
        <f t="shared" si="7"/>
        <v>182.7186941436232</v>
      </c>
      <c r="K62" s="13">
        <f t="shared" si="7"/>
        <v>168.88681881695388</v>
      </c>
      <c r="L62" s="13">
        <f t="shared" si="7"/>
        <v>112.21037461504808</v>
      </c>
      <c r="M62" s="13">
        <f t="shared" si="7"/>
        <v>147.97842346767848</v>
      </c>
      <c r="N62" s="13">
        <f t="shared" si="7"/>
        <v>306.422429534212</v>
      </c>
      <c r="O62" s="13">
        <f t="shared" si="7"/>
        <v>149.7806209114894</v>
      </c>
      <c r="P62" s="13">
        <f t="shared" si="7"/>
        <v>-302.64272220663923</v>
      </c>
      <c r="Q62" s="13">
        <f t="shared" si="7"/>
        <v>-1322.8010686395396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612.905115072701</v>
      </c>
      <c r="W62" s="13">
        <f t="shared" si="7"/>
        <v>91.11016989034778</v>
      </c>
      <c r="X62" s="13">
        <f t="shared" si="7"/>
        <v>0</v>
      </c>
      <c r="Y62" s="13">
        <f t="shared" si="7"/>
        <v>0</v>
      </c>
      <c r="Z62" s="14">
        <f t="shared" si="7"/>
        <v>225.69529473500089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73.0235194105979</v>
      </c>
      <c r="E63" s="13">
        <f t="shared" si="7"/>
        <v>67.15892802849325</v>
      </c>
      <c r="F63" s="13">
        <f t="shared" si="7"/>
        <v>44.53255572341312</v>
      </c>
      <c r="G63" s="13">
        <f t="shared" si="7"/>
        <v>54.483794210733016</v>
      </c>
      <c r="H63" s="13">
        <f t="shared" si="7"/>
        <v>50.51157937451089</v>
      </c>
      <c r="I63" s="13">
        <f t="shared" si="7"/>
        <v>49.97912263684309</v>
      </c>
      <c r="J63" s="13">
        <f t="shared" si="7"/>
        <v>62.745239886567504</v>
      </c>
      <c r="K63" s="13">
        <f t="shared" si="7"/>
        <v>47.65899169733801</v>
      </c>
      <c r="L63" s="13">
        <f t="shared" si="7"/>
        <v>52.24050407123333</v>
      </c>
      <c r="M63" s="13">
        <f t="shared" si="7"/>
        <v>54.183751337843745</v>
      </c>
      <c r="N63" s="13">
        <f t="shared" si="7"/>
        <v>57.166635124446195</v>
      </c>
      <c r="O63" s="13">
        <f t="shared" si="7"/>
        <v>65.54137642267138</v>
      </c>
      <c r="P63" s="13">
        <f t="shared" si="7"/>
        <v>-22.41213998995947</v>
      </c>
      <c r="Q63" s="13">
        <f t="shared" si="7"/>
        <v>-751.0150799949873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84.13106654921037</v>
      </c>
      <c r="W63" s="13">
        <f t="shared" si="7"/>
        <v>67.27482678983834</v>
      </c>
      <c r="X63" s="13">
        <f t="shared" si="7"/>
        <v>0</v>
      </c>
      <c r="Y63" s="13">
        <f t="shared" si="7"/>
        <v>0</v>
      </c>
      <c r="Z63" s="14">
        <f t="shared" si="7"/>
        <v>67.15892802849325</v>
      </c>
    </row>
    <row r="64" spans="1:26" ht="13.5">
      <c r="A64" s="38" t="s">
        <v>116</v>
      </c>
      <c r="B64" s="12">
        <f t="shared" si="7"/>
        <v>47.68779640210219</v>
      </c>
      <c r="C64" s="12">
        <f t="shared" si="7"/>
        <v>0</v>
      </c>
      <c r="D64" s="3">
        <f t="shared" si="7"/>
        <v>97.40259740259741</v>
      </c>
      <c r="E64" s="13">
        <f t="shared" si="7"/>
        <v>127.38319011815253</v>
      </c>
      <c r="F64" s="13">
        <f t="shared" si="7"/>
        <v>54.442496734721935</v>
      </c>
      <c r="G64" s="13">
        <f t="shared" si="7"/>
        <v>222.97142178594046</v>
      </c>
      <c r="H64" s="13">
        <f t="shared" si="7"/>
        <v>86.9803026744069</v>
      </c>
      <c r="I64" s="13">
        <f t="shared" si="7"/>
        <v>90.4407835118619</v>
      </c>
      <c r="J64" s="13">
        <f t="shared" si="7"/>
        <v>73.85727541224203</v>
      </c>
      <c r="K64" s="13">
        <f t="shared" si="7"/>
        <v>74.66470824808967</v>
      </c>
      <c r="L64" s="13">
        <f t="shared" si="7"/>
        <v>89.09213168679406</v>
      </c>
      <c r="M64" s="13">
        <f t="shared" si="7"/>
        <v>78.40094729758192</v>
      </c>
      <c r="N64" s="13">
        <f t="shared" si="7"/>
        <v>88.88429937592602</v>
      </c>
      <c r="O64" s="13">
        <f t="shared" si="7"/>
        <v>106.88599209910352</v>
      </c>
      <c r="P64" s="13">
        <f t="shared" si="7"/>
        <v>211.7549943738356</v>
      </c>
      <c r="Q64" s="13">
        <f t="shared" si="7"/>
        <v>135.4496821969281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99.92746045652808</v>
      </c>
      <c r="W64" s="13">
        <f t="shared" si="7"/>
        <v>95.23236375794049</v>
      </c>
      <c r="X64" s="13">
        <f t="shared" si="7"/>
        <v>0</v>
      </c>
      <c r="Y64" s="13">
        <f t="shared" si="7"/>
        <v>0</v>
      </c>
      <c r="Z64" s="14">
        <f t="shared" si="7"/>
        <v>127.38319011815253</v>
      </c>
    </row>
    <row r="65" spans="1:26" ht="13.5">
      <c r="A65" s="38" t="s">
        <v>117</v>
      </c>
      <c r="B65" s="12">
        <f t="shared" si="7"/>
        <v>96.74732742189443</v>
      </c>
      <c r="C65" s="12">
        <f t="shared" si="7"/>
        <v>0</v>
      </c>
      <c r="D65" s="3">
        <f t="shared" si="7"/>
        <v>21.09581013770876</v>
      </c>
      <c r="E65" s="13">
        <f t="shared" si="7"/>
        <v>138.46153846153845</v>
      </c>
      <c r="F65" s="13">
        <f t="shared" si="7"/>
        <v>273.155737704918</v>
      </c>
      <c r="G65" s="13">
        <f t="shared" si="7"/>
        <v>312.59893048128345</v>
      </c>
      <c r="H65" s="13">
        <f t="shared" si="7"/>
        <v>190.56529446523538</v>
      </c>
      <c r="I65" s="13">
        <f t="shared" si="7"/>
        <v>257.61904761904765</v>
      </c>
      <c r="J65" s="13">
        <f t="shared" si="7"/>
        <v>195.99900596421472</v>
      </c>
      <c r="K65" s="13">
        <f t="shared" si="7"/>
        <v>288.72222222222223</v>
      </c>
      <c r="L65" s="13">
        <f t="shared" si="7"/>
        <v>323.59949302915084</v>
      </c>
      <c r="M65" s="13">
        <f t="shared" si="7"/>
        <v>268.36373065952114</v>
      </c>
      <c r="N65" s="13">
        <f t="shared" si="7"/>
        <v>154.2778649921507</v>
      </c>
      <c r="O65" s="13">
        <f t="shared" si="7"/>
        <v>25.539209415376746</v>
      </c>
      <c r="P65" s="13">
        <f t="shared" si="7"/>
        <v>2756.04476513032</v>
      </c>
      <c r="Q65" s="13">
        <f t="shared" si="7"/>
        <v>402.19532292238875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354.1108149521639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138.46153846153845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100.187617260788</v>
      </c>
      <c r="E66" s="16">
        <f t="shared" si="7"/>
        <v>2136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99.88494506126675</v>
      </c>
      <c r="M66" s="16">
        <f t="shared" si="7"/>
        <v>99.9701001644491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100.08904719501335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2136</v>
      </c>
    </row>
    <row r="67" spans="1:26" ht="13.5" hidden="1">
      <c r="A67" s="40" t="s">
        <v>119</v>
      </c>
      <c r="B67" s="23">
        <v>18351671</v>
      </c>
      <c r="C67" s="23"/>
      <c r="D67" s="24">
        <v>22602400</v>
      </c>
      <c r="E67" s="25">
        <v>19483100</v>
      </c>
      <c r="F67" s="25">
        <v>5105331</v>
      </c>
      <c r="G67" s="25">
        <v>1177469</v>
      </c>
      <c r="H67" s="25">
        <v>1499767</v>
      </c>
      <c r="I67" s="25">
        <v>7782567</v>
      </c>
      <c r="J67" s="25">
        <v>1478698</v>
      </c>
      <c r="K67" s="25">
        <v>1315241</v>
      </c>
      <c r="L67" s="25">
        <v>1365865</v>
      </c>
      <c r="M67" s="25">
        <v>4159804</v>
      </c>
      <c r="N67" s="25">
        <v>1363525</v>
      </c>
      <c r="O67" s="25">
        <v>1572679</v>
      </c>
      <c r="P67" s="25">
        <v>117956</v>
      </c>
      <c r="Q67" s="25">
        <v>3054160</v>
      </c>
      <c r="R67" s="25"/>
      <c r="S67" s="25"/>
      <c r="T67" s="25"/>
      <c r="U67" s="25"/>
      <c r="V67" s="25">
        <v>14996531</v>
      </c>
      <c r="W67" s="25">
        <v>17922000</v>
      </c>
      <c r="X67" s="25"/>
      <c r="Y67" s="24"/>
      <c r="Z67" s="26">
        <v>19483100</v>
      </c>
    </row>
    <row r="68" spans="1:26" ht="13.5" hidden="1">
      <c r="A68" s="36" t="s">
        <v>31</v>
      </c>
      <c r="B68" s="18">
        <v>2934403</v>
      </c>
      <c r="C68" s="18"/>
      <c r="D68" s="19">
        <v>3869900</v>
      </c>
      <c r="E68" s="20">
        <v>3281400</v>
      </c>
      <c r="F68" s="20">
        <v>3474913</v>
      </c>
      <c r="G68" s="20">
        <v>47110</v>
      </c>
      <c r="H68" s="20">
        <v>-42128</v>
      </c>
      <c r="I68" s="20">
        <v>3479895</v>
      </c>
      <c r="J68" s="20">
        <v>5929</v>
      </c>
      <c r="K68" s="20">
        <v>2360</v>
      </c>
      <c r="L68" s="20">
        <v>5619</v>
      </c>
      <c r="M68" s="20">
        <v>13908</v>
      </c>
      <c r="N68" s="20">
        <v>5131</v>
      </c>
      <c r="O68" s="20">
        <v>-1186</v>
      </c>
      <c r="P68" s="20">
        <v>-240380</v>
      </c>
      <c r="Q68" s="20">
        <v>-236435</v>
      </c>
      <c r="R68" s="20"/>
      <c r="S68" s="20"/>
      <c r="T68" s="20"/>
      <c r="U68" s="20"/>
      <c r="V68" s="20">
        <v>3257368</v>
      </c>
      <c r="W68" s="20">
        <v>3817900</v>
      </c>
      <c r="X68" s="20"/>
      <c r="Y68" s="19"/>
      <c r="Z68" s="22">
        <v>3281400</v>
      </c>
    </row>
    <row r="69" spans="1:26" ht="13.5" hidden="1">
      <c r="A69" s="37" t="s">
        <v>32</v>
      </c>
      <c r="B69" s="18">
        <v>15257889</v>
      </c>
      <c r="C69" s="18"/>
      <c r="D69" s="19">
        <v>18519300</v>
      </c>
      <c r="E69" s="20">
        <v>16191700</v>
      </c>
      <c r="F69" s="20">
        <v>1621347</v>
      </c>
      <c r="G69" s="20">
        <v>1232048</v>
      </c>
      <c r="H69" s="20">
        <v>1526743</v>
      </c>
      <c r="I69" s="20">
        <v>4380138</v>
      </c>
      <c r="J69" s="20">
        <v>1439073</v>
      </c>
      <c r="K69" s="20">
        <v>1297070</v>
      </c>
      <c r="L69" s="20">
        <v>1342863</v>
      </c>
      <c r="M69" s="20">
        <v>4079006</v>
      </c>
      <c r="N69" s="20">
        <v>1341185</v>
      </c>
      <c r="O69" s="20">
        <v>1555545</v>
      </c>
      <c r="P69" s="20">
        <v>405749</v>
      </c>
      <c r="Q69" s="20">
        <v>3302479</v>
      </c>
      <c r="R69" s="20"/>
      <c r="S69" s="20"/>
      <c r="T69" s="20"/>
      <c r="U69" s="20"/>
      <c r="V69" s="20">
        <v>11761623</v>
      </c>
      <c r="W69" s="20">
        <v>13943900</v>
      </c>
      <c r="X69" s="20"/>
      <c r="Y69" s="19"/>
      <c r="Z69" s="22">
        <v>16191700</v>
      </c>
    </row>
    <row r="70" spans="1:26" ht="13.5" hidden="1">
      <c r="A70" s="38" t="s">
        <v>113</v>
      </c>
      <c r="B70" s="18">
        <v>10901147</v>
      </c>
      <c r="C70" s="18"/>
      <c r="D70" s="19">
        <v>11366600</v>
      </c>
      <c r="E70" s="20">
        <v>11204400</v>
      </c>
      <c r="F70" s="20">
        <v>1051048</v>
      </c>
      <c r="G70" s="20">
        <v>1057543</v>
      </c>
      <c r="H70" s="20">
        <v>1123128</v>
      </c>
      <c r="I70" s="20">
        <v>3231719</v>
      </c>
      <c r="J70" s="20">
        <v>986722</v>
      </c>
      <c r="K70" s="20">
        <v>895800</v>
      </c>
      <c r="L70" s="20">
        <v>904865</v>
      </c>
      <c r="M70" s="20">
        <v>2787387</v>
      </c>
      <c r="N70" s="20">
        <v>958409</v>
      </c>
      <c r="O70" s="20">
        <v>1059858</v>
      </c>
      <c r="P70" s="20">
        <v>1050562</v>
      </c>
      <c r="Q70" s="20">
        <v>3068829</v>
      </c>
      <c r="R70" s="20"/>
      <c r="S70" s="20"/>
      <c r="T70" s="20"/>
      <c r="U70" s="20"/>
      <c r="V70" s="20">
        <v>9087935</v>
      </c>
      <c r="W70" s="20">
        <v>8537500</v>
      </c>
      <c r="X70" s="20"/>
      <c r="Y70" s="19"/>
      <c r="Z70" s="22">
        <v>11204400</v>
      </c>
    </row>
    <row r="71" spans="1:26" ht="13.5" hidden="1">
      <c r="A71" s="38" t="s">
        <v>114</v>
      </c>
      <c r="B71" s="18">
        <v>1688722</v>
      </c>
      <c r="C71" s="18"/>
      <c r="D71" s="19">
        <v>2745900</v>
      </c>
      <c r="E71" s="20">
        <v>1143400</v>
      </c>
      <c r="F71" s="20">
        <v>191124</v>
      </c>
      <c r="G71" s="20">
        <v>-97133</v>
      </c>
      <c r="H71" s="20">
        <v>72328</v>
      </c>
      <c r="I71" s="20">
        <v>166319</v>
      </c>
      <c r="J71" s="20">
        <v>76088</v>
      </c>
      <c r="K71" s="20">
        <v>72998</v>
      </c>
      <c r="L71" s="20">
        <v>116573</v>
      </c>
      <c r="M71" s="20">
        <v>265659</v>
      </c>
      <c r="N71" s="20">
        <v>60242</v>
      </c>
      <c r="O71" s="20">
        <v>138345</v>
      </c>
      <c r="P71" s="20">
        <v>-295907</v>
      </c>
      <c r="Q71" s="20">
        <v>-97320</v>
      </c>
      <c r="R71" s="20"/>
      <c r="S71" s="20"/>
      <c r="T71" s="20"/>
      <c r="U71" s="20"/>
      <c r="V71" s="20">
        <v>334658</v>
      </c>
      <c r="W71" s="20">
        <v>2124900</v>
      </c>
      <c r="X71" s="20"/>
      <c r="Y71" s="19"/>
      <c r="Z71" s="22">
        <v>1143400</v>
      </c>
    </row>
    <row r="72" spans="1:26" ht="13.5" hidden="1">
      <c r="A72" s="38" t="s">
        <v>115</v>
      </c>
      <c r="B72" s="18"/>
      <c r="C72" s="18"/>
      <c r="D72" s="19">
        <v>2117400</v>
      </c>
      <c r="E72" s="20">
        <v>2302300</v>
      </c>
      <c r="F72" s="20">
        <v>199243</v>
      </c>
      <c r="G72" s="20">
        <v>216435</v>
      </c>
      <c r="H72" s="20">
        <v>207006</v>
      </c>
      <c r="I72" s="20">
        <v>622684</v>
      </c>
      <c r="J72" s="20">
        <v>207348</v>
      </c>
      <c r="K72" s="20">
        <v>210294</v>
      </c>
      <c r="L72" s="20">
        <v>207431</v>
      </c>
      <c r="M72" s="20">
        <v>625073</v>
      </c>
      <c r="N72" s="20">
        <v>206073</v>
      </c>
      <c r="O72" s="20">
        <v>210168</v>
      </c>
      <c r="P72" s="20">
        <v>-464119</v>
      </c>
      <c r="Q72" s="20">
        <v>-47878</v>
      </c>
      <c r="R72" s="20"/>
      <c r="S72" s="20"/>
      <c r="T72" s="20"/>
      <c r="U72" s="20"/>
      <c r="V72" s="20">
        <v>1199879</v>
      </c>
      <c r="W72" s="20">
        <v>1732000</v>
      </c>
      <c r="X72" s="20"/>
      <c r="Y72" s="19"/>
      <c r="Z72" s="22">
        <v>2302300</v>
      </c>
    </row>
    <row r="73" spans="1:26" ht="13.5" hidden="1">
      <c r="A73" s="38" t="s">
        <v>116</v>
      </c>
      <c r="B73" s="18">
        <v>2619752</v>
      </c>
      <c r="C73" s="18"/>
      <c r="D73" s="19">
        <v>1948100</v>
      </c>
      <c r="E73" s="20">
        <v>1489600</v>
      </c>
      <c r="F73" s="20">
        <v>174564</v>
      </c>
      <c r="G73" s="20">
        <v>50528</v>
      </c>
      <c r="H73" s="20">
        <v>119204</v>
      </c>
      <c r="I73" s="20">
        <v>344296</v>
      </c>
      <c r="J73" s="20">
        <v>164891</v>
      </c>
      <c r="K73" s="20">
        <v>114378</v>
      </c>
      <c r="L73" s="20">
        <v>110049</v>
      </c>
      <c r="M73" s="20">
        <v>389318</v>
      </c>
      <c r="N73" s="20">
        <v>111365</v>
      </c>
      <c r="O73" s="20">
        <v>108089</v>
      </c>
      <c r="P73" s="20">
        <v>108422</v>
      </c>
      <c r="Q73" s="20">
        <v>327876</v>
      </c>
      <c r="R73" s="20"/>
      <c r="S73" s="20"/>
      <c r="T73" s="20"/>
      <c r="U73" s="20"/>
      <c r="V73" s="20">
        <v>1061490</v>
      </c>
      <c r="W73" s="20">
        <v>1495500</v>
      </c>
      <c r="X73" s="20"/>
      <c r="Y73" s="19"/>
      <c r="Z73" s="22">
        <v>1489600</v>
      </c>
    </row>
    <row r="74" spans="1:26" ht="13.5" hidden="1">
      <c r="A74" s="38" t="s">
        <v>117</v>
      </c>
      <c r="B74" s="18">
        <v>48268</v>
      </c>
      <c r="C74" s="18"/>
      <c r="D74" s="19">
        <v>341300</v>
      </c>
      <c r="E74" s="20">
        <v>52000</v>
      </c>
      <c r="F74" s="20">
        <v>5368</v>
      </c>
      <c r="G74" s="20">
        <v>4675</v>
      </c>
      <c r="H74" s="20">
        <v>5077</v>
      </c>
      <c r="I74" s="20">
        <v>15120</v>
      </c>
      <c r="J74" s="20">
        <v>4024</v>
      </c>
      <c r="K74" s="20">
        <v>3600</v>
      </c>
      <c r="L74" s="20">
        <v>3945</v>
      </c>
      <c r="M74" s="20">
        <v>11569</v>
      </c>
      <c r="N74" s="20">
        <v>5096</v>
      </c>
      <c r="O74" s="20">
        <v>39085</v>
      </c>
      <c r="P74" s="20">
        <v>6791</v>
      </c>
      <c r="Q74" s="20">
        <v>50972</v>
      </c>
      <c r="R74" s="20"/>
      <c r="S74" s="20"/>
      <c r="T74" s="20"/>
      <c r="U74" s="20"/>
      <c r="V74" s="20">
        <v>77661</v>
      </c>
      <c r="W74" s="20">
        <v>54000</v>
      </c>
      <c r="X74" s="20"/>
      <c r="Y74" s="19"/>
      <c r="Z74" s="22">
        <v>52000</v>
      </c>
    </row>
    <row r="75" spans="1:26" ht="13.5" hidden="1">
      <c r="A75" s="39" t="s">
        <v>118</v>
      </c>
      <c r="B75" s="27">
        <v>159379</v>
      </c>
      <c r="C75" s="27"/>
      <c r="D75" s="28">
        <v>213200</v>
      </c>
      <c r="E75" s="29">
        <v>10000</v>
      </c>
      <c r="F75" s="29">
        <v>9071</v>
      </c>
      <c r="G75" s="29">
        <v>-101689</v>
      </c>
      <c r="H75" s="29">
        <v>15152</v>
      </c>
      <c r="I75" s="29">
        <v>-77466</v>
      </c>
      <c r="J75" s="29">
        <v>33696</v>
      </c>
      <c r="K75" s="29">
        <v>15811</v>
      </c>
      <c r="L75" s="29">
        <v>17383</v>
      </c>
      <c r="M75" s="29">
        <v>66890</v>
      </c>
      <c r="N75" s="29">
        <v>17209</v>
      </c>
      <c r="O75" s="29">
        <v>18320</v>
      </c>
      <c r="P75" s="29">
        <v>-47413</v>
      </c>
      <c r="Q75" s="29">
        <v>-11884</v>
      </c>
      <c r="R75" s="29"/>
      <c r="S75" s="29"/>
      <c r="T75" s="29"/>
      <c r="U75" s="29"/>
      <c r="V75" s="29">
        <v>-22460</v>
      </c>
      <c r="W75" s="29">
        <v>160200</v>
      </c>
      <c r="X75" s="29"/>
      <c r="Y75" s="28"/>
      <c r="Z75" s="30">
        <v>10000</v>
      </c>
    </row>
    <row r="76" spans="1:26" ht="13.5" hidden="1">
      <c r="A76" s="41" t="s">
        <v>120</v>
      </c>
      <c r="B76" s="31">
        <v>18351671</v>
      </c>
      <c r="C76" s="31"/>
      <c r="D76" s="32">
        <v>20698500</v>
      </c>
      <c r="E76" s="33">
        <v>20698500</v>
      </c>
      <c r="F76" s="33">
        <v>1203913</v>
      </c>
      <c r="G76" s="33">
        <v>2296315</v>
      </c>
      <c r="H76" s="33">
        <v>1902408</v>
      </c>
      <c r="I76" s="33">
        <v>5402636</v>
      </c>
      <c r="J76" s="33">
        <v>2850968</v>
      </c>
      <c r="K76" s="33">
        <v>1102100</v>
      </c>
      <c r="L76" s="33">
        <v>1188143</v>
      </c>
      <c r="M76" s="33">
        <v>5141211</v>
      </c>
      <c r="N76" s="33">
        <v>1336654</v>
      </c>
      <c r="O76" s="33">
        <v>1343990</v>
      </c>
      <c r="P76" s="33">
        <v>1549947</v>
      </c>
      <c r="Q76" s="33">
        <v>4230591</v>
      </c>
      <c r="R76" s="33"/>
      <c r="S76" s="33"/>
      <c r="T76" s="33"/>
      <c r="U76" s="33"/>
      <c r="V76" s="33">
        <v>14774438</v>
      </c>
      <c r="W76" s="33">
        <v>15539400</v>
      </c>
      <c r="X76" s="33"/>
      <c r="Y76" s="32"/>
      <c r="Z76" s="34">
        <v>20698500</v>
      </c>
    </row>
    <row r="77" spans="1:26" ht="13.5" hidden="1">
      <c r="A77" s="36" t="s">
        <v>31</v>
      </c>
      <c r="B77" s="18">
        <v>2934403</v>
      </c>
      <c r="C77" s="18"/>
      <c r="D77" s="19">
        <v>3483200</v>
      </c>
      <c r="E77" s="20">
        <v>3483200</v>
      </c>
      <c r="F77" s="20">
        <v>149618</v>
      </c>
      <c r="G77" s="20">
        <v>704942</v>
      </c>
      <c r="H77" s="20">
        <v>628663</v>
      </c>
      <c r="I77" s="20">
        <v>1483223</v>
      </c>
      <c r="J77" s="20">
        <v>210486</v>
      </c>
      <c r="K77" s="20">
        <v>128355</v>
      </c>
      <c r="L77" s="20">
        <v>87641</v>
      </c>
      <c r="M77" s="20">
        <v>426482</v>
      </c>
      <c r="N77" s="20">
        <v>92274</v>
      </c>
      <c r="O77" s="20">
        <v>80107</v>
      </c>
      <c r="P77" s="20">
        <v>-24000</v>
      </c>
      <c r="Q77" s="20">
        <v>148381</v>
      </c>
      <c r="R77" s="20"/>
      <c r="S77" s="20"/>
      <c r="T77" s="20"/>
      <c r="U77" s="20"/>
      <c r="V77" s="20">
        <v>2058086</v>
      </c>
      <c r="W77" s="20">
        <v>2747800</v>
      </c>
      <c r="X77" s="20"/>
      <c r="Y77" s="19"/>
      <c r="Z77" s="22">
        <v>3483200</v>
      </c>
    </row>
    <row r="78" spans="1:26" ht="13.5" hidden="1">
      <c r="A78" s="37" t="s">
        <v>32</v>
      </c>
      <c r="B78" s="18">
        <v>15257889</v>
      </c>
      <c r="C78" s="18"/>
      <c r="D78" s="19">
        <v>17001700</v>
      </c>
      <c r="E78" s="20">
        <v>17001700</v>
      </c>
      <c r="F78" s="20">
        <v>1045224</v>
      </c>
      <c r="G78" s="20">
        <v>1693062</v>
      </c>
      <c r="H78" s="20">
        <v>1258593</v>
      </c>
      <c r="I78" s="20">
        <v>3996879</v>
      </c>
      <c r="J78" s="20">
        <v>2606786</v>
      </c>
      <c r="K78" s="20">
        <v>957934</v>
      </c>
      <c r="L78" s="20">
        <v>1083139</v>
      </c>
      <c r="M78" s="20">
        <v>4647859</v>
      </c>
      <c r="N78" s="20">
        <v>1227171</v>
      </c>
      <c r="O78" s="20">
        <v>1245563</v>
      </c>
      <c r="P78" s="20">
        <v>1621360</v>
      </c>
      <c r="Q78" s="20">
        <v>4094094</v>
      </c>
      <c r="R78" s="20"/>
      <c r="S78" s="20"/>
      <c r="T78" s="20"/>
      <c r="U78" s="20"/>
      <c r="V78" s="20">
        <v>12738832</v>
      </c>
      <c r="W78" s="20">
        <v>12631400</v>
      </c>
      <c r="X78" s="20"/>
      <c r="Y78" s="19"/>
      <c r="Z78" s="22">
        <v>17001700</v>
      </c>
    </row>
    <row r="79" spans="1:26" ht="13.5" hidden="1">
      <c r="A79" s="38" t="s">
        <v>113</v>
      </c>
      <c r="B79" s="18">
        <v>10901147</v>
      </c>
      <c r="C79" s="18"/>
      <c r="D79" s="19">
        <v>10905400</v>
      </c>
      <c r="E79" s="20">
        <v>10905400</v>
      </c>
      <c r="F79" s="20">
        <v>743896</v>
      </c>
      <c r="G79" s="20">
        <v>1309904</v>
      </c>
      <c r="H79" s="20">
        <v>910863</v>
      </c>
      <c r="I79" s="20">
        <v>2964663</v>
      </c>
      <c r="J79" s="20">
        <v>2207987</v>
      </c>
      <c r="K79" s="20">
        <v>638632</v>
      </c>
      <c r="L79" s="20">
        <v>733158</v>
      </c>
      <c r="M79" s="20">
        <v>3579777</v>
      </c>
      <c r="N79" s="20">
        <v>817923</v>
      </c>
      <c r="O79" s="20">
        <v>775088</v>
      </c>
      <c r="P79" s="20">
        <v>205048</v>
      </c>
      <c r="Q79" s="20">
        <v>1798059</v>
      </c>
      <c r="R79" s="20"/>
      <c r="S79" s="20"/>
      <c r="T79" s="20"/>
      <c r="U79" s="20"/>
      <c r="V79" s="20">
        <v>8342499</v>
      </c>
      <c r="W79" s="20">
        <v>8052000</v>
      </c>
      <c r="X79" s="20"/>
      <c r="Y79" s="19"/>
      <c r="Z79" s="22">
        <v>10905400</v>
      </c>
    </row>
    <row r="80" spans="1:26" ht="13.5" hidden="1">
      <c r="A80" s="38" t="s">
        <v>114</v>
      </c>
      <c r="B80" s="18">
        <v>1688722</v>
      </c>
      <c r="C80" s="18"/>
      <c r="D80" s="19">
        <v>2580600</v>
      </c>
      <c r="E80" s="20">
        <v>2580600</v>
      </c>
      <c r="F80" s="20">
        <v>102900</v>
      </c>
      <c r="G80" s="20">
        <v>137959</v>
      </c>
      <c r="H80" s="20">
        <v>129809</v>
      </c>
      <c r="I80" s="20">
        <v>370668</v>
      </c>
      <c r="J80" s="20">
        <v>139027</v>
      </c>
      <c r="K80" s="20">
        <v>123284</v>
      </c>
      <c r="L80" s="20">
        <v>130807</v>
      </c>
      <c r="M80" s="20">
        <v>393118</v>
      </c>
      <c r="N80" s="20">
        <v>184595</v>
      </c>
      <c r="O80" s="20">
        <v>207214</v>
      </c>
      <c r="P80" s="20">
        <v>895541</v>
      </c>
      <c r="Q80" s="20">
        <v>1287350</v>
      </c>
      <c r="R80" s="20"/>
      <c r="S80" s="20"/>
      <c r="T80" s="20"/>
      <c r="U80" s="20"/>
      <c r="V80" s="20">
        <v>2051136</v>
      </c>
      <c r="W80" s="20">
        <v>1936000</v>
      </c>
      <c r="X80" s="20"/>
      <c r="Y80" s="19"/>
      <c r="Z80" s="22">
        <v>2580600</v>
      </c>
    </row>
    <row r="81" spans="1:26" ht="13.5" hidden="1">
      <c r="A81" s="38" t="s">
        <v>115</v>
      </c>
      <c r="B81" s="18">
        <v>1372020</v>
      </c>
      <c r="C81" s="18"/>
      <c r="D81" s="19">
        <v>1546200</v>
      </c>
      <c r="E81" s="20">
        <v>1546200</v>
      </c>
      <c r="F81" s="20">
        <v>88728</v>
      </c>
      <c r="G81" s="20">
        <v>117922</v>
      </c>
      <c r="H81" s="20">
        <v>104562</v>
      </c>
      <c r="I81" s="20">
        <v>311212</v>
      </c>
      <c r="J81" s="20">
        <v>130101</v>
      </c>
      <c r="K81" s="20">
        <v>100224</v>
      </c>
      <c r="L81" s="20">
        <v>108363</v>
      </c>
      <c r="M81" s="20">
        <v>338688</v>
      </c>
      <c r="N81" s="20">
        <v>117805</v>
      </c>
      <c r="O81" s="20">
        <v>137747</v>
      </c>
      <c r="P81" s="20">
        <v>104019</v>
      </c>
      <c r="Q81" s="20">
        <v>359571</v>
      </c>
      <c r="R81" s="20"/>
      <c r="S81" s="20"/>
      <c r="T81" s="20"/>
      <c r="U81" s="20"/>
      <c r="V81" s="20">
        <v>1009471</v>
      </c>
      <c r="W81" s="20">
        <v>1165200</v>
      </c>
      <c r="X81" s="20"/>
      <c r="Y81" s="19"/>
      <c r="Z81" s="22">
        <v>1546200</v>
      </c>
    </row>
    <row r="82" spans="1:26" ht="13.5" hidden="1">
      <c r="A82" s="38" t="s">
        <v>116</v>
      </c>
      <c r="B82" s="18">
        <v>1249302</v>
      </c>
      <c r="C82" s="18"/>
      <c r="D82" s="19">
        <v>1897500</v>
      </c>
      <c r="E82" s="20">
        <v>1897500</v>
      </c>
      <c r="F82" s="20">
        <v>95037</v>
      </c>
      <c r="G82" s="20">
        <v>112663</v>
      </c>
      <c r="H82" s="20">
        <v>103684</v>
      </c>
      <c r="I82" s="20">
        <v>311384</v>
      </c>
      <c r="J82" s="20">
        <v>121784</v>
      </c>
      <c r="K82" s="20">
        <v>85400</v>
      </c>
      <c r="L82" s="20">
        <v>98045</v>
      </c>
      <c r="M82" s="20">
        <v>305229</v>
      </c>
      <c r="N82" s="20">
        <v>98986</v>
      </c>
      <c r="O82" s="20">
        <v>115532</v>
      </c>
      <c r="P82" s="20">
        <v>229589</v>
      </c>
      <c r="Q82" s="20">
        <v>444107</v>
      </c>
      <c r="R82" s="20"/>
      <c r="S82" s="20"/>
      <c r="T82" s="20"/>
      <c r="U82" s="20"/>
      <c r="V82" s="20">
        <v>1060720</v>
      </c>
      <c r="W82" s="20">
        <v>1424200</v>
      </c>
      <c r="X82" s="20"/>
      <c r="Y82" s="19"/>
      <c r="Z82" s="22">
        <v>1897500</v>
      </c>
    </row>
    <row r="83" spans="1:26" ht="13.5" hidden="1">
      <c r="A83" s="38" t="s">
        <v>117</v>
      </c>
      <c r="B83" s="18">
        <v>46698</v>
      </c>
      <c r="C83" s="18"/>
      <c r="D83" s="19">
        <v>72000</v>
      </c>
      <c r="E83" s="20">
        <v>72000</v>
      </c>
      <c r="F83" s="20">
        <v>14663</v>
      </c>
      <c r="G83" s="20">
        <v>14614</v>
      </c>
      <c r="H83" s="20">
        <v>9675</v>
      </c>
      <c r="I83" s="20">
        <v>38952</v>
      </c>
      <c r="J83" s="20">
        <v>7887</v>
      </c>
      <c r="K83" s="20">
        <v>10394</v>
      </c>
      <c r="L83" s="20">
        <v>12766</v>
      </c>
      <c r="M83" s="20">
        <v>31047</v>
      </c>
      <c r="N83" s="20">
        <v>7862</v>
      </c>
      <c r="O83" s="20">
        <v>9982</v>
      </c>
      <c r="P83" s="20">
        <v>187163</v>
      </c>
      <c r="Q83" s="20">
        <v>205007</v>
      </c>
      <c r="R83" s="20"/>
      <c r="S83" s="20"/>
      <c r="T83" s="20"/>
      <c r="U83" s="20"/>
      <c r="V83" s="20">
        <v>275006</v>
      </c>
      <c r="W83" s="20">
        <v>54000</v>
      </c>
      <c r="X83" s="20"/>
      <c r="Y83" s="19"/>
      <c r="Z83" s="22">
        <v>72000</v>
      </c>
    </row>
    <row r="84" spans="1:26" ht="13.5" hidden="1">
      <c r="A84" s="39" t="s">
        <v>118</v>
      </c>
      <c r="B84" s="27">
        <v>159379</v>
      </c>
      <c r="C84" s="27"/>
      <c r="D84" s="28">
        <v>213600</v>
      </c>
      <c r="E84" s="29">
        <v>213600</v>
      </c>
      <c r="F84" s="29">
        <v>9071</v>
      </c>
      <c r="G84" s="29">
        <v>-101689</v>
      </c>
      <c r="H84" s="29">
        <v>15152</v>
      </c>
      <c r="I84" s="29">
        <v>-77466</v>
      </c>
      <c r="J84" s="29">
        <v>33696</v>
      </c>
      <c r="K84" s="29">
        <v>15811</v>
      </c>
      <c r="L84" s="29">
        <v>17363</v>
      </c>
      <c r="M84" s="29">
        <v>66870</v>
      </c>
      <c r="N84" s="29">
        <v>17209</v>
      </c>
      <c r="O84" s="29">
        <v>18320</v>
      </c>
      <c r="P84" s="29">
        <v>-47413</v>
      </c>
      <c r="Q84" s="29">
        <v>-11884</v>
      </c>
      <c r="R84" s="29"/>
      <c r="S84" s="29"/>
      <c r="T84" s="29"/>
      <c r="U84" s="29"/>
      <c r="V84" s="29">
        <v>-22480</v>
      </c>
      <c r="W84" s="29">
        <v>160200</v>
      </c>
      <c r="X84" s="29"/>
      <c r="Y84" s="28"/>
      <c r="Z84" s="30">
        <v>213600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2724986</v>
      </c>
      <c r="C5" s="18">
        <v>0</v>
      </c>
      <c r="D5" s="58">
        <v>2913000</v>
      </c>
      <c r="E5" s="59">
        <v>2913000</v>
      </c>
      <c r="F5" s="59">
        <v>939714</v>
      </c>
      <c r="G5" s="59">
        <v>178692</v>
      </c>
      <c r="H5" s="59">
        <v>178688</v>
      </c>
      <c r="I5" s="59">
        <v>1297094</v>
      </c>
      <c r="J5" s="59">
        <v>178692</v>
      </c>
      <c r="K5" s="59">
        <v>178692</v>
      </c>
      <c r="L5" s="59">
        <v>178690</v>
      </c>
      <c r="M5" s="59">
        <v>536074</v>
      </c>
      <c r="N5" s="59">
        <v>178683</v>
      </c>
      <c r="O5" s="59">
        <v>178673</v>
      </c>
      <c r="P5" s="59">
        <v>178692</v>
      </c>
      <c r="Q5" s="59">
        <v>536048</v>
      </c>
      <c r="R5" s="59">
        <v>0</v>
      </c>
      <c r="S5" s="59">
        <v>0</v>
      </c>
      <c r="T5" s="59">
        <v>0</v>
      </c>
      <c r="U5" s="59">
        <v>0</v>
      </c>
      <c r="V5" s="59">
        <v>2369216</v>
      </c>
      <c r="W5" s="59">
        <v>2184750</v>
      </c>
      <c r="X5" s="59">
        <v>184466</v>
      </c>
      <c r="Y5" s="60">
        <v>8.44</v>
      </c>
      <c r="Z5" s="61">
        <v>2913000</v>
      </c>
    </row>
    <row r="6" spans="1:26" ht="13.5">
      <c r="A6" s="57" t="s">
        <v>32</v>
      </c>
      <c r="B6" s="18">
        <v>18988969</v>
      </c>
      <c r="C6" s="18">
        <v>0</v>
      </c>
      <c r="D6" s="58">
        <v>19982300</v>
      </c>
      <c r="E6" s="59">
        <v>19994300</v>
      </c>
      <c r="F6" s="59">
        <v>1809597</v>
      </c>
      <c r="G6" s="59">
        <v>1696068</v>
      </c>
      <c r="H6" s="59">
        <v>1765189</v>
      </c>
      <c r="I6" s="59">
        <v>5270854</v>
      </c>
      <c r="J6" s="59">
        <v>1600607</v>
      </c>
      <c r="K6" s="59">
        <v>1705550</v>
      </c>
      <c r="L6" s="59">
        <v>1820164</v>
      </c>
      <c r="M6" s="59">
        <v>5126321</v>
      </c>
      <c r="N6" s="59">
        <v>1921194</v>
      </c>
      <c r="O6" s="59">
        <v>1906580</v>
      </c>
      <c r="P6" s="59">
        <v>1695384</v>
      </c>
      <c r="Q6" s="59">
        <v>5523158</v>
      </c>
      <c r="R6" s="59">
        <v>0</v>
      </c>
      <c r="S6" s="59">
        <v>0</v>
      </c>
      <c r="T6" s="59">
        <v>0</v>
      </c>
      <c r="U6" s="59">
        <v>0</v>
      </c>
      <c r="V6" s="59">
        <v>15920333</v>
      </c>
      <c r="W6" s="59">
        <v>14986719</v>
      </c>
      <c r="X6" s="59">
        <v>933614</v>
      </c>
      <c r="Y6" s="60">
        <v>6.23</v>
      </c>
      <c r="Z6" s="61">
        <v>19994300</v>
      </c>
    </row>
    <row r="7" spans="1:26" ht="13.5">
      <c r="A7" s="57" t="s">
        <v>33</v>
      </c>
      <c r="B7" s="18">
        <v>1622432</v>
      </c>
      <c r="C7" s="18">
        <v>0</v>
      </c>
      <c r="D7" s="58">
        <v>715000</v>
      </c>
      <c r="E7" s="59">
        <v>715000</v>
      </c>
      <c r="F7" s="59">
        <v>182755</v>
      </c>
      <c r="G7" s="59">
        <v>213737</v>
      </c>
      <c r="H7" s="59">
        <v>191196</v>
      </c>
      <c r="I7" s="59">
        <v>587688</v>
      </c>
      <c r="J7" s="59">
        <v>186327</v>
      </c>
      <c r="K7" s="59">
        <v>176022</v>
      </c>
      <c r="L7" s="59">
        <v>4</v>
      </c>
      <c r="M7" s="59">
        <v>362353</v>
      </c>
      <c r="N7" s="59">
        <v>376883</v>
      </c>
      <c r="O7" s="59">
        <v>240995</v>
      </c>
      <c r="P7" s="59">
        <v>189830</v>
      </c>
      <c r="Q7" s="59">
        <v>807708</v>
      </c>
      <c r="R7" s="59">
        <v>0</v>
      </c>
      <c r="S7" s="59">
        <v>0</v>
      </c>
      <c r="T7" s="59">
        <v>0</v>
      </c>
      <c r="U7" s="59">
        <v>0</v>
      </c>
      <c r="V7" s="59">
        <v>1757749</v>
      </c>
      <c r="W7" s="59">
        <v>495000</v>
      </c>
      <c r="X7" s="59">
        <v>1262749</v>
      </c>
      <c r="Y7" s="60">
        <v>255.1</v>
      </c>
      <c r="Z7" s="61">
        <v>715000</v>
      </c>
    </row>
    <row r="8" spans="1:26" ht="13.5">
      <c r="A8" s="57" t="s">
        <v>34</v>
      </c>
      <c r="B8" s="18">
        <v>30256916</v>
      </c>
      <c r="C8" s="18">
        <v>0</v>
      </c>
      <c r="D8" s="58">
        <v>30581000</v>
      </c>
      <c r="E8" s="59">
        <v>18033000</v>
      </c>
      <c r="F8" s="59">
        <v>6747000</v>
      </c>
      <c r="G8" s="59">
        <v>1979211</v>
      </c>
      <c r="H8" s="59">
        <v>1391980</v>
      </c>
      <c r="I8" s="59">
        <v>10118191</v>
      </c>
      <c r="J8" s="59">
        <v>1969070</v>
      </c>
      <c r="K8" s="59">
        <v>993552</v>
      </c>
      <c r="L8" s="59">
        <v>884021</v>
      </c>
      <c r="M8" s="59">
        <v>3846643</v>
      </c>
      <c r="N8" s="59">
        <v>510033</v>
      </c>
      <c r="O8" s="59">
        <v>1395351</v>
      </c>
      <c r="P8" s="59">
        <v>5713292</v>
      </c>
      <c r="Q8" s="59">
        <v>7618676</v>
      </c>
      <c r="R8" s="59">
        <v>0</v>
      </c>
      <c r="S8" s="59">
        <v>0</v>
      </c>
      <c r="T8" s="59">
        <v>0</v>
      </c>
      <c r="U8" s="59">
        <v>0</v>
      </c>
      <c r="V8" s="59">
        <v>21583510</v>
      </c>
      <c r="W8" s="59">
        <v>22935753</v>
      </c>
      <c r="X8" s="59">
        <v>-1352243</v>
      </c>
      <c r="Y8" s="60">
        <v>-5.9</v>
      </c>
      <c r="Z8" s="61">
        <v>18033000</v>
      </c>
    </row>
    <row r="9" spans="1:26" ht="13.5">
      <c r="A9" s="57" t="s">
        <v>35</v>
      </c>
      <c r="B9" s="18">
        <v>10443924</v>
      </c>
      <c r="C9" s="18">
        <v>0</v>
      </c>
      <c r="D9" s="58">
        <v>10890300</v>
      </c>
      <c r="E9" s="59">
        <v>9974800</v>
      </c>
      <c r="F9" s="59">
        <v>188086</v>
      </c>
      <c r="G9" s="59">
        <v>1271908</v>
      </c>
      <c r="H9" s="59">
        <v>1293992</v>
      </c>
      <c r="I9" s="59">
        <v>2753986</v>
      </c>
      <c r="J9" s="59">
        <v>1851821</v>
      </c>
      <c r="K9" s="59">
        <v>2137604</v>
      </c>
      <c r="L9" s="59">
        <v>176717</v>
      </c>
      <c r="M9" s="59">
        <v>4166142</v>
      </c>
      <c r="N9" s="59">
        <v>3428949</v>
      </c>
      <c r="O9" s="59">
        <v>1281487</v>
      </c>
      <c r="P9" s="59">
        <v>1449093</v>
      </c>
      <c r="Q9" s="59">
        <v>6159529</v>
      </c>
      <c r="R9" s="59">
        <v>0</v>
      </c>
      <c r="S9" s="59">
        <v>0</v>
      </c>
      <c r="T9" s="59">
        <v>0</v>
      </c>
      <c r="U9" s="59">
        <v>0</v>
      </c>
      <c r="V9" s="59">
        <v>13079657</v>
      </c>
      <c r="W9" s="59">
        <v>8122725</v>
      </c>
      <c r="X9" s="59">
        <v>4956932</v>
      </c>
      <c r="Y9" s="60">
        <v>61.03</v>
      </c>
      <c r="Z9" s="61">
        <v>9974800</v>
      </c>
    </row>
    <row r="10" spans="1:26" ht="25.5">
      <c r="A10" s="62" t="s">
        <v>105</v>
      </c>
      <c r="B10" s="63">
        <f>SUM(B5:B9)</f>
        <v>64037227</v>
      </c>
      <c r="C10" s="63">
        <f>SUM(C5:C9)</f>
        <v>0</v>
      </c>
      <c r="D10" s="64">
        <f aca="true" t="shared" si="0" ref="D10:Z10">SUM(D5:D9)</f>
        <v>65081600</v>
      </c>
      <c r="E10" s="65">
        <f t="shared" si="0"/>
        <v>51630100</v>
      </c>
      <c r="F10" s="65">
        <f t="shared" si="0"/>
        <v>9867152</v>
      </c>
      <c r="G10" s="65">
        <f t="shared" si="0"/>
        <v>5339616</v>
      </c>
      <c r="H10" s="65">
        <f t="shared" si="0"/>
        <v>4821045</v>
      </c>
      <c r="I10" s="65">
        <f t="shared" si="0"/>
        <v>20027813</v>
      </c>
      <c r="J10" s="65">
        <f t="shared" si="0"/>
        <v>5786517</v>
      </c>
      <c r="K10" s="65">
        <f t="shared" si="0"/>
        <v>5191420</v>
      </c>
      <c r="L10" s="65">
        <f t="shared" si="0"/>
        <v>3059596</v>
      </c>
      <c r="M10" s="65">
        <f t="shared" si="0"/>
        <v>14037533</v>
      </c>
      <c r="N10" s="65">
        <f t="shared" si="0"/>
        <v>6415742</v>
      </c>
      <c r="O10" s="65">
        <f t="shared" si="0"/>
        <v>5003086</v>
      </c>
      <c r="P10" s="65">
        <f t="shared" si="0"/>
        <v>9226291</v>
      </c>
      <c r="Q10" s="65">
        <f t="shared" si="0"/>
        <v>20645119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54710465</v>
      </c>
      <c r="W10" s="65">
        <f t="shared" si="0"/>
        <v>48724947</v>
      </c>
      <c r="X10" s="65">
        <f t="shared" si="0"/>
        <v>5985518</v>
      </c>
      <c r="Y10" s="66">
        <f>+IF(W10&lt;&gt;0,(X10/W10)*100,0)</f>
        <v>12.28429863658959</v>
      </c>
      <c r="Z10" s="67">
        <f t="shared" si="0"/>
        <v>51630100</v>
      </c>
    </row>
    <row r="11" spans="1:26" ht="13.5">
      <c r="A11" s="57" t="s">
        <v>36</v>
      </c>
      <c r="B11" s="18">
        <v>12994101</v>
      </c>
      <c r="C11" s="18">
        <v>0</v>
      </c>
      <c r="D11" s="58">
        <v>15645294</v>
      </c>
      <c r="E11" s="59">
        <v>16760060</v>
      </c>
      <c r="F11" s="59">
        <v>975227</v>
      </c>
      <c r="G11" s="59">
        <v>962586</v>
      </c>
      <c r="H11" s="59">
        <v>949528</v>
      </c>
      <c r="I11" s="59">
        <v>2887341</v>
      </c>
      <c r="J11" s="59">
        <v>1275016</v>
      </c>
      <c r="K11" s="59">
        <v>1794442</v>
      </c>
      <c r="L11" s="59">
        <v>981990</v>
      </c>
      <c r="M11" s="59">
        <v>4051448</v>
      </c>
      <c r="N11" s="59">
        <v>928207</v>
      </c>
      <c r="O11" s="59">
        <v>1008506</v>
      </c>
      <c r="P11" s="59">
        <v>1011864</v>
      </c>
      <c r="Q11" s="59">
        <v>2948577</v>
      </c>
      <c r="R11" s="59">
        <v>0</v>
      </c>
      <c r="S11" s="59">
        <v>0</v>
      </c>
      <c r="T11" s="59">
        <v>0</v>
      </c>
      <c r="U11" s="59">
        <v>0</v>
      </c>
      <c r="V11" s="59">
        <v>9887366</v>
      </c>
      <c r="W11" s="59">
        <v>11733975</v>
      </c>
      <c r="X11" s="59">
        <v>-1846609</v>
      </c>
      <c r="Y11" s="60">
        <v>-15.74</v>
      </c>
      <c r="Z11" s="61">
        <v>16760060</v>
      </c>
    </row>
    <row r="12" spans="1:26" ht="13.5">
      <c r="A12" s="57" t="s">
        <v>37</v>
      </c>
      <c r="B12" s="18">
        <v>2585722</v>
      </c>
      <c r="C12" s="18">
        <v>0</v>
      </c>
      <c r="D12" s="58">
        <v>2865000</v>
      </c>
      <c r="E12" s="59">
        <v>2750000</v>
      </c>
      <c r="F12" s="59">
        <v>216075</v>
      </c>
      <c r="G12" s="59">
        <v>207550</v>
      </c>
      <c r="H12" s="59">
        <v>216076</v>
      </c>
      <c r="I12" s="59">
        <v>639701</v>
      </c>
      <c r="J12" s="59">
        <v>216076</v>
      </c>
      <c r="K12" s="59">
        <v>216076</v>
      </c>
      <c r="L12" s="59">
        <v>216076</v>
      </c>
      <c r="M12" s="59">
        <v>648228</v>
      </c>
      <c r="N12" s="59">
        <v>216076</v>
      </c>
      <c r="O12" s="59">
        <v>216076</v>
      </c>
      <c r="P12" s="59">
        <v>216076</v>
      </c>
      <c r="Q12" s="59">
        <v>648228</v>
      </c>
      <c r="R12" s="59">
        <v>0</v>
      </c>
      <c r="S12" s="59">
        <v>0</v>
      </c>
      <c r="T12" s="59">
        <v>0</v>
      </c>
      <c r="U12" s="59">
        <v>0</v>
      </c>
      <c r="V12" s="59">
        <v>1936157</v>
      </c>
      <c r="W12" s="59">
        <v>2062503</v>
      </c>
      <c r="X12" s="59">
        <v>-126346</v>
      </c>
      <c r="Y12" s="60">
        <v>-6.13</v>
      </c>
      <c r="Z12" s="61">
        <v>2750000</v>
      </c>
    </row>
    <row r="13" spans="1:26" ht="13.5">
      <c r="A13" s="57" t="s">
        <v>106</v>
      </c>
      <c r="B13" s="18">
        <v>2353727</v>
      </c>
      <c r="C13" s="18">
        <v>0</v>
      </c>
      <c r="D13" s="58">
        <v>2080000</v>
      </c>
      <c r="E13" s="59">
        <v>2130000</v>
      </c>
      <c r="F13" s="59">
        <v>173334</v>
      </c>
      <c r="G13" s="59">
        <v>173334</v>
      </c>
      <c r="H13" s="59">
        <v>173334</v>
      </c>
      <c r="I13" s="59">
        <v>520002</v>
      </c>
      <c r="J13" s="59">
        <v>173334</v>
      </c>
      <c r="K13" s="59">
        <v>173334</v>
      </c>
      <c r="L13" s="59">
        <v>173334</v>
      </c>
      <c r="M13" s="59">
        <v>520002</v>
      </c>
      <c r="N13" s="59">
        <v>258824</v>
      </c>
      <c r="O13" s="59">
        <v>258824</v>
      </c>
      <c r="P13" s="59">
        <v>258824</v>
      </c>
      <c r="Q13" s="59">
        <v>776472</v>
      </c>
      <c r="R13" s="59">
        <v>0</v>
      </c>
      <c r="S13" s="59">
        <v>0</v>
      </c>
      <c r="T13" s="59">
        <v>0</v>
      </c>
      <c r="U13" s="59">
        <v>0</v>
      </c>
      <c r="V13" s="59">
        <v>1816476</v>
      </c>
      <c r="W13" s="59">
        <v>1559997</v>
      </c>
      <c r="X13" s="59">
        <v>256479</v>
      </c>
      <c r="Y13" s="60">
        <v>16.44</v>
      </c>
      <c r="Z13" s="61">
        <v>2130000</v>
      </c>
    </row>
    <row r="14" spans="1:26" ht="13.5">
      <c r="A14" s="57" t="s">
        <v>38</v>
      </c>
      <c r="B14" s="18">
        <v>862809</v>
      </c>
      <c r="C14" s="18">
        <v>0</v>
      </c>
      <c r="D14" s="58">
        <v>450000</v>
      </c>
      <c r="E14" s="59">
        <v>0</v>
      </c>
      <c r="F14" s="59">
        <v>0</v>
      </c>
      <c r="G14" s="59">
        <v>0</v>
      </c>
      <c r="H14" s="59">
        <v>24349</v>
      </c>
      <c r="I14" s="59">
        <v>24349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24349</v>
      </c>
      <c r="W14" s="59">
        <v>337500</v>
      </c>
      <c r="X14" s="59">
        <v>-313151</v>
      </c>
      <c r="Y14" s="60">
        <v>-92.79</v>
      </c>
      <c r="Z14" s="61">
        <v>0</v>
      </c>
    </row>
    <row r="15" spans="1:26" ht="13.5">
      <c r="A15" s="57" t="s">
        <v>39</v>
      </c>
      <c r="B15" s="18">
        <v>7525471</v>
      </c>
      <c r="C15" s="18">
        <v>0</v>
      </c>
      <c r="D15" s="58">
        <v>9575000</v>
      </c>
      <c r="E15" s="59">
        <v>9555000</v>
      </c>
      <c r="F15" s="59">
        <v>948821</v>
      </c>
      <c r="G15" s="59">
        <v>966332</v>
      </c>
      <c r="H15" s="59">
        <v>158433</v>
      </c>
      <c r="I15" s="59">
        <v>2073586</v>
      </c>
      <c r="J15" s="59">
        <v>394281</v>
      </c>
      <c r="K15" s="59">
        <v>571076</v>
      </c>
      <c r="L15" s="59">
        <v>612998</v>
      </c>
      <c r="M15" s="59">
        <v>1578355</v>
      </c>
      <c r="N15" s="59">
        <v>593116</v>
      </c>
      <c r="O15" s="59">
        <v>600513</v>
      </c>
      <c r="P15" s="59">
        <v>543295</v>
      </c>
      <c r="Q15" s="59">
        <v>1736924</v>
      </c>
      <c r="R15" s="59">
        <v>0</v>
      </c>
      <c r="S15" s="59">
        <v>0</v>
      </c>
      <c r="T15" s="59">
        <v>0</v>
      </c>
      <c r="U15" s="59">
        <v>0</v>
      </c>
      <c r="V15" s="59">
        <v>5388865</v>
      </c>
      <c r="W15" s="59">
        <v>7181253</v>
      </c>
      <c r="X15" s="59">
        <v>-1792388</v>
      </c>
      <c r="Y15" s="60">
        <v>-24.96</v>
      </c>
      <c r="Z15" s="61">
        <v>9555000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24280280</v>
      </c>
      <c r="C17" s="18">
        <v>0</v>
      </c>
      <c r="D17" s="58">
        <v>33974670</v>
      </c>
      <c r="E17" s="59">
        <v>23101780</v>
      </c>
      <c r="F17" s="59">
        <v>1087524</v>
      </c>
      <c r="G17" s="59">
        <v>2661018</v>
      </c>
      <c r="H17" s="59">
        <v>2296124</v>
      </c>
      <c r="I17" s="59">
        <v>6044666</v>
      </c>
      <c r="J17" s="59">
        <v>2925004</v>
      </c>
      <c r="K17" s="59">
        <v>3134637</v>
      </c>
      <c r="L17" s="59">
        <v>1539939</v>
      </c>
      <c r="M17" s="59">
        <v>7599580</v>
      </c>
      <c r="N17" s="59">
        <v>7120288</v>
      </c>
      <c r="O17" s="59">
        <v>5123674</v>
      </c>
      <c r="P17" s="59">
        <v>2620588</v>
      </c>
      <c r="Q17" s="59">
        <v>14864550</v>
      </c>
      <c r="R17" s="59">
        <v>0</v>
      </c>
      <c r="S17" s="59">
        <v>0</v>
      </c>
      <c r="T17" s="59">
        <v>0</v>
      </c>
      <c r="U17" s="59">
        <v>0</v>
      </c>
      <c r="V17" s="59">
        <v>28508796</v>
      </c>
      <c r="W17" s="59">
        <v>17911998</v>
      </c>
      <c r="X17" s="59">
        <v>10596798</v>
      </c>
      <c r="Y17" s="60">
        <v>59.16</v>
      </c>
      <c r="Z17" s="61">
        <v>23101780</v>
      </c>
    </row>
    <row r="18" spans="1:26" ht="13.5">
      <c r="A18" s="69" t="s">
        <v>42</v>
      </c>
      <c r="B18" s="70">
        <f>SUM(B11:B17)</f>
        <v>50602110</v>
      </c>
      <c r="C18" s="70">
        <f>SUM(C11:C17)</f>
        <v>0</v>
      </c>
      <c r="D18" s="71">
        <f aca="true" t="shared" si="1" ref="D18:Z18">SUM(D11:D17)</f>
        <v>64589964</v>
      </c>
      <c r="E18" s="72">
        <f t="shared" si="1"/>
        <v>54296840</v>
      </c>
      <c r="F18" s="72">
        <f t="shared" si="1"/>
        <v>3400981</v>
      </c>
      <c r="G18" s="72">
        <f t="shared" si="1"/>
        <v>4970820</v>
      </c>
      <c r="H18" s="72">
        <f t="shared" si="1"/>
        <v>3817844</v>
      </c>
      <c r="I18" s="72">
        <f t="shared" si="1"/>
        <v>12189645</v>
      </c>
      <c r="J18" s="72">
        <f t="shared" si="1"/>
        <v>4983711</v>
      </c>
      <c r="K18" s="72">
        <f t="shared" si="1"/>
        <v>5889565</v>
      </c>
      <c r="L18" s="72">
        <f t="shared" si="1"/>
        <v>3524337</v>
      </c>
      <c r="M18" s="72">
        <f t="shared" si="1"/>
        <v>14397613</v>
      </c>
      <c r="N18" s="72">
        <f t="shared" si="1"/>
        <v>9116511</v>
      </c>
      <c r="O18" s="72">
        <f t="shared" si="1"/>
        <v>7207593</v>
      </c>
      <c r="P18" s="72">
        <f t="shared" si="1"/>
        <v>4650647</v>
      </c>
      <c r="Q18" s="72">
        <f t="shared" si="1"/>
        <v>20974751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47562009</v>
      </c>
      <c r="W18" s="72">
        <f t="shared" si="1"/>
        <v>40787226</v>
      </c>
      <c r="X18" s="72">
        <f t="shared" si="1"/>
        <v>6774783</v>
      </c>
      <c r="Y18" s="66">
        <f>+IF(W18&lt;&gt;0,(X18/W18)*100,0)</f>
        <v>16.610060708713068</v>
      </c>
      <c r="Z18" s="73">
        <f t="shared" si="1"/>
        <v>54296840</v>
      </c>
    </row>
    <row r="19" spans="1:26" ht="13.5">
      <c r="A19" s="69" t="s">
        <v>43</v>
      </c>
      <c r="B19" s="74">
        <f>+B10-B18</f>
        <v>13435117</v>
      </c>
      <c r="C19" s="74">
        <f>+C10-C18</f>
        <v>0</v>
      </c>
      <c r="D19" s="75">
        <f aca="true" t="shared" si="2" ref="D19:Z19">+D10-D18</f>
        <v>491636</v>
      </c>
      <c r="E19" s="76">
        <f t="shared" si="2"/>
        <v>-2666740</v>
      </c>
      <c r="F19" s="76">
        <f t="shared" si="2"/>
        <v>6466171</v>
      </c>
      <c r="G19" s="76">
        <f t="shared" si="2"/>
        <v>368796</v>
      </c>
      <c r="H19" s="76">
        <f t="shared" si="2"/>
        <v>1003201</v>
      </c>
      <c r="I19" s="76">
        <f t="shared" si="2"/>
        <v>7838168</v>
      </c>
      <c r="J19" s="76">
        <f t="shared" si="2"/>
        <v>802806</v>
      </c>
      <c r="K19" s="76">
        <f t="shared" si="2"/>
        <v>-698145</v>
      </c>
      <c r="L19" s="76">
        <f t="shared" si="2"/>
        <v>-464741</v>
      </c>
      <c r="M19" s="76">
        <f t="shared" si="2"/>
        <v>-360080</v>
      </c>
      <c r="N19" s="76">
        <f t="shared" si="2"/>
        <v>-2700769</v>
      </c>
      <c r="O19" s="76">
        <f t="shared" si="2"/>
        <v>-2204507</v>
      </c>
      <c r="P19" s="76">
        <f t="shared" si="2"/>
        <v>4575644</v>
      </c>
      <c r="Q19" s="76">
        <f t="shared" si="2"/>
        <v>-329632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7148456</v>
      </c>
      <c r="W19" s="76">
        <f>IF(E10=E18,0,W10-W18)</f>
        <v>7937721</v>
      </c>
      <c r="X19" s="76">
        <f t="shared" si="2"/>
        <v>-789265</v>
      </c>
      <c r="Y19" s="77">
        <f>+IF(W19&lt;&gt;0,(X19/W19)*100,0)</f>
        <v>-9.943219218715296</v>
      </c>
      <c r="Z19" s="78">
        <f t="shared" si="2"/>
        <v>-2666740</v>
      </c>
    </row>
    <row r="20" spans="1:26" ht="13.5">
      <c r="A20" s="57" t="s">
        <v>44</v>
      </c>
      <c r="B20" s="18">
        <v>8855863</v>
      </c>
      <c r="C20" s="18">
        <v>0</v>
      </c>
      <c r="D20" s="58">
        <v>8212000</v>
      </c>
      <c r="E20" s="59">
        <v>0</v>
      </c>
      <c r="F20" s="59">
        <v>0</v>
      </c>
      <c r="G20" s="59">
        <v>310749</v>
      </c>
      <c r="H20" s="59">
        <v>1241346</v>
      </c>
      <c r="I20" s="59">
        <v>1552095</v>
      </c>
      <c r="J20" s="59">
        <v>78021</v>
      </c>
      <c r="K20" s="59">
        <v>376326</v>
      </c>
      <c r="L20" s="59">
        <v>683069</v>
      </c>
      <c r="M20" s="59">
        <v>1137416</v>
      </c>
      <c r="N20" s="59">
        <v>8665</v>
      </c>
      <c r="O20" s="59">
        <v>453985</v>
      </c>
      <c r="P20" s="59">
        <v>290479</v>
      </c>
      <c r="Q20" s="59">
        <v>753129</v>
      </c>
      <c r="R20" s="59">
        <v>0</v>
      </c>
      <c r="S20" s="59">
        <v>0</v>
      </c>
      <c r="T20" s="59">
        <v>0</v>
      </c>
      <c r="U20" s="59">
        <v>0</v>
      </c>
      <c r="V20" s="59">
        <v>3442640</v>
      </c>
      <c r="W20" s="59">
        <v>6158997</v>
      </c>
      <c r="X20" s="59">
        <v>-2716357</v>
      </c>
      <c r="Y20" s="60">
        <v>-44.1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22290980</v>
      </c>
      <c r="C22" s="85">
        <f>SUM(C19:C21)</f>
        <v>0</v>
      </c>
      <c r="D22" s="86">
        <f aca="true" t="shared" si="3" ref="D22:Z22">SUM(D19:D21)</f>
        <v>8703636</v>
      </c>
      <c r="E22" s="87">
        <f t="shared" si="3"/>
        <v>-2666740</v>
      </c>
      <c r="F22" s="87">
        <f t="shared" si="3"/>
        <v>6466171</v>
      </c>
      <c r="G22" s="87">
        <f t="shared" si="3"/>
        <v>679545</v>
      </c>
      <c r="H22" s="87">
        <f t="shared" si="3"/>
        <v>2244547</v>
      </c>
      <c r="I22" s="87">
        <f t="shared" si="3"/>
        <v>9390263</v>
      </c>
      <c r="J22" s="87">
        <f t="shared" si="3"/>
        <v>880827</v>
      </c>
      <c r="K22" s="87">
        <f t="shared" si="3"/>
        <v>-321819</v>
      </c>
      <c r="L22" s="87">
        <f t="shared" si="3"/>
        <v>218328</v>
      </c>
      <c r="M22" s="87">
        <f t="shared" si="3"/>
        <v>777336</v>
      </c>
      <c r="N22" s="87">
        <f t="shared" si="3"/>
        <v>-2692104</v>
      </c>
      <c r="O22" s="87">
        <f t="shared" si="3"/>
        <v>-1750522</v>
      </c>
      <c r="P22" s="87">
        <f t="shared" si="3"/>
        <v>4866123</v>
      </c>
      <c r="Q22" s="87">
        <f t="shared" si="3"/>
        <v>423497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10591096</v>
      </c>
      <c r="W22" s="87">
        <f t="shared" si="3"/>
        <v>14096718</v>
      </c>
      <c r="X22" s="87">
        <f t="shared" si="3"/>
        <v>-3505622</v>
      </c>
      <c r="Y22" s="88">
        <f>+IF(W22&lt;&gt;0,(X22/W22)*100,0)</f>
        <v>-24.868355882553654</v>
      </c>
      <c r="Z22" s="89">
        <f t="shared" si="3"/>
        <v>-2666740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22290980</v>
      </c>
      <c r="C24" s="74">
        <f>SUM(C22:C23)</f>
        <v>0</v>
      </c>
      <c r="D24" s="75">
        <f aca="true" t="shared" si="4" ref="D24:Z24">SUM(D22:D23)</f>
        <v>8703636</v>
      </c>
      <c r="E24" s="76">
        <f t="shared" si="4"/>
        <v>-2666740</v>
      </c>
      <c r="F24" s="76">
        <f t="shared" si="4"/>
        <v>6466171</v>
      </c>
      <c r="G24" s="76">
        <f t="shared" si="4"/>
        <v>679545</v>
      </c>
      <c r="H24" s="76">
        <f t="shared" si="4"/>
        <v>2244547</v>
      </c>
      <c r="I24" s="76">
        <f t="shared" si="4"/>
        <v>9390263</v>
      </c>
      <c r="J24" s="76">
        <f t="shared" si="4"/>
        <v>880827</v>
      </c>
      <c r="K24" s="76">
        <f t="shared" si="4"/>
        <v>-321819</v>
      </c>
      <c r="L24" s="76">
        <f t="shared" si="4"/>
        <v>218328</v>
      </c>
      <c r="M24" s="76">
        <f t="shared" si="4"/>
        <v>777336</v>
      </c>
      <c r="N24" s="76">
        <f t="shared" si="4"/>
        <v>-2692104</v>
      </c>
      <c r="O24" s="76">
        <f t="shared" si="4"/>
        <v>-1750522</v>
      </c>
      <c r="P24" s="76">
        <f t="shared" si="4"/>
        <v>4866123</v>
      </c>
      <c r="Q24" s="76">
        <f t="shared" si="4"/>
        <v>423497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10591096</v>
      </c>
      <c r="W24" s="76">
        <f t="shared" si="4"/>
        <v>14096718</v>
      </c>
      <c r="X24" s="76">
        <f t="shared" si="4"/>
        <v>-3505622</v>
      </c>
      <c r="Y24" s="77">
        <f>+IF(W24&lt;&gt;0,(X24/W24)*100,0)</f>
        <v>-24.868355882553654</v>
      </c>
      <c r="Z24" s="78">
        <f t="shared" si="4"/>
        <v>-2666740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32347790</v>
      </c>
      <c r="C27" s="21">
        <v>0</v>
      </c>
      <c r="D27" s="98">
        <v>8701400</v>
      </c>
      <c r="E27" s="99">
        <v>31577579</v>
      </c>
      <c r="F27" s="99">
        <v>638593</v>
      </c>
      <c r="G27" s="99">
        <v>1111033</v>
      </c>
      <c r="H27" s="99">
        <v>2162988</v>
      </c>
      <c r="I27" s="99">
        <v>3912614</v>
      </c>
      <c r="J27" s="99">
        <v>1136460</v>
      </c>
      <c r="K27" s="99">
        <v>925391</v>
      </c>
      <c r="L27" s="99">
        <v>258763</v>
      </c>
      <c r="M27" s="99">
        <v>2320614</v>
      </c>
      <c r="N27" s="99">
        <v>39464</v>
      </c>
      <c r="O27" s="99">
        <v>762752</v>
      </c>
      <c r="P27" s="99">
        <v>581469</v>
      </c>
      <c r="Q27" s="99">
        <v>1383685</v>
      </c>
      <c r="R27" s="99">
        <v>0</v>
      </c>
      <c r="S27" s="99">
        <v>0</v>
      </c>
      <c r="T27" s="99">
        <v>0</v>
      </c>
      <c r="U27" s="99">
        <v>0</v>
      </c>
      <c r="V27" s="99">
        <v>7616913</v>
      </c>
      <c r="W27" s="99">
        <v>23683184</v>
      </c>
      <c r="X27" s="99">
        <v>-16066271</v>
      </c>
      <c r="Y27" s="100">
        <v>-67.84</v>
      </c>
      <c r="Z27" s="101">
        <v>31577579</v>
      </c>
    </row>
    <row r="28" spans="1:26" ht="13.5">
      <c r="A28" s="102" t="s">
        <v>44</v>
      </c>
      <c r="B28" s="18">
        <v>15039484</v>
      </c>
      <c r="C28" s="18">
        <v>0</v>
      </c>
      <c r="D28" s="58">
        <v>7951400</v>
      </c>
      <c r="E28" s="59">
        <v>22077579</v>
      </c>
      <c r="F28" s="59">
        <v>637393</v>
      </c>
      <c r="G28" s="59">
        <v>1111033</v>
      </c>
      <c r="H28" s="59">
        <v>2162988</v>
      </c>
      <c r="I28" s="59">
        <v>3911414</v>
      </c>
      <c r="J28" s="59">
        <v>1136460</v>
      </c>
      <c r="K28" s="59">
        <v>925391</v>
      </c>
      <c r="L28" s="59">
        <v>258763</v>
      </c>
      <c r="M28" s="59">
        <v>2320614</v>
      </c>
      <c r="N28" s="59">
        <v>39464</v>
      </c>
      <c r="O28" s="59">
        <v>762444</v>
      </c>
      <c r="P28" s="59">
        <v>581469</v>
      </c>
      <c r="Q28" s="59">
        <v>1383377</v>
      </c>
      <c r="R28" s="59">
        <v>0</v>
      </c>
      <c r="S28" s="59">
        <v>0</v>
      </c>
      <c r="T28" s="59">
        <v>0</v>
      </c>
      <c r="U28" s="59">
        <v>0</v>
      </c>
      <c r="V28" s="59">
        <v>7615405</v>
      </c>
      <c r="W28" s="59">
        <v>16558184</v>
      </c>
      <c r="X28" s="59">
        <v>-8942779</v>
      </c>
      <c r="Y28" s="60">
        <v>-54.01</v>
      </c>
      <c r="Z28" s="61">
        <v>22077579</v>
      </c>
    </row>
    <row r="29" spans="1:26" ht="13.5">
      <c r="A29" s="57" t="s">
        <v>110</v>
      </c>
      <c r="B29" s="18">
        <v>16976234</v>
      </c>
      <c r="C29" s="18">
        <v>0</v>
      </c>
      <c r="D29" s="58">
        <v>450000</v>
      </c>
      <c r="E29" s="59">
        <v>9500000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7125000</v>
      </c>
      <c r="X29" s="59">
        <v>-7125000</v>
      </c>
      <c r="Y29" s="60">
        <v>-100</v>
      </c>
      <c r="Z29" s="61">
        <v>9500000</v>
      </c>
    </row>
    <row r="30" spans="1:26" ht="13.5">
      <c r="A30" s="57" t="s">
        <v>48</v>
      </c>
      <c r="B30" s="18">
        <v>74015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258057</v>
      </c>
      <c r="C31" s="18">
        <v>0</v>
      </c>
      <c r="D31" s="58">
        <v>300000</v>
      </c>
      <c r="E31" s="59">
        <v>0</v>
      </c>
      <c r="F31" s="59">
        <v>1200</v>
      </c>
      <c r="G31" s="59">
        <v>0</v>
      </c>
      <c r="H31" s="59">
        <v>0</v>
      </c>
      <c r="I31" s="59">
        <v>1200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308</v>
      </c>
      <c r="P31" s="59">
        <v>0</v>
      </c>
      <c r="Q31" s="59">
        <v>308</v>
      </c>
      <c r="R31" s="59">
        <v>0</v>
      </c>
      <c r="S31" s="59">
        <v>0</v>
      </c>
      <c r="T31" s="59">
        <v>0</v>
      </c>
      <c r="U31" s="59">
        <v>0</v>
      </c>
      <c r="V31" s="59">
        <v>1508</v>
      </c>
      <c r="W31" s="59"/>
      <c r="X31" s="59">
        <v>1508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32347790</v>
      </c>
      <c r="C32" s="21">
        <f>SUM(C28:C31)</f>
        <v>0</v>
      </c>
      <c r="D32" s="98">
        <f aca="true" t="shared" si="5" ref="D32:Z32">SUM(D28:D31)</f>
        <v>8701400</v>
      </c>
      <c r="E32" s="99">
        <f t="shared" si="5"/>
        <v>31577579</v>
      </c>
      <c r="F32" s="99">
        <f t="shared" si="5"/>
        <v>638593</v>
      </c>
      <c r="G32" s="99">
        <f t="shared" si="5"/>
        <v>1111033</v>
      </c>
      <c r="H32" s="99">
        <f t="shared" si="5"/>
        <v>2162988</v>
      </c>
      <c r="I32" s="99">
        <f t="shared" si="5"/>
        <v>3912614</v>
      </c>
      <c r="J32" s="99">
        <f t="shared" si="5"/>
        <v>1136460</v>
      </c>
      <c r="K32" s="99">
        <f t="shared" si="5"/>
        <v>925391</v>
      </c>
      <c r="L32" s="99">
        <f t="shared" si="5"/>
        <v>258763</v>
      </c>
      <c r="M32" s="99">
        <f t="shared" si="5"/>
        <v>2320614</v>
      </c>
      <c r="N32" s="99">
        <f t="shared" si="5"/>
        <v>39464</v>
      </c>
      <c r="O32" s="99">
        <f t="shared" si="5"/>
        <v>762752</v>
      </c>
      <c r="P32" s="99">
        <f t="shared" si="5"/>
        <v>581469</v>
      </c>
      <c r="Q32" s="99">
        <f t="shared" si="5"/>
        <v>1383685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7616913</v>
      </c>
      <c r="W32" s="99">
        <f t="shared" si="5"/>
        <v>23683184</v>
      </c>
      <c r="X32" s="99">
        <f t="shared" si="5"/>
        <v>-16066271</v>
      </c>
      <c r="Y32" s="100">
        <f>+IF(W32&lt;&gt;0,(X32/W32)*100,0)</f>
        <v>-67.83830670740893</v>
      </c>
      <c r="Z32" s="101">
        <f t="shared" si="5"/>
        <v>31577579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32504117</v>
      </c>
      <c r="C35" s="18">
        <v>0</v>
      </c>
      <c r="D35" s="58">
        <v>15942245</v>
      </c>
      <c r="E35" s="59">
        <v>11030536</v>
      </c>
      <c r="F35" s="59">
        <v>41177987</v>
      </c>
      <c r="G35" s="59">
        <v>41252066</v>
      </c>
      <c r="H35" s="59">
        <v>38007287</v>
      </c>
      <c r="I35" s="59">
        <v>38007287</v>
      </c>
      <c r="J35" s="59">
        <v>35095965</v>
      </c>
      <c r="K35" s="59">
        <v>34197960</v>
      </c>
      <c r="L35" s="59">
        <v>32476040</v>
      </c>
      <c r="M35" s="59">
        <v>32476040</v>
      </c>
      <c r="N35" s="59">
        <v>31855099</v>
      </c>
      <c r="O35" s="59">
        <v>31446219</v>
      </c>
      <c r="P35" s="59">
        <v>43503949</v>
      </c>
      <c r="Q35" s="59">
        <v>43503949</v>
      </c>
      <c r="R35" s="59">
        <v>0</v>
      </c>
      <c r="S35" s="59">
        <v>0</v>
      </c>
      <c r="T35" s="59">
        <v>0</v>
      </c>
      <c r="U35" s="59">
        <v>0</v>
      </c>
      <c r="V35" s="59">
        <v>43503949</v>
      </c>
      <c r="W35" s="59">
        <v>8272902</v>
      </c>
      <c r="X35" s="59">
        <v>35231047</v>
      </c>
      <c r="Y35" s="60">
        <v>425.86</v>
      </c>
      <c r="Z35" s="61">
        <v>11030536</v>
      </c>
    </row>
    <row r="36" spans="1:26" ht="13.5">
      <c r="A36" s="57" t="s">
        <v>53</v>
      </c>
      <c r="B36" s="18">
        <v>121801510</v>
      </c>
      <c r="C36" s="18">
        <v>0</v>
      </c>
      <c r="D36" s="58">
        <v>149595978</v>
      </c>
      <c r="E36" s="59">
        <v>138263521</v>
      </c>
      <c r="F36" s="59">
        <v>122191214</v>
      </c>
      <c r="G36" s="59">
        <v>123254904</v>
      </c>
      <c r="H36" s="59">
        <v>125244558</v>
      </c>
      <c r="I36" s="59">
        <v>125244558</v>
      </c>
      <c r="J36" s="59">
        <v>126239576</v>
      </c>
      <c r="K36" s="59">
        <v>126991633</v>
      </c>
      <c r="L36" s="59">
        <v>127080358</v>
      </c>
      <c r="M36" s="59">
        <v>127080358</v>
      </c>
      <c r="N36" s="59">
        <v>126871430</v>
      </c>
      <c r="O36" s="59">
        <v>127379051</v>
      </c>
      <c r="P36" s="59">
        <v>127701696</v>
      </c>
      <c r="Q36" s="59">
        <v>127701696</v>
      </c>
      <c r="R36" s="59">
        <v>0</v>
      </c>
      <c r="S36" s="59">
        <v>0</v>
      </c>
      <c r="T36" s="59">
        <v>0</v>
      </c>
      <c r="U36" s="59">
        <v>0</v>
      </c>
      <c r="V36" s="59">
        <v>127701696</v>
      </c>
      <c r="W36" s="59">
        <v>103697641</v>
      </c>
      <c r="X36" s="59">
        <v>24004055</v>
      </c>
      <c r="Y36" s="60">
        <v>23.15</v>
      </c>
      <c r="Z36" s="61">
        <v>138263521</v>
      </c>
    </row>
    <row r="37" spans="1:26" ht="13.5">
      <c r="A37" s="57" t="s">
        <v>54</v>
      </c>
      <c r="B37" s="18">
        <v>18701003</v>
      </c>
      <c r="C37" s="18">
        <v>0</v>
      </c>
      <c r="D37" s="58">
        <v>14064025</v>
      </c>
      <c r="E37" s="59">
        <v>11900677</v>
      </c>
      <c r="F37" s="59">
        <v>21852964</v>
      </c>
      <c r="G37" s="59">
        <v>21805482</v>
      </c>
      <c r="H37" s="59">
        <v>18320668</v>
      </c>
      <c r="I37" s="59">
        <v>18320668</v>
      </c>
      <c r="J37" s="59">
        <v>15669272</v>
      </c>
      <c r="K37" s="59">
        <v>15860000</v>
      </c>
      <c r="L37" s="59">
        <v>14017354</v>
      </c>
      <c r="M37" s="59">
        <v>14017354</v>
      </c>
      <c r="N37" s="59">
        <v>16049072</v>
      </c>
      <c r="O37" s="59">
        <v>18341991</v>
      </c>
      <c r="P37" s="59">
        <v>25939207</v>
      </c>
      <c r="Q37" s="59">
        <v>25939207</v>
      </c>
      <c r="R37" s="59">
        <v>0</v>
      </c>
      <c r="S37" s="59">
        <v>0</v>
      </c>
      <c r="T37" s="59">
        <v>0</v>
      </c>
      <c r="U37" s="59">
        <v>0</v>
      </c>
      <c r="V37" s="59">
        <v>25939207</v>
      </c>
      <c r="W37" s="59">
        <v>8925508</v>
      </c>
      <c r="X37" s="59">
        <v>17013699</v>
      </c>
      <c r="Y37" s="60">
        <v>190.62</v>
      </c>
      <c r="Z37" s="61">
        <v>11900677</v>
      </c>
    </row>
    <row r="38" spans="1:26" ht="13.5">
      <c r="A38" s="57" t="s">
        <v>55</v>
      </c>
      <c r="B38" s="18">
        <v>23999343</v>
      </c>
      <c r="C38" s="18">
        <v>0</v>
      </c>
      <c r="D38" s="58">
        <v>13443699</v>
      </c>
      <c r="E38" s="59">
        <v>12678018</v>
      </c>
      <c r="F38" s="59">
        <v>23948233</v>
      </c>
      <c r="G38" s="59">
        <v>23933374</v>
      </c>
      <c r="H38" s="59">
        <v>23918515</v>
      </c>
      <c r="I38" s="59">
        <v>23918515</v>
      </c>
      <c r="J38" s="59">
        <v>23903656</v>
      </c>
      <c r="K38" s="59">
        <v>23888798</v>
      </c>
      <c r="L38" s="59">
        <v>23873939</v>
      </c>
      <c r="M38" s="59">
        <v>23873939</v>
      </c>
      <c r="N38" s="59">
        <v>23857728</v>
      </c>
      <c r="O38" s="59">
        <v>23841517</v>
      </c>
      <c r="P38" s="59">
        <v>23825307</v>
      </c>
      <c r="Q38" s="59">
        <v>23825307</v>
      </c>
      <c r="R38" s="59">
        <v>0</v>
      </c>
      <c r="S38" s="59">
        <v>0</v>
      </c>
      <c r="T38" s="59">
        <v>0</v>
      </c>
      <c r="U38" s="59">
        <v>0</v>
      </c>
      <c r="V38" s="59">
        <v>23825307</v>
      </c>
      <c r="W38" s="59">
        <v>9508514</v>
      </c>
      <c r="X38" s="59">
        <v>14316793</v>
      </c>
      <c r="Y38" s="60">
        <v>150.57</v>
      </c>
      <c r="Z38" s="61">
        <v>12678018</v>
      </c>
    </row>
    <row r="39" spans="1:26" ht="13.5">
      <c r="A39" s="57" t="s">
        <v>56</v>
      </c>
      <c r="B39" s="18">
        <v>111605281</v>
      </c>
      <c r="C39" s="18">
        <v>0</v>
      </c>
      <c r="D39" s="58">
        <v>138030498</v>
      </c>
      <c r="E39" s="59">
        <v>124715362</v>
      </c>
      <c r="F39" s="59">
        <v>117568002</v>
      </c>
      <c r="G39" s="59">
        <v>118768114</v>
      </c>
      <c r="H39" s="59">
        <v>121012661</v>
      </c>
      <c r="I39" s="59">
        <v>121012661</v>
      </c>
      <c r="J39" s="59">
        <v>121762612</v>
      </c>
      <c r="K39" s="59">
        <v>121440795</v>
      </c>
      <c r="L39" s="59">
        <v>121665104</v>
      </c>
      <c r="M39" s="59">
        <v>121665104</v>
      </c>
      <c r="N39" s="59">
        <v>118819730</v>
      </c>
      <c r="O39" s="59">
        <v>116641760</v>
      </c>
      <c r="P39" s="59">
        <v>121441132</v>
      </c>
      <c r="Q39" s="59">
        <v>121441132</v>
      </c>
      <c r="R39" s="59">
        <v>0</v>
      </c>
      <c r="S39" s="59">
        <v>0</v>
      </c>
      <c r="T39" s="59">
        <v>0</v>
      </c>
      <c r="U39" s="59">
        <v>0</v>
      </c>
      <c r="V39" s="59">
        <v>121441132</v>
      </c>
      <c r="W39" s="59">
        <v>93536522</v>
      </c>
      <c r="X39" s="59">
        <v>27904610</v>
      </c>
      <c r="Y39" s="60">
        <v>29.83</v>
      </c>
      <c r="Z39" s="61">
        <v>124715362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41682548</v>
      </c>
      <c r="C42" s="18">
        <v>0</v>
      </c>
      <c r="D42" s="58">
        <v>10580088</v>
      </c>
      <c r="E42" s="59">
        <v>38852539</v>
      </c>
      <c r="F42" s="59">
        <v>8706132</v>
      </c>
      <c r="G42" s="59">
        <v>-134402</v>
      </c>
      <c r="H42" s="59">
        <v>-138190</v>
      </c>
      <c r="I42" s="59">
        <v>8433540</v>
      </c>
      <c r="J42" s="59">
        <v>-2079665</v>
      </c>
      <c r="K42" s="59">
        <v>-23164</v>
      </c>
      <c r="L42" s="59">
        <v>4057634</v>
      </c>
      <c r="M42" s="59">
        <v>1954805</v>
      </c>
      <c r="N42" s="59">
        <v>-1125563</v>
      </c>
      <c r="O42" s="59">
        <v>668591</v>
      </c>
      <c r="P42" s="59">
        <v>13115949</v>
      </c>
      <c r="Q42" s="59">
        <v>12658977</v>
      </c>
      <c r="R42" s="59">
        <v>0</v>
      </c>
      <c r="S42" s="59">
        <v>0</v>
      </c>
      <c r="T42" s="59">
        <v>0</v>
      </c>
      <c r="U42" s="59">
        <v>0</v>
      </c>
      <c r="V42" s="59">
        <v>23047322</v>
      </c>
      <c r="W42" s="59">
        <v>5604662</v>
      </c>
      <c r="X42" s="59">
        <v>17442660</v>
      </c>
      <c r="Y42" s="60">
        <v>311.22</v>
      </c>
      <c r="Z42" s="61">
        <v>38852539</v>
      </c>
    </row>
    <row r="43" spans="1:26" ht="13.5">
      <c r="A43" s="57" t="s">
        <v>59</v>
      </c>
      <c r="B43" s="18">
        <v>-26083125</v>
      </c>
      <c r="C43" s="18">
        <v>0</v>
      </c>
      <c r="D43" s="58">
        <v>-8701404</v>
      </c>
      <c r="E43" s="59">
        <v>-30194402</v>
      </c>
      <c r="F43" s="59">
        <v>-638593</v>
      </c>
      <c r="G43" s="59">
        <v>-1161468</v>
      </c>
      <c r="H43" s="59">
        <v>-2162988</v>
      </c>
      <c r="I43" s="59">
        <v>-3963049</v>
      </c>
      <c r="J43" s="59">
        <v>-1136460</v>
      </c>
      <c r="K43" s="59">
        <v>-925391</v>
      </c>
      <c r="L43" s="59">
        <v>-258762</v>
      </c>
      <c r="M43" s="59">
        <v>-2320613</v>
      </c>
      <c r="N43" s="59">
        <v>-39464</v>
      </c>
      <c r="O43" s="59">
        <v>-766444</v>
      </c>
      <c r="P43" s="59">
        <v>-581469</v>
      </c>
      <c r="Q43" s="59">
        <v>-1387377</v>
      </c>
      <c r="R43" s="59">
        <v>0</v>
      </c>
      <c r="S43" s="59">
        <v>0</v>
      </c>
      <c r="T43" s="59">
        <v>0</v>
      </c>
      <c r="U43" s="59">
        <v>0</v>
      </c>
      <c r="V43" s="59">
        <v>-7671039</v>
      </c>
      <c r="W43" s="59">
        <v>-12816307</v>
      </c>
      <c r="X43" s="59">
        <v>5145268</v>
      </c>
      <c r="Y43" s="60">
        <v>-40.15</v>
      </c>
      <c r="Z43" s="61">
        <v>-30194402</v>
      </c>
    </row>
    <row r="44" spans="1:26" ht="13.5">
      <c r="A44" s="57" t="s">
        <v>60</v>
      </c>
      <c r="B44" s="18">
        <v>19041</v>
      </c>
      <c r="C44" s="18">
        <v>0</v>
      </c>
      <c r="D44" s="58">
        <v>-86988</v>
      </c>
      <c r="E44" s="59">
        <v>0</v>
      </c>
      <c r="F44" s="59">
        <v>-2501</v>
      </c>
      <c r="G44" s="59">
        <v>621</v>
      </c>
      <c r="H44" s="59">
        <v>-4039</v>
      </c>
      <c r="I44" s="59">
        <v>-5919</v>
      </c>
      <c r="J44" s="59">
        <v>-12525</v>
      </c>
      <c r="K44" s="59">
        <v>-10179</v>
      </c>
      <c r="L44" s="59">
        <v>-4562</v>
      </c>
      <c r="M44" s="59">
        <v>-27266</v>
      </c>
      <c r="N44" s="59">
        <v>-8252</v>
      </c>
      <c r="O44" s="59">
        <v>-927</v>
      </c>
      <c r="P44" s="59">
        <v>-8718</v>
      </c>
      <c r="Q44" s="59">
        <v>-17897</v>
      </c>
      <c r="R44" s="59">
        <v>0</v>
      </c>
      <c r="S44" s="59">
        <v>0</v>
      </c>
      <c r="T44" s="59">
        <v>0</v>
      </c>
      <c r="U44" s="59">
        <v>0</v>
      </c>
      <c r="V44" s="59">
        <v>-51082</v>
      </c>
      <c r="W44" s="59"/>
      <c r="X44" s="59">
        <v>-51082</v>
      </c>
      <c r="Y44" s="60">
        <v>0</v>
      </c>
      <c r="Z44" s="61">
        <v>0</v>
      </c>
    </row>
    <row r="45" spans="1:26" ht="13.5">
      <c r="A45" s="69" t="s">
        <v>61</v>
      </c>
      <c r="B45" s="21">
        <v>26748229</v>
      </c>
      <c r="C45" s="21">
        <v>0</v>
      </c>
      <c r="D45" s="98">
        <v>10996274</v>
      </c>
      <c r="E45" s="99">
        <v>9222372</v>
      </c>
      <c r="F45" s="99">
        <v>34813270</v>
      </c>
      <c r="G45" s="99">
        <v>33518021</v>
      </c>
      <c r="H45" s="99">
        <v>31212804</v>
      </c>
      <c r="I45" s="99">
        <v>31212804</v>
      </c>
      <c r="J45" s="99">
        <v>27984154</v>
      </c>
      <c r="K45" s="99">
        <v>27025420</v>
      </c>
      <c r="L45" s="99">
        <v>30819730</v>
      </c>
      <c r="M45" s="99">
        <v>30819730</v>
      </c>
      <c r="N45" s="99">
        <v>29646451</v>
      </c>
      <c r="O45" s="99">
        <v>29547671</v>
      </c>
      <c r="P45" s="99">
        <v>42073433</v>
      </c>
      <c r="Q45" s="99">
        <v>42073433</v>
      </c>
      <c r="R45" s="99">
        <v>0</v>
      </c>
      <c r="S45" s="99">
        <v>0</v>
      </c>
      <c r="T45" s="99">
        <v>0</v>
      </c>
      <c r="U45" s="99">
        <v>0</v>
      </c>
      <c r="V45" s="99">
        <v>42073433</v>
      </c>
      <c r="W45" s="99">
        <v>-6647410</v>
      </c>
      <c r="X45" s="99">
        <v>48720843</v>
      </c>
      <c r="Y45" s="100">
        <v>-732.93</v>
      </c>
      <c r="Z45" s="101">
        <v>9222372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761706</v>
      </c>
      <c r="C49" s="51">
        <v>0</v>
      </c>
      <c r="D49" s="128">
        <v>711365</v>
      </c>
      <c r="E49" s="53">
        <v>484414</v>
      </c>
      <c r="F49" s="53">
        <v>0</v>
      </c>
      <c r="G49" s="53">
        <v>0</v>
      </c>
      <c r="H49" s="53">
        <v>0</v>
      </c>
      <c r="I49" s="53">
        <v>401441</v>
      </c>
      <c r="J49" s="53">
        <v>0</v>
      </c>
      <c r="K49" s="53">
        <v>0</v>
      </c>
      <c r="L49" s="53">
        <v>0</v>
      </c>
      <c r="M49" s="53">
        <v>304677</v>
      </c>
      <c r="N49" s="53">
        <v>0</v>
      </c>
      <c r="O49" s="53">
        <v>0</v>
      </c>
      <c r="P49" s="53">
        <v>0</v>
      </c>
      <c r="Q49" s="53">
        <v>1835599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845164</v>
      </c>
      <c r="X49" s="53">
        <v>5344366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23694365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147917</v>
      </c>
      <c r="X51" s="53">
        <v>23842282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4.2157592795972665</v>
      </c>
      <c r="C58" s="5">
        <f>IF(C67=0,0,+(C76/C67)*100)</f>
        <v>0</v>
      </c>
      <c r="D58" s="6">
        <f aca="true" t="shared" si="6" ref="D58:Z58">IF(D67=0,0,+(D76/D67)*100)</f>
        <v>46.41888197923184</v>
      </c>
      <c r="E58" s="7">
        <f t="shared" si="6"/>
        <v>127.90246481976557</v>
      </c>
      <c r="F58" s="7">
        <f t="shared" si="6"/>
        <v>50.31786209458397</v>
      </c>
      <c r="G58" s="7">
        <f t="shared" si="6"/>
        <v>115.13109461442956</v>
      </c>
      <c r="H58" s="7">
        <f t="shared" si="6"/>
        <v>584.5064194218835</v>
      </c>
      <c r="I58" s="7">
        <f t="shared" si="6"/>
        <v>227.9820195999001</v>
      </c>
      <c r="J58" s="7">
        <f t="shared" si="6"/>
        <v>151.92695244196582</v>
      </c>
      <c r="K58" s="7">
        <f t="shared" si="6"/>
        <v>93.2205632275092</v>
      </c>
      <c r="L58" s="7">
        <f t="shared" si="6"/>
        <v>60.613332437601755</v>
      </c>
      <c r="M58" s="7">
        <f t="shared" si="6"/>
        <v>100.14107479372917</v>
      </c>
      <c r="N58" s="7">
        <f t="shared" si="6"/>
        <v>86.76914221597927</v>
      </c>
      <c r="O58" s="7">
        <f t="shared" si="6"/>
        <v>78.62921755641196</v>
      </c>
      <c r="P58" s="7">
        <f t="shared" si="6"/>
        <v>108.06738536102046</v>
      </c>
      <c r="Q58" s="7">
        <f t="shared" si="6"/>
        <v>90.55737174041695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143.7172169380561</v>
      </c>
      <c r="W58" s="7">
        <f t="shared" si="6"/>
        <v>92.03507293699897</v>
      </c>
      <c r="X58" s="7">
        <f t="shared" si="6"/>
        <v>0</v>
      </c>
      <c r="Y58" s="7">
        <f t="shared" si="6"/>
        <v>0</v>
      </c>
      <c r="Z58" s="8">
        <f t="shared" si="6"/>
        <v>127.90246481976557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96.2238585650532</v>
      </c>
      <c r="F59" s="10">
        <f t="shared" si="7"/>
        <v>16.521622536218466</v>
      </c>
      <c r="G59" s="10">
        <f t="shared" si="7"/>
        <v>270.65509368074675</v>
      </c>
      <c r="H59" s="10">
        <f t="shared" si="7"/>
        <v>268.2127507163324</v>
      </c>
      <c r="I59" s="10">
        <f t="shared" si="7"/>
        <v>86.20493194787733</v>
      </c>
      <c r="J59" s="10">
        <f t="shared" si="7"/>
        <v>133.57676896559443</v>
      </c>
      <c r="K59" s="10">
        <f t="shared" si="7"/>
        <v>113.1136256799409</v>
      </c>
      <c r="L59" s="10">
        <f t="shared" si="7"/>
        <v>87.22256421735968</v>
      </c>
      <c r="M59" s="10">
        <f t="shared" si="7"/>
        <v>111.30440946585733</v>
      </c>
      <c r="N59" s="10">
        <f t="shared" si="7"/>
        <v>105.05476178483684</v>
      </c>
      <c r="O59" s="10">
        <f t="shared" si="7"/>
        <v>89.16624224141309</v>
      </c>
      <c r="P59" s="10">
        <f t="shared" si="7"/>
        <v>119.9331811161104</v>
      </c>
      <c r="Q59" s="10">
        <f t="shared" si="7"/>
        <v>104.7186072888995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96.07292032469813</v>
      </c>
      <c r="W59" s="10">
        <f t="shared" si="7"/>
        <v>100.3643895182515</v>
      </c>
      <c r="X59" s="10">
        <f t="shared" si="7"/>
        <v>0</v>
      </c>
      <c r="Y59" s="10">
        <f t="shared" si="7"/>
        <v>0</v>
      </c>
      <c r="Z59" s="11">
        <f t="shared" si="7"/>
        <v>96.2238585650532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36.14094473609144</v>
      </c>
      <c r="E60" s="13">
        <f t="shared" si="7"/>
        <v>135.36707961769105</v>
      </c>
      <c r="F60" s="13">
        <f t="shared" si="7"/>
        <v>70.31731374444145</v>
      </c>
      <c r="G60" s="13">
        <f t="shared" si="7"/>
        <v>104.72315968463528</v>
      </c>
      <c r="H60" s="13">
        <f t="shared" si="7"/>
        <v>646.7741414658714</v>
      </c>
      <c r="I60" s="13">
        <f t="shared" si="7"/>
        <v>274.44171286095195</v>
      </c>
      <c r="J60" s="13">
        <f t="shared" si="7"/>
        <v>155.91759876097007</v>
      </c>
      <c r="K60" s="13">
        <f t="shared" si="7"/>
        <v>92.25458063381315</v>
      </c>
      <c r="L60" s="13">
        <f t="shared" si="7"/>
        <v>58.85227924516692</v>
      </c>
      <c r="M60" s="13">
        <f t="shared" si="7"/>
        <v>100.27237857324971</v>
      </c>
      <c r="N60" s="13">
        <f t="shared" si="7"/>
        <v>86.27046513782575</v>
      </c>
      <c r="O60" s="13">
        <f t="shared" si="7"/>
        <v>78.78536436970911</v>
      </c>
      <c r="P60" s="13">
        <f t="shared" si="7"/>
        <v>108.43496222684654</v>
      </c>
      <c r="Q60" s="13">
        <f t="shared" si="7"/>
        <v>90.49022316580478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154.54214431318744</v>
      </c>
      <c r="W60" s="13">
        <f t="shared" si="7"/>
        <v>91.29295745119396</v>
      </c>
      <c r="X60" s="13">
        <f t="shared" si="7"/>
        <v>0</v>
      </c>
      <c r="Y60" s="13">
        <f t="shared" si="7"/>
        <v>0</v>
      </c>
      <c r="Z60" s="14">
        <f t="shared" si="7"/>
        <v>135.36707961769105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26.134174329356334</v>
      </c>
      <c r="E61" s="13">
        <f t="shared" si="7"/>
        <v>117.90296105079341</v>
      </c>
      <c r="F61" s="13">
        <f t="shared" si="7"/>
        <v>97.30796222872763</v>
      </c>
      <c r="G61" s="13">
        <f t="shared" si="7"/>
        <v>123.28304258292863</v>
      </c>
      <c r="H61" s="13">
        <f t="shared" si="7"/>
        <v>97.91437746306941</v>
      </c>
      <c r="I61" s="13">
        <f t="shared" si="7"/>
        <v>106.0316879098816</v>
      </c>
      <c r="J61" s="13">
        <f t="shared" si="7"/>
        <v>97.90482434488786</v>
      </c>
      <c r="K61" s="13">
        <f t="shared" si="7"/>
        <v>113.40855360690283</v>
      </c>
      <c r="L61" s="13">
        <f t="shared" si="7"/>
        <v>84.34107144826774</v>
      </c>
      <c r="M61" s="13">
        <f t="shared" si="7"/>
        <v>98.35436281677029</v>
      </c>
      <c r="N61" s="13">
        <f t="shared" si="7"/>
        <v>102.72806381061324</v>
      </c>
      <c r="O61" s="13">
        <f t="shared" si="7"/>
        <v>93.49292042561697</v>
      </c>
      <c r="P61" s="13">
        <f t="shared" si="7"/>
        <v>121.49723487075104</v>
      </c>
      <c r="Q61" s="13">
        <f t="shared" si="7"/>
        <v>105.10365507358112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103.27831799724719</v>
      </c>
      <c r="W61" s="13">
        <f t="shared" si="7"/>
        <v>91.43622608695476</v>
      </c>
      <c r="X61" s="13">
        <f t="shared" si="7"/>
        <v>0</v>
      </c>
      <c r="Y61" s="13">
        <f t="shared" si="7"/>
        <v>0</v>
      </c>
      <c r="Z61" s="14">
        <f t="shared" si="7"/>
        <v>117.90296105079341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61.52067461471358</v>
      </c>
      <c r="E62" s="13">
        <f t="shared" si="7"/>
        <v>142.3087816225647</v>
      </c>
      <c r="F62" s="13">
        <f t="shared" si="7"/>
        <v>34.30518753877463</v>
      </c>
      <c r="G62" s="13">
        <f t="shared" si="7"/>
        <v>60.74818419308959</v>
      </c>
      <c r="H62" s="13">
        <f t="shared" si="7"/>
        <v>1971.3852502092375</v>
      </c>
      <c r="I62" s="13">
        <f t="shared" si="7"/>
        <v>635.0300557718766</v>
      </c>
      <c r="J62" s="13">
        <f t="shared" si="7"/>
        <v>332.4202686550419</v>
      </c>
      <c r="K62" s="13">
        <f t="shared" si="7"/>
        <v>56.514233066273874</v>
      </c>
      <c r="L62" s="13">
        <f t="shared" si="7"/>
        <v>26.488512769455884</v>
      </c>
      <c r="M62" s="13">
        <f t="shared" si="7"/>
        <v>110.40498552142559</v>
      </c>
      <c r="N62" s="13">
        <f t="shared" si="7"/>
        <v>59.28911198757022</v>
      </c>
      <c r="O62" s="13">
        <f t="shared" si="7"/>
        <v>58.024048128821114</v>
      </c>
      <c r="P62" s="13">
        <f t="shared" si="7"/>
        <v>100.55496539513922</v>
      </c>
      <c r="Q62" s="13">
        <f t="shared" si="7"/>
        <v>70.5446232429561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247.00373195678003</v>
      </c>
      <c r="W62" s="13">
        <f t="shared" si="7"/>
        <v>78.23116591780469</v>
      </c>
      <c r="X62" s="13">
        <f t="shared" si="7"/>
        <v>0</v>
      </c>
      <c r="Y62" s="13">
        <f t="shared" si="7"/>
        <v>0</v>
      </c>
      <c r="Z62" s="14">
        <f t="shared" si="7"/>
        <v>142.3087816225647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59.961431204802196</v>
      </c>
      <c r="E63" s="13">
        <f t="shared" si="7"/>
        <v>195.4767689180886</v>
      </c>
      <c r="F63" s="13">
        <f t="shared" si="7"/>
        <v>7.768809849521204</v>
      </c>
      <c r="G63" s="13">
        <f t="shared" si="7"/>
        <v>73.47014321079055</v>
      </c>
      <c r="H63" s="13">
        <f t="shared" si="7"/>
        <v>1281.3404450037178</v>
      </c>
      <c r="I63" s="13">
        <f t="shared" si="7"/>
        <v>443.88858838426495</v>
      </c>
      <c r="J63" s="13">
        <f t="shared" si="7"/>
        <v>174.34214260040483</v>
      </c>
      <c r="K63" s="13">
        <f t="shared" si="7"/>
        <v>59.05147819695753</v>
      </c>
      <c r="L63" s="13">
        <f t="shared" si="7"/>
        <v>1.2890075906662917</v>
      </c>
      <c r="M63" s="13">
        <f t="shared" si="7"/>
        <v>78.12766159545332</v>
      </c>
      <c r="N63" s="13">
        <f t="shared" si="7"/>
        <v>56.642383375897985</v>
      </c>
      <c r="O63" s="13">
        <f t="shared" si="7"/>
        <v>43.35388673405327</v>
      </c>
      <c r="P63" s="13">
        <f t="shared" si="7"/>
        <v>80.41226009834259</v>
      </c>
      <c r="Q63" s="13">
        <f t="shared" si="7"/>
        <v>61.167787658556406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193.8757776963962</v>
      </c>
      <c r="W63" s="13">
        <f t="shared" si="7"/>
        <v>105.85188042138378</v>
      </c>
      <c r="X63" s="13">
        <f t="shared" si="7"/>
        <v>0</v>
      </c>
      <c r="Y63" s="13">
        <f t="shared" si="7"/>
        <v>0</v>
      </c>
      <c r="Z63" s="14">
        <f t="shared" si="7"/>
        <v>195.4767689180886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197.61942298596878</v>
      </c>
      <c r="F64" s="13">
        <f t="shared" si="7"/>
        <v>28.681839336532665</v>
      </c>
      <c r="G64" s="13">
        <f t="shared" si="7"/>
        <v>75.26948314113469</v>
      </c>
      <c r="H64" s="13">
        <f t="shared" si="7"/>
        <v>1978.8900493506287</v>
      </c>
      <c r="I64" s="13">
        <f t="shared" si="7"/>
        <v>681.0728615804425</v>
      </c>
      <c r="J64" s="13">
        <f t="shared" si="7"/>
        <v>274.6487457750548</v>
      </c>
      <c r="K64" s="13">
        <f t="shared" si="7"/>
        <v>64.88777638715061</v>
      </c>
      <c r="L64" s="13">
        <f t="shared" si="7"/>
        <v>37.355638166047086</v>
      </c>
      <c r="M64" s="13">
        <f t="shared" si="7"/>
        <v>127.97297628481101</v>
      </c>
      <c r="N64" s="13">
        <f t="shared" si="7"/>
        <v>75.23333036011125</v>
      </c>
      <c r="O64" s="13">
        <f t="shared" si="7"/>
        <v>53.23731566083234</v>
      </c>
      <c r="P64" s="13">
        <f t="shared" si="7"/>
        <v>71.96354725072752</v>
      </c>
      <c r="Q64" s="13">
        <f t="shared" si="7"/>
        <v>66.78143271025203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298.72151963499175</v>
      </c>
      <c r="W64" s="13">
        <f t="shared" si="7"/>
        <v>100.93499100848913</v>
      </c>
      <c r="X64" s="13">
        <f t="shared" si="7"/>
        <v>0</v>
      </c>
      <c r="Y64" s="13">
        <f t="shared" si="7"/>
        <v>0</v>
      </c>
      <c r="Z64" s="14">
        <f t="shared" si="7"/>
        <v>197.61942298596878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100.00043478260869</v>
      </c>
      <c r="E66" s="16">
        <f t="shared" si="7"/>
        <v>65.97858695652174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81.06520434788675</v>
      </c>
      <c r="X66" s="16">
        <f t="shared" si="7"/>
        <v>0</v>
      </c>
      <c r="Y66" s="16">
        <f t="shared" si="7"/>
        <v>0</v>
      </c>
      <c r="Z66" s="17">
        <f t="shared" si="7"/>
        <v>65.97858695652174</v>
      </c>
    </row>
    <row r="67" spans="1:26" ht="13.5" hidden="1">
      <c r="A67" s="40" t="s">
        <v>119</v>
      </c>
      <c r="B67" s="23">
        <v>22669653</v>
      </c>
      <c r="C67" s="23"/>
      <c r="D67" s="24">
        <v>23815300</v>
      </c>
      <c r="E67" s="25">
        <v>23827300</v>
      </c>
      <c r="F67" s="25">
        <v>2837394</v>
      </c>
      <c r="G67" s="25">
        <v>1962819</v>
      </c>
      <c r="H67" s="25">
        <v>2035230</v>
      </c>
      <c r="I67" s="25">
        <v>6835443</v>
      </c>
      <c r="J67" s="25">
        <v>1799759</v>
      </c>
      <c r="K67" s="25">
        <v>1904701</v>
      </c>
      <c r="L67" s="25">
        <v>2024416</v>
      </c>
      <c r="M67" s="25">
        <v>5728876</v>
      </c>
      <c r="N67" s="25">
        <v>2126491</v>
      </c>
      <c r="O67" s="25">
        <v>2112983</v>
      </c>
      <c r="P67" s="25">
        <v>1899463</v>
      </c>
      <c r="Q67" s="25">
        <v>6138937</v>
      </c>
      <c r="R67" s="25"/>
      <c r="S67" s="25"/>
      <c r="T67" s="25"/>
      <c r="U67" s="25"/>
      <c r="V67" s="25">
        <v>18703256</v>
      </c>
      <c r="W67" s="25">
        <v>17816472</v>
      </c>
      <c r="X67" s="25"/>
      <c r="Y67" s="24"/>
      <c r="Z67" s="26">
        <v>23827300</v>
      </c>
    </row>
    <row r="68" spans="1:26" ht="13.5" hidden="1">
      <c r="A68" s="36" t="s">
        <v>31</v>
      </c>
      <c r="B68" s="18">
        <v>2724986</v>
      </c>
      <c r="C68" s="18"/>
      <c r="D68" s="19">
        <v>2913000</v>
      </c>
      <c r="E68" s="20">
        <v>2913000</v>
      </c>
      <c r="F68" s="20">
        <v>939714</v>
      </c>
      <c r="G68" s="20">
        <v>178692</v>
      </c>
      <c r="H68" s="20">
        <v>178688</v>
      </c>
      <c r="I68" s="20">
        <v>1297094</v>
      </c>
      <c r="J68" s="20">
        <v>178692</v>
      </c>
      <c r="K68" s="20">
        <v>178692</v>
      </c>
      <c r="L68" s="20">
        <v>178690</v>
      </c>
      <c r="M68" s="20">
        <v>536074</v>
      </c>
      <c r="N68" s="20">
        <v>178683</v>
      </c>
      <c r="O68" s="20">
        <v>178673</v>
      </c>
      <c r="P68" s="20">
        <v>178692</v>
      </c>
      <c r="Q68" s="20">
        <v>536048</v>
      </c>
      <c r="R68" s="20"/>
      <c r="S68" s="20"/>
      <c r="T68" s="20"/>
      <c r="U68" s="20"/>
      <c r="V68" s="20">
        <v>2369216</v>
      </c>
      <c r="W68" s="20">
        <v>2184750</v>
      </c>
      <c r="X68" s="20"/>
      <c r="Y68" s="19"/>
      <c r="Z68" s="22">
        <v>2913000</v>
      </c>
    </row>
    <row r="69" spans="1:26" ht="13.5" hidden="1">
      <c r="A69" s="37" t="s">
        <v>32</v>
      </c>
      <c r="B69" s="18">
        <v>18988969</v>
      </c>
      <c r="C69" s="18"/>
      <c r="D69" s="19">
        <v>19982300</v>
      </c>
      <c r="E69" s="20">
        <v>19994300</v>
      </c>
      <c r="F69" s="20">
        <v>1809597</v>
      </c>
      <c r="G69" s="20">
        <v>1696068</v>
      </c>
      <c r="H69" s="20">
        <v>1765189</v>
      </c>
      <c r="I69" s="20">
        <v>5270854</v>
      </c>
      <c r="J69" s="20">
        <v>1600607</v>
      </c>
      <c r="K69" s="20">
        <v>1705550</v>
      </c>
      <c r="L69" s="20">
        <v>1820164</v>
      </c>
      <c r="M69" s="20">
        <v>5126321</v>
      </c>
      <c r="N69" s="20">
        <v>1921194</v>
      </c>
      <c r="O69" s="20">
        <v>1906580</v>
      </c>
      <c r="P69" s="20">
        <v>1695384</v>
      </c>
      <c r="Q69" s="20">
        <v>5523158</v>
      </c>
      <c r="R69" s="20"/>
      <c r="S69" s="20"/>
      <c r="T69" s="20"/>
      <c r="U69" s="20"/>
      <c r="V69" s="20">
        <v>15920333</v>
      </c>
      <c r="W69" s="20">
        <v>14986719</v>
      </c>
      <c r="X69" s="20"/>
      <c r="Y69" s="19"/>
      <c r="Z69" s="22">
        <v>19994300</v>
      </c>
    </row>
    <row r="70" spans="1:26" ht="13.5" hidden="1">
      <c r="A70" s="38" t="s">
        <v>113</v>
      </c>
      <c r="B70" s="18">
        <v>12419935</v>
      </c>
      <c r="C70" s="18"/>
      <c r="D70" s="19">
        <v>13159000</v>
      </c>
      <c r="E70" s="20">
        <v>13171000</v>
      </c>
      <c r="F70" s="20">
        <v>1114286</v>
      </c>
      <c r="G70" s="20">
        <v>1115447</v>
      </c>
      <c r="H70" s="20">
        <v>1173079</v>
      </c>
      <c r="I70" s="20">
        <v>3402812</v>
      </c>
      <c r="J70" s="20">
        <v>1031083</v>
      </c>
      <c r="K70" s="20">
        <v>1043513</v>
      </c>
      <c r="L70" s="20">
        <v>1087948</v>
      </c>
      <c r="M70" s="20">
        <v>3162544</v>
      </c>
      <c r="N70" s="20">
        <v>1161813</v>
      </c>
      <c r="O70" s="20">
        <v>1210666</v>
      </c>
      <c r="P70" s="20">
        <v>1025811</v>
      </c>
      <c r="Q70" s="20">
        <v>3398290</v>
      </c>
      <c r="R70" s="20"/>
      <c r="S70" s="20"/>
      <c r="T70" s="20"/>
      <c r="U70" s="20"/>
      <c r="V70" s="20">
        <v>9963646</v>
      </c>
      <c r="W70" s="20">
        <v>9869247</v>
      </c>
      <c r="X70" s="20"/>
      <c r="Y70" s="19"/>
      <c r="Z70" s="22">
        <v>13171000</v>
      </c>
    </row>
    <row r="71" spans="1:26" ht="13.5" hidden="1">
      <c r="A71" s="38" t="s">
        <v>114</v>
      </c>
      <c r="B71" s="18">
        <v>3082734</v>
      </c>
      <c r="C71" s="18"/>
      <c r="D71" s="19">
        <v>3439000</v>
      </c>
      <c r="E71" s="20">
        <v>3439000</v>
      </c>
      <c r="F71" s="20">
        <v>344942</v>
      </c>
      <c r="G71" s="20">
        <v>236947</v>
      </c>
      <c r="H71" s="20">
        <v>256885</v>
      </c>
      <c r="I71" s="20">
        <v>838774</v>
      </c>
      <c r="J71" s="20">
        <v>231747</v>
      </c>
      <c r="K71" s="20">
        <v>335381</v>
      </c>
      <c r="L71" s="20">
        <v>397746</v>
      </c>
      <c r="M71" s="20">
        <v>964874</v>
      </c>
      <c r="N71" s="20">
        <v>418350</v>
      </c>
      <c r="O71" s="20">
        <v>368511</v>
      </c>
      <c r="P71" s="20">
        <v>310650</v>
      </c>
      <c r="Q71" s="20">
        <v>1097511</v>
      </c>
      <c r="R71" s="20"/>
      <c r="S71" s="20"/>
      <c r="T71" s="20"/>
      <c r="U71" s="20"/>
      <c r="V71" s="20">
        <v>2901159</v>
      </c>
      <c r="W71" s="20">
        <v>2579247</v>
      </c>
      <c r="X71" s="20"/>
      <c r="Y71" s="19"/>
      <c r="Z71" s="22">
        <v>3439000</v>
      </c>
    </row>
    <row r="72" spans="1:26" ht="13.5" hidden="1">
      <c r="A72" s="38" t="s">
        <v>115</v>
      </c>
      <c r="B72" s="18">
        <v>2203404</v>
      </c>
      <c r="C72" s="18"/>
      <c r="D72" s="19">
        <v>2115700</v>
      </c>
      <c r="E72" s="20">
        <v>2115700</v>
      </c>
      <c r="F72" s="20">
        <v>219300</v>
      </c>
      <c r="G72" s="20">
        <v>216115</v>
      </c>
      <c r="H72" s="20">
        <v>209796</v>
      </c>
      <c r="I72" s="20">
        <v>645211</v>
      </c>
      <c r="J72" s="20">
        <v>211444</v>
      </c>
      <c r="K72" s="20">
        <v>206806</v>
      </c>
      <c r="L72" s="20">
        <v>213420</v>
      </c>
      <c r="M72" s="20">
        <v>631670</v>
      </c>
      <c r="N72" s="20">
        <v>217708</v>
      </c>
      <c r="O72" s="20">
        <v>205481</v>
      </c>
      <c r="P72" s="20">
        <v>241401</v>
      </c>
      <c r="Q72" s="20">
        <v>664590</v>
      </c>
      <c r="R72" s="20"/>
      <c r="S72" s="20"/>
      <c r="T72" s="20"/>
      <c r="U72" s="20"/>
      <c r="V72" s="20">
        <v>1941471</v>
      </c>
      <c r="W72" s="20">
        <v>1586772</v>
      </c>
      <c r="X72" s="20"/>
      <c r="Y72" s="19"/>
      <c r="Z72" s="22">
        <v>2115700</v>
      </c>
    </row>
    <row r="73" spans="1:26" ht="13.5" hidden="1">
      <c r="A73" s="38" t="s">
        <v>116</v>
      </c>
      <c r="B73" s="18">
        <v>1282896</v>
      </c>
      <c r="C73" s="18"/>
      <c r="D73" s="19">
        <v>1268600</v>
      </c>
      <c r="E73" s="20">
        <v>1268600</v>
      </c>
      <c r="F73" s="20">
        <v>131069</v>
      </c>
      <c r="G73" s="20">
        <v>127559</v>
      </c>
      <c r="H73" s="20">
        <v>125429</v>
      </c>
      <c r="I73" s="20">
        <v>384057</v>
      </c>
      <c r="J73" s="20">
        <v>126333</v>
      </c>
      <c r="K73" s="20">
        <v>119850</v>
      </c>
      <c r="L73" s="20">
        <v>121050</v>
      </c>
      <c r="M73" s="20">
        <v>367233</v>
      </c>
      <c r="N73" s="20">
        <v>123323</v>
      </c>
      <c r="O73" s="20">
        <v>121922</v>
      </c>
      <c r="P73" s="20">
        <v>117522</v>
      </c>
      <c r="Q73" s="20">
        <v>362767</v>
      </c>
      <c r="R73" s="20"/>
      <c r="S73" s="20"/>
      <c r="T73" s="20"/>
      <c r="U73" s="20"/>
      <c r="V73" s="20">
        <v>1114057</v>
      </c>
      <c r="W73" s="20">
        <v>951453</v>
      </c>
      <c r="X73" s="20"/>
      <c r="Y73" s="19"/>
      <c r="Z73" s="22">
        <v>1268600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955698</v>
      </c>
      <c r="C75" s="27"/>
      <c r="D75" s="28">
        <v>920000</v>
      </c>
      <c r="E75" s="29">
        <v>920000</v>
      </c>
      <c r="F75" s="29">
        <v>88083</v>
      </c>
      <c r="G75" s="29">
        <v>88059</v>
      </c>
      <c r="H75" s="29">
        <v>91353</v>
      </c>
      <c r="I75" s="29">
        <v>267495</v>
      </c>
      <c r="J75" s="29">
        <v>20460</v>
      </c>
      <c r="K75" s="29">
        <v>20459</v>
      </c>
      <c r="L75" s="29">
        <v>25562</v>
      </c>
      <c r="M75" s="29">
        <v>66481</v>
      </c>
      <c r="N75" s="29">
        <v>26614</v>
      </c>
      <c r="O75" s="29">
        <v>27730</v>
      </c>
      <c r="P75" s="29">
        <v>25387</v>
      </c>
      <c r="Q75" s="29">
        <v>79731</v>
      </c>
      <c r="R75" s="29"/>
      <c r="S75" s="29"/>
      <c r="T75" s="29"/>
      <c r="U75" s="29"/>
      <c r="V75" s="29">
        <v>413707</v>
      </c>
      <c r="W75" s="29">
        <v>645003</v>
      </c>
      <c r="X75" s="29"/>
      <c r="Y75" s="28"/>
      <c r="Z75" s="30">
        <v>920000</v>
      </c>
    </row>
    <row r="76" spans="1:26" ht="13.5" hidden="1">
      <c r="A76" s="41" t="s">
        <v>120</v>
      </c>
      <c r="B76" s="31">
        <v>955698</v>
      </c>
      <c r="C76" s="31"/>
      <c r="D76" s="32">
        <v>11054796</v>
      </c>
      <c r="E76" s="33">
        <v>30475704</v>
      </c>
      <c r="F76" s="33">
        <v>1427716</v>
      </c>
      <c r="G76" s="33">
        <v>2259815</v>
      </c>
      <c r="H76" s="33">
        <v>11896050</v>
      </c>
      <c r="I76" s="33">
        <v>15583581</v>
      </c>
      <c r="J76" s="33">
        <v>2734319</v>
      </c>
      <c r="K76" s="33">
        <v>1775573</v>
      </c>
      <c r="L76" s="33">
        <v>1227066</v>
      </c>
      <c r="M76" s="33">
        <v>5736958</v>
      </c>
      <c r="N76" s="33">
        <v>1845138</v>
      </c>
      <c r="O76" s="33">
        <v>1661422</v>
      </c>
      <c r="P76" s="33">
        <v>2052700</v>
      </c>
      <c r="Q76" s="33">
        <v>5559260</v>
      </c>
      <c r="R76" s="33"/>
      <c r="S76" s="33"/>
      <c r="T76" s="33"/>
      <c r="U76" s="33"/>
      <c r="V76" s="33">
        <v>26879799</v>
      </c>
      <c r="W76" s="33">
        <v>16397403</v>
      </c>
      <c r="X76" s="33"/>
      <c r="Y76" s="32"/>
      <c r="Z76" s="34">
        <v>30475704</v>
      </c>
    </row>
    <row r="77" spans="1:26" ht="13.5" hidden="1">
      <c r="A77" s="36" t="s">
        <v>31</v>
      </c>
      <c r="B77" s="18"/>
      <c r="C77" s="18"/>
      <c r="D77" s="19">
        <v>2913000</v>
      </c>
      <c r="E77" s="20">
        <v>2803001</v>
      </c>
      <c r="F77" s="20">
        <v>155256</v>
      </c>
      <c r="G77" s="20">
        <v>483639</v>
      </c>
      <c r="H77" s="20">
        <v>479264</v>
      </c>
      <c r="I77" s="20">
        <v>1118159</v>
      </c>
      <c r="J77" s="20">
        <v>238691</v>
      </c>
      <c r="K77" s="20">
        <v>202125</v>
      </c>
      <c r="L77" s="20">
        <v>155858</v>
      </c>
      <c r="M77" s="20">
        <v>596674</v>
      </c>
      <c r="N77" s="20">
        <v>187715</v>
      </c>
      <c r="O77" s="20">
        <v>159316</v>
      </c>
      <c r="P77" s="20">
        <v>214311</v>
      </c>
      <c r="Q77" s="20">
        <v>561342</v>
      </c>
      <c r="R77" s="20"/>
      <c r="S77" s="20"/>
      <c r="T77" s="20"/>
      <c r="U77" s="20"/>
      <c r="V77" s="20">
        <v>2276175</v>
      </c>
      <c r="W77" s="20">
        <v>2192711</v>
      </c>
      <c r="X77" s="20"/>
      <c r="Y77" s="19"/>
      <c r="Z77" s="22">
        <v>2803001</v>
      </c>
    </row>
    <row r="78" spans="1:26" ht="13.5" hidden="1">
      <c r="A78" s="37" t="s">
        <v>32</v>
      </c>
      <c r="B78" s="18"/>
      <c r="C78" s="18"/>
      <c r="D78" s="19">
        <v>7221792</v>
      </c>
      <c r="E78" s="20">
        <v>27065700</v>
      </c>
      <c r="F78" s="20">
        <v>1272460</v>
      </c>
      <c r="G78" s="20">
        <v>1776176</v>
      </c>
      <c r="H78" s="20">
        <v>11416786</v>
      </c>
      <c r="I78" s="20">
        <v>14465422</v>
      </c>
      <c r="J78" s="20">
        <v>2495628</v>
      </c>
      <c r="K78" s="20">
        <v>1573448</v>
      </c>
      <c r="L78" s="20">
        <v>1071208</v>
      </c>
      <c r="M78" s="20">
        <v>5140284</v>
      </c>
      <c r="N78" s="20">
        <v>1657423</v>
      </c>
      <c r="O78" s="20">
        <v>1502106</v>
      </c>
      <c r="P78" s="20">
        <v>1838389</v>
      </c>
      <c r="Q78" s="20">
        <v>4997918</v>
      </c>
      <c r="R78" s="20"/>
      <c r="S78" s="20"/>
      <c r="T78" s="20"/>
      <c r="U78" s="20"/>
      <c r="V78" s="20">
        <v>24603624</v>
      </c>
      <c r="W78" s="20">
        <v>13681819</v>
      </c>
      <c r="X78" s="20"/>
      <c r="Y78" s="19"/>
      <c r="Z78" s="22">
        <v>27065700</v>
      </c>
    </row>
    <row r="79" spans="1:26" ht="13.5" hidden="1">
      <c r="A79" s="38" t="s">
        <v>113</v>
      </c>
      <c r="B79" s="18"/>
      <c r="C79" s="18"/>
      <c r="D79" s="19">
        <v>3438996</v>
      </c>
      <c r="E79" s="20">
        <v>15528999</v>
      </c>
      <c r="F79" s="20">
        <v>1084289</v>
      </c>
      <c r="G79" s="20">
        <v>1375157</v>
      </c>
      <c r="H79" s="20">
        <v>1148613</v>
      </c>
      <c r="I79" s="20">
        <v>3608059</v>
      </c>
      <c r="J79" s="20">
        <v>1009480</v>
      </c>
      <c r="K79" s="20">
        <v>1183433</v>
      </c>
      <c r="L79" s="20">
        <v>917587</v>
      </c>
      <c r="M79" s="20">
        <v>3110500</v>
      </c>
      <c r="N79" s="20">
        <v>1193508</v>
      </c>
      <c r="O79" s="20">
        <v>1131887</v>
      </c>
      <c r="P79" s="20">
        <v>1246332</v>
      </c>
      <c r="Q79" s="20">
        <v>3571727</v>
      </c>
      <c r="R79" s="20"/>
      <c r="S79" s="20"/>
      <c r="T79" s="20"/>
      <c r="U79" s="20"/>
      <c r="V79" s="20">
        <v>10290286</v>
      </c>
      <c r="W79" s="20">
        <v>9024067</v>
      </c>
      <c r="X79" s="20"/>
      <c r="Y79" s="19"/>
      <c r="Z79" s="22">
        <v>15528999</v>
      </c>
    </row>
    <row r="80" spans="1:26" ht="13.5" hidden="1">
      <c r="A80" s="38" t="s">
        <v>114</v>
      </c>
      <c r="B80" s="18"/>
      <c r="C80" s="18"/>
      <c r="D80" s="19">
        <v>2115696</v>
      </c>
      <c r="E80" s="20">
        <v>4893999</v>
      </c>
      <c r="F80" s="20">
        <v>118333</v>
      </c>
      <c r="G80" s="20">
        <v>143941</v>
      </c>
      <c r="H80" s="20">
        <v>5064193</v>
      </c>
      <c r="I80" s="20">
        <v>5326467</v>
      </c>
      <c r="J80" s="20">
        <v>770374</v>
      </c>
      <c r="K80" s="20">
        <v>189538</v>
      </c>
      <c r="L80" s="20">
        <v>105357</v>
      </c>
      <c r="M80" s="20">
        <v>1065269</v>
      </c>
      <c r="N80" s="20">
        <v>248036</v>
      </c>
      <c r="O80" s="20">
        <v>213825</v>
      </c>
      <c r="P80" s="20">
        <v>312374</v>
      </c>
      <c r="Q80" s="20">
        <v>774235</v>
      </c>
      <c r="R80" s="20"/>
      <c r="S80" s="20"/>
      <c r="T80" s="20"/>
      <c r="U80" s="20"/>
      <c r="V80" s="20">
        <v>7165971</v>
      </c>
      <c r="W80" s="20">
        <v>2017775</v>
      </c>
      <c r="X80" s="20"/>
      <c r="Y80" s="19"/>
      <c r="Z80" s="22">
        <v>4893999</v>
      </c>
    </row>
    <row r="81" spans="1:26" ht="13.5" hidden="1">
      <c r="A81" s="38" t="s">
        <v>115</v>
      </c>
      <c r="B81" s="18"/>
      <c r="C81" s="18"/>
      <c r="D81" s="19">
        <v>1268604</v>
      </c>
      <c r="E81" s="20">
        <v>4135702</v>
      </c>
      <c r="F81" s="20">
        <v>17037</v>
      </c>
      <c r="G81" s="20">
        <v>158780</v>
      </c>
      <c r="H81" s="20">
        <v>2688201</v>
      </c>
      <c r="I81" s="20">
        <v>2864018</v>
      </c>
      <c r="J81" s="20">
        <v>368636</v>
      </c>
      <c r="K81" s="20">
        <v>122122</v>
      </c>
      <c r="L81" s="20">
        <v>2751</v>
      </c>
      <c r="M81" s="20">
        <v>493509</v>
      </c>
      <c r="N81" s="20">
        <v>123315</v>
      </c>
      <c r="O81" s="20">
        <v>89084</v>
      </c>
      <c r="P81" s="20">
        <v>194116</v>
      </c>
      <c r="Q81" s="20">
        <v>406515</v>
      </c>
      <c r="R81" s="20"/>
      <c r="S81" s="20"/>
      <c r="T81" s="20"/>
      <c r="U81" s="20"/>
      <c r="V81" s="20">
        <v>3764042</v>
      </c>
      <c r="W81" s="20">
        <v>1679628</v>
      </c>
      <c r="X81" s="20"/>
      <c r="Y81" s="19"/>
      <c r="Z81" s="22">
        <v>4135702</v>
      </c>
    </row>
    <row r="82" spans="1:26" ht="13.5" hidden="1">
      <c r="A82" s="38" t="s">
        <v>116</v>
      </c>
      <c r="B82" s="18"/>
      <c r="C82" s="18"/>
      <c r="D82" s="19"/>
      <c r="E82" s="20">
        <v>2507000</v>
      </c>
      <c r="F82" s="20">
        <v>37593</v>
      </c>
      <c r="G82" s="20">
        <v>96013</v>
      </c>
      <c r="H82" s="20">
        <v>2482102</v>
      </c>
      <c r="I82" s="20">
        <v>2615708</v>
      </c>
      <c r="J82" s="20">
        <v>346972</v>
      </c>
      <c r="K82" s="20">
        <v>77768</v>
      </c>
      <c r="L82" s="20">
        <v>45219</v>
      </c>
      <c r="M82" s="20">
        <v>469959</v>
      </c>
      <c r="N82" s="20">
        <v>92780</v>
      </c>
      <c r="O82" s="20">
        <v>64908</v>
      </c>
      <c r="P82" s="20">
        <v>84573</v>
      </c>
      <c r="Q82" s="20">
        <v>242261</v>
      </c>
      <c r="R82" s="20"/>
      <c r="S82" s="20"/>
      <c r="T82" s="20"/>
      <c r="U82" s="20"/>
      <c r="V82" s="20">
        <v>3327928</v>
      </c>
      <c r="W82" s="20">
        <v>960349</v>
      </c>
      <c r="X82" s="20"/>
      <c r="Y82" s="19"/>
      <c r="Z82" s="22">
        <v>2507000</v>
      </c>
    </row>
    <row r="83" spans="1:26" ht="13.5" hidden="1">
      <c r="A83" s="38" t="s">
        <v>117</v>
      </c>
      <c r="B83" s="18"/>
      <c r="C83" s="18"/>
      <c r="D83" s="19">
        <v>398496</v>
      </c>
      <c r="E83" s="20"/>
      <c r="F83" s="20">
        <v>15208</v>
      </c>
      <c r="G83" s="20">
        <v>2285</v>
      </c>
      <c r="H83" s="20">
        <v>33677</v>
      </c>
      <c r="I83" s="20">
        <v>51170</v>
      </c>
      <c r="J83" s="20">
        <v>166</v>
      </c>
      <c r="K83" s="20">
        <v>587</v>
      </c>
      <c r="L83" s="20">
        <v>294</v>
      </c>
      <c r="M83" s="20">
        <v>1047</v>
      </c>
      <c r="N83" s="20">
        <v>-216</v>
      </c>
      <c r="O83" s="20">
        <v>2402</v>
      </c>
      <c r="P83" s="20">
        <v>994</v>
      </c>
      <c r="Q83" s="20">
        <v>3180</v>
      </c>
      <c r="R83" s="20"/>
      <c r="S83" s="20"/>
      <c r="T83" s="20"/>
      <c r="U83" s="20"/>
      <c r="V83" s="20">
        <v>55397</v>
      </c>
      <c r="W83" s="20"/>
      <c r="X83" s="20"/>
      <c r="Y83" s="19"/>
      <c r="Z83" s="22"/>
    </row>
    <row r="84" spans="1:26" ht="13.5" hidden="1">
      <c r="A84" s="39" t="s">
        <v>118</v>
      </c>
      <c r="B84" s="27">
        <v>955698</v>
      </c>
      <c r="C84" s="27"/>
      <c r="D84" s="28">
        <v>920004</v>
      </c>
      <c r="E84" s="29">
        <v>607003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522873</v>
      </c>
      <c r="X84" s="29"/>
      <c r="Y84" s="28"/>
      <c r="Z84" s="30">
        <v>607003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36598497</v>
      </c>
      <c r="C5" s="18">
        <v>0</v>
      </c>
      <c r="D5" s="58">
        <v>43273951</v>
      </c>
      <c r="E5" s="59">
        <v>43241656</v>
      </c>
      <c r="F5" s="59">
        <v>14352527</v>
      </c>
      <c r="G5" s="59">
        <v>1450422</v>
      </c>
      <c r="H5" s="59">
        <v>2798437</v>
      </c>
      <c r="I5" s="59">
        <v>18601386</v>
      </c>
      <c r="J5" s="59">
        <v>2819646</v>
      </c>
      <c r="K5" s="59">
        <v>2853213</v>
      </c>
      <c r="L5" s="59">
        <v>2658505</v>
      </c>
      <c r="M5" s="59">
        <v>8331364</v>
      </c>
      <c r="N5" s="59">
        <v>2676255</v>
      </c>
      <c r="O5" s="59">
        <v>2633449</v>
      </c>
      <c r="P5" s="59">
        <v>2558987</v>
      </c>
      <c r="Q5" s="59">
        <v>7868691</v>
      </c>
      <c r="R5" s="59">
        <v>0</v>
      </c>
      <c r="S5" s="59">
        <v>0</v>
      </c>
      <c r="T5" s="59">
        <v>0</v>
      </c>
      <c r="U5" s="59">
        <v>0</v>
      </c>
      <c r="V5" s="59">
        <v>34801441</v>
      </c>
      <c r="W5" s="59">
        <v>35261335</v>
      </c>
      <c r="X5" s="59">
        <v>-459894</v>
      </c>
      <c r="Y5" s="60">
        <v>-1.3</v>
      </c>
      <c r="Z5" s="61">
        <v>43241656</v>
      </c>
    </row>
    <row r="6" spans="1:26" ht="13.5">
      <c r="A6" s="57" t="s">
        <v>32</v>
      </c>
      <c r="B6" s="18">
        <v>135222096</v>
      </c>
      <c r="C6" s="18">
        <v>0</v>
      </c>
      <c r="D6" s="58">
        <v>158216441</v>
      </c>
      <c r="E6" s="59">
        <v>158668170</v>
      </c>
      <c r="F6" s="59">
        <v>11345990</v>
      </c>
      <c r="G6" s="59">
        <v>14777570</v>
      </c>
      <c r="H6" s="59">
        <v>8453909</v>
      </c>
      <c r="I6" s="59">
        <v>34577469</v>
      </c>
      <c r="J6" s="59">
        <v>11396043</v>
      </c>
      <c r="K6" s="59">
        <v>12247282</v>
      </c>
      <c r="L6" s="59">
        <v>10518185</v>
      </c>
      <c r="M6" s="59">
        <v>34161510</v>
      </c>
      <c r="N6" s="59">
        <v>14763592</v>
      </c>
      <c r="O6" s="59">
        <v>13308929</v>
      </c>
      <c r="P6" s="59">
        <v>14384591</v>
      </c>
      <c r="Q6" s="59">
        <v>42457112</v>
      </c>
      <c r="R6" s="59">
        <v>0</v>
      </c>
      <c r="S6" s="59">
        <v>0</v>
      </c>
      <c r="T6" s="59">
        <v>0</v>
      </c>
      <c r="U6" s="59">
        <v>0</v>
      </c>
      <c r="V6" s="59">
        <v>111196091</v>
      </c>
      <c r="W6" s="59">
        <v>118632282</v>
      </c>
      <c r="X6" s="59">
        <v>-7436191</v>
      </c>
      <c r="Y6" s="60">
        <v>-6.27</v>
      </c>
      <c r="Z6" s="61">
        <v>158668170</v>
      </c>
    </row>
    <row r="7" spans="1:26" ht="13.5">
      <c r="A7" s="57" t="s">
        <v>33</v>
      </c>
      <c r="B7" s="18">
        <v>1654131</v>
      </c>
      <c r="C7" s="18">
        <v>0</v>
      </c>
      <c r="D7" s="58">
        <v>1117987</v>
      </c>
      <c r="E7" s="59">
        <v>1487987</v>
      </c>
      <c r="F7" s="59">
        <v>118806</v>
      </c>
      <c r="G7" s="59">
        <v>128930</v>
      </c>
      <c r="H7" s="59">
        <v>124444</v>
      </c>
      <c r="I7" s="59">
        <v>372180</v>
      </c>
      <c r="J7" s="59">
        <v>123848</v>
      </c>
      <c r="K7" s="59">
        <v>102499</v>
      </c>
      <c r="L7" s="59">
        <v>126454</v>
      </c>
      <c r="M7" s="59">
        <v>352801</v>
      </c>
      <c r="N7" s="59">
        <v>141177</v>
      </c>
      <c r="O7" s="59">
        <v>111134</v>
      </c>
      <c r="P7" s="59">
        <v>154298</v>
      </c>
      <c r="Q7" s="59">
        <v>406609</v>
      </c>
      <c r="R7" s="59">
        <v>0</v>
      </c>
      <c r="S7" s="59">
        <v>0</v>
      </c>
      <c r="T7" s="59">
        <v>0</v>
      </c>
      <c r="U7" s="59">
        <v>0</v>
      </c>
      <c r="V7" s="59">
        <v>1131590</v>
      </c>
      <c r="W7" s="59">
        <v>838494</v>
      </c>
      <c r="X7" s="59">
        <v>293096</v>
      </c>
      <c r="Y7" s="60">
        <v>34.96</v>
      </c>
      <c r="Z7" s="61">
        <v>1487987</v>
      </c>
    </row>
    <row r="8" spans="1:26" ht="13.5">
      <c r="A8" s="57" t="s">
        <v>34</v>
      </c>
      <c r="B8" s="18">
        <v>52131111</v>
      </c>
      <c r="C8" s="18">
        <v>0</v>
      </c>
      <c r="D8" s="58">
        <v>52951224</v>
      </c>
      <c r="E8" s="59">
        <v>55160248</v>
      </c>
      <c r="F8" s="59">
        <v>18375000</v>
      </c>
      <c r="G8" s="59">
        <v>0</v>
      </c>
      <c r="H8" s="59">
        <v>0</v>
      </c>
      <c r="I8" s="59">
        <v>18375000</v>
      </c>
      <c r="J8" s="59">
        <v>0</v>
      </c>
      <c r="K8" s="59">
        <v>0</v>
      </c>
      <c r="L8" s="59">
        <v>14700000</v>
      </c>
      <c r="M8" s="59">
        <v>14700000</v>
      </c>
      <c r="N8" s="59">
        <v>0</v>
      </c>
      <c r="O8" s="59">
        <v>0</v>
      </c>
      <c r="P8" s="59">
        <v>11025000</v>
      </c>
      <c r="Q8" s="59">
        <v>11025000</v>
      </c>
      <c r="R8" s="59">
        <v>0</v>
      </c>
      <c r="S8" s="59">
        <v>0</v>
      </c>
      <c r="T8" s="59">
        <v>0</v>
      </c>
      <c r="U8" s="59">
        <v>0</v>
      </c>
      <c r="V8" s="59">
        <v>44100000</v>
      </c>
      <c r="W8" s="59">
        <v>39713418</v>
      </c>
      <c r="X8" s="59">
        <v>4386582</v>
      </c>
      <c r="Y8" s="60">
        <v>11.05</v>
      </c>
      <c r="Z8" s="61">
        <v>55160248</v>
      </c>
    </row>
    <row r="9" spans="1:26" ht="13.5">
      <c r="A9" s="57" t="s">
        <v>35</v>
      </c>
      <c r="B9" s="18">
        <v>18507102</v>
      </c>
      <c r="C9" s="18">
        <v>0</v>
      </c>
      <c r="D9" s="58">
        <v>20200964</v>
      </c>
      <c r="E9" s="59">
        <v>21322567</v>
      </c>
      <c r="F9" s="59">
        <v>-25790</v>
      </c>
      <c r="G9" s="59">
        <v>1848390</v>
      </c>
      <c r="H9" s="59">
        <v>1361121</v>
      </c>
      <c r="I9" s="59">
        <v>3183721</v>
      </c>
      <c r="J9" s="59">
        <v>1581841</v>
      </c>
      <c r="K9" s="59">
        <v>1672515</v>
      </c>
      <c r="L9" s="59">
        <v>914860</v>
      </c>
      <c r="M9" s="59">
        <v>4169216</v>
      </c>
      <c r="N9" s="59">
        <v>4448107</v>
      </c>
      <c r="O9" s="59">
        <v>-1761585</v>
      </c>
      <c r="P9" s="59">
        <v>1725021</v>
      </c>
      <c r="Q9" s="59">
        <v>4411543</v>
      </c>
      <c r="R9" s="59">
        <v>0</v>
      </c>
      <c r="S9" s="59">
        <v>0</v>
      </c>
      <c r="T9" s="59">
        <v>0</v>
      </c>
      <c r="U9" s="59">
        <v>0</v>
      </c>
      <c r="V9" s="59">
        <v>11764480</v>
      </c>
      <c r="W9" s="59">
        <v>15470020</v>
      </c>
      <c r="X9" s="59">
        <v>-3705540</v>
      </c>
      <c r="Y9" s="60">
        <v>-23.95</v>
      </c>
      <c r="Z9" s="61">
        <v>21322567</v>
      </c>
    </row>
    <row r="10" spans="1:26" ht="25.5">
      <c r="A10" s="62" t="s">
        <v>105</v>
      </c>
      <c r="B10" s="63">
        <f>SUM(B5:B9)</f>
        <v>244112937</v>
      </c>
      <c r="C10" s="63">
        <f>SUM(C5:C9)</f>
        <v>0</v>
      </c>
      <c r="D10" s="64">
        <f aca="true" t="shared" si="0" ref="D10:Z10">SUM(D5:D9)</f>
        <v>275760567</v>
      </c>
      <c r="E10" s="65">
        <f t="shared" si="0"/>
        <v>279880628</v>
      </c>
      <c r="F10" s="65">
        <f t="shared" si="0"/>
        <v>44166533</v>
      </c>
      <c r="G10" s="65">
        <f t="shared" si="0"/>
        <v>18205312</v>
      </c>
      <c r="H10" s="65">
        <f t="shared" si="0"/>
        <v>12737911</v>
      </c>
      <c r="I10" s="65">
        <f t="shared" si="0"/>
        <v>75109756</v>
      </c>
      <c r="J10" s="65">
        <f t="shared" si="0"/>
        <v>15921378</v>
      </c>
      <c r="K10" s="65">
        <f t="shared" si="0"/>
        <v>16875509</v>
      </c>
      <c r="L10" s="65">
        <f t="shared" si="0"/>
        <v>28918004</v>
      </c>
      <c r="M10" s="65">
        <f t="shared" si="0"/>
        <v>61714891</v>
      </c>
      <c r="N10" s="65">
        <f t="shared" si="0"/>
        <v>22029131</v>
      </c>
      <c r="O10" s="65">
        <f t="shared" si="0"/>
        <v>14291927</v>
      </c>
      <c r="P10" s="65">
        <f t="shared" si="0"/>
        <v>29847897</v>
      </c>
      <c r="Q10" s="65">
        <f t="shared" si="0"/>
        <v>66168955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202993602</v>
      </c>
      <c r="W10" s="65">
        <f t="shared" si="0"/>
        <v>209915549</v>
      </c>
      <c r="X10" s="65">
        <f t="shared" si="0"/>
        <v>-6921947</v>
      </c>
      <c r="Y10" s="66">
        <f>+IF(W10&lt;&gt;0,(X10/W10)*100,0)</f>
        <v>-3.2974913163769495</v>
      </c>
      <c r="Z10" s="67">
        <f t="shared" si="0"/>
        <v>279880628</v>
      </c>
    </row>
    <row r="11" spans="1:26" ht="13.5">
      <c r="A11" s="57" t="s">
        <v>36</v>
      </c>
      <c r="B11" s="18">
        <v>93529500</v>
      </c>
      <c r="C11" s="18">
        <v>0</v>
      </c>
      <c r="D11" s="58">
        <v>101585796</v>
      </c>
      <c r="E11" s="59">
        <v>104439305</v>
      </c>
      <c r="F11" s="59">
        <v>6654637</v>
      </c>
      <c r="G11" s="59">
        <v>7951616</v>
      </c>
      <c r="H11" s="59">
        <v>7488451</v>
      </c>
      <c r="I11" s="59">
        <v>22094704</v>
      </c>
      <c r="J11" s="59">
        <v>7377780</v>
      </c>
      <c r="K11" s="59">
        <v>11991076</v>
      </c>
      <c r="L11" s="59">
        <v>8253840</v>
      </c>
      <c r="M11" s="59">
        <v>27622696</v>
      </c>
      <c r="N11" s="59">
        <v>7819419</v>
      </c>
      <c r="O11" s="59">
        <v>7931369</v>
      </c>
      <c r="P11" s="59">
        <v>7852613</v>
      </c>
      <c r="Q11" s="59">
        <v>23603401</v>
      </c>
      <c r="R11" s="59">
        <v>0</v>
      </c>
      <c r="S11" s="59">
        <v>0</v>
      </c>
      <c r="T11" s="59">
        <v>0</v>
      </c>
      <c r="U11" s="59">
        <v>0</v>
      </c>
      <c r="V11" s="59">
        <v>73320801</v>
      </c>
      <c r="W11" s="59">
        <v>76639593</v>
      </c>
      <c r="X11" s="59">
        <v>-3318792</v>
      </c>
      <c r="Y11" s="60">
        <v>-4.33</v>
      </c>
      <c r="Z11" s="61">
        <v>104439305</v>
      </c>
    </row>
    <row r="12" spans="1:26" ht="13.5">
      <c r="A12" s="57" t="s">
        <v>37</v>
      </c>
      <c r="B12" s="18">
        <v>5907832</v>
      </c>
      <c r="C12" s="18">
        <v>0</v>
      </c>
      <c r="D12" s="58">
        <v>6468707</v>
      </c>
      <c r="E12" s="59">
        <v>6416264</v>
      </c>
      <c r="F12" s="59">
        <v>503809</v>
      </c>
      <c r="G12" s="59">
        <v>455350</v>
      </c>
      <c r="H12" s="59">
        <v>503809</v>
      </c>
      <c r="I12" s="59">
        <v>1462968</v>
      </c>
      <c r="J12" s="59">
        <v>503809</v>
      </c>
      <c r="K12" s="59">
        <v>503809</v>
      </c>
      <c r="L12" s="59">
        <v>503809</v>
      </c>
      <c r="M12" s="59">
        <v>1511427</v>
      </c>
      <c r="N12" s="59">
        <v>503809</v>
      </c>
      <c r="O12" s="59">
        <v>503809</v>
      </c>
      <c r="P12" s="59">
        <v>503809</v>
      </c>
      <c r="Q12" s="59">
        <v>1511427</v>
      </c>
      <c r="R12" s="59">
        <v>0</v>
      </c>
      <c r="S12" s="59">
        <v>0</v>
      </c>
      <c r="T12" s="59">
        <v>0</v>
      </c>
      <c r="U12" s="59">
        <v>0</v>
      </c>
      <c r="V12" s="59">
        <v>4485822</v>
      </c>
      <c r="W12" s="59">
        <v>4831971</v>
      </c>
      <c r="X12" s="59">
        <v>-346149</v>
      </c>
      <c r="Y12" s="60">
        <v>-7.16</v>
      </c>
      <c r="Z12" s="61">
        <v>6416264</v>
      </c>
    </row>
    <row r="13" spans="1:26" ht="13.5">
      <c r="A13" s="57" t="s">
        <v>106</v>
      </c>
      <c r="B13" s="18">
        <v>12884744</v>
      </c>
      <c r="C13" s="18">
        <v>0</v>
      </c>
      <c r="D13" s="58">
        <v>12528767</v>
      </c>
      <c r="E13" s="59">
        <v>13445374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9267696</v>
      </c>
      <c r="X13" s="59">
        <v>-9267696</v>
      </c>
      <c r="Y13" s="60">
        <v>-100</v>
      </c>
      <c r="Z13" s="61">
        <v>13445374</v>
      </c>
    </row>
    <row r="14" spans="1:26" ht="13.5">
      <c r="A14" s="57" t="s">
        <v>38</v>
      </c>
      <c r="B14" s="18">
        <v>8313337</v>
      </c>
      <c r="C14" s="18">
        <v>0</v>
      </c>
      <c r="D14" s="58">
        <v>8593978</v>
      </c>
      <c r="E14" s="59">
        <v>9728620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1638228</v>
      </c>
      <c r="O14" s="59">
        <v>0</v>
      </c>
      <c r="P14" s="59">
        <v>0</v>
      </c>
      <c r="Q14" s="59">
        <v>1638228</v>
      </c>
      <c r="R14" s="59">
        <v>0</v>
      </c>
      <c r="S14" s="59">
        <v>0</v>
      </c>
      <c r="T14" s="59">
        <v>0</v>
      </c>
      <c r="U14" s="59">
        <v>0</v>
      </c>
      <c r="V14" s="59">
        <v>1638228</v>
      </c>
      <c r="W14" s="59">
        <v>4454505</v>
      </c>
      <c r="X14" s="59">
        <v>-2816277</v>
      </c>
      <c r="Y14" s="60">
        <v>-63.22</v>
      </c>
      <c r="Z14" s="61">
        <v>9728620</v>
      </c>
    </row>
    <row r="15" spans="1:26" ht="13.5">
      <c r="A15" s="57" t="s">
        <v>39</v>
      </c>
      <c r="B15" s="18">
        <v>82655571</v>
      </c>
      <c r="C15" s="18">
        <v>0</v>
      </c>
      <c r="D15" s="58">
        <v>89661814</v>
      </c>
      <c r="E15" s="59">
        <v>89661814</v>
      </c>
      <c r="F15" s="59">
        <v>6287966</v>
      </c>
      <c r="G15" s="59">
        <v>9603955</v>
      </c>
      <c r="H15" s="59">
        <v>10760753</v>
      </c>
      <c r="I15" s="59">
        <v>26652674</v>
      </c>
      <c r="J15" s="59">
        <v>4638910</v>
      </c>
      <c r="K15" s="59">
        <v>8096261</v>
      </c>
      <c r="L15" s="59">
        <v>6795494</v>
      </c>
      <c r="M15" s="59">
        <v>19530665</v>
      </c>
      <c r="N15" s="59">
        <v>5154060</v>
      </c>
      <c r="O15" s="59">
        <v>3715545</v>
      </c>
      <c r="P15" s="59">
        <v>13100115</v>
      </c>
      <c r="Q15" s="59">
        <v>21969720</v>
      </c>
      <c r="R15" s="59">
        <v>0</v>
      </c>
      <c r="S15" s="59">
        <v>0</v>
      </c>
      <c r="T15" s="59">
        <v>0</v>
      </c>
      <c r="U15" s="59">
        <v>0</v>
      </c>
      <c r="V15" s="59">
        <v>68153059</v>
      </c>
      <c r="W15" s="59">
        <v>67246362</v>
      </c>
      <c r="X15" s="59">
        <v>906697</v>
      </c>
      <c r="Y15" s="60">
        <v>1.35</v>
      </c>
      <c r="Z15" s="61">
        <v>89661814</v>
      </c>
    </row>
    <row r="16" spans="1:26" ht="13.5">
      <c r="A16" s="68" t="s">
        <v>40</v>
      </c>
      <c r="B16" s="18">
        <v>956877</v>
      </c>
      <c r="C16" s="18">
        <v>0</v>
      </c>
      <c r="D16" s="58">
        <v>1037671</v>
      </c>
      <c r="E16" s="59">
        <v>1067671</v>
      </c>
      <c r="F16" s="59">
        <v>1526</v>
      </c>
      <c r="G16" s="59">
        <v>1600</v>
      </c>
      <c r="H16" s="59">
        <v>1491</v>
      </c>
      <c r="I16" s="59">
        <v>4617</v>
      </c>
      <c r="J16" s="59">
        <v>253782</v>
      </c>
      <c r="K16" s="59">
        <v>220469</v>
      </c>
      <c r="L16" s="59">
        <v>24080</v>
      </c>
      <c r="M16" s="59">
        <v>498331</v>
      </c>
      <c r="N16" s="59">
        <v>42340</v>
      </c>
      <c r="O16" s="59">
        <v>241509</v>
      </c>
      <c r="P16" s="59">
        <v>8720</v>
      </c>
      <c r="Q16" s="59">
        <v>292569</v>
      </c>
      <c r="R16" s="59">
        <v>0</v>
      </c>
      <c r="S16" s="59">
        <v>0</v>
      </c>
      <c r="T16" s="59">
        <v>0</v>
      </c>
      <c r="U16" s="59">
        <v>0</v>
      </c>
      <c r="V16" s="59">
        <v>795517</v>
      </c>
      <c r="W16" s="59">
        <v>778254</v>
      </c>
      <c r="X16" s="59">
        <v>17263</v>
      </c>
      <c r="Y16" s="60">
        <v>2.22</v>
      </c>
      <c r="Z16" s="61">
        <v>1067671</v>
      </c>
    </row>
    <row r="17" spans="1:26" ht="13.5">
      <c r="A17" s="57" t="s">
        <v>41</v>
      </c>
      <c r="B17" s="18">
        <v>50459353</v>
      </c>
      <c r="C17" s="18">
        <v>0</v>
      </c>
      <c r="D17" s="58">
        <v>52494842</v>
      </c>
      <c r="E17" s="59">
        <v>57787929</v>
      </c>
      <c r="F17" s="59">
        <v>951640</v>
      </c>
      <c r="G17" s="59">
        <v>2968872</v>
      </c>
      <c r="H17" s="59">
        <v>3847843</v>
      </c>
      <c r="I17" s="59">
        <v>7768355</v>
      </c>
      <c r="J17" s="59">
        <v>2795211</v>
      </c>
      <c r="K17" s="59">
        <v>3550273</v>
      </c>
      <c r="L17" s="59">
        <v>2375868</v>
      </c>
      <c r="M17" s="59">
        <v>8721352</v>
      </c>
      <c r="N17" s="59">
        <v>4016323</v>
      </c>
      <c r="O17" s="59">
        <v>2784243</v>
      </c>
      <c r="P17" s="59">
        <v>3156122</v>
      </c>
      <c r="Q17" s="59">
        <v>9956688</v>
      </c>
      <c r="R17" s="59">
        <v>0</v>
      </c>
      <c r="S17" s="59">
        <v>0</v>
      </c>
      <c r="T17" s="59">
        <v>0</v>
      </c>
      <c r="U17" s="59">
        <v>0</v>
      </c>
      <c r="V17" s="59">
        <v>26446395</v>
      </c>
      <c r="W17" s="59">
        <v>40024603</v>
      </c>
      <c r="X17" s="59">
        <v>-13578208</v>
      </c>
      <c r="Y17" s="60">
        <v>-33.92</v>
      </c>
      <c r="Z17" s="61">
        <v>57787929</v>
      </c>
    </row>
    <row r="18" spans="1:26" ht="13.5">
      <c r="A18" s="69" t="s">
        <v>42</v>
      </c>
      <c r="B18" s="70">
        <f>SUM(B11:B17)</f>
        <v>254707214</v>
      </c>
      <c r="C18" s="70">
        <f>SUM(C11:C17)</f>
        <v>0</v>
      </c>
      <c r="D18" s="71">
        <f aca="true" t="shared" si="1" ref="D18:Z18">SUM(D11:D17)</f>
        <v>272371575</v>
      </c>
      <c r="E18" s="72">
        <f t="shared" si="1"/>
        <v>282546977</v>
      </c>
      <c r="F18" s="72">
        <f t="shared" si="1"/>
        <v>14399578</v>
      </c>
      <c r="G18" s="72">
        <f t="shared" si="1"/>
        <v>20981393</v>
      </c>
      <c r="H18" s="72">
        <f t="shared" si="1"/>
        <v>22602347</v>
      </c>
      <c r="I18" s="72">
        <f t="shared" si="1"/>
        <v>57983318</v>
      </c>
      <c r="J18" s="72">
        <f t="shared" si="1"/>
        <v>15569492</v>
      </c>
      <c r="K18" s="72">
        <f t="shared" si="1"/>
        <v>24361888</v>
      </c>
      <c r="L18" s="72">
        <f t="shared" si="1"/>
        <v>17953091</v>
      </c>
      <c r="M18" s="72">
        <f t="shared" si="1"/>
        <v>57884471</v>
      </c>
      <c r="N18" s="72">
        <f t="shared" si="1"/>
        <v>19174179</v>
      </c>
      <c r="O18" s="72">
        <f t="shared" si="1"/>
        <v>15176475</v>
      </c>
      <c r="P18" s="72">
        <f t="shared" si="1"/>
        <v>24621379</v>
      </c>
      <c r="Q18" s="72">
        <f t="shared" si="1"/>
        <v>58972033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174839822</v>
      </c>
      <c r="W18" s="72">
        <f t="shared" si="1"/>
        <v>203242984</v>
      </c>
      <c r="X18" s="72">
        <f t="shared" si="1"/>
        <v>-28403162</v>
      </c>
      <c r="Y18" s="66">
        <f>+IF(W18&lt;&gt;0,(X18/W18)*100,0)</f>
        <v>-13.974977852126006</v>
      </c>
      <c r="Z18" s="73">
        <f t="shared" si="1"/>
        <v>282546977</v>
      </c>
    </row>
    <row r="19" spans="1:26" ht="13.5">
      <c r="A19" s="69" t="s">
        <v>43</v>
      </c>
      <c r="B19" s="74">
        <f>+B10-B18</f>
        <v>-10594277</v>
      </c>
      <c r="C19" s="74">
        <f>+C10-C18</f>
        <v>0</v>
      </c>
      <c r="D19" s="75">
        <f aca="true" t="shared" si="2" ref="D19:Z19">+D10-D18</f>
        <v>3388992</v>
      </c>
      <c r="E19" s="76">
        <f t="shared" si="2"/>
        <v>-2666349</v>
      </c>
      <c r="F19" s="76">
        <f t="shared" si="2"/>
        <v>29766955</v>
      </c>
      <c r="G19" s="76">
        <f t="shared" si="2"/>
        <v>-2776081</v>
      </c>
      <c r="H19" s="76">
        <f t="shared" si="2"/>
        <v>-9864436</v>
      </c>
      <c r="I19" s="76">
        <f t="shared" si="2"/>
        <v>17126438</v>
      </c>
      <c r="J19" s="76">
        <f t="shared" si="2"/>
        <v>351886</v>
      </c>
      <c r="K19" s="76">
        <f t="shared" si="2"/>
        <v>-7486379</v>
      </c>
      <c r="L19" s="76">
        <f t="shared" si="2"/>
        <v>10964913</v>
      </c>
      <c r="M19" s="76">
        <f t="shared" si="2"/>
        <v>3830420</v>
      </c>
      <c r="N19" s="76">
        <f t="shared" si="2"/>
        <v>2854952</v>
      </c>
      <c r="O19" s="76">
        <f t="shared" si="2"/>
        <v>-884548</v>
      </c>
      <c r="P19" s="76">
        <f t="shared" si="2"/>
        <v>5226518</v>
      </c>
      <c r="Q19" s="76">
        <f t="shared" si="2"/>
        <v>7196922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28153780</v>
      </c>
      <c r="W19" s="76">
        <f>IF(E10=E18,0,W10-W18)</f>
        <v>6672565</v>
      </c>
      <c r="X19" s="76">
        <f t="shared" si="2"/>
        <v>21481215</v>
      </c>
      <c r="Y19" s="77">
        <f>+IF(W19&lt;&gt;0,(X19/W19)*100,0)</f>
        <v>321.9333944292787</v>
      </c>
      <c r="Z19" s="78">
        <f t="shared" si="2"/>
        <v>-2666349</v>
      </c>
    </row>
    <row r="20" spans="1:26" ht="13.5">
      <c r="A20" s="57" t="s">
        <v>44</v>
      </c>
      <c r="B20" s="18">
        <v>25497322</v>
      </c>
      <c r="C20" s="18">
        <v>0</v>
      </c>
      <c r="D20" s="58">
        <v>23702776</v>
      </c>
      <c r="E20" s="59">
        <v>24125455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17777079</v>
      </c>
      <c r="X20" s="59">
        <v>-17777079</v>
      </c>
      <c r="Y20" s="60">
        <v>-100</v>
      </c>
      <c r="Z20" s="61">
        <v>24125455</v>
      </c>
    </row>
    <row r="21" spans="1:26" ht="13.5">
      <c r="A21" s="57" t="s">
        <v>107</v>
      </c>
      <c r="B21" s="79">
        <v>27281333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42184378</v>
      </c>
      <c r="C22" s="85">
        <f>SUM(C19:C21)</f>
        <v>0</v>
      </c>
      <c r="D22" s="86">
        <f aca="true" t="shared" si="3" ref="D22:Z22">SUM(D19:D21)</f>
        <v>27091768</v>
      </c>
      <c r="E22" s="87">
        <f t="shared" si="3"/>
        <v>21459106</v>
      </c>
      <c r="F22" s="87">
        <f t="shared" si="3"/>
        <v>29766955</v>
      </c>
      <c r="G22" s="87">
        <f t="shared" si="3"/>
        <v>-2776081</v>
      </c>
      <c r="H22" s="87">
        <f t="shared" si="3"/>
        <v>-9864436</v>
      </c>
      <c r="I22" s="87">
        <f t="shared" si="3"/>
        <v>17126438</v>
      </c>
      <c r="J22" s="87">
        <f t="shared" si="3"/>
        <v>351886</v>
      </c>
      <c r="K22" s="87">
        <f t="shared" si="3"/>
        <v>-7486379</v>
      </c>
      <c r="L22" s="87">
        <f t="shared" si="3"/>
        <v>10964913</v>
      </c>
      <c r="M22" s="87">
        <f t="shared" si="3"/>
        <v>3830420</v>
      </c>
      <c r="N22" s="87">
        <f t="shared" si="3"/>
        <v>2854952</v>
      </c>
      <c r="O22" s="87">
        <f t="shared" si="3"/>
        <v>-884548</v>
      </c>
      <c r="P22" s="87">
        <f t="shared" si="3"/>
        <v>5226518</v>
      </c>
      <c r="Q22" s="87">
        <f t="shared" si="3"/>
        <v>7196922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28153780</v>
      </c>
      <c r="W22" s="87">
        <f t="shared" si="3"/>
        <v>24449644</v>
      </c>
      <c r="X22" s="87">
        <f t="shared" si="3"/>
        <v>3704136</v>
      </c>
      <c r="Y22" s="88">
        <f>+IF(W22&lt;&gt;0,(X22/W22)*100,0)</f>
        <v>15.150061080643956</v>
      </c>
      <c r="Z22" s="89">
        <f t="shared" si="3"/>
        <v>21459106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42184378</v>
      </c>
      <c r="C24" s="74">
        <f>SUM(C22:C23)</f>
        <v>0</v>
      </c>
      <c r="D24" s="75">
        <f aca="true" t="shared" si="4" ref="D24:Z24">SUM(D22:D23)</f>
        <v>27091768</v>
      </c>
      <c r="E24" s="76">
        <f t="shared" si="4"/>
        <v>21459106</v>
      </c>
      <c r="F24" s="76">
        <f t="shared" si="4"/>
        <v>29766955</v>
      </c>
      <c r="G24" s="76">
        <f t="shared" si="4"/>
        <v>-2776081</v>
      </c>
      <c r="H24" s="76">
        <f t="shared" si="4"/>
        <v>-9864436</v>
      </c>
      <c r="I24" s="76">
        <f t="shared" si="4"/>
        <v>17126438</v>
      </c>
      <c r="J24" s="76">
        <f t="shared" si="4"/>
        <v>351886</v>
      </c>
      <c r="K24" s="76">
        <f t="shared" si="4"/>
        <v>-7486379</v>
      </c>
      <c r="L24" s="76">
        <f t="shared" si="4"/>
        <v>10964913</v>
      </c>
      <c r="M24" s="76">
        <f t="shared" si="4"/>
        <v>3830420</v>
      </c>
      <c r="N24" s="76">
        <f t="shared" si="4"/>
        <v>2854952</v>
      </c>
      <c r="O24" s="76">
        <f t="shared" si="4"/>
        <v>-884548</v>
      </c>
      <c r="P24" s="76">
        <f t="shared" si="4"/>
        <v>5226518</v>
      </c>
      <c r="Q24" s="76">
        <f t="shared" si="4"/>
        <v>7196922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28153780</v>
      </c>
      <c r="W24" s="76">
        <f t="shared" si="4"/>
        <v>24449644</v>
      </c>
      <c r="X24" s="76">
        <f t="shared" si="4"/>
        <v>3704136</v>
      </c>
      <c r="Y24" s="77">
        <f>+IF(W24&lt;&gt;0,(X24/W24)*100,0)</f>
        <v>15.150061080643956</v>
      </c>
      <c r="Z24" s="78">
        <f t="shared" si="4"/>
        <v>21459106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57054130</v>
      </c>
      <c r="C27" s="21">
        <v>0</v>
      </c>
      <c r="D27" s="98">
        <v>27077276</v>
      </c>
      <c r="E27" s="99">
        <v>28517331</v>
      </c>
      <c r="F27" s="99">
        <v>0</v>
      </c>
      <c r="G27" s="99">
        <v>452959</v>
      </c>
      <c r="H27" s="99">
        <v>1703418</v>
      </c>
      <c r="I27" s="99">
        <v>2156377</v>
      </c>
      <c r="J27" s="99">
        <v>2839163</v>
      </c>
      <c r="K27" s="99">
        <v>1536379</v>
      </c>
      <c r="L27" s="99">
        <v>4475068</v>
      </c>
      <c r="M27" s="99">
        <v>8850610</v>
      </c>
      <c r="N27" s="99">
        <v>136410</v>
      </c>
      <c r="O27" s="99">
        <v>1556796</v>
      </c>
      <c r="P27" s="99">
        <v>3205567</v>
      </c>
      <c r="Q27" s="99">
        <v>4898773</v>
      </c>
      <c r="R27" s="99">
        <v>0</v>
      </c>
      <c r="S27" s="99">
        <v>0</v>
      </c>
      <c r="T27" s="99">
        <v>0</v>
      </c>
      <c r="U27" s="99">
        <v>0</v>
      </c>
      <c r="V27" s="99">
        <v>15905760</v>
      </c>
      <c r="W27" s="99">
        <v>21387998</v>
      </c>
      <c r="X27" s="99">
        <v>-5482238</v>
      </c>
      <c r="Y27" s="100">
        <v>-25.63</v>
      </c>
      <c r="Z27" s="101">
        <v>28517331</v>
      </c>
    </row>
    <row r="28" spans="1:26" ht="13.5">
      <c r="A28" s="102" t="s">
        <v>44</v>
      </c>
      <c r="B28" s="18">
        <v>22336408</v>
      </c>
      <c r="C28" s="18">
        <v>0</v>
      </c>
      <c r="D28" s="58">
        <v>23702776</v>
      </c>
      <c r="E28" s="59">
        <v>24125455</v>
      </c>
      <c r="F28" s="59">
        <v>0</v>
      </c>
      <c r="G28" s="59">
        <v>395059</v>
      </c>
      <c r="H28" s="59">
        <v>1666277</v>
      </c>
      <c r="I28" s="59">
        <v>2061336</v>
      </c>
      <c r="J28" s="59">
        <v>2338634</v>
      </c>
      <c r="K28" s="59">
        <v>1491026</v>
      </c>
      <c r="L28" s="59">
        <v>4318136</v>
      </c>
      <c r="M28" s="59">
        <v>8147796</v>
      </c>
      <c r="N28" s="59">
        <v>0</v>
      </c>
      <c r="O28" s="59">
        <v>1337026</v>
      </c>
      <c r="P28" s="59">
        <v>3016664</v>
      </c>
      <c r="Q28" s="59">
        <v>4353690</v>
      </c>
      <c r="R28" s="59">
        <v>0</v>
      </c>
      <c r="S28" s="59">
        <v>0</v>
      </c>
      <c r="T28" s="59">
        <v>0</v>
      </c>
      <c r="U28" s="59">
        <v>0</v>
      </c>
      <c r="V28" s="59">
        <v>14562822</v>
      </c>
      <c r="W28" s="59">
        <v>18094091</v>
      </c>
      <c r="X28" s="59">
        <v>-3531269</v>
      </c>
      <c r="Y28" s="60">
        <v>-19.52</v>
      </c>
      <c r="Z28" s="61">
        <v>24125455</v>
      </c>
    </row>
    <row r="29" spans="1:26" ht="13.5">
      <c r="A29" s="57" t="s">
        <v>110</v>
      </c>
      <c r="B29" s="18">
        <v>27281333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7436389</v>
      </c>
      <c r="C31" s="18">
        <v>0</v>
      </c>
      <c r="D31" s="58">
        <v>3374500</v>
      </c>
      <c r="E31" s="59">
        <v>4391876</v>
      </c>
      <c r="F31" s="59">
        <v>0</v>
      </c>
      <c r="G31" s="59">
        <v>57900</v>
      </c>
      <c r="H31" s="59">
        <v>37141</v>
      </c>
      <c r="I31" s="59">
        <v>95041</v>
      </c>
      <c r="J31" s="59">
        <v>500529</v>
      </c>
      <c r="K31" s="59">
        <v>45353</v>
      </c>
      <c r="L31" s="59">
        <v>156932</v>
      </c>
      <c r="M31" s="59">
        <v>702814</v>
      </c>
      <c r="N31" s="59">
        <v>136409</v>
      </c>
      <c r="O31" s="59">
        <v>219770</v>
      </c>
      <c r="P31" s="59">
        <v>188903</v>
      </c>
      <c r="Q31" s="59">
        <v>545082</v>
      </c>
      <c r="R31" s="59">
        <v>0</v>
      </c>
      <c r="S31" s="59">
        <v>0</v>
      </c>
      <c r="T31" s="59">
        <v>0</v>
      </c>
      <c r="U31" s="59">
        <v>0</v>
      </c>
      <c r="V31" s="59">
        <v>1342937</v>
      </c>
      <c r="W31" s="59">
        <v>3293907</v>
      </c>
      <c r="X31" s="59">
        <v>-1950970</v>
      </c>
      <c r="Y31" s="60">
        <v>-59.23</v>
      </c>
      <c r="Z31" s="61">
        <v>4391876</v>
      </c>
    </row>
    <row r="32" spans="1:26" ht="13.5">
      <c r="A32" s="69" t="s">
        <v>50</v>
      </c>
      <c r="B32" s="21">
        <f>SUM(B28:B31)</f>
        <v>57054130</v>
      </c>
      <c r="C32" s="21">
        <f>SUM(C28:C31)</f>
        <v>0</v>
      </c>
      <c r="D32" s="98">
        <f aca="true" t="shared" si="5" ref="D32:Z32">SUM(D28:D31)</f>
        <v>27077276</v>
      </c>
      <c r="E32" s="99">
        <f t="shared" si="5"/>
        <v>28517331</v>
      </c>
      <c r="F32" s="99">
        <f t="shared" si="5"/>
        <v>0</v>
      </c>
      <c r="G32" s="99">
        <f t="shared" si="5"/>
        <v>452959</v>
      </c>
      <c r="H32" s="99">
        <f t="shared" si="5"/>
        <v>1703418</v>
      </c>
      <c r="I32" s="99">
        <f t="shared" si="5"/>
        <v>2156377</v>
      </c>
      <c r="J32" s="99">
        <f t="shared" si="5"/>
        <v>2839163</v>
      </c>
      <c r="K32" s="99">
        <f t="shared" si="5"/>
        <v>1536379</v>
      </c>
      <c r="L32" s="99">
        <f t="shared" si="5"/>
        <v>4475068</v>
      </c>
      <c r="M32" s="99">
        <f t="shared" si="5"/>
        <v>8850610</v>
      </c>
      <c r="N32" s="99">
        <f t="shared" si="5"/>
        <v>136409</v>
      </c>
      <c r="O32" s="99">
        <f t="shared" si="5"/>
        <v>1556796</v>
      </c>
      <c r="P32" s="99">
        <f t="shared" si="5"/>
        <v>3205567</v>
      </c>
      <c r="Q32" s="99">
        <f t="shared" si="5"/>
        <v>4898772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15905759</v>
      </c>
      <c r="W32" s="99">
        <f t="shared" si="5"/>
        <v>21387998</v>
      </c>
      <c r="X32" s="99">
        <f t="shared" si="5"/>
        <v>-5482239</v>
      </c>
      <c r="Y32" s="100">
        <f>+IF(W32&lt;&gt;0,(X32/W32)*100,0)</f>
        <v>-25.632314908576298</v>
      </c>
      <c r="Z32" s="101">
        <f t="shared" si="5"/>
        <v>28517331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31283316</v>
      </c>
      <c r="C35" s="18">
        <v>0</v>
      </c>
      <c r="D35" s="58">
        <v>41478435</v>
      </c>
      <c r="E35" s="59">
        <v>35263708</v>
      </c>
      <c r="F35" s="59">
        <v>58692796</v>
      </c>
      <c r="G35" s="59">
        <v>58139096</v>
      </c>
      <c r="H35" s="59">
        <v>48583473</v>
      </c>
      <c r="I35" s="59">
        <v>48583473</v>
      </c>
      <c r="J35" s="59">
        <v>46903746</v>
      </c>
      <c r="K35" s="59">
        <v>35506652</v>
      </c>
      <c r="L35" s="59">
        <v>56187425</v>
      </c>
      <c r="M35" s="59">
        <v>56187425</v>
      </c>
      <c r="N35" s="59">
        <v>59920359</v>
      </c>
      <c r="O35" s="59">
        <v>59449375</v>
      </c>
      <c r="P35" s="59">
        <v>60146984</v>
      </c>
      <c r="Q35" s="59">
        <v>60146984</v>
      </c>
      <c r="R35" s="59">
        <v>0</v>
      </c>
      <c r="S35" s="59">
        <v>0</v>
      </c>
      <c r="T35" s="59">
        <v>0</v>
      </c>
      <c r="U35" s="59">
        <v>0</v>
      </c>
      <c r="V35" s="59">
        <v>60146984</v>
      </c>
      <c r="W35" s="59">
        <v>26447781</v>
      </c>
      <c r="X35" s="59">
        <v>33699203</v>
      </c>
      <c r="Y35" s="60">
        <v>127.42</v>
      </c>
      <c r="Z35" s="61">
        <v>35263708</v>
      </c>
    </row>
    <row r="36" spans="1:26" ht="13.5">
      <c r="A36" s="57" t="s">
        <v>53</v>
      </c>
      <c r="B36" s="18">
        <v>587032921</v>
      </c>
      <c r="C36" s="18">
        <v>0</v>
      </c>
      <c r="D36" s="58">
        <v>575695175</v>
      </c>
      <c r="E36" s="59">
        <v>611516111</v>
      </c>
      <c r="F36" s="59">
        <v>592324719</v>
      </c>
      <c r="G36" s="59">
        <v>592324719</v>
      </c>
      <c r="H36" s="59">
        <v>592324719</v>
      </c>
      <c r="I36" s="59">
        <v>592324719</v>
      </c>
      <c r="J36" s="59">
        <v>592324719</v>
      </c>
      <c r="K36" s="59">
        <v>587866705</v>
      </c>
      <c r="L36" s="59">
        <v>587866704</v>
      </c>
      <c r="M36" s="59">
        <v>587866704</v>
      </c>
      <c r="N36" s="59">
        <v>587815193</v>
      </c>
      <c r="O36" s="59">
        <v>587816869</v>
      </c>
      <c r="P36" s="59">
        <v>587816870</v>
      </c>
      <c r="Q36" s="59">
        <v>587816870</v>
      </c>
      <c r="R36" s="59">
        <v>0</v>
      </c>
      <c r="S36" s="59">
        <v>0</v>
      </c>
      <c r="T36" s="59">
        <v>0</v>
      </c>
      <c r="U36" s="59">
        <v>0</v>
      </c>
      <c r="V36" s="59">
        <v>587816870</v>
      </c>
      <c r="W36" s="59">
        <v>458637083</v>
      </c>
      <c r="X36" s="59">
        <v>129179787</v>
      </c>
      <c r="Y36" s="60">
        <v>28.17</v>
      </c>
      <c r="Z36" s="61">
        <v>611516111</v>
      </c>
    </row>
    <row r="37" spans="1:26" ht="13.5">
      <c r="A37" s="57" t="s">
        <v>54</v>
      </c>
      <c r="B37" s="18">
        <v>37915705</v>
      </c>
      <c r="C37" s="18">
        <v>0</v>
      </c>
      <c r="D37" s="58">
        <v>38075583</v>
      </c>
      <c r="E37" s="59">
        <v>39646454</v>
      </c>
      <c r="F37" s="59">
        <v>29555588</v>
      </c>
      <c r="G37" s="59">
        <v>32326049</v>
      </c>
      <c r="H37" s="59">
        <v>34447355</v>
      </c>
      <c r="I37" s="59">
        <v>34447355</v>
      </c>
      <c r="J37" s="59">
        <v>35382162</v>
      </c>
      <c r="K37" s="59">
        <v>34429630</v>
      </c>
      <c r="L37" s="59">
        <v>52388213</v>
      </c>
      <c r="M37" s="59">
        <v>52388213</v>
      </c>
      <c r="N37" s="59">
        <v>51877430</v>
      </c>
      <c r="O37" s="59">
        <v>53952862</v>
      </c>
      <c r="P37" s="59">
        <v>52749648</v>
      </c>
      <c r="Q37" s="59">
        <v>52749648</v>
      </c>
      <c r="R37" s="59">
        <v>0</v>
      </c>
      <c r="S37" s="59">
        <v>0</v>
      </c>
      <c r="T37" s="59">
        <v>0</v>
      </c>
      <c r="U37" s="59">
        <v>0</v>
      </c>
      <c r="V37" s="59">
        <v>52749648</v>
      </c>
      <c r="W37" s="59">
        <v>29734841</v>
      </c>
      <c r="X37" s="59">
        <v>23014807</v>
      </c>
      <c r="Y37" s="60">
        <v>77.4</v>
      </c>
      <c r="Z37" s="61">
        <v>39646454</v>
      </c>
    </row>
    <row r="38" spans="1:26" ht="13.5">
      <c r="A38" s="57" t="s">
        <v>55</v>
      </c>
      <c r="B38" s="18">
        <v>112566942</v>
      </c>
      <c r="C38" s="18">
        <v>0</v>
      </c>
      <c r="D38" s="58">
        <v>105871073</v>
      </c>
      <c r="E38" s="59">
        <v>116823794</v>
      </c>
      <c r="F38" s="59">
        <v>118067682</v>
      </c>
      <c r="G38" s="59">
        <v>117972559</v>
      </c>
      <c r="H38" s="59">
        <v>117863485</v>
      </c>
      <c r="I38" s="59">
        <v>117863485</v>
      </c>
      <c r="J38" s="59">
        <v>117736679</v>
      </c>
      <c r="K38" s="59">
        <v>117650560</v>
      </c>
      <c r="L38" s="59">
        <v>113882905</v>
      </c>
      <c r="M38" s="59">
        <v>113882905</v>
      </c>
      <c r="N38" s="59">
        <v>115356569</v>
      </c>
      <c r="O38" s="59">
        <v>115253172</v>
      </c>
      <c r="P38" s="59">
        <v>115133042</v>
      </c>
      <c r="Q38" s="59">
        <v>115133042</v>
      </c>
      <c r="R38" s="59">
        <v>0</v>
      </c>
      <c r="S38" s="59">
        <v>0</v>
      </c>
      <c r="T38" s="59">
        <v>0</v>
      </c>
      <c r="U38" s="59">
        <v>0</v>
      </c>
      <c r="V38" s="59">
        <v>115133042</v>
      </c>
      <c r="W38" s="59">
        <v>87617846</v>
      </c>
      <c r="X38" s="59">
        <v>27515196</v>
      </c>
      <c r="Y38" s="60">
        <v>31.4</v>
      </c>
      <c r="Z38" s="61">
        <v>116823794</v>
      </c>
    </row>
    <row r="39" spans="1:26" ht="13.5">
      <c r="A39" s="57" t="s">
        <v>56</v>
      </c>
      <c r="B39" s="18">
        <v>467833590</v>
      </c>
      <c r="C39" s="18">
        <v>0</v>
      </c>
      <c r="D39" s="58">
        <v>473226953</v>
      </c>
      <c r="E39" s="59">
        <v>490309571</v>
      </c>
      <c r="F39" s="59">
        <v>503394245</v>
      </c>
      <c r="G39" s="59">
        <v>500165207</v>
      </c>
      <c r="H39" s="59">
        <v>488597352</v>
      </c>
      <c r="I39" s="59">
        <v>488597352</v>
      </c>
      <c r="J39" s="59">
        <v>486109624</v>
      </c>
      <c r="K39" s="59">
        <v>471293167</v>
      </c>
      <c r="L39" s="59">
        <v>477783011</v>
      </c>
      <c r="M39" s="59">
        <v>477783011</v>
      </c>
      <c r="N39" s="59">
        <v>480501553</v>
      </c>
      <c r="O39" s="59">
        <v>478060210</v>
      </c>
      <c r="P39" s="59">
        <v>480081164</v>
      </c>
      <c r="Q39" s="59">
        <v>480081164</v>
      </c>
      <c r="R39" s="59">
        <v>0</v>
      </c>
      <c r="S39" s="59">
        <v>0</v>
      </c>
      <c r="T39" s="59">
        <v>0</v>
      </c>
      <c r="U39" s="59">
        <v>0</v>
      </c>
      <c r="V39" s="59">
        <v>480081164</v>
      </c>
      <c r="W39" s="59">
        <v>367732178</v>
      </c>
      <c r="X39" s="59">
        <v>112348986</v>
      </c>
      <c r="Y39" s="60">
        <v>30.55</v>
      </c>
      <c r="Z39" s="61">
        <v>490309571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30232586</v>
      </c>
      <c r="C42" s="18">
        <v>0</v>
      </c>
      <c r="D42" s="58">
        <v>24925016</v>
      </c>
      <c r="E42" s="59">
        <v>29482074</v>
      </c>
      <c r="F42" s="59">
        <v>9900235</v>
      </c>
      <c r="G42" s="59">
        <v>-2267600</v>
      </c>
      <c r="H42" s="59">
        <v>-324049</v>
      </c>
      <c r="I42" s="59">
        <v>7308586</v>
      </c>
      <c r="J42" s="59">
        <v>3219170</v>
      </c>
      <c r="K42" s="59">
        <v>-11185870</v>
      </c>
      <c r="L42" s="59">
        <v>27027390</v>
      </c>
      <c r="M42" s="59">
        <v>19060690</v>
      </c>
      <c r="N42" s="59">
        <v>-2123984</v>
      </c>
      <c r="O42" s="59">
        <v>8868914</v>
      </c>
      <c r="P42" s="59">
        <v>4344234</v>
      </c>
      <c r="Q42" s="59">
        <v>11089164</v>
      </c>
      <c r="R42" s="59">
        <v>0</v>
      </c>
      <c r="S42" s="59">
        <v>0</v>
      </c>
      <c r="T42" s="59">
        <v>0</v>
      </c>
      <c r="U42" s="59">
        <v>0</v>
      </c>
      <c r="V42" s="59">
        <v>37458440</v>
      </c>
      <c r="W42" s="59">
        <v>33204344</v>
      </c>
      <c r="X42" s="59">
        <v>4254096</v>
      </c>
      <c r="Y42" s="60">
        <v>12.81</v>
      </c>
      <c r="Z42" s="61">
        <v>29482074</v>
      </c>
    </row>
    <row r="43" spans="1:26" ht="13.5">
      <c r="A43" s="57" t="s">
        <v>59</v>
      </c>
      <c r="B43" s="18">
        <v>-26149685</v>
      </c>
      <c r="C43" s="18">
        <v>0</v>
      </c>
      <c r="D43" s="58">
        <v>-22975233</v>
      </c>
      <c r="E43" s="59">
        <v>-23267086</v>
      </c>
      <c r="F43" s="59">
        <v>30702</v>
      </c>
      <c r="G43" s="59">
        <v>-324713</v>
      </c>
      <c r="H43" s="59">
        <v>-1614382</v>
      </c>
      <c r="I43" s="59">
        <v>-1908393</v>
      </c>
      <c r="J43" s="59">
        <v>-2820506</v>
      </c>
      <c r="K43" s="59">
        <v>-1507354</v>
      </c>
      <c r="L43" s="59">
        <v>-4467172</v>
      </c>
      <c r="M43" s="59">
        <v>-8795032</v>
      </c>
      <c r="N43" s="59">
        <v>-136410</v>
      </c>
      <c r="O43" s="59">
        <v>-1547585</v>
      </c>
      <c r="P43" s="59">
        <v>-3116381</v>
      </c>
      <c r="Q43" s="59">
        <v>-4800376</v>
      </c>
      <c r="R43" s="59">
        <v>0</v>
      </c>
      <c r="S43" s="59">
        <v>0</v>
      </c>
      <c r="T43" s="59">
        <v>0</v>
      </c>
      <c r="U43" s="59">
        <v>0</v>
      </c>
      <c r="V43" s="59">
        <v>-15503801</v>
      </c>
      <c r="W43" s="59">
        <v>-20125524</v>
      </c>
      <c r="X43" s="59">
        <v>4621723</v>
      </c>
      <c r="Y43" s="60">
        <v>-22.96</v>
      </c>
      <c r="Z43" s="61">
        <v>-23267086</v>
      </c>
    </row>
    <row r="44" spans="1:26" ht="13.5">
      <c r="A44" s="57" t="s">
        <v>60</v>
      </c>
      <c r="B44" s="18">
        <v>-4305323</v>
      </c>
      <c r="C44" s="18">
        <v>0</v>
      </c>
      <c r="D44" s="58">
        <v>-3777517</v>
      </c>
      <c r="E44" s="59">
        <v>-3917242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-2015225</v>
      </c>
      <c r="M44" s="59">
        <v>-2015225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-2015225</v>
      </c>
      <c r="W44" s="59">
        <v>-2015225</v>
      </c>
      <c r="X44" s="59">
        <v>0</v>
      </c>
      <c r="Y44" s="60">
        <v>0</v>
      </c>
      <c r="Z44" s="61">
        <v>-3917242</v>
      </c>
    </row>
    <row r="45" spans="1:26" ht="13.5">
      <c r="A45" s="69" t="s">
        <v>61</v>
      </c>
      <c r="B45" s="21">
        <v>10510526</v>
      </c>
      <c r="C45" s="21">
        <v>0</v>
      </c>
      <c r="D45" s="98">
        <v>14798038</v>
      </c>
      <c r="E45" s="99">
        <v>12808270</v>
      </c>
      <c r="F45" s="99">
        <v>20441462</v>
      </c>
      <c r="G45" s="99">
        <v>17849149</v>
      </c>
      <c r="H45" s="99">
        <v>15910718</v>
      </c>
      <c r="I45" s="99">
        <v>15910718</v>
      </c>
      <c r="J45" s="99">
        <v>16309382</v>
      </c>
      <c r="K45" s="99">
        <v>3616158</v>
      </c>
      <c r="L45" s="99">
        <v>24161151</v>
      </c>
      <c r="M45" s="99">
        <v>24161151</v>
      </c>
      <c r="N45" s="99">
        <v>21900757</v>
      </c>
      <c r="O45" s="99">
        <v>29222086</v>
      </c>
      <c r="P45" s="99">
        <v>30449939</v>
      </c>
      <c r="Q45" s="99">
        <v>30449939</v>
      </c>
      <c r="R45" s="99">
        <v>0</v>
      </c>
      <c r="S45" s="99">
        <v>0</v>
      </c>
      <c r="T45" s="99">
        <v>0</v>
      </c>
      <c r="U45" s="99">
        <v>0</v>
      </c>
      <c r="V45" s="99">
        <v>30449939</v>
      </c>
      <c r="W45" s="99">
        <v>21574119</v>
      </c>
      <c r="X45" s="99">
        <v>8875820</v>
      </c>
      <c r="Y45" s="100">
        <v>41.14</v>
      </c>
      <c r="Z45" s="101">
        <v>12808270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15465056</v>
      </c>
      <c r="C49" s="51">
        <v>0</v>
      </c>
      <c r="D49" s="128">
        <v>4558057</v>
      </c>
      <c r="E49" s="53">
        <v>2628933</v>
      </c>
      <c r="F49" s="53">
        <v>0</v>
      </c>
      <c r="G49" s="53">
        <v>0</v>
      </c>
      <c r="H49" s="53">
        <v>0</v>
      </c>
      <c r="I49" s="53">
        <v>1658768</v>
      </c>
      <c r="J49" s="53">
        <v>0</v>
      </c>
      <c r="K49" s="53">
        <v>0</v>
      </c>
      <c r="L49" s="53">
        <v>0</v>
      </c>
      <c r="M49" s="53">
        <v>1588744</v>
      </c>
      <c r="N49" s="53">
        <v>0</v>
      </c>
      <c r="O49" s="53">
        <v>0</v>
      </c>
      <c r="P49" s="53">
        <v>0</v>
      </c>
      <c r="Q49" s="53">
        <v>1456519</v>
      </c>
      <c r="R49" s="53">
        <v>0</v>
      </c>
      <c r="S49" s="53">
        <v>0</v>
      </c>
      <c r="T49" s="53">
        <v>0</v>
      </c>
      <c r="U49" s="53">
        <v>0</v>
      </c>
      <c r="V49" s="53">
        <v>1491341</v>
      </c>
      <c r="W49" s="53">
        <v>33033631</v>
      </c>
      <c r="X49" s="53">
        <v>61881049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332876</v>
      </c>
      <c r="C51" s="51">
        <v>0</v>
      </c>
      <c r="D51" s="128">
        <v>77791</v>
      </c>
      <c r="E51" s="53">
        <v>1457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412124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94.60889473869773</v>
      </c>
      <c r="C58" s="5">
        <f>IF(C67=0,0,+(C76/C67)*100)</f>
        <v>0</v>
      </c>
      <c r="D58" s="6">
        <f aca="true" t="shared" si="6" ref="D58:Z58">IF(D67=0,0,+(D76/D67)*100)</f>
        <v>87.01002220853643</v>
      </c>
      <c r="E58" s="7">
        <f t="shared" si="6"/>
        <v>87.79828592893817</v>
      </c>
      <c r="F58" s="7">
        <f t="shared" si="6"/>
        <v>67.52898548350636</v>
      </c>
      <c r="G58" s="7">
        <f t="shared" si="6"/>
        <v>124.28151223439532</v>
      </c>
      <c r="H58" s="7">
        <f t="shared" si="6"/>
        <v>191.314669751315</v>
      </c>
      <c r="I58" s="7">
        <f t="shared" si="6"/>
        <v>111.28115157866876</v>
      </c>
      <c r="J58" s="7">
        <f t="shared" si="6"/>
        <v>124.5236284097633</v>
      </c>
      <c r="K58" s="7">
        <f t="shared" si="6"/>
        <v>119.97629522869127</v>
      </c>
      <c r="L58" s="7">
        <f t="shared" si="6"/>
        <v>248.7152910488209</v>
      </c>
      <c r="M58" s="7">
        <f t="shared" si="6"/>
        <v>161.48686739948315</v>
      </c>
      <c r="N58" s="7">
        <f t="shared" si="6"/>
        <v>84.16369114777599</v>
      </c>
      <c r="O58" s="7">
        <f t="shared" si="6"/>
        <v>131.47463802111625</v>
      </c>
      <c r="P58" s="7">
        <f t="shared" si="6"/>
        <v>119.7192860996761</v>
      </c>
      <c r="Q58" s="7">
        <f t="shared" si="6"/>
        <v>111.13387352769062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125.86837574739378</v>
      </c>
      <c r="W58" s="7">
        <f t="shared" si="6"/>
        <v>117.55642597026204</v>
      </c>
      <c r="X58" s="7">
        <f t="shared" si="6"/>
        <v>0</v>
      </c>
      <c r="Y58" s="7">
        <f t="shared" si="6"/>
        <v>0</v>
      </c>
      <c r="Z58" s="8">
        <f t="shared" si="6"/>
        <v>87.79828592893817</v>
      </c>
    </row>
    <row r="59" spans="1:26" ht="13.5">
      <c r="A59" s="36" t="s">
        <v>31</v>
      </c>
      <c r="B59" s="9">
        <f aca="true" t="shared" si="7" ref="B59:Z66">IF(B68=0,0,+(B77/B68)*100)</f>
        <v>94.53529471442502</v>
      </c>
      <c r="C59" s="9">
        <f t="shared" si="7"/>
        <v>0</v>
      </c>
      <c r="D59" s="2">
        <f t="shared" si="7"/>
        <v>89.70001144568472</v>
      </c>
      <c r="E59" s="10">
        <f t="shared" si="7"/>
        <v>87.50211832775322</v>
      </c>
      <c r="F59" s="10">
        <f t="shared" si="7"/>
        <v>25.848298351920885</v>
      </c>
      <c r="G59" s="10">
        <f t="shared" si="7"/>
        <v>299.4749114395673</v>
      </c>
      <c r="H59" s="10">
        <f t="shared" si="7"/>
        <v>167.01941119274795</v>
      </c>
      <c r="I59" s="10">
        <f t="shared" si="7"/>
        <v>68.42214338221893</v>
      </c>
      <c r="J59" s="10">
        <f t="shared" si="7"/>
        <v>135.29602652247837</v>
      </c>
      <c r="K59" s="10">
        <f t="shared" si="7"/>
        <v>136.735042213813</v>
      </c>
      <c r="L59" s="10">
        <f t="shared" si="7"/>
        <v>267.797051350289</v>
      </c>
      <c r="M59" s="10">
        <f t="shared" si="7"/>
        <v>178.0693893580931</v>
      </c>
      <c r="N59" s="10">
        <f t="shared" si="7"/>
        <v>117.45506313860226</v>
      </c>
      <c r="O59" s="10">
        <f t="shared" si="7"/>
        <v>171.60036135121658</v>
      </c>
      <c r="P59" s="10">
        <f t="shared" si="7"/>
        <v>170.24482734769657</v>
      </c>
      <c r="Q59" s="10">
        <f t="shared" si="7"/>
        <v>152.74393161454682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113.73673865975837</v>
      </c>
      <c r="W59" s="10">
        <f t="shared" si="7"/>
        <v>101.2224608058657</v>
      </c>
      <c r="X59" s="10">
        <f t="shared" si="7"/>
        <v>0</v>
      </c>
      <c r="Y59" s="10">
        <f t="shared" si="7"/>
        <v>0</v>
      </c>
      <c r="Z59" s="11">
        <f t="shared" si="7"/>
        <v>87.50211832775322</v>
      </c>
    </row>
    <row r="60" spans="1:26" ht="13.5">
      <c r="A60" s="37" t="s">
        <v>32</v>
      </c>
      <c r="B60" s="12">
        <f t="shared" si="7"/>
        <v>94.50424433592569</v>
      </c>
      <c r="C60" s="12">
        <f t="shared" si="7"/>
        <v>0</v>
      </c>
      <c r="D60" s="3">
        <f t="shared" si="7"/>
        <v>86.22375660693822</v>
      </c>
      <c r="E60" s="13">
        <f t="shared" si="7"/>
        <v>87.84338597968326</v>
      </c>
      <c r="F60" s="13">
        <f t="shared" si="7"/>
        <v>119.54819279763159</v>
      </c>
      <c r="G60" s="13">
        <f t="shared" si="7"/>
        <v>107.46743882789931</v>
      </c>
      <c r="H60" s="13">
        <f t="shared" si="7"/>
        <v>202.1389395130702</v>
      </c>
      <c r="I60" s="13">
        <f t="shared" si="7"/>
        <v>134.57793570720864</v>
      </c>
      <c r="J60" s="13">
        <f t="shared" si="7"/>
        <v>122.39133355323422</v>
      </c>
      <c r="K60" s="13">
        <f t="shared" si="7"/>
        <v>116.46606977776783</v>
      </c>
      <c r="L60" s="13">
        <f t="shared" si="7"/>
        <v>247.4728292000949</v>
      </c>
      <c r="M60" s="13">
        <f t="shared" si="7"/>
        <v>158.77912598125786</v>
      </c>
      <c r="N60" s="13">
        <f t="shared" si="7"/>
        <v>77.84527640698822</v>
      </c>
      <c r="O60" s="13">
        <f t="shared" si="7"/>
        <v>124.14380601173845</v>
      </c>
      <c r="P60" s="13">
        <f t="shared" si="7"/>
        <v>111.13018785170883</v>
      </c>
      <c r="Q60" s="13">
        <f t="shared" si="7"/>
        <v>103.63538857753679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130.19844735369338</v>
      </c>
      <c r="W60" s="13">
        <f t="shared" si="7"/>
        <v>122.7362582471439</v>
      </c>
      <c r="X60" s="13">
        <f t="shared" si="7"/>
        <v>0</v>
      </c>
      <c r="Y60" s="13">
        <f t="shared" si="7"/>
        <v>0</v>
      </c>
      <c r="Z60" s="14">
        <f t="shared" si="7"/>
        <v>87.84338597968326</v>
      </c>
    </row>
    <row r="61" spans="1:26" ht="13.5">
      <c r="A61" s="38" t="s">
        <v>113</v>
      </c>
      <c r="B61" s="12">
        <f t="shared" si="7"/>
        <v>98.47346674359287</v>
      </c>
      <c r="C61" s="12">
        <f t="shared" si="7"/>
        <v>0</v>
      </c>
      <c r="D61" s="3">
        <f t="shared" si="7"/>
        <v>84.71010322013582</v>
      </c>
      <c r="E61" s="13">
        <f t="shared" si="7"/>
        <v>87.84338529117981</v>
      </c>
      <c r="F61" s="13">
        <f t="shared" si="7"/>
        <v>118.48853392224336</v>
      </c>
      <c r="G61" s="13">
        <f t="shared" si="7"/>
        <v>131.66177581347648</v>
      </c>
      <c r="H61" s="13">
        <f t="shared" si="7"/>
        <v>147.19730040711013</v>
      </c>
      <c r="I61" s="13">
        <f t="shared" si="7"/>
        <v>132.5034074098053</v>
      </c>
      <c r="J61" s="13">
        <f t="shared" si="7"/>
        <v>123.64410144171427</v>
      </c>
      <c r="K61" s="13">
        <f t="shared" si="7"/>
        <v>116.77243913353301</v>
      </c>
      <c r="L61" s="13">
        <f t="shared" si="7"/>
        <v>274.0370038130563</v>
      </c>
      <c r="M61" s="13">
        <f t="shared" si="7"/>
        <v>164.39602988635562</v>
      </c>
      <c r="N61" s="13">
        <f t="shared" si="7"/>
        <v>82.52148991228201</v>
      </c>
      <c r="O61" s="13">
        <f t="shared" si="7"/>
        <v>125.30555844648983</v>
      </c>
      <c r="P61" s="13">
        <f t="shared" si="7"/>
        <v>105.86196379060348</v>
      </c>
      <c r="Q61" s="13">
        <f t="shared" si="7"/>
        <v>104.23502779618738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131.2236433103783</v>
      </c>
      <c r="W61" s="13">
        <f t="shared" si="7"/>
        <v>123.18469651218791</v>
      </c>
      <c r="X61" s="13">
        <f t="shared" si="7"/>
        <v>0</v>
      </c>
      <c r="Y61" s="13">
        <f t="shared" si="7"/>
        <v>0</v>
      </c>
      <c r="Z61" s="14">
        <f t="shared" si="7"/>
        <v>87.84338529117981</v>
      </c>
    </row>
    <row r="62" spans="1:26" ht="13.5">
      <c r="A62" s="38" t="s">
        <v>114</v>
      </c>
      <c r="B62" s="12">
        <f t="shared" si="7"/>
        <v>86.81142968981933</v>
      </c>
      <c r="C62" s="12">
        <f t="shared" si="7"/>
        <v>0</v>
      </c>
      <c r="D62" s="3">
        <f t="shared" si="7"/>
        <v>89.70000433805264</v>
      </c>
      <c r="E62" s="13">
        <f t="shared" si="7"/>
        <v>87.84338171412836</v>
      </c>
      <c r="F62" s="13">
        <f t="shared" si="7"/>
        <v>174.79546947689903</v>
      </c>
      <c r="G62" s="13">
        <f t="shared" si="7"/>
        <v>46.63642258296849</v>
      </c>
      <c r="H62" s="13">
        <f t="shared" si="7"/>
        <v>-97.95404486716865</v>
      </c>
      <c r="I62" s="13">
        <f t="shared" si="7"/>
        <v>190.96788261629555</v>
      </c>
      <c r="J62" s="13">
        <f t="shared" si="7"/>
        <v>136.39497144320052</v>
      </c>
      <c r="K62" s="13">
        <f t="shared" si="7"/>
        <v>117.57483004545135</v>
      </c>
      <c r="L62" s="13">
        <f t="shared" si="7"/>
        <v>191.9751561316072</v>
      </c>
      <c r="M62" s="13">
        <f t="shared" si="7"/>
        <v>151.01999908887979</v>
      </c>
      <c r="N62" s="13">
        <f t="shared" si="7"/>
        <v>48.622131155305446</v>
      </c>
      <c r="O62" s="13">
        <f t="shared" si="7"/>
        <v>105.30481121403609</v>
      </c>
      <c r="P62" s="13">
        <f t="shared" si="7"/>
        <v>116.87665601161683</v>
      </c>
      <c r="Q62" s="13">
        <f t="shared" si="7"/>
        <v>83.02762887106917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127.79209467901734</v>
      </c>
      <c r="W62" s="13">
        <f t="shared" si="7"/>
        <v>126.29091887467945</v>
      </c>
      <c r="X62" s="13">
        <f t="shared" si="7"/>
        <v>0</v>
      </c>
      <c r="Y62" s="13">
        <f t="shared" si="7"/>
        <v>0</v>
      </c>
      <c r="Z62" s="14">
        <f t="shared" si="7"/>
        <v>87.84338171412836</v>
      </c>
    </row>
    <row r="63" spans="1:26" ht="13.5">
      <c r="A63" s="38" t="s">
        <v>115</v>
      </c>
      <c r="B63" s="12">
        <f t="shared" si="7"/>
        <v>84.62679271774246</v>
      </c>
      <c r="C63" s="12">
        <f t="shared" si="7"/>
        <v>0</v>
      </c>
      <c r="D63" s="3">
        <f t="shared" si="7"/>
        <v>89.70003326111595</v>
      </c>
      <c r="E63" s="13">
        <f t="shared" si="7"/>
        <v>87.84338551323071</v>
      </c>
      <c r="F63" s="13">
        <f t="shared" si="7"/>
        <v>104.62138634187748</v>
      </c>
      <c r="G63" s="13">
        <f t="shared" si="7"/>
        <v>124.60638189281406</v>
      </c>
      <c r="H63" s="13">
        <f t="shared" si="7"/>
        <v>136.0243438698944</v>
      </c>
      <c r="I63" s="13">
        <f t="shared" si="7"/>
        <v>121.58443940823345</v>
      </c>
      <c r="J63" s="13">
        <f t="shared" si="7"/>
        <v>113.21475095536715</v>
      </c>
      <c r="K63" s="13">
        <f t="shared" si="7"/>
        <v>117.2871071829405</v>
      </c>
      <c r="L63" s="13">
        <f t="shared" si="7"/>
        <v>213.7680512133393</v>
      </c>
      <c r="M63" s="13">
        <f t="shared" si="7"/>
        <v>147.9664076260623</v>
      </c>
      <c r="N63" s="13">
        <f t="shared" si="7"/>
        <v>94.80923564945913</v>
      </c>
      <c r="O63" s="13">
        <f t="shared" si="7"/>
        <v>137.8222929879649</v>
      </c>
      <c r="P63" s="13">
        <f t="shared" si="7"/>
        <v>135.6302476795913</v>
      </c>
      <c r="Q63" s="13">
        <f t="shared" si="7"/>
        <v>122.56605054869058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130.63091147462978</v>
      </c>
      <c r="W63" s="13">
        <f t="shared" si="7"/>
        <v>119.14263666665138</v>
      </c>
      <c r="X63" s="13">
        <f t="shared" si="7"/>
        <v>0</v>
      </c>
      <c r="Y63" s="13">
        <f t="shared" si="7"/>
        <v>0</v>
      </c>
      <c r="Z63" s="14">
        <f t="shared" si="7"/>
        <v>87.84338551323071</v>
      </c>
    </row>
    <row r="64" spans="1:26" ht="13.5">
      <c r="A64" s="38" t="s">
        <v>116</v>
      </c>
      <c r="B64" s="12">
        <f t="shared" si="7"/>
        <v>84.93386531854894</v>
      </c>
      <c r="C64" s="12">
        <f t="shared" si="7"/>
        <v>0</v>
      </c>
      <c r="D64" s="3">
        <f t="shared" si="7"/>
        <v>89.70002469508736</v>
      </c>
      <c r="E64" s="13">
        <f t="shared" si="7"/>
        <v>87.84339691933842</v>
      </c>
      <c r="F64" s="13">
        <f t="shared" si="7"/>
        <v>101.0623224379435</v>
      </c>
      <c r="G64" s="13">
        <f t="shared" si="7"/>
        <v>121.14133598040169</v>
      </c>
      <c r="H64" s="13">
        <f t="shared" si="7"/>
        <v>131.55011356399828</v>
      </c>
      <c r="I64" s="13">
        <f t="shared" si="7"/>
        <v>117.74378248548942</v>
      </c>
      <c r="J64" s="13">
        <f t="shared" si="7"/>
        <v>109.10453133763613</v>
      </c>
      <c r="K64" s="13">
        <f t="shared" si="7"/>
        <v>112.16948716071389</v>
      </c>
      <c r="L64" s="13">
        <f t="shared" si="7"/>
        <v>205.33439477003236</v>
      </c>
      <c r="M64" s="13">
        <f t="shared" si="7"/>
        <v>142.07868766985433</v>
      </c>
      <c r="N64" s="13">
        <f t="shared" si="7"/>
        <v>91.03111379344836</v>
      </c>
      <c r="O64" s="13">
        <f t="shared" si="7"/>
        <v>131.17383074026495</v>
      </c>
      <c r="P64" s="13">
        <f t="shared" si="7"/>
        <v>127.66266460108444</v>
      </c>
      <c r="Q64" s="13">
        <f t="shared" si="7"/>
        <v>116.57148484213835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125.41069448818138</v>
      </c>
      <c r="W64" s="13">
        <f t="shared" si="7"/>
        <v>118.46603345492169</v>
      </c>
      <c r="X64" s="13">
        <f t="shared" si="7"/>
        <v>0</v>
      </c>
      <c r="Y64" s="13">
        <f t="shared" si="7"/>
        <v>0</v>
      </c>
      <c r="Z64" s="14">
        <f t="shared" si="7"/>
        <v>87.84339691933842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89.70011388080475</v>
      </c>
      <c r="E66" s="16">
        <f t="shared" si="7"/>
        <v>89.69994561720435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100.26433125448983</v>
      </c>
      <c r="X66" s="16">
        <f t="shared" si="7"/>
        <v>0</v>
      </c>
      <c r="Y66" s="16">
        <f t="shared" si="7"/>
        <v>0</v>
      </c>
      <c r="Z66" s="17">
        <f t="shared" si="7"/>
        <v>89.69994561720435</v>
      </c>
    </row>
    <row r="67" spans="1:26" ht="13.5" hidden="1">
      <c r="A67" s="40" t="s">
        <v>119</v>
      </c>
      <c r="B67" s="23">
        <v>174945128</v>
      </c>
      <c r="C67" s="23"/>
      <c r="D67" s="24">
        <v>204461920</v>
      </c>
      <c r="E67" s="25">
        <v>204881354</v>
      </c>
      <c r="F67" s="25">
        <v>25945315</v>
      </c>
      <c r="G67" s="25">
        <v>16459988</v>
      </c>
      <c r="H67" s="25">
        <v>11509902</v>
      </c>
      <c r="I67" s="25">
        <v>53915205</v>
      </c>
      <c r="J67" s="25">
        <v>14463394</v>
      </c>
      <c r="K67" s="25">
        <v>15342059</v>
      </c>
      <c r="L67" s="25">
        <v>13429929</v>
      </c>
      <c r="M67" s="25">
        <v>43235382</v>
      </c>
      <c r="N67" s="25">
        <v>17704195</v>
      </c>
      <c r="O67" s="25">
        <v>16199840</v>
      </c>
      <c r="P67" s="25">
        <v>17234843</v>
      </c>
      <c r="Q67" s="25">
        <v>51138878</v>
      </c>
      <c r="R67" s="25"/>
      <c r="S67" s="25"/>
      <c r="T67" s="25"/>
      <c r="U67" s="25"/>
      <c r="V67" s="25">
        <v>148289465</v>
      </c>
      <c r="W67" s="25">
        <v>156122260</v>
      </c>
      <c r="X67" s="25"/>
      <c r="Y67" s="24"/>
      <c r="Z67" s="26">
        <v>204881354</v>
      </c>
    </row>
    <row r="68" spans="1:26" ht="13.5" hidden="1">
      <c r="A68" s="36" t="s">
        <v>31</v>
      </c>
      <c r="B68" s="18">
        <v>36598497</v>
      </c>
      <c r="C68" s="18"/>
      <c r="D68" s="19">
        <v>43273951</v>
      </c>
      <c r="E68" s="20">
        <v>43241656</v>
      </c>
      <c r="F68" s="20">
        <v>14352527</v>
      </c>
      <c r="G68" s="20">
        <v>1450422</v>
      </c>
      <c r="H68" s="20">
        <v>2798437</v>
      </c>
      <c r="I68" s="20">
        <v>18601386</v>
      </c>
      <c r="J68" s="20">
        <v>2819646</v>
      </c>
      <c r="K68" s="20">
        <v>2853213</v>
      </c>
      <c r="L68" s="20">
        <v>2658505</v>
      </c>
      <c r="M68" s="20">
        <v>8331364</v>
      </c>
      <c r="N68" s="20">
        <v>2676255</v>
      </c>
      <c r="O68" s="20">
        <v>2633449</v>
      </c>
      <c r="P68" s="20">
        <v>2558987</v>
      </c>
      <c r="Q68" s="20">
        <v>7868691</v>
      </c>
      <c r="R68" s="20"/>
      <c r="S68" s="20"/>
      <c r="T68" s="20"/>
      <c r="U68" s="20"/>
      <c r="V68" s="20">
        <v>34801441</v>
      </c>
      <c r="W68" s="20">
        <v>35261335</v>
      </c>
      <c r="X68" s="20"/>
      <c r="Y68" s="19"/>
      <c r="Z68" s="22">
        <v>43241656</v>
      </c>
    </row>
    <row r="69" spans="1:26" ht="13.5" hidden="1">
      <c r="A69" s="37" t="s">
        <v>32</v>
      </c>
      <c r="B69" s="18">
        <v>135222096</v>
      </c>
      <c r="C69" s="18"/>
      <c r="D69" s="19">
        <v>158216441</v>
      </c>
      <c r="E69" s="20">
        <v>158668170</v>
      </c>
      <c r="F69" s="20">
        <v>11345990</v>
      </c>
      <c r="G69" s="20">
        <v>14777570</v>
      </c>
      <c r="H69" s="20">
        <v>8453909</v>
      </c>
      <c r="I69" s="20">
        <v>34577469</v>
      </c>
      <c r="J69" s="20">
        <v>11396043</v>
      </c>
      <c r="K69" s="20">
        <v>12247282</v>
      </c>
      <c r="L69" s="20">
        <v>10518185</v>
      </c>
      <c r="M69" s="20">
        <v>34161510</v>
      </c>
      <c r="N69" s="20">
        <v>14763592</v>
      </c>
      <c r="O69" s="20">
        <v>13308929</v>
      </c>
      <c r="P69" s="20">
        <v>14384591</v>
      </c>
      <c r="Q69" s="20">
        <v>42457112</v>
      </c>
      <c r="R69" s="20"/>
      <c r="S69" s="20"/>
      <c r="T69" s="20"/>
      <c r="U69" s="20"/>
      <c r="V69" s="20">
        <v>111196091</v>
      </c>
      <c r="W69" s="20">
        <v>118632282</v>
      </c>
      <c r="X69" s="20"/>
      <c r="Y69" s="19"/>
      <c r="Z69" s="22">
        <v>158668170</v>
      </c>
    </row>
    <row r="70" spans="1:26" ht="13.5" hidden="1">
      <c r="A70" s="38" t="s">
        <v>113</v>
      </c>
      <c r="B70" s="18">
        <v>93772998</v>
      </c>
      <c r="C70" s="18"/>
      <c r="D70" s="19">
        <v>110222680</v>
      </c>
      <c r="E70" s="20">
        <v>110584709</v>
      </c>
      <c r="F70" s="20">
        <v>7974959</v>
      </c>
      <c r="G70" s="20">
        <v>8403101</v>
      </c>
      <c r="H70" s="20">
        <v>8087738</v>
      </c>
      <c r="I70" s="20">
        <v>24465798</v>
      </c>
      <c r="J70" s="20">
        <v>7858700</v>
      </c>
      <c r="K70" s="20">
        <v>8509776</v>
      </c>
      <c r="L70" s="20">
        <v>6617264</v>
      </c>
      <c r="M70" s="20">
        <v>22985740</v>
      </c>
      <c r="N70" s="20">
        <v>9702343</v>
      </c>
      <c r="O70" s="20">
        <v>9185804</v>
      </c>
      <c r="P70" s="20">
        <v>10524340</v>
      </c>
      <c r="Q70" s="20">
        <v>29412487</v>
      </c>
      <c r="R70" s="20"/>
      <c r="S70" s="20"/>
      <c r="T70" s="20"/>
      <c r="U70" s="20"/>
      <c r="V70" s="20">
        <v>76864025</v>
      </c>
      <c r="W70" s="20">
        <v>82218277</v>
      </c>
      <c r="X70" s="20"/>
      <c r="Y70" s="19"/>
      <c r="Z70" s="22">
        <v>110584709</v>
      </c>
    </row>
    <row r="71" spans="1:26" ht="13.5" hidden="1">
      <c r="A71" s="38" t="s">
        <v>114</v>
      </c>
      <c r="B71" s="18">
        <v>15164646</v>
      </c>
      <c r="C71" s="18"/>
      <c r="D71" s="19">
        <v>18372299</v>
      </c>
      <c r="E71" s="20">
        <v>18454499</v>
      </c>
      <c r="F71" s="20">
        <v>901088</v>
      </c>
      <c r="G71" s="20">
        <v>3954272</v>
      </c>
      <c r="H71" s="20">
        <v>-2025802</v>
      </c>
      <c r="I71" s="20">
        <v>2829558</v>
      </c>
      <c r="J71" s="20">
        <v>1187458</v>
      </c>
      <c r="K71" s="20">
        <v>1408759</v>
      </c>
      <c r="L71" s="20">
        <v>1574473</v>
      </c>
      <c r="M71" s="20">
        <v>4170690</v>
      </c>
      <c r="N71" s="20">
        <v>2744746</v>
      </c>
      <c r="O71" s="20">
        <v>1821931</v>
      </c>
      <c r="P71" s="20">
        <v>1590795</v>
      </c>
      <c r="Q71" s="20">
        <v>6157472</v>
      </c>
      <c r="R71" s="20"/>
      <c r="S71" s="20"/>
      <c r="T71" s="20"/>
      <c r="U71" s="20"/>
      <c r="V71" s="20">
        <v>13157720</v>
      </c>
      <c r="W71" s="20">
        <v>14197910</v>
      </c>
      <c r="X71" s="20"/>
      <c r="Y71" s="19"/>
      <c r="Z71" s="22">
        <v>18454499</v>
      </c>
    </row>
    <row r="72" spans="1:26" ht="13.5" hidden="1">
      <c r="A72" s="38" t="s">
        <v>115</v>
      </c>
      <c r="B72" s="18">
        <v>13009647</v>
      </c>
      <c r="C72" s="18"/>
      <c r="D72" s="19">
        <v>14837145</v>
      </c>
      <c r="E72" s="20">
        <v>14840645</v>
      </c>
      <c r="F72" s="20">
        <v>1215804</v>
      </c>
      <c r="G72" s="20">
        <v>1195194</v>
      </c>
      <c r="H72" s="20">
        <v>1178120</v>
      </c>
      <c r="I72" s="20">
        <v>3589118</v>
      </c>
      <c r="J72" s="20">
        <v>1155315</v>
      </c>
      <c r="K72" s="20">
        <v>1140480</v>
      </c>
      <c r="L72" s="20">
        <v>1141890</v>
      </c>
      <c r="M72" s="20">
        <v>3437685</v>
      </c>
      <c r="N72" s="20">
        <v>1136769</v>
      </c>
      <c r="O72" s="20">
        <v>1124210</v>
      </c>
      <c r="P72" s="20">
        <v>1102392</v>
      </c>
      <c r="Q72" s="20">
        <v>3363371</v>
      </c>
      <c r="R72" s="20"/>
      <c r="S72" s="20"/>
      <c r="T72" s="20"/>
      <c r="U72" s="20"/>
      <c r="V72" s="20">
        <v>10390174</v>
      </c>
      <c r="W72" s="20">
        <v>11127861</v>
      </c>
      <c r="X72" s="20"/>
      <c r="Y72" s="19"/>
      <c r="Z72" s="22">
        <v>14840645</v>
      </c>
    </row>
    <row r="73" spans="1:26" ht="13.5" hidden="1">
      <c r="A73" s="38" t="s">
        <v>116</v>
      </c>
      <c r="B73" s="18">
        <v>13274805</v>
      </c>
      <c r="C73" s="18"/>
      <c r="D73" s="19">
        <v>14784317</v>
      </c>
      <c r="E73" s="20">
        <v>14788317</v>
      </c>
      <c r="F73" s="20">
        <v>1254139</v>
      </c>
      <c r="G73" s="20">
        <v>1225003</v>
      </c>
      <c r="H73" s="20">
        <v>1213853</v>
      </c>
      <c r="I73" s="20">
        <v>3692995</v>
      </c>
      <c r="J73" s="20">
        <v>1194570</v>
      </c>
      <c r="K73" s="20">
        <v>1188267</v>
      </c>
      <c r="L73" s="20">
        <v>1184558</v>
      </c>
      <c r="M73" s="20">
        <v>3567395</v>
      </c>
      <c r="N73" s="20">
        <v>1179734</v>
      </c>
      <c r="O73" s="20">
        <v>1176984</v>
      </c>
      <c r="P73" s="20">
        <v>1167064</v>
      </c>
      <c r="Q73" s="20">
        <v>3523782</v>
      </c>
      <c r="R73" s="20"/>
      <c r="S73" s="20"/>
      <c r="T73" s="20"/>
      <c r="U73" s="20"/>
      <c r="V73" s="20">
        <v>10784172</v>
      </c>
      <c r="W73" s="20">
        <v>11088234</v>
      </c>
      <c r="X73" s="20"/>
      <c r="Y73" s="19"/>
      <c r="Z73" s="22">
        <v>14788317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3124535</v>
      </c>
      <c r="C75" s="27"/>
      <c r="D75" s="28">
        <v>2971528</v>
      </c>
      <c r="E75" s="29">
        <v>2971528</v>
      </c>
      <c r="F75" s="29">
        <v>246798</v>
      </c>
      <c r="G75" s="29">
        <v>231996</v>
      </c>
      <c r="H75" s="29">
        <v>257556</v>
      </c>
      <c r="I75" s="29">
        <v>736350</v>
      </c>
      <c r="J75" s="29">
        <v>247705</v>
      </c>
      <c r="K75" s="29">
        <v>241564</v>
      </c>
      <c r="L75" s="29">
        <v>253239</v>
      </c>
      <c r="M75" s="29">
        <v>742508</v>
      </c>
      <c r="N75" s="29">
        <v>264348</v>
      </c>
      <c r="O75" s="29">
        <v>257462</v>
      </c>
      <c r="P75" s="29">
        <v>291265</v>
      </c>
      <c r="Q75" s="29">
        <v>813075</v>
      </c>
      <c r="R75" s="29"/>
      <c r="S75" s="29"/>
      <c r="T75" s="29"/>
      <c r="U75" s="29"/>
      <c r="V75" s="29">
        <v>2291933</v>
      </c>
      <c r="W75" s="29">
        <v>2228643</v>
      </c>
      <c r="X75" s="29"/>
      <c r="Y75" s="28"/>
      <c r="Z75" s="30">
        <v>2971528</v>
      </c>
    </row>
    <row r="76" spans="1:26" ht="13.5" hidden="1">
      <c r="A76" s="41" t="s">
        <v>120</v>
      </c>
      <c r="B76" s="31">
        <v>165513652</v>
      </c>
      <c r="C76" s="31"/>
      <c r="D76" s="32">
        <v>177902362</v>
      </c>
      <c r="E76" s="33">
        <v>179882317</v>
      </c>
      <c r="F76" s="33">
        <v>17520608</v>
      </c>
      <c r="G76" s="33">
        <v>20456722</v>
      </c>
      <c r="H76" s="33">
        <v>22020131</v>
      </c>
      <c r="I76" s="33">
        <v>59997461</v>
      </c>
      <c r="J76" s="33">
        <v>18010343</v>
      </c>
      <c r="K76" s="33">
        <v>18406834</v>
      </c>
      <c r="L76" s="33">
        <v>33402287</v>
      </c>
      <c r="M76" s="33">
        <v>69819464</v>
      </c>
      <c r="N76" s="33">
        <v>14900504</v>
      </c>
      <c r="O76" s="33">
        <v>21298681</v>
      </c>
      <c r="P76" s="33">
        <v>20633431</v>
      </c>
      <c r="Q76" s="33">
        <v>56832616</v>
      </c>
      <c r="R76" s="33"/>
      <c r="S76" s="33"/>
      <c r="T76" s="33"/>
      <c r="U76" s="33"/>
      <c r="V76" s="33">
        <v>186649541</v>
      </c>
      <c r="W76" s="33">
        <v>183531749</v>
      </c>
      <c r="X76" s="33"/>
      <c r="Y76" s="32"/>
      <c r="Z76" s="34">
        <v>179882317</v>
      </c>
    </row>
    <row r="77" spans="1:26" ht="13.5" hidden="1">
      <c r="A77" s="36" t="s">
        <v>31</v>
      </c>
      <c r="B77" s="18">
        <v>34598497</v>
      </c>
      <c r="C77" s="18"/>
      <c r="D77" s="19">
        <v>38816739</v>
      </c>
      <c r="E77" s="20">
        <v>37837365</v>
      </c>
      <c r="F77" s="20">
        <v>3709884</v>
      </c>
      <c r="G77" s="20">
        <v>4343650</v>
      </c>
      <c r="H77" s="20">
        <v>4673933</v>
      </c>
      <c r="I77" s="20">
        <v>12727467</v>
      </c>
      <c r="J77" s="20">
        <v>3814869</v>
      </c>
      <c r="K77" s="20">
        <v>3901342</v>
      </c>
      <c r="L77" s="20">
        <v>7119398</v>
      </c>
      <c r="M77" s="20">
        <v>14835609</v>
      </c>
      <c r="N77" s="20">
        <v>3143397</v>
      </c>
      <c r="O77" s="20">
        <v>4519008</v>
      </c>
      <c r="P77" s="20">
        <v>4356543</v>
      </c>
      <c r="Q77" s="20">
        <v>12018948</v>
      </c>
      <c r="R77" s="20"/>
      <c r="S77" s="20"/>
      <c r="T77" s="20"/>
      <c r="U77" s="20"/>
      <c r="V77" s="20">
        <v>39582024</v>
      </c>
      <c r="W77" s="20">
        <v>35692391</v>
      </c>
      <c r="X77" s="20"/>
      <c r="Y77" s="19"/>
      <c r="Z77" s="22">
        <v>37837365</v>
      </c>
    </row>
    <row r="78" spans="1:26" ht="13.5" hidden="1">
      <c r="A78" s="37" t="s">
        <v>32</v>
      </c>
      <c r="B78" s="18">
        <v>127790620</v>
      </c>
      <c r="C78" s="18"/>
      <c r="D78" s="19">
        <v>136420159</v>
      </c>
      <c r="E78" s="20">
        <v>139379493</v>
      </c>
      <c r="F78" s="20">
        <v>13563926</v>
      </c>
      <c r="G78" s="20">
        <v>15881076</v>
      </c>
      <c r="H78" s="20">
        <v>17088642</v>
      </c>
      <c r="I78" s="20">
        <v>46533644</v>
      </c>
      <c r="J78" s="20">
        <v>13947769</v>
      </c>
      <c r="K78" s="20">
        <v>14263928</v>
      </c>
      <c r="L78" s="20">
        <v>26029650</v>
      </c>
      <c r="M78" s="20">
        <v>54241347</v>
      </c>
      <c r="N78" s="20">
        <v>11492759</v>
      </c>
      <c r="O78" s="20">
        <v>16522211</v>
      </c>
      <c r="P78" s="20">
        <v>15985623</v>
      </c>
      <c r="Q78" s="20">
        <v>44000593</v>
      </c>
      <c r="R78" s="20"/>
      <c r="S78" s="20"/>
      <c r="T78" s="20"/>
      <c r="U78" s="20"/>
      <c r="V78" s="20">
        <v>144775584</v>
      </c>
      <c r="W78" s="20">
        <v>145604824</v>
      </c>
      <c r="X78" s="20"/>
      <c r="Y78" s="19"/>
      <c r="Z78" s="22">
        <v>139379493</v>
      </c>
    </row>
    <row r="79" spans="1:26" ht="13.5" hidden="1">
      <c r="A79" s="38" t="s">
        <v>113</v>
      </c>
      <c r="B79" s="18">
        <v>92341522</v>
      </c>
      <c r="C79" s="18"/>
      <c r="D79" s="19">
        <v>93369746</v>
      </c>
      <c r="E79" s="20">
        <v>97141352</v>
      </c>
      <c r="F79" s="20">
        <v>9449412</v>
      </c>
      <c r="G79" s="20">
        <v>11063672</v>
      </c>
      <c r="H79" s="20">
        <v>11904932</v>
      </c>
      <c r="I79" s="20">
        <v>32418016</v>
      </c>
      <c r="J79" s="20">
        <v>9716819</v>
      </c>
      <c r="K79" s="20">
        <v>9937073</v>
      </c>
      <c r="L79" s="20">
        <v>18133752</v>
      </c>
      <c r="M79" s="20">
        <v>37787644</v>
      </c>
      <c r="N79" s="20">
        <v>8006518</v>
      </c>
      <c r="O79" s="20">
        <v>11510323</v>
      </c>
      <c r="P79" s="20">
        <v>11141273</v>
      </c>
      <c r="Q79" s="20">
        <v>30658114</v>
      </c>
      <c r="R79" s="20"/>
      <c r="S79" s="20"/>
      <c r="T79" s="20"/>
      <c r="U79" s="20"/>
      <c r="V79" s="20">
        <v>100863774</v>
      </c>
      <c r="W79" s="20">
        <v>101280335</v>
      </c>
      <c r="X79" s="20"/>
      <c r="Y79" s="19"/>
      <c r="Z79" s="22">
        <v>97141352</v>
      </c>
    </row>
    <row r="80" spans="1:26" ht="13.5" hidden="1">
      <c r="A80" s="38" t="s">
        <v>114</v>
      </c>
      <c r="B80" s="18">
        <v>13164646</v>
      </c>
      <c r="C80" s="18"/>
      <c r="D80" s="19">
        <v>16479953</v>
      </c>
      <c r="E80" s="20">
        <v>16211056</v>
      </c>
      <c r="F80" s="20">
        <v>1575061</v>
      </c>
      <c r="G80" s="20">
        <v>1844131</v>
      </c>
      <c r="H80" s="20">
        <v>1984355</v>
      </c>
      <c r="I80" s="20">
        <v>5403547</v>
      </c>
      <c r="J80" s="20">
        <v>1619633</v>
      </c>
      <c r="K80" s="20">
        <v>1656346</v>
      </c>
      <c r="L80" s="20">
        <v>3022597</v>
      </c>
      <c r="M80" s="20">
        <v>6298576</v>
      </c>
      <c r="N80" s="20">
        <v>1334554</v>
      </c>
      <c r="O80" s="20">
        <v>1918581</v>
      </c>
      <c r="P80" s="20">
        <v>1859268</v>
      </c>
      <c r="Q80" s="20">
        <v>5112403</v>
      </c>
      <c r="R80" s="20"/>
      <c r="S80" s="20"/>
      <c r="T80" s="20"/>
      <c r="U80" s="20"/>
      <c r="V80" s="20">
        <v>16814526</v>
      </c>
      <c r="W80" s="20">
        <v>17930671</v>
      </c>
      <c r="X80" s="20"/>
      <c r="Y80" s="19"/>
      <c r="Z80" s="22">
        <v>16211056</v>
      </c>
    </row>
    <row r="81" spans="1:26" ht="13.5" hidden="1">
      <c r="A81" s="38" t="s">
        <v>115</v>
      </c>
      <c r="B81" s="18">
        <v>11009647</v>
      </c>
      <c r="C81" s="18"/>
      <c r="D81" s="19">
        <v>13308924</v>
      </c>
      <c r="E81" s="20">
        <v>13036525</v>
      </c>
      <c r="F81" s="20">
        <v>1271991</v>
      </c>
      <c r="G81" s="20">
        <v>1489288</v>
      </c>
      <c r="H81" s="20">
        <v>1602530</v>
      </c>
      <c r="I81" s="20">
        <v>4363809</v>
      </c>
      <c r="J81" s="20">
        <v>1307987</v>
      </c>
      <c r="K81" s="20">
        <v>1337636</v>
      </c>
      <c r="L81" s="20">
        <v>2440996</v>
      </c>
      <c r="M81" s="20">
        <v>5086619</v>
      </c>
      <c r="N81" s="20">
        <v>1077762</v>
      </c>
      <c r="O81" s="20">
        <v>1549412</v>
      </c>
      <c r="P81" s="20">
        <v>1495177</v>
      </c>
      <c r="Q81" s="20">
        <v>4122351</v>
      </c>
      <c r="R81" s="20"/>
      <c r="S81" s="20"/>
      <c r="T81" s="20"/>
      <c r="U81" s="20"/>
      <c r="V81" s="20">
        <v>13572779</v>
      </c>
      <c r="W81" s="20">
        <v>13258027</v>
      </c>
      <c r="X81" s="20"/>
      <c r="Y81" s="19"/>
      <c r="Z81" s="22">
        <v>13036525</v>
      </c>
    </row>
    <row r="82" spans="1:26" ht="13.5" hidden="1">
      <c r="A82" s="38" t="s">
        <v>116</v>
      </c>
      <c r="B82" s="18">
        <v>11274805</v>
      </c>
      <c r="C82" s="18"/>
      <c r="D82" s="19">
        <v>13261536</v>
      </c>
      <c r="E82" s="20">
        <v>12990560</v>
      </c>
      <c r="F82" s="20">
        <v>1267462</v>
      </c>
      <c r="G82" s="20">
        <v>1483985</v>
      </c>
      <c r="H82" s="20">
        <v>1596825</v>
      </c>
      <c r="I82" s="20">
        <v>4348272</v>
      </c>
      <c r="J82" s="20">
        <v>1303330</v>
      </c>
      <c r="K82" s="20">
        <v>1332873</v>
      </c>
      <c r="L82" s="20">
        <v>2432305</v>
      </c>
      <c r="M82" s="20">
        <v>5068508</v>
      </c>
      <c r="N82" s="20">
        <v>1073925</v>
      </c>
      <c r="O82" s="20">
        <v>1543895</v>
      </c>
      <c r="P82" s="20">
        <v>1489905</v>
      </c>
      <c r="Q82" s="20">
        <v>4107725</v>
      </c>
      <c r="R82" s="20"/>
      <c r="S82" s="20"/>
      <c r="T82" s="20"/>
      <c r="U82" s="20"/>
      <c r="V82" s="20">
        <v>13524505</v>
      </c>
      <c r="W82" s="20">
        <v>13135791</v>
      </c>
      <c r="X82" s="20"/>
      <c r="Y82" s="19"/>
      <c r="Z82" s="22">
        <v>12990560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3124535</v>
      </c>
      <c r="C84" s="27"/>
      <c r="D84" s="28">
        <v>2665464</v>
      </c>
      <c r="E84" s="29">
        <v>2665459</v>
      </c>
      <c r="F84" s="29">
        <v>246798</v>
      </c>
      <c r="G84" s="29">
        <v>231996</v>
      </c>
      <c r="H84" s="29">
        <v>257556</v>
      </c>
      <c r="I84" s="29">
        <v>736350</v>
      </c>
      <c r="J84" s="29">
        <v>247705</v>
      </c>
      <c r="K84" s="29">
        <v>241564</v>
      </c>
      <c r="L84" s="29">
        <v>253239</v>
      </c>
      <c r="M84" s="29">
        <v>742508</v>
      </c>
      <c r="N84" s="29">
        <v>264348</v>
      </c>
      <c r="O84" s="29">
        <v>257462</v>
      </c>
      <c r="P84" s="29">
        <v>291265</v>
      </c>
      <c r="Q84" s="29">
        <v>813075</v>
      </c>
      <c r="R84" s="29"/>
      <c r="S84" s="29"/>
      <c r="T84" s="29"/>
      <c r="U84" s="29"/>
      <c r="V84" s="29">
        <v>2291933</v>
      </c>
      <c r="W84" s="29">
        <v>2234534</v>
      </c>
      <c r="X84" s="29"/>
      <c r="Y84" s="28"/>
      <c r="Z84" s="30">
        <v>2665459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93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26584318</v>
      </c>
      <c r="C5" s="18">
        <v>0</v>
      </c>
      <c r="D5" s="58">
        <v>28304716</v>
      </c>
      <c r="E5" s="59">
        <v>28304716</v>
      </c>
      <c r="F5" s="59">
        <v>28301510</v>
      </c>
      <c r="G5" s="59">
        <v>40588</v>
      </c>
      <c r="H5" s="59">
        <v>39122</v>
      </c>
      <c r="I5" s="59">
        <v>28381220</v>
      </c>
      <c r="J5" s="59">
        <v>61181</v>
      </c>
      <c r="K5" s="59">
        <v>59784</v>
      </c>
      <c r="L5" s="59">
        <v>52320</v>
      </c>
      <c r="M5" s="59">
        <v>173285</v>
      </c>
      <c r="N5" s="59">
        <v>55813</v>
      </c>
      <c r="O5" s="59">
        <v>46961</v>
      </c>
      <c r="P5" s="59">
        <v>49125</v>
      </c>
      <c r="Q5" s="59">
        <v>151899</v>
      </c>
      <c r="R5" s="59">
        <v>0</v>
      </c>
      <c r="S5" s="59">
        <v>0</v>
      </c>
      <c r="T5" s="59">
        <v>0</v>
      </c>
      <c r="U5" s="59">
        <v>0</v>
      </c>
      <c r="V5" s="59">
        <v>28706404</v>
      </c>
      <c r="W5" s="59">
        <v>21228534</v>
      </c>
      <c r="X5" s="59">
        <v>7477870</v>
      </c>
      <c r="Y5" s="60">
        <v>35.23</v>
      </c>
      <c r="Z5" s="61">
        <v>28304716</v>
      </c>
    </row>
    <row r="6" spans="1:26" ht="13.5">
      <c r="A6" s="57" t="s">
        <v>32</v>
      </c>
      <c r="B6" s="18">
        <v>97607887</v>
      </c>
      <c r="C6" s="18">
        <v>0</v>
      </c>
      <c r="D6" s="58">
        <v>110852636</v>
      </c>
      <c r="E6" s="59">
        <v>110852636</v>
      </c>
      <c r="F6" s="59">
        <v>11597442</v>
      </c>
      <c r="G6" s="59">
        <v>10393096</v>
      </c>
      <c r="H6" s="59">
        <v>8339162</v>
      </c>
      <c r="I6" s="59">
        <v>30329700</v>
      </c>
      <c r="J6" s="59">
        <v>4646582</v>
      </c>
      <c r="K6" s="59">
        <v>10629139</v>
      </c>
      <c r="L6" s="59">
        <v>10991030</v>
      </c>
      <c r="M6" s="59">
        <v>26266751</v>
      </c>
      <c r="N6" s="59">
        <v>5683777</v>
      </c>
      <c r="O6" s="59">
        <v>13591404</v>
      </c>
      <c r="P6" s="59">
        <v>15839299</v>
      </c>
      <c r="Q6" s="59">
        <v>35114480</v>
      </c>
      <c r="R6" s="59">
        <v>0</v>
      </c>
      <c r="S6" s="59">
        <v>0</v>
      </c>
      <c r="T6" s="59">
        <v>0</v>
      </c>
      <c r="U6" s="59">
        <v>0</v>
      </c>
      <c r="V6" s="59">
        <v>91710931</v>
      </c>
      <c r="W6" s="59">
        <v>83139479</v>
      </c>
      <c r="X6" s="59">
        <v>8571452</v>
      </c>
      <c r="Y6" s="60">
        <v>10.31</v>
      </c>
      <c r="Z6" s="61">
        <v>110852636</v>
      </c>
    </row>
    <row r="7" spans="1:26" ht="13.5">
      <c r="A7" s="57" t="s">
        <v>33</v>
      </c>
      <c r="B7" s="18">
        <v>1883282</v>
      </c>
      <c r="C7" s="18">
        <v>0</v>
      </c>
      <c r="D7" s="58">
        <v>1260000</v>
      </c>
      <c r="E7" s="59">
        <v>1260000</v>
      </c>
      <c r="F7" s="59">
        <v>54323</v>
      </c>
      <c r="G7" s="59">
        <v>16735</v>
      </c>
      <c r="H7" s="59">
        <v>0</v>
      </c>
      <c r="I7" s="59">
        <v>71058</v>
      </c>
      <c r="J7" s="59">
        <v>273752</v>
      </c>
      <c r="K7" s="59">
        <v>0</v>
      </c>
      <c r="L7" s="59">
        <v>0</v>
      </c>
      <c r="M7" s="59">
        <v>273752</v>
      </c>
      <c r="N7" s="59">
        <v>0</v>
      </c>
      <c r="O7" s="59">
        <v>231302</v>
      </c>
      <c r="P7" s="59">
        <v>0</v>
      </c>
      <c r="Q7" s="59">
        <v>231302</v>
      </c>
      <c r="R7" s="59">
        <v>0</v>
      </c>
      <c r="S7" s="59">
        <v>0</v>
      </c>
      <c r="T7" s="59">
        <v>0</v>
      </c>
      <c r="U7" s="59">
        <v>0</v>
      </c>
      <c r="V7" s="59">
        <v>576112</v>
      </c>
      <c r="W7" s="59">
        <v>945000</v>
      </c>
      <c r="X7" s="59">
        <v>-368888</v>
      </c>
      <c r="Y7" s="60">
        <v>-39.04</v>
      </c>
      <c r="Z7" s="61">
        <v>1260000</v>
      </c>
    </row>
    <row r="8" spans="1:26" ht="13.5">
      <c r="A8" s="57" t="s">
        <v>34</v>
      </c>
      <c r="B8" s="18">
        <v>96001801</v>
      </c>
      <c r="C8" s="18">
        <v>0</v>
      </c>
      <c r="D8" s="58">
        <v>63897000</v>
      </c>
      <c r="E8" s="59">
        <v>65097667</v>
      </c>
      <c r="F8" s="59">
        <v>21417795</v>
      </c>
      <c r="G8" s="59">
        <v>1032068</v>
      </c>
      <c r="H8" s="59">
        <v>662064</v>
      </c>
      <c r="I8" s="59">
        <v>23111927</v>
      </c>
      <c r="J8" s="59">
        <v>925850</v>
      </c>
      <c r="K8" s="59">
        <v>4673256</v>
      </c>
      <c r="L8" s="59">
        <v>16986094</v>
      </c>
      <c r="M8" s="59">
        <v>22585200</v>
      </c>
      <c r="N8" s="59">
        <v>1070918</v>
      </c>
      <c r="O8" s="59">
        <v>695785</v>
      </c>
      <c r="P8" s="59">
        <v>12681989</v>
      </c>
      <c r="Q8" s="59">
        <v>14448692</v>
      </c>
      <c r="R8" s="59">
        <v>0</v>
      </c>
      <c r="S8" s="59">
        <v>0</v>
      </c>
      <c r="T8" s="59">
        <v>0</v>
      </c>
      <c r="U8" s="59">
        <v>0</v>
      </c>
      <c r="V8" s="59">
        <v>60145819</v>
      </c>
      <c r="W8" s="59">
        <v>59527497</v>
      </c>
      <c r="X8" s="59">
        <v>618322</v>
      </c>
      <c r="Y8" s="60">
        <v>1.04</v>
      </c>
      <c r="Z8" s="61">
        <v>65097667</v>
      </c>
    </row>
    <row r="9" spans="1:26" ht="13.5">
      <c r="A9" s="57" t="s">
        <v>35</v>
      </c>
      <c r="B9" s="18">
        <v>73475971</v>
      </c>
      <c r="C9" s="18">
        <v>0</v>
      </c>
      <c r="D9" s="58">
        <v>59377622</v>
      </c>
      <c r="E9" s="59">
        <v>59377622</v>
      </c>
      <c r="F9" s="59">
        <v>1226566</v>
      </c>
      <c r="G9" s="59">
        <v>1509592</v>
      </c>
      <c r="H9" s="59">
        <v>2501740</v>
      </c>
      <c r="I9" s="59">
        <v>5237898</v>
      </c>
      <c r="J9" s="59">
        <v>1747687</v>
      </c>
      <c r="K9" s="59">
        <v>1864611</v>
      </c>
      <c r="L9" s="59">
        <v>1688470</v>
      </c>
      <c r="M9" s="59">
        <v>5300768</v>
      </c>
      <c r="N9" s="59">
        <v>1990231</v>
      </c>
      <c r="O9" s="59">
        <v>2041227</v>
      </c>
      <c r="P9" s="59">
        <v>2357548</v>
      </c>
      <c r="Q9" s="59">
        <v>6389006</v>
      </c>
      <c r="R9" s="59">
        <v>0</v>
      </c>
      <c r="S9" s="59">
        <v>0</v>
      </c>
      <c r="T9" s="59">
        <v>0</v>
      </c>
      <c r="U9" s="59">
        <v>0</v>
      </c>
      <c r="V9" s="59">
        <v>16927672</v>
      </c>
      <c r="W9" s="59">
        <v>43670709</v>
      </c>
      <c r="X9" s="59">
        <v>-26743037</v>
      </c>
      <c r="Y9" s="60">
        <v>-61.24</v>
      </c>
      <c r="Z9" s="61">
        <v>59377622</v>
      </c>
    </row>
    <row r="10" spans="1:26" ht="25.5">
      <c r="A10" s="62" t="s">
        <v>105</v>
      </c>
      <c r="B10" s="63">
        <f>SUM(B5:B9)</f>
        <v>295553259</v>
      </c>
      <c r="C10" s="63">
        <f>SUM(C5:C9)</f>
        <v>0</v>
      </c>
      <c r="D10" s="64">
        <f aca="true" t="shared" si="0" ref="D10:Z10">SUM(D5:D9)</f>
        <v>263691974</v>
      </c>
      <c r="E10" s="65">
        <f t="shared" si="0"/>
        <v>264892641</v>
      </c>
      <c r="F10" s="65">
        <f t="shared" si="0"/>
        <v>62597636</v>
      </c>
      <c r="G10" s="65">
        <f t="shared" si="0"/>
        <v>12992079</v>
      </c>
      <c r="H10" s="65">
        <f t="shared" si="0"/>
        <v>11542088</v>
      </c>
      <c r="I10" s="65">
        <f t="shared" si="0"/>
        <v>87131803</v>
      </c>
      <c r="J10" s="65">
        <f t="shared" si="0"/>
        <v>7655052</v>
      </c>
      <c r="K10" s="65">
        <f t="shared" si="0"/>
        <v>17226790</v>
      </c>
      <c r="L10" s="65">
        <f t="shared" si="0"/>
        <v>29717914</v>
      </c>
      <c r="M10" s="65">
        <f t="shared" si="0"/>
        <v>54599756</v>
      </c>
      <c r="N10" s="65">
        <f t="shared" si="0"/>
        <v>8800739</v>
      </c>
      <c r="O10" s="65">
        <f t="shared" si="0"/>
        <v>16606679</v>
      </c>
      <c r="P10" s="65">
        <f t="shared" si="0"/>
        <v>30927961</v>
      </c>
      <c r="Q10" s="65">
        <f t="shared" si="0"/>
        <v>56335379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198066938</v>
      </c>
      <c r="W10" s="65">
        <f t="shared" si="0"/>
        <v>208511219</v>
      </c>
      <c r="X10" s="65">
        <f t="shared" si="0"/>
        <v>-10444281</v>
      </c>
      <c r="Y10" s="66">
        <f>+IF(W10&lt;&gt;0,(X10/W10)*100,0)</f>
        <v>-5.008977958159652</v>
      </c>
      <c r="Z10" s="67">
        <f t="shared" si="0"/>
        <v>264892641</v>
      </c>
    </row>
    <row r="11" spans="1:26" ht="13.5">
      <c r="A11" s="57" t="s">
        <v>36</v>
      </c>
      <c r="B11" s="18">
        <v>79879435</v>
      </c>
      <c r="C11" s="18">
        <v>0</v>
      </c>
      <c r="D11" s="58">
        <v>86951223</v>
      </c>
      <c r="E11" s="59">
        <v>86951223</v>
      </c>
      <c r="F11" s="59">
        <v>6312447</v>
      </c>
      <c r="G11" s="59">
        <v>6589717</v>
      </c>
      <c r="H11" s="59">
        <v>6486056</v>
      </c>
      <c r="I11" s="59">
        <v>19388220</v>
      </c>
      <c r="J11" s="59">
        <v>6525768</v>
      </c>
      <c r="K11" s="59">
        <v>11289059</v>
      </c>
      <c r="L11" s="59">
        <v>7244226</v>
      </c>
      <c r="M11" s="59">
        <v>25059053</v>
      </c>
      <c r="N11" s="59">
        <v>6670528</v>
      </c>
      <c r="O11" s="59">
        <v>6715406</v>
      </c>
      <c r="P11" s="59">
        <v>6587897</v>
      </c>
      <c r="Q11" s="59">
        <v>19973831</v>
      </c>
      <c r="R11" s="59">
        <v>0</v>
      </c>
      <c r="S11" s="59">
        <v>0</v>
      </c>
      <c r="T11" s="59">
        <v>0</v>
      </c>
      <c r="U11" s="59">
        <v>0</v>
      </c>
      <c r="V11" s="59">
        <v>64421104</v>
      </c>
      <c r="W11" s="59">
        <v>65213415</v>
      </c>
      <c r="X11" s="59">
        <v>-792311</v>
      </c>
      <c r="Y11" s="60">
        <v>-1.21</v>
      </c>
      <c r="Z11" s="61">
        <v>86951223</v>
      </c>
    </row>
    <row r="12" spans="1:26" ht="13.5">
      <c r="A12" s="57" t="s">
        <v>37</v>
      </c>
      <c r="B12" s="18">
        <v>4522248</v>
      </c>
      <c r="C12" s="18">
        <v>0</v>
      </c>
      <c r="D12" s="58">
        <v>4966835</v>
      </c>
      <c r="E12" s="59">
        <v>4966835</v>
      </c>
      <c r="F12" s="59">
        <v>365237</v>
      </c>
      <c r="G12" s="59">
        <v>371051</v>
      </c>
      <c r="H12" s="59">
        <v>385105</v>
      </c>
      <c r="I12" s="59">
        <v>1121393</v>
      </c>
      <c r="J12" s="59">
        <v>385104</v>
      </c>
      <c r="K12" s="59">
        <v>384831</v>
      </c>
      <c r="L12" s="59">
        <v>385104</v>
      </c>
      <c r="M12" s="59">
        <v>1155039</v>
      </c>
      <c r="N12" s="59">
        <v>385104</v>
      </c>
      <c r="O12" s="59">
        <v>581388</v>
      </c>
      <c r="P12" s="59">
        <v>323918</v>
      </c>
      <c r="Q12" s="59">
        <v>1290410</v>
      </c>
      <c r="R12" s="59">
        <v>0</v>
      </c>
      <c r="S12" s="59">
        <v>0</v>
      </c>
      <c r="T12" s="59">
        <v>0</v>
      </c>
      <c r="U12" s="59">
        <v>0</v>
      </c>
      <c r="V12" s="59">
        <v>3566842</v>
      </c>
      <c r="W12" s="59">
        <v>3725127</v>
      </c>
      <c r="X12" s="59">
        <v>-158285</v>
      </c>
      <c r="Y12" s="60">
        <v>-4.25</v>
      </c>
      <c r="Z12" s="61">
        <v>4966835</v>
      </c>
    </row>
    <row r="13" spans="1:26" ht="13.5">
      <c r="A13" s="57" t="s">
        <v>106</v>
      </c>
      <c r="B13" s="18">
        <v>15347372</v>
      </c>
      <c r="C13" s="18">
        <v>0</v>
      </c>
      <c r="D13" s="58">
        <v>16152491</v>
      </c>
      <c r="E13" s="59">
        <v>16152491</v>
      </c>
      <c r="F13" s="59">
        <v>1346041</v>
      </c>
      <c r="G13" s="59">
        <v>1346041</v>
      </c>
      <c r="H13" s="59">
        <v>1346041</v>
      </c>
      <c r="I13" s="59">
        <v>4038123</v>
      </c>
      <c r="J13" s="59">
        <v>1346041</v>
      </c>
      <c r="K13" s="59">
        <v>1346041</v>
      </c>
      <c r="L13" s="59">
        <v>1346041</v>
      </c>
      <c r="M13" s="59">
        <v>4038123</v>
      </c>
      <c r="N13" s="59">
        <v>1346041</v>
      </c>
      <c r="O13" s="59">
        <v>1346041</v>
      </c>
      <c r="P13" s="59">
        <v>1346041</v>
      </c>
      <c r="Q13" s="59">
        <v>4038123</v>
      </c>
      <c r="R13" s="59">
        <v>0</v>
      </c>
      <c r="S13" s="59">
        <v>0</v>
      </c>
      <c r="T13" s="59">
        <v>0</v>
      </c>
      <c r="U13" s="59">
        <v>0</v>
      </c>
      <c r="V13" s="59">
        <v>12114369</v>
      </c>
      <c r="W13" s="59">
        <v>12114369</v>
      </c>
      <c r="X13" s="59">
        <v>0</v>
      </c>
      <c r="Y13" s="60">
        <v>0</v>
      </c>
      <c r="Z13" s="61">
        <v>16152491</v>
      </c>
    </row>
    <row r="14" spans="1:26" ht="13.5">
      <c r="A14" s="57" t="s">
        <v>38</v>
      </c>
      <c r="B14" s="18">
        <v>5754200</v>
      </c>
      <c r="C14" s="18">
        <v>0</v>
      </c>
      <c r="D14" s="58">
        <v>1633177</v>
      </c>
      <c r="E14" s="59">
        <v>1633177</v>
      </c>
      <c r="F14" s="59">
        <v>8514</v>
      </c>
      <c r="G14" s="59">
        <v>118152</v>
      </c>
      <c r="H14" s="59">
        <v>62326</v>
      </c>
      <c r="I14" s="59">
        <v>188992</v>
      </c>
      <c r="J14" s="59">
        <v>1962</v>
      </c>
      <c r="K14" s="59">
        <v>81</v>
      </c>
      <c r="L14" s="59">
        <v>553279</v>
      </c>
      <c r="M14" s="59">
        <v>555322</v>
      </c>
      <c r="N14" s="59">
        <v>108843</v>
      </c>
      <c r="O14" s="59">
        <v>18682</v>
      </c>
      <c r="P14" s="59">
        <v>75758</v>
      </c>
      <c r="Q14" s="59">
        <v>203283</v>
      </c>
      <c r="R14" s="59">
        <v>0</v>
      </c>
      <c r="S14" s="59">
        <v>0</v>
      </c>
      <c r="T14" s="59">
        <v>0</v>
      </c>
      <c r="U14" s="59">
        <v>0</v>
      </c>
      <c r="V14" s="59">
        <v>947597</v>
      </c>
      <c r="W14" s="59">
        <v>1224882</v>
      </c>
      <c r="X14" s="59">
        <v>-277285</v>
      </c>
      <c r="Y14" s="60">
        <v>-22.64</v>
      </c>
      <c r="Z14" s="61">
        <v>1633177</v>
      </c>
    </row>
    <row r="15" spans="1:26" ht="13.5">
      <c r="A15" s="57" t="s">
        <v>39</v>
      </c>
      <c r="B15" s="18">
        <v>80689245</v>
      </c>
      <c r="C15" s="18">
        <v>0</v>
      </c>
      <c r="D15" s="58">
        <v>87135605</v>
      </c>
      <c r="E15" s="59">
        <v>87135605</v>
      </c>
      <c r="F15" s="59">
        <v>556683</v>
      </c>
      <c r="G15" s="59">
        <v>8451091</v>
      </c>
      <c r="H15" s="59">
        <v>7927885</v>
      </c>
      <c r="I15" s="59">
        <v>16935659</v>
      </c>
      <c r="J15" s="59">
        <v>6083154</v>
      </c>
      <c r="K15" s="59">
        <v>7000642</v>
      </c>
      <c r="L15" s="59">
        <v>6505642</v>
      </c>
      <c r="M15" s="59">
        <v>19589438</v>
      </c>
      <c r="N15" s="59">
        <v>3431310</v>
      </c>
      <c r="O15" s="59">
        <v>5662629</v>
      </c>
      <c r="P15" s="59">
        <v>6302375</v>
      </c>
      <c r="Q15" s="59">
        <v>15396314</v>
      </c>
      <c r="R15" s="59">
        <v>0</v>
      </c>
      <c r="S15" s="59">
        <v>0</v>
      </c>
      <c r="T15" s="59">
        <v>0</v>
      </c>
      <c r="U15" s="59">
        <v>0</v>
      </c>
      <c r="V15" s="59">
        <v>51921411</v>
      </c>
      <c r="W15" s="59">
        <v>65351701</v>
      </c>
      <c r="X15" s="59">
        <v>-13430290</v>
      </c>
      <c r="Y15" s="60">
        <v>-20.55</v>
      </c>
      <c r="Z15" s="61">
        <v>87135605</v>
      </c>
    </row>
    <row r="16" spans="1:26" ht="13.5">
      <c r="A16" s="68" t="s">
        <v>40</v>
      </c>
      <c r="B16" s="18">
        <v>34879</v>
      </c>
      <c r="C16" s="18">
        <v>0</v>
      </c>
      <c r="D16" s="58">
        <v>150000</v>
      </c>
      <c r="E16" s="59">
        <v>150000</v>
      </c>
      <c r="F16" s="59">
        <v>79400</v>
      </c>
      <c r="G16" s="59">
        <v>0</v>
      </c>
      <c r="H16" s="59">
        <v>0</v>
      </c>
      <c r="I16" s="59">
        <v>79400</v>
      </c>
      <c r="J16" s="59">
        <v>13700</v>
      </c>
      <c r="K16" s="59">
        <v>4250</v>
      </c>
      <c r="L16" s="59">
        <v>2000</v>
      </c>
      <c r="M16" s="59">
        <v>19950</v>
      </c>
      <c r="N16" s="59">
        <v>35790</v>
      </c>
      <c r="O16" s="59">
        <v>24000</v>
      </c>
      <c r="P16" s="59">
        <v>0</v>
      </c>
      <c r="Q16" s="59">
        <v>59790</v>
      </c>
      <c r="R16" s="59">
        <v>0</v>
      </c>
      <c r="S16" s="59">
        <v>0</v>
      </c>
      <c r="T16" s="59">
        <v>0</v>
      </c>
      <c r="U16" s="59">
        <v>0</v>
      </c>
      <c r="V16" s="59">
        <v>159140</v>
      </c>
      <c r="W16" s="59">
        <v>112500</v>
      </c>
      <c r="X16" s="59">
        <v>46640</v>
      </c>
      <c r="Y16" s="60">
        <v>41.46</v>
      </c>
      <c r="Z16" s="61">
        <v>150000</v>
      </c>
    </row>
    <row r="17" spans="1:26" ht="13.5">
      <c r="A17" s="57" t="s">
        <v>41</v>
      </c>
      <c r="B17" s="18">
        <v>133105174</v>
      </c>
      <c r="C17" s="18">
        <v>0</v>
      </c>
      <c r="D17" s="58">
        <v>80770862</v>
      </c>
      <c r="E17" s="59">
        <v>81971529</v>
      </c>
      <c r="F17" s="59">
        <v>6109441</v>
      </c>
      <c r="G17" s="59">
        <v>3154260</v>
      </c>
      <c r="H17" s="59">
        <v>4076995</v>
      </c>
      <c r="I17" s="59">
        <v>13340696</v>
      </c>
      <c r="J17" s="59">
        <v>4434427</v>
      </c>
      <c r="K17" s="59">
        <v>8849078</v>
      </c>
      <c r="L17" s="59">
        <v>5204882</v>
      </c>
      <c r="M17" s="59">
        <v>18488387</v>
      </c>
      <c r="N17" s="59">
        <v>5064691</v>
      </c>
      <c r="O17" s="59">
        <v>4079580</v>
      </c>
      <c r="P17" s="59">
        <v>7471556</v>
      </c>
      <c r="Q17" s="59">
        <v>16615827</v>
      </c>
      <c r="R17" s="59">
        <v>0</v>
      </c>
      <c r="S17" s="59">
        <v>0</v>
      </c>
      <c r="T17" s="59">
        <v>0</v>
      </c>
      <c r="U17" s="59">
        <v>0</v>
      </c>
      <c r="V17" s="59">
        <v>48444910</v>
      </c>
      <c r="W17" s="59">
        <v>59678144</v>
      </c>
      <c r="X17" s="59">
        <v>-11233234</v>
      </c>
      <c r="Y17" s="60">
        <v>-18.82</v>
      </c>
      <c r="Z17" s="61">
        <v>81971529</v>
      </c>
    </row>
    <row r="18" spans="1:26" ht="13.5">
      <c r="A18" s="69" t="s">
        <v>42</v>
      </c>
      <c r="B18" s="70">
        <f>SUM(B11:B17)</f>
        <v>319332553</v>
      </c>
      <c r="C18" s="70">
        <f>SUM(C11:C17)</f>
        <v>0</v>
      </c>
      <c r="D18" s="71">
        <f aca="true" t="shared" si="1" ref="D18:Z18">SUM(D11:D17)</f>
        <v>277760193</v>
      </c>
      <c r="E18" s="72">
        <f t="shared" si="1"/>
        <v>278960860</v>
      </c>
      <c r="F18" s="72">
        <f t="shared" si="1"/>
        <v>14777763</v>
      </c>
      <c r="G18" s="72">
        <f t="shared" si="1"/>
        <v>20030312</v>
      </c>
      <c r="H18" s="72">
        <f t="shared" si="1"/>
        <v>20284408</v>
      </c>
      <c r="I18" s="72">
        <f t="shared" si="1"/>
        <v>55092483</v>
      </c>
      <c r="J18" s="72">
        <f t="shared" si="1"/>
        <v>18790156</v>
      </c>
      <c r="K18" s="72">
        <f t="shared" si="1"/>
        <v>28873982</v>
      </c>
      <c r="L18" s="72">
        <f t="shared" si="1"/>
        <v>21241174</v>
      </c>
      <c r="M18" s="72">
        <f t="shared" si="1"/>
        <v>68905312</v>
      </c>
      <c r="N18" s="72">
        <f t="shared" si="1"/>
        <v>17042307</v>
      </c>
      <c r="O18" s="72">
        <f t="shared" si="1"/>
        <v>18427726</v>
      </c>
      <c r="P18" s="72">
        <f t="shared" si="1"/>
        <v>22107545</v>
      </c>
      <c r="Q18" s="72">
        <f t="shared" si="1"/>
        <v>57577578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181575373</v>
      </c>
      <c r="W18" s="72">
        <f t="shared" si="1"/>
        <v>207420138</v>
      </c>
      <c r="X18" s="72">
        <f t="shared" si="1"/>
        <v>-25844765</v>
      </c>
      <c r="Y18" s="66">
        <f>+IF(W18&lt;&gt;0,(X18/W18)*100,0)</f>
        <v>-12.46010404254962</v>
      </c>
      <c r="Z18" s="73">
        <f t="shared" si="1"/>
        <v>278960860</v>
      </c>
    </row>
    <row r="19" spans="1:26" ht="13.5">
      <c r="A19" s="69" t="s">
        <v>43</v>
      </c>
      <c r="B19" s="74">
        <f>+B10-B18</f>
        <v>-23779294</v>
      </c>
      <c r="C19" s="74">
        <f>+C10-C18</f>
        <v>0</v>
      </c>
      <c r="D19" s="75">
        <f aca="true" t="shared" si="2" ref="D19:Z19">+D10-D18</f>
        <v>-14068219</v>
      </c>
      <c r="E19" s="76">
        <f t="shared" si="2"/>
        <v>-14068219</v>
      </c>
      <c r="F19" s="76">
        <f t="shared" si="2"/>
        <v>47819873</v>
      </c>
      <c r="G19" s="76">
        <f t="shared" si="2"/>
        <v>-7038233</v>
      </c>
      <c r="H19" s="76">
        <f t="shared" si="2"/>
        <v>-8742320</v>
      </c>
      <c r="I19" s="76">
        <f t="shared" si="2"/>
        <v>32039320</v>
      </c>
      <c r="J19" s="76">
        <f t="shared" si="2"/>
        <v>-11135104</v>
      </c>
      <c r="K19" s="76">
        <f t="shared" si="2"/>
        <v>-11647192</v>
      </c>
      <c r="L19" s="76">
        <f t="shared" si="2"/>
        <v>8476740</v>
      </c>
      <c r="M19" s="76">
        <f t="shared" si="2"/>
        <v>-14305556</v>
      </c>
      <c r="N19" s="76">
        <f t="shared" si="2"/>
        <v>-8241568</v>
      </c>
      <c r="O19" s="76">
        <f t="shared" si="2"/>
        <v>-1821047</v>
      </c>
      <c r="P19" s="76">
        <f t="shared" si="2"/>
        <v>8820416</v>
      </c>
      <c r="Q19" s="76">
        <f t="shared" si="2"/>
        <v>-1242199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16491565</v>
      </c>
      <c r="W19" s="76">
        <f>IF(E10=E18,0,W10-W18)</f>
        <v>1091081</v>
      </c>
      <c r="X19" s="76">
        <f t="shared" si="2"/>
        <v>15400484</v>
      </c>
      <c r="Y19" s="77">
        <f>+IF(W19&lt;&gt;0,(X19/W19)*100,0)</f>
        <v>1411.4886062537978</v>
      </c>
      <c r="Z19" s="78">
        <f t="shared" si="2"/>
        <v>-14068219</v>
      </c>
    </row>
    <row r="20" spans="1:26" ht="13.5">
      <c r="A20" s="57" t="s">
        <v>44</v>
      </c>
      <c r="B20" s="18">
        <v>14556432</v>
      </c>
      <c r="C20" s="18">
        <v>0</v>
      </c>
      <c r="D20" s="58">
        <v>30545000</v>
      </c>
      <c r="E20" s="59">
        <v>39734909</v>
      </c>
      <c r="F20" s="59">
        <v>673896</v>
      </c>
      <c r="G20" s="59">
        <v>427038</v>
      </c>
      <c r="H20" s="59">
        <v>977150</v>
      </c>
      <c r="I20" s="59">
        <v>2078084</v>
      </c>
      <c r="J20" s="59">
        <v>237175</v>
      </c>
      <c r="K20" s="59">
        <v>463850</v>
      </c>
      <c r="L20" s="59">
        <v>8322466</v>
      </c>
      <c r="M20" s="59">
        <v>9023491</v>
      </c>
      <c r="N20" s="59">
        <v>1957616</v>
      </c>
      <c r="O20" s="59">
        <v>3527893</v>
      </c>
      <c r="P20" s="59">
        <v>4742100</v>
      </c>
      <c r="Q20" s="59">
        <v>10227609</v>
      </c>
      <c r="R20" s="59">
        <v>0</v>
      </c>
      <c r="S20" s="59">
        <v>0</v>
      </c>
      <c r="T20" s="59">
        <v>0</v>
      </c>
      <c r="U20" s="59">
        <v>0</v>
      </c>
      <c r="V20" s="59">
        <v>21329184</v>
      </c>
      <c r="W20" s="59">
        <v>22158747</v>
      </c>
      <c r="X20" s="59">
        <v>-829563</v>
      </c>
      <c r="Y20" s="60">
        <v>-3.74</v>
      </c>
      <c r="Z20" s="61">
        <v>39734909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-9222862</v>
      </c>
      <c r="C22" s="85">
        <f>SUM(C19:C21)</f>
        <v>0</v>
      </c>
      <c r="D22" s="86">
        <f aca="true" t="shared" si="3" ref="D22:Z22">SUM(D19:D21)</f>
        <v>16476781</v>
      </c>
      <c r="E22" s="87">
        <f t="shared" si="3"/>
        <v>25666690</v>
      </c>
      <c r="F22" s="87">
        <f t="shared" si="3"/>
        <v>48493769</v>
      </c>
      <c r="G22" s="87">
        <f t="shared" si="3"/>
        <v>-6611195</v>
      </c>
      <c r="H22" s="87">
        <f t="shared" si="3"/>
        <v>-7765170</v>
      </c>
      <c r="I22" s="87">
        <f t="shared" si="3"/>
        <v>34117404</v>
      </c>
      <c r="J22" s="87">
        <f t="shared" si="3"/>
        <v>-10897929</v>
      </c>
      <c r="K22" s="87">
        <f t="shared" si="3"/>
        <v>-11183342</v>
      </c>
      <c r="L22" s="87">
        <f t="shared" si="3"/>
        <v>16799206</v>
      </c>
      <c r="M22" s="87">
        <f t="shared" si="3"/>
        <v>-5282065</v>
      </c>
      <c r="N22" s="87">
        <f t="shared" si="3"/>
        <v>-6283952</v>
      </c>
      <c r="O22" s="87">
        <f t="shared" si="3"/>
        <v>1706846</v>
      </c>
      <c r="P22" s="87">
        <f t="shared" si="3"/>
        <v>13562516</v>
      </c>
      <c r="Q22" s="87">
        <f t="shared" si="3"/>
        <v>8985410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37820749</v>
      </c>
      <c r="W22" s="87">
        <f t="shared" si="3"/>
        <v>23249828</v>
      </c>
      <c r="X22" s="87">
        <f t="shared" si="3"/>
        <v>14570921</v>
      </c>
      <c r="Y22" s="88">
        <f>+IF(W22&lt;&gt;0,(X22/W22)*100,0)</f>
        <v>62.67109158829046</v>
      </c>
      <c r="Z22" s="89">
        <f t="shared" si="3"/>
        <v>25666690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-9222862</v>
      </c>
      <c r="C24" s="74">
        <f>SUM(C22:C23)</f>
        <v>0</v>
      </c>
      <c r="D24" s="75">
        <f aca="true" t="shared" si="4" ref="D24:Z24">SUM(D22:D23)</f>
        <v>16476781</v>
      </c>
      <c r="E24" s="76">
        <f t="shared" si="4"/>
        <v>25666690</v>
      </c>
      <c r="F24" s="76">
        <f t="shared" si="4"/>
        <v>48493769</v>
      </c>
      <c r="G24" s="76">
        <f t="shared" si="4"/>
        <v>-6611195</v>
      </c>
      <c r="H24" s="76">
        <f t="shared" si="4"/>
        <v>-7765170</v>
      </c>
      <c r="I24" s="76">
        <f t="shared" si="4"/>
        <v>34117404</v>
      </c>
      <c r="J24" s="76">
        <f t="shared" si="4"/>
        <v>-10897929</v>
      </c>
      <c r="K24" s="76">
        <f t="shared" si="4"/>
        <v>-11183342</v>
      </c>
      <c r="L24" s="76">
        <f t="shared" si="4"/>
        <v>16799206</v>
      </c>
      <c r="M24" s="76">
        <f t="shared" si="4"/>
        <v>-5282065</v>
      </c>
      <c r="N24" s="76">
        <f t="shared" si="4"/>
        <v>-6283952</v>
      </c>
      <c r="O24" s="76">
        <f t="shared" si="4"/>
        <v>1706846</v>
      </c>
      <c r="P24" s="76">
        <f t="shared" si="4"/>
        <v>13562516</v>
      </c>
      <c r="Q24" s="76">
        <f t="shared" si="4"/>
        <v>8985410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37820749</v>
      </c>
      <c r="W24" s="76">
        <f t="shared" si="4"/>
        <v>23249828</v>
      </c>
      <c r="X24" s="76">
        <f t="shared" si="4"/>
        <v>14570921</v>
      </c>
      <c r="Y24" s="77">
        <f>+IF(W24&lt;&gt;0,(X24/W24)*100,0)</f>
        <v>62.67109158829046</v>
      </c>
      <c r="Z24" s="78">
        <f t="shared" si="4"/>
        <v>25666690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18486675</v>
      </c>
      <c r="C27" s="21">
        <v>0</v>
      </c>
      <c r="D27" s="98">
        <v>34168094</v>
      </c>
      <c r="E27" s="99">
        <v>34168094</v>
      </c>
      <c r="F27" s="99">
        <v>1233168</v>
      </c>
      <c r="G27" s="99">
        <v>552726</v>
      </c>
      <c r="H27" s="99">
        <v>1528620</v>
      </c>
      <c r="I27" s="99">
        <v>3314514</v>
      </c>
      <c r="J27" s="99">
        <v>242865</v>
      </c>
      <c r="K27" s="99">
        <v>507215</v>
      </c>
      <c r="L27" s="99">
        <v>8335577</v>
      </c>
      <c r="M27" s="99">
        <v>9085657</v>
      </c>
      <c r="N27" s="99">
        <v>2320427</v>
      </c>
      <c r="O27" s="99">
        <v>3768990</v>
      </c>
      <c r="P27" s="99">
        <v>5055011</v>
      </c>
      <c r="Q27" s="99">
        <v>11144428</v>
      </c>
      <c r="R27" s="99">
        <v>0</v>
      </c>
      <c r="S27" s="99">
        <v>0</v>
      </c>
      <c r="T27" s="99">
        <v>0</v>
      </c>
      <c r="U27" s="99">
        <v>0</v>
      </c>
      <c r="V27" s="99">
        <v>23544599</v>
      </c>
      <c r="W27" s="99">
        <v>25626071</v>
      </c>
      <c r="X27" s="99">
        <v>-2081472</v>
      </c>
      <c r="Y27" s="100">
        <v>-8.12</v>
      </c>
      <c r="Z27" s="101">
        <v>34168094</v>
      </c>
    </row>
    <row r="28" spans="1:26" ht="13.5">
      <c r="A28" s="102" t="s">
        <v>44</v>
      </c>
      <c r="B28" s="18">
        <v>14486189</v>
      </c>
      <c r="C28" s="18">
        <v>0</v>
      </c>
      <c r="D28" s="58">
        <v>30545000</v>
      </c>
      <c r="E28" s="59">
        <v>30545000</v>
      </c>
      <c r="F28" s="59">
        <v>673896</v>
      </c>
      <c r="G28" s="59">
        <v>427038</v>
      </c>
      <c r="H28" s="59">
        <v>977150</v>
      </c>
      <c r="I28" s="59">
        <v>2078084</v>
      </c>
      <c r="J28" s="59">
        <v>237175</v>
      </c>
      <c r="K28" s="59">
        <v>463850</v>
      </c>
      <c r="L28" s="59">
        <v>8322466</v>
      </c>
      <c r="M28" s="59">
        <v>9023491</v>
      </c>
      <c r="N28" s="59">
        <v>1957617</v>
      </c>
      <c r="O28" s="59">
        <v>3527893</v>
      </c>
      <c r="P28" s="59">
        <v>4742100</v>
      </c>
      <c r="Q28" s="59">
        <v>10227610</v>
      </c>
      <c r="R28" s="59">
        <v>0</v>
      </c>
      <c r="S28" s="59">
        <v>0</v>
      </c>
      <c r="T28" s="59">
        <v>0</v>
      </c>
      <c r="U28" s="59">
        <v>0</v>
      </c>
      <c r="V28" s="59">
        <v>21329185</v>
      </c>
      <c r="W28" s="59">
        <v>22908750</v>
      </c>
      <c r="X28" s="59">
        <v>-1579565</v>
      </c>
      <c r="Y28" s="60">
        <v>-6.9</v>
      </c>
      <c r="Z28" s="61">
        <v>30545000</v>
      </c>
    </row>
    <row r="29" spans="1:26" ht="13.5">
      <c r="A29" s="57" t="s">
        <v>110</v>
      </c>
      <c r="B29" s="18">
        <v>70243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2509259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1420984</v>
      </c>
      <c r="C31" s="18">
        <v>0</v>
      </c>
      <c r="D31" s="58">
        <v>3623094</v>
      </c>
      <c r="E31" s="59">
        <v>3623094</v>
      </c>
      <c r="F31" s="59">
        <v>559272</v>
      </c>
      <c r="G31" s="59">
        <v>125688</v>
      </c>
      <c r="H31" s="59">
        <v>551470</v>
      </c>
      <c r="I31" s="59">
        <v>1236430</v>
      </c>
      <c r="J31" s="59">
        <v>5690</v>
      </c>
      <c r="K31" s="59">
        <v>43365</v>
      </c>
      <c r="L31" s="59">
        <v>13111</v>
      </c>
      <c r="M31" s="59">
        <v>62166</v>
      </c>
      <c r="N31" s="59">
        <v>362810</v>
      </c>
      <c r="O31" s="59">
        <v>241097</v>
      </c>
      <c r="P31" s="59">
        <v>312911</v>
      </c>
      <c r="Q31" s="59">
        <v>916818</v>
      </c>
      <c r="R31" s="59">
        <v>0</v>
      </c>
      <c r="S31" s="59">
        <v>0</v>
      </c>
      <c r="T31" s="59">
        <v>0</v>
      </c>
      <c r="U31" s="59">
        <v>0</v>
      </c>
      <c r="V31" s="59">
        <v>2215414</v>
      </c>
      <c r="W31" s="59">
        <v>2717321</v>
      </c>
      <c r="X31" s="59">
        <v>-501907</v>
      </c>
      <c r="Y31" s="60">
        <v>-18.47</v>
      </c>
      <c r="Z31" s="61">
        <v>3623094</v>
      </c>
    </row>
    <row r="32" spans="1:26" ht="13.5">
      <c r="A32" s="69" t="s">
        <v>50</v>
      </c>
      <c r="B32" s="21">
        <f>SUM(B28:B31)</f>
        <v>18486675</v>
      </c>
      <c r="C32" s="21">
        <f>SUM(C28:C31)</f>
        <v>0</v>
      </c>
      <c r="D32" s="98">
        <f aca="true" t="shared" si="5" ref="D32:Z32">SUM(D28:D31)</f>
        <v>34168094</v>
      </c>
      <c r="E32" s="99">
        <f t="shared" si="5"/>
        <v>34168094</v>
      </c>
      <c r="F32" s="99">
        <f t="shared" si="5"/>
        <v>1233168</v>
      </c>
      <c r="G32" s="99">
        <f t="shared" si="5"/>
        <v>552726</v>
      </c>
      <c r="H32" s="99">
        <f t="shared" si="5"/>
        <v>1528620</v>
      </c>
      <c r="I32" s="99">
        <f t="shared" si="5"/>
        <v>3314514</v>
      </c>
      <c r="J32" s="99">
        <f t="shared" si="5"/>
        <v>242865</v>
      </c>
      <c r="K32" s="99">
        <f t="shared" si="5"/>
        <v>507215</v>
      </c>
      <c r="L32" s="99">
        <f t="shared" si="5"/>
        <v>8335577</v>
      </c>
      <c r="M32" s="99">
        <f t="shared" si="5"/>
        <v>9085657</v>
      </c>
      <c r="N32" s="99">
        <f t="shared" si="5"/>
        <v>2320427</v>
      </c>
      <c r="O32" s="99">
        <f t="shared" si="5"/>
        <v>3768990</v>
      </c>
      <c r="P32" s="99">
        <f t="shared" si="5"/>
        <v>5055011</v>
      </c>
      <c r="Q32" s="99">
        <f t="shared" si="5"/>
        <v>11144428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23544599</v>
      </c>
      <c r="W32" s="99">
        <f t="shared" si="5"/>
        <v>25626071</v>
      </c>
      <c r="X32" s="99">
        <f t="shared" si="5"/>
        <v>-2081472</v>
      </c>
      <c r="Y32" s="100">
        <f>+IF(W32&lt;&gt;0,(X32/W32)*100,0)</f>
        <v>-8.122478081013668</v>
      </c>
      <c r="Z32" s="101">
        <f t="shared" si="5"/>
        <v>34168094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57866781</v>
      </c>
      <c r="C35" s="18">
        <v>0</v>
      </c>
      <c r="D35" s="58">
        <v>59973267</v>
      </c>
      <c r="E35" s="59">
        <v>59973267</v>
      </c>
      <c r="F35" s="59">
        <v>183511819</v>
      </c>
      <c r="G35" s="59">
        <v>184923195</v>
      </c>
      <c r="H35" s="59">
        <v>182846853</v>
      </c>
      <c r="I35" s="59">
        <v>182846853</v>
      </c>
      <c r="J35" s="59">
        <v>171795737</v>
      </c>
      <c r="K35" s="59">
        <v>164705352</v>
      </c>
      <c r="L35" s="59">
        <v>178450028</v>
      </c>
      <c r="M35" s="59">
        <v>178450028</v>
      </c>
      <c r="N35" s="59">
        <v>172443075</v>
      </c>
      <c r="O35" s="59">
        <v>175337144</v>
      </c>
      <c r="P35" s="59">
        <v>188222440</v>
      </c>
      <c r="Q35" s="59">
        <v>188222440</v>
      </c>
      <c r="R35" s="59">
        <v>0</v>
      </c>
      <c r="S35" s="59">
        <v>0</v>
      </c>
      <c r="T35" s="59">
        <v>0</v>
      </c>
      <c r="U35" s="59">
        <v>0</v>
      </c>
      <c r="V35" s="59">
        <v>188222440</v>
      </c>
      <c r="W35" s="59">
        <v>44979950</v>
      </c>
      <c r="X35" s="59">
        <v>143242490</v>
      </c>
      <c r="Y35" s="60">
        <v>318.46</v>
      </c>
      <c r="Z35" s="61">
        <v>59973267</v>
      </c>
    </row>
    <row r="36" spans="1:26" ht="13.5">
      <c r="A36" s="57" t="s">
        <v>53</v>
      </c>
      <c r="B36" s="18">
        <v>471956743</v>
      </c>
      <c r="C36" s="18">
        <v>0</v>
      </c>
      <c r="D36" s="58">
        <v>506328886</v>
      </c>
      <c r="E36" s="59">
        <v>517518795</v>
      </c>
      <c r="F36" s="59">
        <v>470540148</v>
      </c>
      <c r="G36" s="59">
        <v>471049552</v>
      </c>
      <c r="H36" s="59">
        <v>469899939</v>
      </c>
      <c r="I36" s="59">
        <v>469899939</v>
      </c>
      <c r="J36" s="59">
        <v>468796765</v>
      </c>
      <c r="K36" s="59">
        <v>468135638</v>
      </c>
      <c r="L36" s="59">
        <v>475125174</v>
      </c>
      <c r="M36" s="59">
        <v>475125174</v>
      </c>
      <c r="N36" s="59">
        <v>475960285</v>
      </c>
      <c r="O36" s="59">
        <v>477953769</v>
      </c>
      <c r="P36" s="59">
        <v>481662737</v>
      </c>
      <c r="Q36" s="59">
        <v>481662737</v>
      </c>
      <c r="R36" s="59">
        <v>0</v>
      </c>
      <c r="S36" s="59">
        <v>0</v>
      </c>
      <c r="T36" s="59">
        <v>0</v>
      </c>
      <c r="U36" s="59">
        <v>0</v>
      </c>
      <c r="V36" s="59">
        <v>481662737</v>
      </c>
      <c r="W36" s="59">
        <v>388139096</v>
      </c>
      <c r="X36" s="59">
        <v>93523641</v>
      </c>
      <c r="Y36" s="60">
        <v>24.1</v>
      </c>
      <c r="Z36" s="61">
        <v>517518795</v>
      </c>
    </row>
    <row r="37" spans="1:26" ht="13.5">
      <c r="A37" s="57" t="s">
        <v>54</v>
      </c>
      <c r="B37" s="18">
        <v>59046934</v>
      </c>
      <c r="C37" s="18">
        <v>0</v>
      </c>
      <c r="D37" s="58">
        <v>53387674</v>
      </c>
      <c r="E37" s="59">
        <v>53387674</v>
      </c>
      <c r="F37" s="59">
        <v>76179205</v>
      </c>
      <c r="G37" s="59">
        <v>46967051</v>
      </c>
      <c r="H37" s="59">
        <v>52910454</v>
      </c>
      <c r="I37" s="59">
        <v>52910454</v>
      </c>
      <c r="J37" s="59">
        <v>51891221</v>
      </c>
      <c r="K37" s="59">
        <v>58165650</v>
      </c>
      <c r="L37" s="59">
        <v>70418278</v>
      </c>
      <c r="M37" s="59">
        <v>70418278</v>
      </c>
      <c r="N37" s="59">
        <v>73488004</v>
      </c>
      <c r="O37" s="59">
        <v>80196526</v>
      </c>
      <c r="P37" s="59">
        <v>88948809</v>
      </c>
      <c r="Q37" s="59">
        <v>88948809</v>
      </c>
      <c r="R37" s="59">
        <v>0</v>
      </c>
      <c r="S37" s="59">
        <v>0</v>
      </c>
      <c r="T37" s="59">
        <v>0</v>
      </c>
      <c r="U37" s="59">
        <v>0</v>
      </c>
      <c r="V37" s="59">
        <v>88948809</v>
      </c>
      <c r="W37" s="59">
        <v>40040756</v>
      </c>
      <c r="X37" s="59">
        <v>48908053</v>
      </c>
      <c r="Y37" s="60">
        <v>122.15</v>
      </c>
      <c r="Z37" s="61">
        <v>53387674</v>
      </c>
    </row>
    <row r="38" spans="1:26" ht="13.5">
      <c r="A38" s="57" t="s">
        <v>55</v>
      </c>
      <c r="B38" s="18">
        <v>60927555</v>
      </c>
      <c r="C38" s="18">
        <v>0</v>
      </c>
      <c r="D38" s="58">
        <v>47088037</v>
      </c>
      <c r="E38" s="59">
        <v>47088037</v>
      </c>
      <c r="F38" s="59">
        <v>95493115</v>
      </c>
      <c r="G38" s="59">
        <v>157943344</v>
      </c>
      <c r="H38" s="59">
        <v>157943344</v>
      </c>
      <c r="I38" s="59">
        <v>157943344</v>
      </c>
      <c r="J38" s="59">
        <v>157943344</v>
      </c>
      <c r="K38" s="59">
        <v>157943344</v>
      </c>
      <c r="L38" s="59">
        <v>157943344</v>
      </c>
      <c r="M38" s="59">
        <v>157943344</v>
      </c>
      <c r="N38" s="59">
        <v>157943344</v>
      </c>
      <c r="O38" s="59">
        <v>157943344</v>
      </c>
      <c r="P38" s="59">
        <v>157943344</v>
      </c>
      <c r="Q38" s="59">
        <v>157943344</v>
      </c>
      <c r="R38" s="59">
        <v>0</v>
      </c>
      <c r="S38" s="59">
        <v>0</v>
      </c>
      <c r="T38" s="59">
        <v>0</v>
      </c>
      <c r="U38" s="59">
        <v>0</v>
      </c>
      <c r="V38" s="59">
        <v>157943344</v>
      </c>
      <c r="W38" s="59">
        <v>35316028</v>
      </c>
      <c r="X38" s="59">
        <v>122627316</v>
      </c>
      <c r="Y38" s="60">
        <v>347.23</v>
      </c>
      <c r="Z38" s="61">
        <v>47088037</v>
      </c>
    </row>
    <row r="39" spans="1:26" ht="13.5">
      <c r="A39" s="57" t="s">
        <v>56</v>
      </c>
      <c r="B39" s="18">
        <v>409849035</v>
      </c>
      <c r="C39" s="18">
        <v>0</v>
      </c>
      <c r="D39" s="58">
        <v>465826442</v>
      </c>
      <c r="E39" s="59">
        <v>477016351</v>
      </c>
      <c r="F39" s="59">
        <v>482379647</v>
      </c>
      <c r="G39" s="59">
        <v>451062352</v>
      </c>
      <c r="H39" s="59">
        <v>441892994</v>
      </c>
      <c r="I39" s="59">
        <v>441892994</v>
      </c>
      <c r="J39" s="59">
        <v>430757937</v>
      </c>
      <c r="K39" s="59">
        <v>416731996</v>
      </c>
      <c r="L39" s="59">
        <v>425213580</v>
      </c>
      <c r="M39" s="59">
        <v>425213580</v>
      </c>
      <c r="N39" s="59">
        <v>416972012</v>
      </c>
      <c r="O39" s="59">
        <v>415151043</v>
      </c>
      <c r="P39" s="59">
        <v>422993024</v>
      </c>
      <c r="Q39" s="59">
        <v>422993024</v>
      </c>
      <c r="R39" s="59">
        <v>0</v>
      </c>
      <c r="S39" s="59">
        <v>0</v>
      </c>
      <c r="T39" s="59">
        <v>0</v>
      </c>
      <c r="U39" s="59">
        <v>0</v>
      </c>
      <c r="V39" s="59">
        <v>422993024</v>
      </c>
      <c r="W39" s="59">
        <v>357762263</v>
      </c>
      <c r="X39" s="59">
        <v>65230761</v>
      </c>
      <c r="Y39" s="60">
        <v>18.23</v>
      </c>
      <c r="Z39" s="61">
        <v>477016351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19561876</v>
      </c>
      <c r="C42" s="18">
        <v>0</v>
      </c>
      <c r="D42" s="58">
        <v>31619540</v>
      </c>
      <c r="E42" s="59">
        <v>31619540</v>
      </c>
      <c r="F42" s="59">
        <v>23618542</v>
      </c>
      <c r="G42" s="59">
        <v>-2039787</v>
      </c>
      <c r="H42" s="59">
        <v>750751</v>
      </c>
      <c r="I42" s="59">
        <v>22329506</v>
      </c>
      <c r="J42" s="59">
        <v>1932589</v>
      </c>
      <c r="K42" s="59">
        <v>-7948257</v>
      </c>
      <c r="L42" s="59">
        <v>20048186</v>
      </c>
      <c r="M42" s="59">
        <v>14032518</v>
      </c>
      <c r="N42" s="59">
        <v>-2526208</v>
      </c>
      <c r="O42" s="59">
        <v>-452556</v>
      </c>
      <c r="P42" s="59">
        <v>15889453</v>
      </c>
      <c r="Q42" s="59">
        <v>12910689</v>
      </c>
      <c r="R42" s="59">
        <v>0</v>
      </c>
      <c r="S42" s="59">
        <v>0</v>
      </c>
      <c r="T42" s="59">
        <v>0</v>
      </c>
      <c r="U42" s="59">
        <v>0</v>
      </c>
      <c r="V42" s="59">
        <v>49272713</v>
      </c>
      <c r="W42" s="59">
        <v>35319405</v>
      </c>
      <c r="X42" s="59">
        <v>13953308</v>
      </c>
      <c r="Y42" s="60">
        <v>39.51</v>
      </c>
      <c r="Z42" s="61">
        <v>31619540</v>
      </c>
    </row>
    <row r="43" spans="1:26" ht="13.5">
      <c r="A43" s="57" t="s">
        <v>59</v>
      </c>
      <c r="B43" s="18">
        <v>-18599034</v>
      </c>
      <c r="C43" s="18">
        <v>0</v>
      </c>
      <c r="D43" s="58">
        <v>-34278470</v>
      </c>
      <c r="E43" s="59">
        <v>-34278470</v>
      </c>
      <c r="F43" s="59">
        <v>-1233170</v>
      </c>
      <c r="G43" s="59">
        <v>-552726</v>
      </c>
      <c r="H43" s="59">
        <v>-1528620</v>
      </c>
      <c r="I43" s="59">
        <v>-3314516</v>
      </c>
      <c r="J43" s="59">
        <v>-242865</v>
      </c>
      <c r="K43" s="59">
        <v>-507215</v>
      </c>
      <c r="L43" s="59">
        <v>-8335577</v>
      </c>
      <c r="M43" s="59">
        <v>-9085657</v>
      </c>
      <c r="N43" s="59">
        <v>-2320427</v>
      </c>
      <c r="O43" s="59">
        <v>-3768990</v>
      </c>
      <c r="P43" s="59">
        <v>-5055011</v>
      </c>
      <c r="Q43" s="59">
        <v>-11144428</v>
      </c>
      <c r="R43" s="59">
        <v>0</v>
      </c>
      <c r="S43" s="59">
        <v>0</v>
      </c>
      <c r="T43" s="59">
        <v>0</v>
      </c>
      <c r="U43" s="59">
        <v>0</v>
      </c>
      <c r="V43" s="59">
        <v>-23544601</v>
      </c>
      <c r="W43" s="59">
        <v>-25708851</v>
      </c>
      <c r="X43" s="59">
        <v>2164250</v>
      </c>
      <c r="Y43" s="60">
        <v>-8.42</v>
      </c>
      <c r="Z43" s="61">
        <v>-34278470</v>
      </c>
    </row>
    <row r="44" spans="1:26" ht="13.5">
      <c r="A44" s="57" t="s">
        <v>60</v>
      </c>
      <c r="B44" s="18">
        <v>-1134889</v>
      </c>
      <c r="C44" s="18">
        <v>0</v>
      </c>
      <c r="D44" s="58">
        <v>973956</v>
      </c>
      <c r="E44" s="59">
        <v>973956</v>
      </c>
      <c r="F44" s="59">
        <v>-6425</v>
      </c>
      <c r="G44" s="59">
        <v>-195383</v>
      </c>
      <c r="H44" s="59">
        <v>-128193</v>
      </c>
      <c r="I44" s="59">
        <v>-330001</v>
      </c>
      <c r="J44" s="59">
        <v>21101</v>
      </c>
      <c r="K44" s="59">
        <v>-1788</v>
      </c>
      <c r="L44" s="59">
        <v>-588291</v>
      </c>
      <c r="M44" s="59">
        <v>-568978</v>
      </c>
      <c r="N44" s="59">
        <v>-213569</v>
      </c>
      <c r="O44" s="59">
        <v>11760</v>
      </c>
      <c r="P44" s="59">
        <v>34936</v>
      </c>
      <c r="Q44" s="59">
        <v>-166873</v>
      </c>
      <c r="R44" s="59">
        <v>0</v>
      </c>
      <c r="S44" s="59">
        <v>0</v>
      </c>
      <c r="T44" s="59">
        <v>0</v>
      </c>
      <c r="U44" s="59">
        <v>0</v>
      </c>
      <c r="V44" s="59">
        <v>-1065852</v>
      </c>
      <c r="W44" s="59">
        <v>730467</v>
      </c>
      <c r="X44" s="59">
        <v>-1796319</v>
      </c>
      <c r="Y44" s="60">
        <v>-245.91</v>
      </c>
      <c r="Z44" s="61">
        <v>973956</v>
      </c>
    </row>
    <row r="45" spans="1:26" ht="13.5">
      <c r="A45" s="69" t="s">
        <v>61</v>
      </c>
      <c r="B45" s="21">
        <v>12944325</v>
      </c>
      <c r="C45" s="21">
        <v>0</v>
      </c>
      <c r="D45" s="98">
        <v>4321205</v>
      </c>
      <c r="E45" s="99">
        <v>4815705</v>
      </c>
      <c r="F45" s="99">
        <v>35323272</v>
      </c>
      <c r="G45" s="99">
        <v>32535376</v>
      </c>
      <c r="H45" s="99">
        <v>31629314</v>
      </c>
      <c r="I45" s="99">
        <v>31629314</v>
      </c>
      <c r="J45" s="99">
        <v>33340139</v>
      </c>
      <c r="K45" s="99">
        <v>24882879</v>
      </c>
      <c r="L45" s="99">
        <v>36007197</v>
      </c>
      <c r="M45" s="99">
        <v>36007197</v>
      </c>
      <c r="N45" s="99">
        <v>30946993</v>
      </c>
      <c r="O45" s="99">
        <v>26737207</v>
      </c>
      <c r="P45" s="99">
        <v>37606585</v>
      </c>
      <c r="Q45" s="99">
        <v>37606585</v>
      </c>
      <c r="R45" s="99">
        <v>0</v>
      </c>
      <c r="S45" s="99">
        <v>0</v>
      </c>
      <c r="T45" s="99">
        <v>0</v>
      </c>
      <c r="U45" s="99">
        <v>0</v>
      </c>
      <c r="V45" s="99">
        <v>37606585</v>
      </c>
      <c r="W45" s="99">
        <v>16841700</v>
      </c>
      <c r="X45" s="99">
        <v>20764885</v>
      </c>
      <c r="Y45" s="100">
        <v>123.29</v>
      </c>
      <c r="Z45" s="101">
        <v>4815705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24753021</v>
      </c>
      <c r="C49" s="51">
        <v>0</v>
      </c>
      <c r="D49" s="128">
        <v>4371309</v>
      </c>
      <c r="E49" s="53">
        <v>1730229</v>
      </c>
      <c r="F49" s="53">
        <v>0</v>
      </c>
      <c r="G49" s="53">
        <v>0</v>
      </c>
      <c r="H49" s="53">
        <v>0</v>
      </c>
      <c r="I49" s="53">
        <v>60299420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91153979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5308383</v>
      </c>
      <c r="C51" s="51">
        <v>0</v>
      </c>
      <c r="D51" s="128">
        <v>552066</v>
      </c>
      <c r="E51" s="53">
        <v>7054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5867503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80.93047692253404</v>
      </c>
      <c r="C58" s="5">
        <f>IF(C67=0,0,+(C76/C67)*100)</f>
        <v>0</v>
      </c>
      <c r="D58" s="6">
        <f aca="true" t="shared" si="6" ref="D58:Z58">IF(D67=0,0,+(D76/D67)*100)</f>
        <v>93.95479160028154</v>
      </c>
      <c r="E58" s="7">
        <f t="shared" si="6"/>
        <v>93.95479160028154</v>
      </c>
      <c r="F58" s="7">
        <f t="shared" si="6"/>
        <v>25.684414138320612</v>
      </c>
      <c r="G58" s="7">
        <f t="shared" si="6"/>
        <v>118.95971914040678</v>
      </c>
      <c r="H58" s="7">
        <f t="shared" si="6"/>
        <v>152.08052148110238</v>
      </c>
      <c r="I58" s="7">
        <f t="shared" si="6"/>
        <v>60.89380146366029</v>
      </c>
      <c r="J58" s="7">
        <f t="shared" si="6"/>
        <v>265.4943944558017</v>
      </c>
      <c r="K58" s="7">
        <f t="shared" si="6"/>
        <v>90.03210879910473</v>
      </c>
      <c r="L58" s="7">
        <f t="shared" si="6"/>
        <v>86.44744057586679</v>
      </c>
      <c r="M58" s="7">
        <f t="shared" si="6"/>
        <v>119.64313473521014</v>
      </c>
      <c r="N58" s="7">
        <f t="shared" si="6"/>
        <v>187.39068458836599</v>
      </c>
      <c r="O58" s="7">
        <f t="shared" si="6"/>
        <v>68.17905398730765</v>
      </c>
      <c r="P58" s="7">
        <f t="shared" si="6"/>
        <v>66.79464648150481</v>
      </c>
      <c r="Q58" s="7">
        <f t="shared" si="6"/>
        <v>86.7299657512109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81.43053648838776</v>
      </c>
      <c r="W58" s="7">
        <f t="shared" si="6"/>
        <v>93.95479516312399</v>
      </c>
      <c r="X58" s="7">
        <f t="shared" si="6"/>
        <v>0</v>
      </c>
      <c r="Y58" s="7">
        <f t="shared" si="6"/>
        <v>0</v>
      </c>
      <c r="Z58" s="8">
        <f t="shared" si="6"/>
        <v>93.95479160028154</v>
      </c>
    </row>
    <row r="59" spans="1:26" ht="13.5">
      <c r="A59" s="36" t="s">
        <v>31</v>
      </c>
      <c r="B59" s="9">
        <f aca="true" t="shared" si="7" ref="B59:Z66">IF(B68=0,0,+(B77/B68)*100)</f>
        <v>73.08300781234995</v>
      </c>
      <c r="C59" s="9">
        <f t="shared" si="7"/>
        <v>0</v>
      </c>
      <c r="D59" s="2">
        <f t="shared" si="7"/>
        <v>93.95479094606132</v>
      </c>
      <c r="E59" s="10">
        <f t="shared" si="7"/>
        <v>93.95479094606132</v>
      </c>
      <c r="F59" s="10">
        <f t="shared" si="7"/>
        <v>5.01121215334375</v>
      </c>
      <c r="G59" s="10">
        <f t="shared" si="7"/>
        <v>-79935.22537562605</v>
      </c>
      <c r="H59" s="10">
        <f t="shared" si="7"/>
        <v>-306392.2433460076</v>
      </c>
      <c r="I59" s="10">
        <f t="shared" si="7"/>
        <v>29.43547145721918</v>
      </c>
      <c r="J59" s="10">
        <f t="shared" si="7"/>
        <v>-107150.07286505392</v>
      </c>
      <c r="K59" s="10">
        <f t="shared" si="7"/>
        <v>49776.57708628006</v>
      </c>
      <c r="L59" s="10">
        <f t="shared" si="7"/>
        <v>180267.99557032116</v>
      </c>
      <c r="M59" s="10">
        <f t="shared" si="7"/>
        <v>701463.8530287985</v>
      </c>
      <c r="N59" s="10">
        <f t="shared" si="7"/>
        <v>-664085.8736059479</v>
      </c>
      <c r="O59" s="10">
        <f t="shared" si="7"/>
        <v>1246075.4545454546</v>
      </c>
      <c r="P59" s="10">
        <f t="shared" si="7"/>
        <v>0</v>
      </c>
      <c r="Q59" s="10">
        <f t="shared" si="7"/>
        <v>-3033154.088050314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71.49511694083989</v>
      </c>
      <c r="W59" s="10">
        <f t="shared" si="7"/>
        <v>93.95480451123261</v>
      </c>
      <c r="X59" s="10">
        <f t="shared" si="7"/>
        <v>0</v>
      </c>
      <c r="Y59" s="10">
        <f t="shared" si="7"/>
        <v>0</v>
      </c>
      <c r="Z59" s="11">
        <f t="shared" si="7"/>
        <v>93.95479094606132</v>
      </c>
    </row>
    <row r="60" spans="1:26" ht="13.5">
      <c r="A60" s="37" t="s">
        <v>32</v>
      </c>
      <c r="B60" s="12">
        <f t="shared" si="7"/>
        <v>82.6246417976449</v>
      </c>
      <c r="C60" s="12">
        <f t="shared" si="7"/>
        <v>0</v>
      </c>
      <c r="D60" s="3">
        <f t="shared" si="7"/>
        <v>93.95478877020119</v>
      </c>
      <c r="E60" s="13">
        <f t="shared" si="7"/>
        <v>93.95478877020119</v>
      </c>
      <c r="F60" s="13">
        <f t="shared" si="7"/>
        <v>74.9391374408253</v>
      </c>
      <c r="G60" s="13">
        <f t="shared" si="7"/>
        <v>91.89280075927327</v>
      </c>
      <c r="H60" s="13">
        <f t="shared" si="7"/>
        <v>105.55102539080066</v>
      </c>
      <c r="I60" s="13">
        <f t="shared" si="7"/>
        <v>89.16540882369426</v>
      </c>
      <c r="J60" s="13">
        <f t="shared" si="7"/>
        <v>191.39561079520385</v>
      </c>
      <c r="K60" s="13">
        <f t="shared" si="7"/>
        <v>73.30200498836264</v>
      </c>
      <c r="L60" s="13">
        <f t="shared" si="7"/>
        <v>71.20500080520206</v>
      </c>
      <c r="M60" s="13">
        <f t="shared" si="7"/>
        <v>93.31526765529547</v>
      </c>
      <c r="N60" s="13">
        <f t="shared" si="7"/>
        <v>153.06284887672405</v>
      </c>
      <c r="O60" s="13">
        <f t="shared" si="7"/>
        <v>57.56457537425861</v>
      </c>
      <c r="P60" s="13">
        <f t="shared" si="7"/>
        <v>55.864820785313796</v>
      </c>
      <c r="Q60" s="13">
        <f t="shared" si="7"/>
        <v>72.25560794293409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83.87950068896367</v>
      </c>
      <c r="W60" s="13">
        <f t="shared" si="7"/>
        <v>93.95478651002853</v>
      </c>
      <c r="X60" s="13">
        <f t="shared" si="7"/>
        <v>0</v>
      </c>
      <c r="Y60" s="13">
        <f t="shared" si="7"/>
        <v>0</v>
      </c>
      <c r="Z60" s="14">
        <f t="shared" si="7"/>
        <v>93.95478877020119</v>
      </c>
    </row>
    <row r="61" spans="1:26" ht="13.5">
      <c r="A61" s="38" t="s">
        <v>113</v>
      </c>
      <c r="B61" s="12">
        <f t="shared" si="7"/>
        <v>92.97535565016616</v>
      </c>
      <c r="C61" s="12">
        <f t="shared" si="7"/>
        <v>0</v>
      </c>
      <c r="D61" s="3">
        <f t="shared" si="7"/>
        <v>93.9547825397577</v>
      </c>
      <c r="E61" s="13">
        <f t="shared" si="7"/>
        <v>93.9547825397577</v>
      </c>
      <c r="F61" s="13">
        <f t="shared" si="7"/>
        <v>98.64983706612573</v>
      </c>
      <c r="G61" s="13">
        <f t="shared" si="7"/>
        <v>89.39893773180094</v>
      </c>
      <c r="H61" s="13">
        <f t="shared" si="7"/>
        <v>114.6971046747084</v>
      </c>
      <c r="I61" s="13">
        <f t="shared" si="7"/>
        <v>99.66547731459882</v>
      </c>
      <c r="J61" s="13">
        <f t="shared" si="7"/>
        <v>225.95284480436146</v>
      </c>
      <c r="K61" s="13">
        <f t="shared" si="7"/>
        <v>71.24256194310922</v>
      </c>
      <c r="L61" s="13">
        <f t="shared" si="7"/>
        <v>91.51738257442281</v>
      </c>
      <c r="M61" s="13">
        <f t="shared" si="7"/>
        <v>105.1106778223562</v>
      </c>
      <c r="N61" s="13">
        <f t="shared" si="7"/>
        <v>190.25892926754153</v>
      </c>
      <c r="O61" s="13">
        <f t="shared" si="7"/>
        <v>87.2208827005014</v>
      </c>
      <c r="P61" s="13">
        <f t="shared" si="7"/>
        <v>37.884064152677894</v>
      </c>
      <c r="Q61" s="13">
        <f t="shared" si="7"/>
        <v>68.78500609984098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88.27299232543206</v>
      </c>
      <c r="W61" s="13">
        <f t="shared" si="7"/>
        <v>93.9547877124028</v>
      </c>
      <c r="X61" s="13">
        <f t="shared" si="7"/>
        <v>0</v>
      </c>
      <c r="Y61" s="13">
        <f t="shared" si="7"/>
        <v>0</v>
      </c>
      <c r="Z61" s="14">
        <f t="shared" si="7"/>
        <v>93.9547825397577</v>
      </c>
    </row>
    <row r="62" spans="1:26" ht="13.5">
      <c r="A62" s="38" t="s">
        <v>114</v>
      </c>
      <c r="B62" s="12">
        <f t="shared" si="7"/>
        <v>87.33803595665907</v>
      </c>
      <c r="C62" s="12">
        <f t="shared" si="7"/>
        <v>0</v>
      </c>
      <c r="D62" s="3">
        <f t="shared" si="7"/>
        <v>93.95480668712976</v>
      </c>
      <c r="E62" s="13">
        <f t="shared" si="7"/>
        <v>93.95480668712976</v>
      </c>
      <c r="F62" s="13">
        <f t="shared" si="7"/>
        <v>75.78104826234299</v>
      </c>
      <c r="G62" s="13">
        <f t="shared" si="7"/>
        <v>76.39156792504822</v>
      </c>
      <c r="H62" s="13">
        <f t="shared" si="7"/>
        <v>77.22675126208978</v>
      </c>
      <c r="I62" s="13">
        <f t="shared" si="7"/>
        <v>76.43776680248614</v>
      </c>
      <c r="J62" s="13">
        <f t="shared" si="7"/>
        <v>433.7202139277014</v>
      </c>
      <c r="K62" s="13">
        <f t="shared" si="7"/>
        <v>78.73789904694982</v>
      </c>
      <c r="L62" s="13">
        <f t="shared" si="7"/>
        <v>31.020229493386854</v>
      </c>
      <c r="M62" s="13">
        <f t="shared" si="7"/>
        <v>64.00171507938137</v>
      </c>
      <c r="N62" s="13">
        <f t="shared" si="7"/>
        <v>152.60679414667382</v>
      </c>
      <c r="O62" s="13">
        <f t="shared" si="7"/>
        <v>22.345961476701238</v>
      </c>
      <c r="P62" s="13">
        <f t="shared" si="7"/>
        <v>-46.05007962424791</v>
      </c>
      <c r="Q62" s="13">
        <f t="shared" si="7"/>
        <v>91.92800338023474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76.89035998014371</v>
      </c>
      <c r="W62" s="13">
        <f t="shared" si="7"/>
        <v>93.95478231950707</v>
      </c>
      <c r="X62" s="13">
        <f t="shared" si="7"/>
        <v>0</v>
      </c>
      <c r="Y62" s="13">
        <f t="shared" si="7"/>
        <v>0</v>
      </c>
      <c r="Z62" s="14">
        <f t="shared" si="7"/>
        <v>93.95480668712976</v>
      </c>
    </row>
    <row r="63" spans="1:26" ht="13.5">
      <c r="A63" s="38" t="s">
        <v>115</v>
      </c>
      <c r="B63" s="12">
        <f t="shared" si="7"/>
        <v>86.36755321165334</v>
      </c>
      <c r="C63" s="12">
        <f t="shared" si="7"/>
        <v>0</v>
      </c>
      <c r="D63" s="3">
        <f t="shared" si="7"/>
        <v>93.95476118520288</v>
      </c>
      <c r="E63" s="13">
        <f t="shared" si="7"/>
        <v>93.95476118520288</v>
      </c>
      <c r="F63" s="13">
        <f t="shared" si="7"/>
        <v>29.29171367872453</v>
      </c>
      <c r="G63" s="13">
        <f t="shared" si="7"/>
        <v>136.5271897916046</v>
      </c>
      <c r="H63" s="13">
        <f t="shared" si="7"/>
        <v>102.90929171389543</v>
      </c>
      <c r="I63" s="13">
        <f t="shared" si="7"/>
        <v>68.30382230385727</v>
      </c>
      <c r="J63" s="13">
        <f t="shared" si="7"/>
        <v>104.46315848725847</v>
      </c>
      <c r="K63" s="13">
        <f t="shared" si="7"/>
        <v>86.8749311064967</v>
      </c>
      <c r="L63" s="13">
        <f t="shared" si="7"/>
        <v>71.50456971792893</v>
      </c>
      <c r="M63" s="13">
        <f t="shared" si="7"/>
        <v>87.60265830992003</v>
      </c>
      <c r="N63" s="13">
        <f t="shared" si="7"/>
        <v>81.95357118758945</v>
      </c>
      <c r="O63" s="13">
        <f t="shared" si="7"/>
        <v>79.79453025938935</v>
      </c>
      <c r="P63" s="13">
        <f t="shared" si="7"/>
        <v>94.46497811384027</v>
      </c>
      <c r="Q63" s="13">
        <f t="shared" si="7"/>
        <v>85.41317594899024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78.55800656753928</v>
      </c>
      <c r="W63" s="13">
        <f t="shared" si="7"/>
        <v>93.95471899425837</v>
      </c>
      <c r="X63" s="13">
        <f t="shared" si="7"/>
        <v>0</v>
      </c>
      <c r="Y63" s="13">
        <f t="shared" si="7"/>
        <v>0</v>
      </c>
      <c r="Z63" s="14">
        <f t="shared" si="7"/>
        <v>93.95476118520288</v>
      </c>
    </row>
    <row r="64" spans="1:26" ht="13.5">
      <c r="A64" s="38" t="s">
        <v>116</v>
      </c>
      <c r="B64" s="12">
        <f t="shared" si="7"/>
        <v>90.27207716044094</v>
      </c>
      <c r="C64" s="12">
        <f t="shared" si="7"/>
        <v>0</v>
      </c>
      <c r="D64" s="3">
        <f t="shared" si="7"/>
        <v>93.95486167334134</v>
      </c>
      <c r="E64" s="13">
        <f t="shared" si="7"/>
        <v>93.95486167334134</v>
      </c>
      <c r="F64" s="13">
        <f t="shared" si="7"/>
        <v>31.546465620340662</v>
      </c>
      <c r="G64" s="13">
        <f t="shared" si="7"/>
        <v>79.01941895249202</v>
      </c>
      <c r="H64" s="13">
        <f t="shared" si="7"/>
        <v>72.96050219857781</v>
      </c>
      <c r="I64" s="13">
        <f t="shared" si="7"/>
        <v>55.41679596094434</v>
      </c>
      <c r="J64" s="13">
        <f t="shared" si="7"/>
        <v>72.7052410565807</v>
      </c>
      <c r="K64" s="13">
        <f t="shared" si="7"/>
        <v>63.85384351488845</v>
      </c>
      <c r="L64" s="13">
        <f t="shared" si="7"/>
        <v>52.56779516889131</v>
      </c>
      <c r="M64" s="13">
        <f t="shared" si="7"/>
        <v>63.05786030191162</v>
      </c>
      <c r="N64" s="13">
        <f t="shared" si="7"/>
        <v>54.7554310409717</v>
      </c>
      <c r="O64" s="13">
        <f t="shared" si="7"/>
        <v>53.41095019064112</v>
      </c>
      <c r="P64" s="13">
        <f t="shared" si="7"/>
        <v>59.7959611256506</v>
      </c>
      <c r="Q64" s="13">
        <f t="shared" si="7"/>
        <v>55.987258376772076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57.94775508946752</v>
      </c>
      <c r="W64" s="13">
        <f t="shared" si="7"/>
        <v>93.95491659535067</v>
      </c>
      <c r="X64" s="13">
        <f t="shared" si="7"/>
        <v>0</v>
      </c>
      <c r="Y64" s="13">
        <f t="shared" si="7"/>
        <v>0</v>
      </c>
      <c r="Z64" s="14">
        <f t="shared" si="7"/>
        <v>93.95486167334134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93.95495063740056</v>
      </c>
      <c r="E66" s="16">
        <f t="shared" si="7"/>
        <v>93.95495063740056</v>
      </c>
      <c r="F66" s="16">
        <f t="shared" si="7"/>
        <v>99.99943215695181</v>
      </c>
      <c r="G66" s="16">
        <f t="shared" si="7"/>
        <v>99.9997040115317</v>
      </c>
      <c r="H66" s="16">
        <f t="shared" si="7"/>
        <v>100.1946308032475</v>
      </c>
      <c r="I66" s="16">
        <f t="shared" si="7"/>
        <v>100.0700827448578</v>
      </c>
      <c r="J66" s="16">
        <f t="shared" si="7"/>
        <v>95.79905478732715</v>
      </c>
      <c r="K66" s="16">
        <f t="shared" si="7"/>
        <v>99.99954375399214</v>
      </c>
      <c r="L66" s="16">
        <f t="shared" si="7"/>
        <v>100</v>
      </c>
      <c r="M66" s="16">
        <f t="shared" si="7"/>
        <v>99.16433764602507</v>
      </c>
      <c r="N66" s="16">
        <f t="shared" si="7"/>
        <v>601.9893966170159</v>
      </c>
      <c r="O66" s="16">
        <f t="shared" si="7"/>
        <v>100</v>
      </c>
      <c r="P66" s="16">
        <f t="shared" si="7"/>
        <v>99.50117224522373</v>
      </c>
      <c r="Q66" s="16">
        <f t="shared" si="7"/>
        <v>142.4090941245319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109.67142946905435</v>
      </c>
      <c r="W66" s="16">
        <f t="shared" si="7"/>
        <v>93.95513074883685</v>
      </c>
      <c r="X66" s="16">
        <f t="shared" si="7"/>
        <v>0</v>
      </c>
      <c r="Y66" s="16">
        <f t="shared" si="7"/>
        <v>0</v>
      </c>
      <c r="Z66" s="17">
        <f t="shared" si="7"/>
        <v>93.95495063740056</v>
      </c>
    </row>
    <row r="67" spans="1:26" ht="13.5" hidden="1">
      <c r="A67" s="40" t="s">
        <v>119</v>
      </c>
      <c r="B67" s="23">
        <v>125679635</v>
      </c>
      <c r="C67" s="23"/>
      <c r="D67" s="24">
        <v>140643952</v>
      </c>
      <c r="E67" s="25">
        <v>140643952</v>
      </c>
      <c r="F67" s="25">
        <v>40037966</v>
      </c>
      <c r="G67" s="25">
        <v>10727353</v>
      </c>
      <c r="H67" s="25">
        <v>8628654</v>
      </c>
      <c r="I67" s="25">
        <v>59393973</v>
      </c>
      <c r="J67" s="25">
        <v>4785976</v>
      </c>
      <c r="K67" s="25">
        <v>10851854</v>
      </c>
      <c r="L67" s="25">
        <v>11348041</v>
      </c>
      <c r="M67" s="25">
        <v>26985871</v>
      </c>
      <c r="N67" s="25">
        <v>5723118</v>
      </c>
      <c r="O67" s="25">
        <v>13817933</v>
      </c>
      <c r="P67" s="25">
        <v>16039769</v>
      </c>
      <c r="Q67" s="25">
        <v>35580820</v>
      </c>
      <c r="R67" s="25"/>
      <c r="S67" s="25"/>
      <c r="T67" s="25"/>
      <c r="U67" s="25"/>
      <c r="V67" s="25">
        <v>121960664</v>
      </c>
      <c r="W67" s="25">
        <v>105482960</v>
      </c>
      <c r="X67" s="25"/>
      <c r="Y67" s="24"/>
      <c r="Z67" s="26">
        <v>140643952</v>
      </c>
    </row>
    <row r="68" spans="1:26" ht="13.5" hidden="1">
      <c r="A68" s="36" t="s">
        <v>31</v>
      </c>
      <c r="B68" s="18">
        <v>26031092</v>
      </c>
      <c r="C68" s="18"/>
      <c r="D68" s="19">
        <v>27704716</v>
      </c>
      <c r="E68" s="20">
        <v>27704716</v>
      </c>
      <c r="F68" s="20">
        <v>28264419</v>
      </c>
      <c r="G68" s="20">
        <v>-3594</v>
      </c>
      <c r="H68" s="20">
        <v>-1315</v>
      </c>
      <c r="I68" s="20">
        <v>28259510</v>
      </c>
      <c r="J68" s="20">
        <v>-3431</v>
      </c>
      <c r="K68" s="20">
        <v>3535</v>
      </c>
      <c r="L68" s="20">
        <v>903</v>
      </c>
      <c r="M68" s="20">
        <v>1007</v>
      </c>
      <c r="N68" s="20">
        <v>-269</v>
      </c>
      <c r="O68" s="20">
        <v>110</v>
      </c>
      <c r="P68" s="20"/>
      <c r="Q68" s="20">
        <v>-159</v>
      </c>
      <c r="R68" s="20"/>
      <c r="S68" s="20"/>
      <c r="T68" s="20"/>
      <c r="U68" s="20"/>
      <c r="V68" s="20">
        <v>28260358</v>
      </c>
      <c r="W68" s="20">
        <v>20778534</v>
      </c>
      <c r="X68" s="20"/>
      <c r="Y68" s="19"/>
      <c r="Z68" s="22">
        <v>27704716</v>
      </c>
    </row>
    <row r="69" spans="1:26" ht="13.5" hidden="1">
      <c r="A69" s="37" t="s">
        <v>32</v>
      </c>
      <c r="B69" s="18">
        <v>97607887</v>
      </c>
      <c r="C69" s="18"/>
      <c r="D69" s="19">
        <v>110852636</v>
      </c>
      <c r="E69" s="20">
        <v>110852636</v>
      </c>
      <c r="F69" s="20">
        <v>11597442</v>
      </c>
      <c r="G69" s="20">
        <v>10393096</v>
      </c>
      <c r="H69" s="20">
        <v>8339162</v>
      </c>
      <c r="I69" s="20">
        <v>30329700</v>
      </c>
      <c r="J69" s="20">
        <v>4646582</v>
      </c>
      <c r="K69" s="20">
        <v>10629139</v>
      </c>
      <c r="L69" s="20">
        <v>10991030</v>
      </c>
      <c r="M69" s="20">
        <v>26266751</v>
      </c>
      <c r="N69" s="20">
        <v>5683777</v>
      </c>
      <c r="O69" s="20">
        <v>13591404</v>
      </c>
      <c r="P69" s="20">
        <v>15839299</v>
      </c>
      <c r="Q69" s="20">
        <v>35114480</v>
      </c>
      <c r="R69" s="20"/>
      <c r="S69" s="20"/>
      <c r="T69" s="20"/>
      <c r="U69" s="20"/>
      <c r="V69" s="20">
        <v>91710931</v>
      </c>
      <c r="W69" s="20">
        <v>83139479</v>
      </c>
      <c r="X69" s="20"/>
      <c r="Y69" s="19"/>
      <c r="Z69" s="22">
        <v>110852636</v>
      </c>
    </row>
    <row r="70" spans="1:26" ht="13.5" hidden="1">
      <c r="A70" s="38" t="s">
        <v>113</v>
      </c>
      <c r="B70" s="18">
        <v>63226176</v>
      </c>
      <c r="C70" s="18"/>
      <c r="D70" s="19">
        <v>72655120</v>
      </c>
      <c r="E70" s="20">
        <v>72655120</v>
      </c>
      <c r="F70" s="20">
        <v>6763480</v>
      </c>
      <c r="G70" s="20">
        <v>7650422</v>
      </c>
      <c r="H70" s="20">
        <v>5682194</v>
      </c>
      <c r="I70" s="20">
        <v>20096096</v>
      </c>
      <c r="J70" s="20">
        <v>2887826</v>
      </c>
      <c r="K70" s="20">
        <v>7719422</v>
      </c>
      <c r="L70" s="20">
        <v>6439121</v>
      </c>
      <c r="M70" s="20">
        <v>17046369</v>
      </c>
      <c r="N70" s="20">
        <v>3347671</v>
      </c>
      <c r="O70" s="20">
        <v>6243522</v>
      </c>
      <c r="P70" s="20">
        <v>16884907</v>
      </c>
      <c r="Q70" s="20">
        <v>26476100</v>
      </c>
      <c r="R70" s="20"/>
      <c r="S70" s="20"/>
      <c r="T70" s="20"/>
      <c r="U70" s="20"/>
      <c r="V70" s="20">
        <v>63618565</v>
      </c>
      <c r="W70" s="20">
        <v>54491337</v>
      </c>
      <c r="X70" s="20"/>
      <c r="Y70" s="19"/>
      <c r="Z70" s="22">
        <v>72655120</v>
      </c>
    </row>
    <row r="71" spans="1:26" ht="13.5" hidden="1">
      <c r="A71" s="38" t="s">
        <v>114</v>
      </c>
      <c r="B71" s="18">
        <v>15589880</v>
      </c>
      <c r="C71" s="18"/>
      <c r="D71" s="19">
        <v>17993370</v>
      </c>
      <c r="E71" s="20">
        <v>17993370</v>
      </c>
      <c r="F71" s="20">
        <v>1250851</v>
      </c>
      <c r="G71" s="20">
        <v>1190312</v>
      </c>
      <c r="H71" s="20">
        <v>1110856</v>
      </c>
      <c r="I71" s="20">
        <v>3552019</v>
      </c>
      <c r="J71" s="20">
        <v>214278</v>
      </c>
      <c r="K71" s="20">
        <v>1357641</v>
      </c>
      <c r="L71" s="20">
        <v>3008627</v>
      </c>
      <c r="M71" s="20">
        <v>4580546</v>
      </c>
      <c r="N71" s="20">
        <v>798452</v>
      </c>
      <c r="O71" s="20">
        <v>5816532</v>
      </c>
      <c r="P71" s="20">
        <v>-2582128</v>
      </c>
      <c r="Q71" s="20">
        <v>4032856</v>
      </c>
      <c r="R71" s="20"/>
      <c r="S71" s="20"/>
      <c r="T71" s="20"/>
      <c r="U71" s="20"/>
      <c r="V71" s="20">
        <v>12165421</v>
      </c>
      <c r="W71" s="20">
        <v>13495031</v>
      </c>
      <c r="X71" s="20"/>
      <c r="Y71" s="19"/>
      <c r="Z71" s="22">
        <v>17993370</v>
      </c>
    </row>
    <row r="72" spans="1:26" ht="13.5" hidden="1">
      <c r="A72" s="38" t="s">
        <v>115</v>
      </c>
      <c r="B72" s="18">
        <v>12371961</v>
      </c>
      <c r="C72" s="18"/>
      <c r="D72" s="19">
        <v>13361358</v>
      </c>
      <c r="E72" s="20">
        <v>13361358</v>
      </c>
      <c r="F72" s="20">
        <v>2634076</v>
      </c>
      <c r="G72" s="20">
        <v>1000118</v>
      </c>
      <c r="H72" s="20">
        <v>997803</v>
      </c>
      <c r="I72" s="20">
        <v>4631997</v>
      </c>
      <c r="J72" s="20">
        <v>994856</v>
      </c>
      <c r="K72" s="20">
        <v>1006989</v>
      </c>
      <c r="L72" s="20">
        <v>996451</v>
      </c>
      <c r="M72" s="20">
        <v>2998296</v>
      </c>
      <c r="N72" s="20">
        <v>992961</v>
      </c>
      <c r="O72" s="20">
        <v>987396</v>
      </c>
      <c r="P72" s="20">
        <v>992408</v>
      </c>
      <c r="Q72" s="20">
        <v>2972765</v>
      </c>
      <c r="R72" s="20"/>
      <c r="S72" s="20"/>
      <c r="T72" s="20"/>
      <c r="U72" s="20"/>
      <c r="V72" s="20">
        <v>10603058</v>
      </c>
      <c r="W72" s="20">
        <v>10021023</v>
      </c>
      <c r="X72" s="20"/>
      <c r="Y72" s="19"/>
      <c r="Z72" s="22">
        <v>13361358</v>
      </c>
    </row>
    <row r="73" spans="1:26" ht="13.5" hidden="1">
      <c r="A73" s="38" t="s">
        <v>116</v>
      </c>
      <c r="B73" s="18">
        <v>6419870</v>
      </c>
      <c r="C73" s="18"/>
      <c r="D73" s="19">
        <v>6842788</v>
      </c>
      <c r="E73" s="20">
        <v>6842788</v>
      </c>
      <c r="F73" s="20">
        <v>949035</v>
      </c>
      <c r="G73" s="20">
        <v>552244</v>
      </c>
      <c r="H73" s="20">
        <v>548309</v>
      </c>
      <c r="I73" s="20">
        <v>2049588</v>
      </c>
      <c r="J73" s="20">
        <v>549622</v>
      </c>
      <c r="K73" s="20">
        <v>545087</v>
      </c>
      <c r="L73" s="20">
        <v>546831</v>
      </c>
      <c r="M73" s="20">
        <v>1641540</v>
      </c>
      <c r="N73" s="20">
        <v>544693</v>
      </c>
      <c r="O73" s="20">
        <v>543954</v>
      </c>
      <c r="P73" s="20">
        <v>544112</v>
      </c>
      <c r="Q73" s="20">
        <v>1632759</v>
      </c>
      <c r="R73" s="20"/>
      <c r="S73" s="20"/>
      <c r="T73" s="20"/>
      <c r="U73" s="20"/>
      <c r="V73" s="20">
        <v>5323887</v>
      </c>
      <c r="W73" s="20">
        <v>5132088</v>
      </c>
      <c r="X73" s="20"/>
      <c r="Y73" s="19"/>
      <c r="Z73" s="22">
        <v>6842788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2040656</v>
      </c>
      <c r="C75" s="27"/>
      <c r="D75" s="28">
        <v>2086600</v>
      </c>
      <c r="E75" s="29">
        <v>2086600</v>
      </c>
      <c r="F75" s="29">
        <v>176105</v>
      </c>
      <c r="G75" s="29">
        <v>337851</v>
      </c>
      <c r="H75" s="29">
        <v>290807</v>
      </c>
      <c r="I75" s="29">
        <v>804763</v>
      </c>
      <c r="J75" s="29">
        <v>142825</v>
      </c>
      <c r="K75" s="29">
        <v>219180</v>
      </c>
      <c r="L75" s="29">
        <v>356108</v>
      </c>
      <c r="M75" s="29">
        <v>718113</v>
      </c>
      <c r="N75" s="29">
        <v>39610</v>
      </c>
      <c r="O75" s="29">
        <v>226419</v>
      </c>
      <c r="P75" s="29">
        <v>200470</v>
      </c>
      <c r="Q75" s="29">
        <v>466499</v>
      </c>
      <c r="R75" s="29"/>
      <c r="S75" s="29"/>
      <c r="T75" s="29"/>
      <c r="U75" s="29"/>
      <c r="V75" s="29">
        <v>1989375</v>
      </c>
      <c r="W75" s="29">
        <v>1564947</v>
      </c>
      <c r="X75" s="29"/>
      <c r="Y75" s="28"/>
      <c r="Z75" s="30">
        <v>2086600</v>
      </c>
    </row>
    <row r="76" spans="1:26" ht="13.5" hidden="1">
      <c r="A76" s="41" t="s">
        <v>120</v>
      </c>
      <c r="B76" s="31">
        <v>101713128</v>
      </c>
      <c r="C76" s="31"/>
      <c r="D76" s="32">
        <v>132141732</v>
      </c>
      <c r="E76" s="33">
        <v>132141732</v>
      </c>
      <c r="F76" s="33">
        <v>10283517</v>
      </c>
      <c r="G76" s="33">
        <v>12761229</v>
      </c>
      <c r="H76" s="33">
        <v>13122502</v>
      </c>
      <c r="I76" s="33">
        <v>36167248</v>
      </c>
      <c r="J76" s="33">
        <v>12706498</v>
      </c>
      <c r="K76" s="33">
        <v>9770153</v>
      </c>
      <c r="L76" s="33">
        <v>9810091</v>
      </c>
      <c r="M76" s="33">
        <v>32286742</v>
      </c>
      <c r="N76" s="33">
        <v>10724590</v>
      </c>
      <c r="O76" s="33">
        <v>9420936</v>
      </c>
      <c r="P76" s="33">
        <v>10713707</v>
      </c>
      <c r="Q76" s="33">
        <v>30859233</v>
      </c>
      <c r="R76" s="33"/>
      <c r="S76" s="33"/>
      <c r="T76" s="33"/>
      <c r="U76" s="33"/>
      <c r="V76" s="33">
        <v>99313223</v>
      </c>
      <c r="W76" s="33">
        <v>99106299</v>
      </c>
      <c r="X76" s="33"/>
      <c r="Y76" s="32"/>
      <c r="Z76" s="34">
        <v>132141732</v>
      </c>
    </row>
    <row r="77" spans="1:26" ht="13.5" hidden="1">
      <c r="A77" s="36" t="s">
        <v>31</v>
      </c>
      <c r="B77" s="18">
        <v>19024305</v>
      </c>
      <c r="C77" s="18"/>
      <c r="D77" s="19">
        <v>26029908</v>
      </c>
      <c r="E77" s="20">
        <v>26029908</v>
      </c>
      <c r="F77" s="20">
        <v>1416390</v>
      </c>
      <c r="G77" s="20">
        <v>2872872</v>
      </c>
      <c r="H77" s="20">
        <v>4029058</v>
      </c>
      <c r="I77" s="20">
        <v>8318320</v>
      </c>
      <c r="J77" s="20">
        <v>3676319</v>
      </c>
      <c r="K77" s="20">
        <v>1759602</v>
      </c>
      <c r="L77" s="20">
        <v>1627820</v>
      </c>
      <c r="M77" s="20">
        <v>7063741</v>
      </c>
      <c r="N77" s="20">
        <v>1786391</v>
      </c>
      <c r="O77" s="20">
        <v>1370683</v>
      </c>
      <c r="P77" s="20">
        <v>1665641</v>
      </c>
      <c r="Q77" s="20">
        <v>4822715</v>
      </c>
      <c r="R77" s="20"/>
      <c r="S77" s="20"/>
      <c r="T77" s="20"/>
      <c r="U77" s="20"/>
      <c r="V77" s="20">
        <v>20204776</v>
      </c>
      <c r="W77" s="20">
        <v>19522431</v>
      </c>
      <c r="X77" s="20"/>
      <c r="Y77" s="19"/>
      <c r="Z77" s="22">
        <v>26029908</v>
      </c>
    </row>
    <row r="78" spans="1:26" ht="13.5" hidden="1">
      <c r="A78" s="37" t="s">
        <v>32</v>
      </c>
      <c r="B78" s="18">
        <v>80648167</v>
      </c>
      <c r="C78" s="18"/>
      <c r="D78" s="19">
        <v>104151360</v>
      </c>
      <c r="E78" s="20">
        <v>104151360</v>
      </c>
      <c r="F78" s="20">
        <v>8691023</v>
      </c>
      <c r="G78" s="20">
        <v>9550507</v>
      </c>
      <c r="H78" s="20">
        <v>8802071</v>
      </c>
      <c r="I78" s="20">
        <v>27043601</v>
      </c>
      <c r="J78" s="20">
        <v>8893354</v>
      </c>
      <c r="K78" s="20">
        <v>7791372</v>
      </c>
      <c r="L78" s="20">
        <v>7826163</v>
      </c>
      <c r="M78" s="20">
        <v>24510889</v>
      </c>
      <c r="N78" s="20">
        <v>8699751</v>
      </c>
      <c r="O78" s="20">
        <v>7823834</v>
      </c>
      <c r="P78" s="20">
        <v>8848596</v>
      </c>
      <c r="Q78" s="20">
        <v>25372181</v>
      </c>
      <c r="R78" s="20"/>
      <c r="S78" s="20"/>
      <c r="T78" s="20"/>
      <c r="U78" s="20"/>
      <c r="V78" s="20">
        <v>76926671</v>
      </c>
      <c r="W78" s="20">
        <v>78113520</v>
      </c>
      <c r="X78" s="20"/>
      <c r="Y78" s="19"/>
      <c r="Z78" s="22">
        <v>104151360</v>
      </c>
    </row>
    <row r="79" spans="1:26" ht="13.5" hidden="1">
      <c r="A79" s="38" t="s">
        <v>113</v>
      </c>
      <c r="B79" s="18">
        <v>58784762</v>
      </c>
      <c r="C79" s="18"/>
      <c r="D79" s="19">
        <v>68262960</v>
      </c>
      <c r="E79" s="20">
        <v>68262960</v>
      </c>
      <c r="F79" s="20">
        <v>6672162</v>
      </c>
      <c r="G79" s="20">
        <v>6839396</v>
      </c>
      <c r="H79" s="20">
        <v>6517312</v>
      </c>
      <c r="I79" s="20">
        <v>20028870</v>
      </c>
      <c r="J79" s="20">
        <v>6525125</v>
      </c>
      <c r="K79" s="20">
        <v>5499514</v>
      </c>
      <c r="L79" s="20">
        <v>5892915</v>
      </c>
      <c r="M79" s="20">
        <v>17917554</v>
      </c>
      <c r="N79" s="20">
        <v>6369243</v>
      </c>
      <c r="O79" s="20">
        <v>5445655</v>
      </c>
      <c r="P79" s="20">
        <v>6396689</v>
      </c>
      <c r="Q79" s="20">
        <v>18211587</v>
      </c>
      <c r="R79" s="20"/>
      <c r="S79" s="20"/>
      <c r="T79" s="20"/>
      <c r="U79" s="20"/>
      <c r="V79" s="20">
        <v>56158011</v>
      </c>
      <c r="W79" s="20">
        <v>51197220</v>
      </c>
      <c r="X79" s="20"/>
      <c r="Y79" s="19"/>
      <c r="Z79" s="22">
        <v>68262960</v>
      </c>
    </row>
    <row r="80" spans="1:26" ht="13.5" hidden="1">
      <c r="A80" s="38" t="s">
        <v>114</v>
      </c>
      <c r="B80" s="18">
        <v>13615895</v>
      </c>
      <c r="C80" s="18"/>
      <c r="D80" s="19">
        <v>16905636</v>
      </c>
      <c r="E80" s="20">
        <v>16905636</v>
      </c>
      <c r="F80" s="20">
        <v>947908</v>
      </c>
      <c r="G80" s="20">
        <v>909298</v>
      </c>
      <c r="H80" s="20">
        <v>857878</v>
      </c>
      <c r="I80" s="20">
        <v>2715084</v>
      </c>
      <c r="J80" s="20">
        <v>929367</v>
      </c>
      <c r="K80" s="20">
        <v>1068978</v>
      </c>
      <c r="L80" s="20">
        <v>933283</v>
      </c>
      <c r="M80" s="20">
        <v>2931628</v>
      </c>
      <c r="N80" s="20">
        <v>1218492</v>
      </c>
      <c r="O80" s="20">
        <v>1299760</v>
      </c>
      <c r="P80" s="20">
        <v>1189072</v>
      </c>
      <c r="Q80" s="20">
        <v>3707324</v>
      </c>
      <c r="R80" s="20"/>
      <c r="S80" s="20"/>
      <c r="T80" s="20"/>
      <c r="U80" s="20"/>
      <c r="V80" s="20">
        <v>9354036</v>
      </c>
      <c r="W80" s="20">
        <v>12679227</v>
      </c>
      <c r="X80" s="20"/>
      <c r="Y80" s="19"/>
      <c r="Z80" s="22">
        <v>16905636</v>
      </c>
    </row>
    <row r="81" spans="1:26" ht="13.5" hidden="1">
      <c r="A81" s="38" t="s">
        <v>115</v>
      </c>
      <c r="B81" s="18">
        <v>10685360</v>
      </c>
      <c r="C81" s="18"/>
      <c r="D81" s="19">
        <v>12553632</v>
      </c>
      <c r="E81" s="20">
        <v>12553632</v>
      </c>
      <c r="F81" s="20">
        <v>771566</v>
      </c>
      <c r="G81" s="20">
        <v>1365433</v>
      </c>
      <c r="H81" s="20">
        <v>1026832</v>
      </c>
      <c r="I81" s="20">
        <v>3163831</v>
      </c>
      <c r="J81" s="20">
        <v>1039258</v>
      </c>
      <c r="K81" s="20">
        <v>874821</v>
      </c>
      <c r="L81" s="20">
        <v>712508</v>
      </c>
      <c r="M81" s="20">
        <v>2626587</v>
      </c>
      <c r="N81" s="20">
        <v>813767</v>
      </c>
      <c r="O81" s="20">
        <v>787888</v>
      </c>
      <c r="P81" s="20">
        <v>937478</v>
      </c>
      <c r="Q81" s="20">
        <v>2539133</v>
      </c>
      <c r="R81" s="20"/>
      <c r="S81" s="20"/>
      <c r="T81" s="20"/>
      <c r="U81" s="20"/>
      <c r="V81" s="20">
        <v>8329551</v>
      </c>
      <c r="W81" s="20">
        <v>9415224</v>
      </c>
      <c r="X81" s="20"/>
      <c r="Y81" s="19"/>
      <c r="Z81" s="22">
        <v>12553632</v>
      </c>
    </row>
    <row r="82" spans="1:26" ht="13.5" hidden="1">
      <c r="A82" s="38" t="s">
        <v>116</v>
      </c>
      <c r="B82" s="18">
        <v>5795350</v>
      </c>
      <c r="C82" s="18"/>
      <c r="D82" s="19">
        <v>6429132</v>
      </c>
      <c r="E82" s="20">
        <v>6429132</v>
      </c>
      <c r="F82" s="20">
        <v>299387</v>
      </c>
      <c r="G82" s="20">
        <v>436380</v>
      </c>
      <c r="H82" s="20">
        <v>400049</v>
      </c>
      <c r="I82" s="20">
        <v>1135816</v>
      </c>
      <c r="J82" s="20">
        <v>399604</v>
      </c>
      <c r="K82" s="20">
        <v>348059</v>
      </c>
      <c r="L82" s="20">
        <v>287457</v>
      </c>
      <c r="M82" s="20">
        <v>1035120</v>
      </c>
      <c r="N82" s="20">
        <v>298249</v>
      </c>
      <c r="O82" s="20">
        <v>290531</v>
      </c>
      <c r="P82" s="20">
        <v>325357</v>
      </c>
      <c r="Q82" s="20">
        <v>914137</v>
      </c>
      <c r="R82" s="20"/>
      <c r="S82" s="20"/>
      <c r="T82" s="20"/>
      <c r="U82" s="20"/>
      <c r="V82" s="20">
        <v>3085073</v>
      </c>
      <c r="W82" s="20">
        <v>4821849</v>
      </c>
      <c r="X82" s="20"/>
      <c r="Y82" s="19"/>
      <c r="Z82" s="22">
        <v>6429132</v>
      </c>
    </row>
    <row r="83" spans="1:26" ht="13.5" hidden="1">
      <c r="A83" s="38" t="s">
        <v>117</v>
      </c>
      <c r="B83" s="18">
        <v>-8233200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2040656</v>
      </c>
      <c r="C84" s="27"/>
      <c r="D84" s="28">
        <v>1960464</v>
      </c>
      <c r="E84" s="29">
        <v>1960464</v>
      </c>
      <c r="F84" s="29">
        <v>176104</v>
      </c>
      <c r="G84" s="29">
        <v>337850</v>
      </c>
      <c r="H84" s="29">
        <v>291373</v>
      </c>
      <c r="I84" s="29">
        <v>805327</v>
      </c>
      <c r="J84" s="29">
        <v>136825</v>
      </c>
      <c r="K84" s="29">
        <v>219179</v>
      </c>
      <c r="L84" s="29">
        <v>356108</v>
      </c>
      <c r="M84" s="29">
        <v>712112</v>
      </c>
      <c r="N84" s="29">
        <v>238448</v>
      </c>
      <c r="O84" s="29">
        <v>226419</v>
      </c>
      <c r="P84" s="29">
        <v>199470</v>
      </c>
      <c r="Q84" s="29">
        <v>664337</v>
      </c>
      <c r="R84" s="29"/>
      <c r="S84" s="29"/>
      <c r="T84" s="29"/>
      <c r="U84" s="29"/>
      <c r="V84" s="29">
        <v>2181776</v>
      </c>
      <c r="W84" s="29">
        <v>1470348</v>
      </c>
      <c r="X84" s="29"/>
      <c r="Y84" s="28"/>
      <c r="Z84" s="30">
        <v>1960464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94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692915</v>
      </c>
      <c r="C7" s="18">
        <v>0</v>
      </c>
      <c r="D7" s="58">
        <v>500000</v>
      </c>
      <c r="E7" s="59">
        <v>550000</v>
      </c>
      <c r="F7" s="59">
        <v>39744</v>
      </c>
      <c r="G7" s="59">
        <v>0</v>
      </c>
      <c r="H7" s="59">
        <v>30460</v>
      </c>
      <c r="I7" s="59">
        <v>70204</v>
      </c>
      <c r="J7" s="59">
        <v>70519</v>
      </c>
      <c r="K7" s="59">
        <v>200419</v>
      </c>
      <c r="L7" s="59">
        <v>0</v>
      </c>
      <c r="M7" s="59">
        <v>270938</v>
      </c>
      <c r="N7" s="59">
        <v>79290</v>
      </c>
      <c r="O7" s="59">
        <v>56669</v>
      </c>
      <c r="P7" s="59">
        <v>33737</v>
      </c>
      <c r="Q7" s="59">
        <v>169696</v>
      </c>
      <c r="R7" s="59">
        <v>0</v>
      </c>
      <c r="S7" s="59">
        <v>0</v>
      </c>
      <c r="T7" s="59">
        <v>0</v>
      </c>
      <c r="U7" s="59">
        <v>0</v>
      </c>
      <c r="V7" s="59">
        <v>510838</v>
      </c>
      <c r="W7" s="59">
        <v>375003</v>
      </c>
      <c r="X7" s="59">
        <v>135835</v>
      </c>
      <c r="Y7" s="60">
        <v>36.22</v>
      </c>
      <c r="Z7" s="61">
        <v>550000</v>
      </c>
    </row>
    <row r="8" spans="1:26" ht="13.5">
      <c r="A8" s="57" t="s">
        <v>34</v>
      </c>
      <c r="B8" s="18">
        <v>32311191</v>
      </c>
      <c r="C8" s="18">
        <v>0</v>
      </c>
      <c r="D8" s="58">
        <v>33020768</v>
      </c>
      <c r="E8" s="59">
        <v>34224796</v>
      </c>
      <c r="F8" s="59">
        <v>8090000</v>
      </c>
      <c r="G8" s="59">
        <v>0</v>
      </c>
      <c r="H8" s="59">
        <v>0</v>
      </c>
      <c r="I8" s="59">
        <v>8090000</v>
      </c>
      <c r="J8" s="59">
        <v>0</v>
      </c>
      <c r="K8" s="59">
        <v>8090000</v>
      </c>
      <c r="L8" s="59">
        <v>10610898</v>
      </c>
      <c r="M8" s="59">
        <v>18700898</v>
      </c>
      <c r="N8" s="59">
        <v>-1393673</v>
      </c>
      <c r="O8" s="59">
        <v>300000</v>
      </c>
      <c r="P8" s="59">
        <v>6944109</v>
      </c>
      <c r="Q8" s="59">
        <v>5850436</v>
      </c>
      <c r="R8" s="59">
        <v>0</v>
      </c>
      <c r="S8" s="59">
        <v>0</v>
      </c>
      <c r="T8" s="59">
        <v>0</v>
      </c>
      <c r="U8" s="59">
        <v>0</v>
      </c>
      <c r="V8" s="59">
        <v>32641334</v>
      </c>
      <c r="W8" s="59">
        <v>22284510</v>
      </c>
      <c r="X8" s="59">
        <v>10356824</v>
      </c>
      <c r="Y8" s="60">
        <v>46.48</v>
      </c>
      <c r="Z8" s="61">
        <v>34224796</v>
      </c>
    </row>
    <row r="9" spans="1:26" ht="13.5">
      <c r="A9" s="57" t="s">
        <v>35</v>
      </c>
      <c r="B9" s="18">
        <v>47816266</v>
      </c>
      <c r="C9" s="18">
        <v>0</v>
      </c>
      <c r="D9" s="58">
        <v>43539616</v>
      </c>
      <c r="E9" s="59">
        <v>42807640</v>
      </c>
      <c r="F9" s="59">
        <v>3402614</v>
      </c>
      <c r="G9" s="59">
        <v>0</v>
      </c>
      <c r="H9" s="59">
        <v>427328</v>
      </c>
      <c r="I9" s="59">
        <v>3829942</v>
      </c>
      <c r="J9" s="59">
        <v>5273477</v>
      </c>
      <c r="K9" s="59">
        <v>15446995</v>
      </c>
      <c r="L9" s="59">
        <v>439433</v>
      </c>
      <c r="M9" s="59">
        <v>21159905</v>
      </c>
      <c r="N9" s="59">
        <v>7277752</v>
      </c>
      <c r="O9" s="59">
        <v>2253921</v>
      </c>
      <c r="P9" s="59">
        <v>2149810</v>
      </c>
      <c r="Q9" s="59">
        <v>11681483</v>
      </c>
      <c r="R9" s="59">
        <v>0</v>
      </c>
      <c r="S9" s="59">
        <v>0</v>
      </c>
      <c r="T9" s="59">
        <v>0</v>
      </c>
      <c r="U9" s="59">
        <v>0</v>
      </c>
      <c r="V9" s="59">
        <v>36671330</v>
      </c>
      <c r="W9" s="59">
        <v>32654718</v>
      </c>
      <c r="X9" s="59">
        <v>4016612</v>
      </c>
      <c r="Y9" s="60">
        <v>12.3</v>
      </c>
      <c r="Z9" s="61">
        <v>42807640</v>
      </c>
    </row>
    <row r="10" spans="1:26" ht="25.5">
      <c r="A10" s="62" t="s">
        <v>105</v>
      </c>
      <c r="B10" s="63">
        <f>SUM(B5:B9)</f>
        <v>80820372</v>
      </c>
      <c r="C10" s="63">
        <f>SUM(C5:C9)</f>
        <v>0</v>
      </c>
      <c r="D10" s="64">
        <f aca="true" t="shared" si="0" ref="D10:Z10">SUM(D5:D9)</f>
        <v>77060384</v>
      </c>
      <c r="E10" s="65">
        <f t="shared" si="0"/>
        <v>77582436</v>
      </c>
      <c r="F10" s="65">
        <f t="shared" si="0"/>
        <v>11532358</v>
      </c>
      <c r="G10" s="65">
        <f t="shared" si="0"/>
        <v>0</v>
      </c>
      <c r="H10" s="65">
        <f t="shared" si="0"/>
        <v>457788</v>
      </c>
      <c r="I10" s="65">
        <f t="shared" si="0"/>
        <v>11990146</v>
      </c>
      <c r="J10" s="65">
        <f t="shared" si="0"/>
        <v>5343996</v>
      </c>
      <c r="K10" s="65">
        <f t="shared" si="0"/>
        <v>23737414</v>
      </c>
      <c r="L10" s="65">
        <f t="shared" si="0"/>
        <v>11050331</v>
      </c>
      <c r="M10" s="65">
        <f t="shared" si="0"/>
        <v>40131741</v>
      </c>
      <c r="N10" s="65">
        <f t="shared" si="0"/>
        <v>5963369</v>
      </c>
      <c r="O10" s="65">
        <f t="shared" si="0"/>
        <v>2610590</v>
      </c>
      <c r="P10" s="65">
        <f t="shared" si="0"/>
        <v>9127656</v>
      </c>
      <c r="Q10" s="65">
        <f t="shared" si="0"/>
        <v>17701615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69823502</v>
      </c>
      <c r="W10" s="65">
        <f t="shared" si="0"/>
        <v>55314231</v>
      </c>
      <c r="X10" s="65">
        <f t="shared" si="0"/>
        <v>14509271</v>
      </c>
      <c r="Y10" s="66">
        <f>+IF(W10&lt;&gt;0,(X10/W10)*100,0)</f>
        <v>26.230629510152642</v>
      </c>
      <c r="Z10" s="67">
        <f t="shared" si="0"/>
        <v>77582436</v>
      </c>
    </row>
    <row r="11" spans="1:26" ht="13.5">
      <c r="A11" s="57" t="s">
        <v>36</v>
      </c>
      <c r="B11" s="18">
        <v>31503901</v>
      </c>
      <c r="C11" s="18">
        <v>0</v>
      </c>
      <c r="D11" s="58">
        <v>16760237</v>
      </c>
      <c r="E11" s="59">
        <v>17527466</v>
      </c>
      <c r="F11" s="59">
        <v>794757</v>
      </c>
      <c r="G11" s="59">
        <v>0</v>
      </c>
      <c r="H11" s="59">
        <v>897926</v>
      </c>
      <c r="I11" s="59">
        <v>1692683</v>
      </c>
      <c r="J11" s="59">
        <v>1192246</v>
      </c>
      <c r="K11" s="59">
        <v>3812815</v>
      </c>
      <c r="L11" s="59">
        <v>2226625</v>
      </c>
      <c r="M11" s="59">
        <v>7231686</v>
      </c>
      <c r="N11" s="59">
        <v>1420936</v>
      </c>
      <c r="O11" s="59">
        <v>1431047</v>
      </c>
      <c r="P11" s="59">
        <v>1471587</v>
      </c>
      <c r="Q11" s="59">
        <v>4323570</v>
      </c>
      <c r="R11" s="59">
        <v>0</v>
      </c>
      <c r="S11" s="59">
        <v>0</v>
      </c>
      <c r="T11" s="59">
        <v>0</v>
      </c>
      <c r="U11" s="59">
        <v>0</v>
      </c>
      <c r="V11" s="59">
        <v>13247939</v>
      </c>
      <c r="W11" s="59">
        <v>12570174</v>
      </c>
      <c r="X11" s="59">
        <v>677765</v>
      </c>
      <c r="Y11" s="60">
        <v>5.39</v>
      </c>
      <c r="Z11" s="61">
        <v>17527466</v>
      </c>
    </row>
    <row r="12" spans="1:26" ht="13.5">
      <c r="A12" s="57" t="s">
        <v>37</v>
      </c>
      <c r="B12" s="18">
        <v>3109524</v>
      </c>
      <c r="C12" s="18">
        <v>0</v>
      </c>
      <c r="D12" s="58">
        <v>3668014</v>
      </c>
      <c r="E12" s="59">
        <v>3498014</v>
      </c>
      <c r="F12" s="59">
        <v>240343</v>
      </c>
      <c r="G12" s="59">
        <v>0</v>
      </c>
      <c r="H12" s="59">
        <v>285553</v>
      </c>
      <c r="I12" s="59">
        <v>525896</v>
      </c>
      <c r="J12" s="59">
        <v>272133</v>
      </c>
      <c r="K12" s="59">
        <v>1309584</v>
      </c>
      <c r="L12" s="59">
        <v>270209</v>
      </c>
      <c r="M12" s="59">
        <v>1851926</v>
      </c>
      <c r="N12" s="59">
        <v>270209</v>
      </c>
      <c r="O12" s="59">
        <v>270209</v>
      </c>
      <c r="P12" s="59">
        <v>269073</v>
      </c>
      <c r="Q12" s="59">
        <v>809491</v>
      </c>
      <c r="R12" s="59">
        <v>0</v>
      </c>
      <c r="S12" s="59">
        <v>0</v>
      </c>
      <c r="T12" s="59">
        <v>0</v>
      </c>
      <c r="U12" s="59">
        <v>0</v>
      </c>
      <c r="V12" s="59">
        <v>3187313</v>
      </c>
      <c r="W12" s="59">
        <v>2751012</v>
      </c>
      <c r="X12" s="59">
        <v>436301</v>
      </c>
      <c r="Y12" s="60">
        <v>15.86</v>
      </c>
      <c r="Z12" s="61">
        <v>3498014</v>
      </c>
    </row>
    <row r="13" spans="1:26" ht="13.5">
      <c r="A13" s="57" t="s">
        <v>106</v>
      </c>
      <c r="B13" s="18">
        <v>262196</v>
      </c>
      <c r="C13" s="18">
        <v>0</v>
      </c>
      <c r="D13" s="58">
        <v>254904</v>
      </c>
      <c r="E13" s="59">
        <v>254904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191178</v>
      </c>
      <c r="X13" s="59">
        <v>-191178</v>
      </c>
      <c r="Y13" s="60">
        <v>-100</v>
      </c>
      <c r="Z13" s="61">
        <v>254904</v>
      </c>
    </row>
    <row r="14" spans="1:26" ht="13.5">
      <c r="A14" s="57" t="s">
        <v>38</v>
      </c>
      <c r="B14" s="18">
        <v>786521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43440188</v>
      </c>
      <c r="C17" s="18">
        <v>0</v>
      </c>
      <c r="D17" s="58">
        <v>56146509</v>
      </c>
      <c r="E17" s="59">
        <v>56024610</v>
      </c>
      <c r="F17" s="59">
        <v>5233799</v>
      </c>
      <c r="G17" s="59">
        <v>0</v>
      </c>
      <c r="H17" s="59">
        <v>4287094</v>
      </c>
      <c r="I17" s="59">
        <v>9520893</v>
      </c>
      <c r="J17" s="59">
        <v>3764371</v>
      </c>
      <c r="K17" s="59">
        <v>20724518</v>
      </c>
      <c r="L17" s="59">
        <v>4740682</v>
      </c>
      <c r="M17" s="59">
        <v>29229571</v>
      </c>
      <c r="N17" s="59">
        <v>2512419</v>
      </c>
      <c r="O17" s="59">
        <v>3508571</v>
      </c>
      <c r="P17" s="59">
        <v>5096456</v>
      </c>
      <c r="Q17" s="59">
        <v>11117446</v>
      </c>
      <c r="R17" s="59">
        <v>0</v>
      </c>
      <c r="S17" s="59">
        <v>0</v>
      </c>
      <c r="T17" s="59">
        <v>0</v>
      </c>
      <c r="U17" s="59">
        <v>0</v>
      </c>
      <c r="V17" s="59">
        <v>49867910</v>
      </c>
      <c r="W17" s="59">
        <v>42109884</v>
      </c>
      <c r="X17" s="59">
        <v>7758026</v>
      </c>
      <c r="Y17" s="60">
        <v>18.42</v>
      </c>
      <c r="Z17" s="61">
        <v>56024610</v>
      </c>
    </row>
    <row r="18" spans="1:26" ht="13.5">
      <c r="A18" s="69" t="s">
        <v>42</v>
      </c>
      <c r="B18" s="70">
        <f>SUM(B11:B17)</f>
        <v>79102330</v>
      </c>
      <c r="C18" s="70">
        <f>SUM(C11:C17)</f>
        <v>0</v>
      </c>
      <c r="D18" s="71">
        <f aca="true" t="shared" si="1" ref="D18:Z18">SUM(D11:D17)</f>
        <v>76829664</v>
      </c>
      <c r="E18" s="72">
        <f t="shared" si="1"/>
        <v>77304994</v>
      </c>
      <c r="F18" s="72">
        <f t="shared" si="1"/>
        <v>6268899</v>
      </c>
      <c r="G18" s="72">
        <f t="shared" si="1"/>
        <v>0</v>
      </c>
      <c r="H18" s="72">
        <f t="shared" si="1"/>
        <v>5470573</v>
      </c>
      <c r="I18" s="72">
        <f t="shared" si="1"/>
        <v>11739472</v>
      </c>
      <c r="J18" s="72">
        <f t="shared" si="1"/>
        <v>5228750</v>
      </c>
      <c r="K18" s="72">
        <f t="shared" si="1"/>
        <v>25846917</v>
      </c>
      <c r="L18" s="72">
        <f t="shared" si="1"/>
        <v>7237516</v>
      </c>
      <c r="M18" s="72">
        <f t="shared" si="1"/>
        <v>38313183</v>
      </c>
      <c r="N18" s="72">
        <f t="shared" si="1"/>
        <v>4203564</v>
      </c>
      <c r="O18" s="72">
        <f t="shared" si="1"/>
        <v>5209827</v>
      </c>
      <c r="P18" s="72">
        <f t="shared" si="1"/>
        <v>6837116</v>
      </c>
      <c r="Q18" s="72">
        <f t="shared" si="1"/>
        <v>16250507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66303162</v>
      </c>
      <c r="W18" s="72">
        <f t="shared" si="1"/>
        <v>57622248</v>
      </c>
      <c r="X18" s="72">
        <f t="shared" si="1"/>
        <v>8680914</v>
      </c>
      <c r="Y18" s="66">
        <f>+IF(W18&lt;&gt;0,(X18/W18)*100,0)</f>
        <v>15.065212311744588</v>
      </c>
      <c r="Z18" s="73">
        <f t="shared" si="1"/>
        <v>77304994</v>
      </c>
    </row>
    <row r="19" spans="1:26" ht="13.5">
      <c r="A19" s="69" t="s">
        <v>43</v>
      </c>
      <c r="B19" s="74">
        <f>+B10-B18</f>
        <v>1718042</v>
      </c>
      <c r="C19" s="74">
        <f>+C10-C18</f>
        <v>0</v>
      </c>
      <c r="D19" s="75">
        <f aca="true" t="shared" si="2" ref="D19:Z19">+D10-D18</f>
        <v>230720</v>
      </c>
      <c r="E19" s="76">
        <f t="shared" si="2"/>
        <v>277442</v>
      </c>
      <c r="F19" s="76">
        <f t="shared" si="2"/>
        <v>5263459</v>
      </c>
      <c r="G19" s="76">
        <f t="shared" si="2"/>
        <v>0</v>
      </c>
      <c r="H19" s="76">
        <f t="shared" si="2"/>
        <v>-5012785</v>
      </c>
      <c r="I19" s="76">
        <f t="shared" si="2"/>
        <v>250674</v>
      </c>
      <c r="J19" s="76">
        <f t="shared" si="2"/>
        <v>115246</v>
      </c>
      <c r="K19" s="76">
        <f t="shared" si="2"/>
        <v>-2109503</v>
      </c>
      <c r="L19" s="76">
        <f t="shared" si="2"/>
        <v>3812815</v>
      </c>
      <c r="M19" s="76">
        <f t="shared" si="2"/>
        <v>1818558</v>
      </c>
      <c r="N19" s="76">
        <f t="shared" si="2"/>
        <v>1759805</v>
      </c>
      <c r="O19" s="76">
        <f t="shared" si="2"/>
        <v>-2599237</v>
      </c>
      <c r="P19" s="76">
        <f t="shared" si="2"/>
        <v>2290540</v>
      </c>
      <c r="Q19" s="76">
        <f t="shared" si="2"/>
        <v>1451108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3520340</v>
      </c>
      <c r="W19" s="76">
        <f>IF(E10=E18,0,W10-W18)</f>
        <v>-2308017</v>
      </c>
      <c r="X19" s="76">
        <f t="shared" si="2"/>
        <v>5828357</v>
      </c>
      <c r="Y19" s="77">
        <f>+IF(W19&lt;&gt;0,(X19/W19)*100,0)</f>
        <v>-252.5266061731781</v>
      </c>
      <c r="Z19" s="78">
        <f t="shared" si="2"/>
        <v>277442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1300000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1300000</v>
      </c>
      <c r="P20" s="59">
        <v>0</v>
      </c>
      <c r="Q20" s="59">
        <v>1300000</v>
      </c>
      <c r="R20" s="59">
        <v>0</v>
      </c>
      <c r="S20" s="59">
        <v>0</v>
      </c>
      <c r="T20" s="59">
        <v>0</v>
      </c>
      <c r="U20" s="59">
        <v>0</v>
      </c>
      <c r="V20" s="59">
        <v>1300000</v>
      </c>
      <c r="W20" s="59"/>
      <c r="X20" s="59">
        <v>1300000</v>
      </c>
      <c r="Y20" s="60">
        <v>0</v>
      </c>
      <c r="Z20" s="61">
        <v>1300000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1718042</v>
      </c>
      <c r="C22" s="85">
        <f>SUM(C19:C21)</f>
        <v>0</v>
      </c>
      <c r="D22" s="86">
        <f aca="true" t="shared" si="3" ref="D22:Z22">SUM(D19:D21)</f>
        <v>230720</v>
      </c>
      <c r="E22" s="87">
        <f t="shared" si="3"/>
        <v>1577442</v>
      </c>
      <c r="F22" s="87">
        <f t="shared" si="3"/>
        <v>5263459</v>
      </c>
      <c r="G22" s="87">
        <f t="shared" si="3"/>
        <v>0</v>
      </c>
      <c r="H22" s="87">
        <f t="shared" si="3"/>
        <v>-5012785</v>
      </c>
      <c r="I22" s="87">
        <f t="shared" si="3"/>
        <v>250674</v>
      </c>
      <c r="J22" s="87">
        <f t="shared" si="3"/>
        <v>115246</v>
      </c>
      <c r="K22" s="87">
        <f t="shared" si="3"/>
        <v>-2109503</v>
      </c>
      <c r="L22" s="87">
        <f t="shared" si="3"/>
        <v>3812815</v>
      </c>
      <c r="M22" s="87">
        <f t="shared" si="3"/>
        <v>1818558</v>
      </c>
      <c r="N22" s="87">
        <f t="shared" si="3"/>
        <v>1759805</v>
      </c>
      <c r="O22" s="87">
        <f t="shared" si="3"/>
        <v>-1299237</v>
      </c>
      <c r="P22" s="87">
        <f t="shared" si="3"/>
        <v>2290540</v>
      </c>
      <c r="Q22" s="87">
        <f t="shared" si="3"/>
        <v>2751108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4820340</v>
      </c>
      <c r="W22" s="87">
        <f t="shared" si="3"/>
        <v>-2308017</v>
      </c>
      <c r="X22" s="87">
        <f t="shared" si="3"/>
        <v>7128357</v>
      </c>
      <c r="Y22" s="88">
        <f>+IF(W22&lt;&gt;0,(X22/W22)*100,0)</f>
        <v>-308.85201452155684</v>
      </c>
      <c r="Z22" s="89">
        <f t="shared" si="3"/>
        <v>1577442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1718042</v>
      </c>
      <c r="C24" s="74">
        <f>SUM(C22:C23)</f>
        <v>0</v>
      </c>
      <c r="D24" s="75">
        <f aca="true" t="shared" si="4" ref="D24:Z24">SUM(D22:D23)</f>
        <v>230720</v>
      </c>
      <c r="E24" s="76">
        <f t="shared" si="4"/>
        <v>1577442</v>
      </c>
      <c r="F24" s="76">
        <f t="shared" si="4"/>
        <v>5263459</v>
      </c>
      <c r="G24" s="76">
        <f t="shared" si="4"/>
        <v>0</v>
      </c>
      <c r="H24" s="76">
        <f t="shared" si="4"/>
        <v>-5012785</v>
      </c>
      <c r="I24" s="76">
        <f t="shared" si="4"/>
        <v>250674</v>
      </c>
      <c r="J24" s="76">
        <f t="shared" si="4"/>
        <v>115246</v>
      </c>
      <c r="K24" s="76">
        <f t="shared" si="4"/>
        <v>-2109503</v>
      </c>
      <c r="L24" s="76">
        <f t="shared" si="4"/>
        <v>3812815</v>
      </c>
      <c r="M24" s="76">
        <f t="shared" si="4"/>
        <v>1818558</v>
      </c>
      <c r="N24" s="76">
        <f t="shared" si="4"/>
        <v>1759805</v>
      </c>
      <c r="O24" s="76">
        <f t="shared" si="4"/>
        <v>-1299237</v>
      </c>
      <c r="P24" s="76">
        <f t="shared" si="4"/>
        <v>2290540</v>
      </c>
      <c r="Q24" s="76">
        <f t="shared" si="4"/>
        <v>2751108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4820340</v>
      </c>
      <c r="W24" s="76">
        <f t="shared" si="4"/>
        <v>-2308017</v>
      </c>
      <c r="X24" s="76">
        <f t="shared" si="4"/>
        <v>7128357</v>
      </c>
      <c r="Y24" s="77">
        <f>+IF(W24&lt;&gt;0,(X24/W24)*100,0)</f>
        <v>-308.85201452155684</v>
      </c>
      <c r="Z24" s="78">
        <f t="shared" si="4"/>
        <v>1577442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724070</v>
      </c>
      <c r="C27" s="21">
        <v>0</v>
      </c>
      <c r="D27" s="98">
        <v>230000</v>
      </c>
      <c r="E27" s="99">
        <v>1562000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30712</v>
      </c>
      <c r="Q27" s="99">
        <v>30712</v>
      </c>
      <c r="R27" s="99">
        <v>0</v>
      </c>
      <c r="S27" s="99">
        <v>0</v>
      </c>
      <c r="T27" s="99">
        <v>0</v>
      </c>
      <c r="U27" s="99">
        <v>0</v>
      </c>
      <c r="V27" s="99">
        <v>30712</v>
      </c>
      <c r="W27" s="99">
        <v>1171500</v>
      </c>
      <c r="X27" s="99">
        <v>-1140788</v>
      </c>
      <c r="Y27" s="100">
        <v>-97.38</v>
      </c>
      <c r="Z27" s="101">
        <v>1562000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1300000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975000</v>
      </c>
      <c r="X28" s="59">
        <v>-975000</v>
      </c>
      <c r="Y28" s="60">
        <v>-100</v>
      </c>
      <c r="Z28" s="61">
        <v>1300000</v>
      </c>
    </row>
    <row r="29" spans="1:26" ht="13.5">
      <c r="A29" s="57" t="s">
        <v>110</v>
      </c>
      <c r="B29" s="18">
        <v>724070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30712</v>
      </c>
      <c r="Q29" s="59">
        <v>30712</v>
      </c>
      <c r="R29" s="59">
        <v>0</v>
      </c>
      <c r="S29" s="59">
        <v>0</v>
      </c>
      <c r="T29" s="59">
        <v>0</v>
      </c>
      <c r="U29" s="59">
        <v>0</v>
      </c>
      <c r="V29" s="59">
        <v>30712</v>
      </c>
      <c r="W29" s="59"/>
      <c r="X29" s="59">
        <v>30712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230000</v>
      </c>
      <c r="E31" s="59">
        <v>262000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196500</v>
      </c>
      <c r="X31" s="59">
        <v>-196500</v>
      </c>
      <c r="Y31" s="60">
        <v>-100</v>
      </c>
      <c r="Z31" s="61">
        <v>262000</v>
      </c>
    </row>
    <row r="32" spans="1:26" ht="13.5">
      <c r="A32" s="69" t="s">
        <v>50</v>
      </c>
      <c r="B32" s="21">
        <f>SUM(B28:B31)</f>
        <v>724070</v>
      </c>
      <c r="C32" s="21">
        <f>SUM(C28:C31)</f>
        <v>0</v>
      </c>
      <c r="D32" s="98">
        <f aca="true" t="shared" si="5" ref="D32:Z32">SUM(D28:D31)</f>
        <v>230000</v>
      </c>
      <c r="E32" s="99">
        <f t="shared" si="5"/>
        <v>1562000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30712</v>
      </c>
      <c r="Q32" s="99">
        <f t="shared" si="5"/>
        <v>30712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30712</v>
      </c>
      <c r="W32" s="99">
        <f t="shared" si="5"/>
        <v>1171500</v>
      </c>
      <c r="X32" s="99">
        <f t="shared" si="5"/>
        <v>-1140788</v>
      </c>
      <c r="Y32" s="100">
        <f>+IF(W32&lt;&gt;0,(X32/W32)*100,0)</f>
        <v>-97.37840375586855</v>
      </c>
      <c r="Z32" s="101">
        <f t="shared" si="5"/>
        <v>1562000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9505265</v>
      </c>
      <c r="C35" s="18">
        <v>0</v>
      </c>
      <c r="D35" s="58">
        <v>11761951</v>
      </c>
      <c r="E35" s="59">
        <v>11776674</v>
      </c>
      <c r="F35" s="59">
        <v>14186301</v>
      </c>
      <c r="G35" s="59">
        <v>12225827</v>
      </c>
      <c r="H35" s="59">
        <v>9227880</v>
      </c>
      <c r="I35" s="59">
        <v>9227880</v>
      </c>
      <c r="J35" s="59">
        <v>9252382</v>
      </c>
      <c r="K35" s="59">
        <v>8596427</v>
      </c>
      <c r="L35" s="59">
        <v>7714460</v>
      </c>
      <c r="M35" s="59">
        <v>7714460</v>
      </c>
      <c r="N35" s="59">
        <v>9862375</v>
      </c>
      <c r="O35" s="59">
        <v>12354164</v>
      </c>
      <c r="P35" s="59">
        <v>10345726</v>
      </c>
      <c r="Q35" s="59">
        <v>10345726</v>
      </c>
      <c r="R35" s="59">
        <v>0</v>
      </c>
      <c r="S35" s="59">
        <v>0</v>
      </c>
      <c r="T35" s="59">
        <v>0</v>
      </c>
      <c r="U35" s="59">
        <v>0</v>
      </c>
      <c r="V35" s="59">
        <v>10345726</v>
      </c>
      <c r="W35" s="59">
        <v>8832506</v>
      </c>
      <c r="X35" s="59">
        <v>1513220</v>
      </c>
      <c r="Y35" s="60">
        <v>17.13</v>
      </c>
      <c r="Z35" s="61">
        <v>11776674</v>
      </c>
    </row>
    <row r="36" spans="1:26" ht="13.5">
      <c r="A36" s="57" t="s">
        <v>53</v>
      </c>
      <c r="B36" s="18">
        <v>16380340</v>
      </c>
      <c r="C36" s="18">
        <v>0</v>
      </c>
      <c r="D36" s="58">
        <v>13609313</v>
      </c>
      <c r="E36" s="59">
        <v>14941313</v>
      </c>
      <c r="F36" s="59">
        <v>15132858</v>
      </c>
      <c r="G36" s="59">
        <v>17105218</v>
      </c>
      <c r="H36" s="59">
        <v>17105218</v>
      </c>
      <c r="I36" s="59">
        <v>17105218</v>
      </c>
      <c r="J36" s="59">
        <v>17105218</v>
      </c>
      <c r="K36" s="59">
        <v>17105918</v>
      </c>
      <c r="L36" s="59">
        <v>17105218</v>
      </c>
      <c r="M36" s="59">
        <v>17105218</v>
      </c>
      <c r="N36" s="59">
        <v>17105218</v>
      </c>
      <c r="O36" s="59">
        <v>17422857</v>
      </c>
      <c r="P36" s="59">
        <v>16727993</v>
      </c>
      <c r="Q36" s="59">
        <v>16727993</v>
      </c>
      <c r="R36" s="59">
        <v>0</v>
      </c>
      <c r="S36" s="59">
        <v>0</v>
      </c>
      <c r="T36" s="59">
        <v>0</v>
      </c>
      <c r="U36" s="59">
        <v>0</v>
      </c>
      <c r="V36" s="59">
        <v>16727993</v>
      </c>
      <c r="W36" s="59">
        <v>11205985</v>
      </c>
      <c r="X36" s="59">
        <v>5522008</v>
      </c>
      <c r="Y36" s="60">
        <v>49.28</v>
      </c>
      <c r="Z36" s="61">
        <v>14941313</v>
      </c>
    </row>
    <row r="37" spans="1:26" ht="13.5">
      <c r="A37" s="57" t="s">
        <v>54</v>
      </c>
      <c r="B37" s="18">
        <v>8753880</v>
      </c>
      <c r="C37" s="18">
        <v>0</v>
      </c>
      <c r="D37" s="58">
        <v>8434976</v>
      </c>
      <c r="E37" s="59">
        <v>8434976</v>
      </c>
      <c r="F37" s="59">
        <v>9354904</v>
      </c>
      <c r="G37" s="59">
        <v>3613199</v>
      </c>
      <c r="H37" s="59">
        <v>5628036</v>
      </c>
      <c r="I37" s="59">
        <v>5628036</v>
      </c>
      <c r="J37" s="59">
        <v>5537293</v>
      </c>
      <c r="K37" s="59">
        <v>7276372</v>
      </c>
      <c r="L37" s="59">
        <v>2581592</v>
      </c>
      <c r="M37" s="59">
        <v>2581592</v>
      </c>
      <c r="N37" s="59">
        <v>2967996</v>
      </c>
      <c r="O37" s="59">
        <v>8685143</v>
      </c>
      <c r="P37" s="59">
        <v>3691305</v>
      </c>
      <c r="Q37" s="59">
        <v>3691305</v>
      </c>
      <c r="R37" s="59">
        <v>0</v>
      </c>
      <c r="S37" s="59">
        <v>0</v>
      </c>
      <c r="T37" s="59">
        <v>0</v>
      </c>
      <c r="U37" s="59">
        <v>0</v>
      </c>
      <c r="V37" s="59">
        <v>3691305</v>
      </c>
      <c r="W37" s="59">
        <v>6326232</v>
      </c>
      <c r="X37" s="59">
        <v>-2634927</v>
      </c>
      <c r="Y37" s="60">
        <v>-41.65</v>
      </c>
      <c r="Z37" s="61">
        <v>8434976</v>
      </c>
    </row>
    <row r="38" spans="1:26" ht="13.5">
      <c r="A38" s="57" t="s">
        <v>55</v>
      </c>
      <c r="B38" s="18">
        <v>17667627</v>
      </c>
      <c r="C38" s="18">
        <v>0</v>
      </c>
      <c r="D38" s="58">
        <v>22069220</v>
      </c>
      <c r="E38" s="59">
        <v>22069220</v>
      </c>
      <c r="F38" s="59">
        <v>20630974</v>
      </c>
      <c r="G38" s="59">
        <v>20936122</v>
      </c>
      <c r="H38" s="59">
        <v>20936122</v>
      </c>
      <c r="I38" s="59">
        <v>20936122</v>
      </c>
      <c r="J38" s="59">
        <v>20936122</v>
      </c>
      <c r="K38" s="59">
        <v>20936122</v>
      </c>
      <c r="L38" s="59">
        <v>20936122</v>
      </c>
      <c r="M38" s="59">
        <v>20936122</v>
      </c>
      <c r="N38" s="59">
        <v>20936122</v>
      </c>
      <c r="O38" s="59">
        <v>21274079</v>
      </c>
      <c r="P38" s="59">
        <v>21274079</v>
      </c>
      <c r="Q38" s="59">
        <v>21274079</v>
      </c>
      <c r="R38" s="59">
        <v>0</v>
      </c>
      <c r="S38" s="59">
        <v>0</v>
      </c>
      <c r="T38" s="59">
        <v>0</v>
      </c>
      <c r="U38" s="59">
        <v>0</v>
      </c>
      <c r="V38" s="59">
        <v>21274079</v>
      </c>
      <c r="W38" s="59">
        <v>16551915</v>
      </c>
      <c r="X38" s="59">
        <v>4722164</v>
      </c>
      <c r="Y38" s="60">
        <v>28.53</v>
      </c>
      <c r="Z38" s="61">
        <v>22069220</v>
      </c>
    </row>
    <row r="39" spans="1:26" ht="13.5">
      <c r="A39" s="57" t="s">
        <v>56</v>
      </c>
      <c r="B39" s="18">
        <v>-535902</v>
      </c>
      <c r="C39" s="18">
        <v>0</v>
      </c>
      <c r="D39" s="58">
        <v>-5132932</v>
      </c>
      <c r="E39" s="59">
        <v>-3786209</v>
      </c>
      <c r="F39" s="59">
        <v>-666719</v>
      </c>
      <c r="G39" s="59">
        <v>4781724</v>
      </c>
      <c r="H39" s="59">
        <v>-231060</v>
      </c>
      <c r="I39" s="59">
        <v>-231060</v>
      </c>
      <c r="J39" s="59">
        <v>-115815</v>
      </c>
      <c r="K39" s="59">
        <v>-2510149</v>
      </c>
      <c r="L39" s="59">
        <v>1301964</v>
      </c>
      <c r="M39" s="59">
        <v>1301964</v>
      </c>
      <c r="N39" s="59">
        <v>3063475</v>
      </c>
      <c r="O39" s="59">
        <v>-182201</v>
      </c>
      <c r="P39" s="59">
        <v>2108335</v>
      </c>
      <c r="Q39" s="59">
        <v>2108335</v>
      </c>
      <c r="R39" s="59">
        <v>0</v>
      </c>
      <c r="S39" s="59">
        <v>0</v>
      </c>
      <c r="T39" s="59">
        <v>0</v>
      </c>
      <c r="U39" s="59">
        <v>0</v>
      </c>
      <c r="V39" s="59">
        <v>2108335</v>
      </c>
      <c r="W39" s="59">
        <v>-2839657</v>
      </c>
      <c r="X39" s="59">
        <v>4947992</v>
      </c>
      <c r="Y39" s="60">
        <v>-174.25</v>
      </c>
      <c r="Z39" s="61">
        <v>-3786209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-338846</v>
      </c>
      <c r="C42" s="18">
        <v>0</v>
      </c>
      <c r="D42" s="58">
        <v>-3182256</v>
      </c>
      <c r="E42" s="59">
        <v>-1835538</v>
      </c>
      <c r="F42" s="59">
        <v>5464417</v>
      </c>
      <c r="G42" s="59">
        <v>0</v>
      </c>
      <c r="H42" s="59">
        <v>-3299579</v>
      </c>
      <c r="I42" s="59">
        <v>2164838</v>
      </c>
      <c r="J42" s="59">
        <v>0</v>
      </c>
      <c r="K42" s="59">
        <v>-747274</v>
      </c>
      <c r="L42" s="59">
        <v>-1285187</v>
      </c>
      <c r="M42" s="59">
        <v>-2032461</v>
      </c>
      <c r="N42" s="59">
        <v>1827550</v>
      </c>
      <c r="O42" s="59">
        <v>1790997</v>
      </c>
      <c r="P42" s="59">
        <v>-1395820</v>
      </c>
      <c r="Q42" s="59">
        <v>2222727</v>
      </c>
      <c r="R42" s="59">
        <v>0</v>
      </c>
      <c r="S42" s="59">
        <v>0</v>
      </c>
      <c r="T42" s="59">
        <v>0</v>
      </c>
      <c r="U42" s="59">
        <v>0</v>
      </c>
      <c r="V42" s="59">
        <v>2355104</v>
      </c>
      <c r="W42" s="59">
        <v>-11018187</v>
      </c>
      <c r="X42" s="59">
        <v>13373291</v>
      </c>
      <c r="Y42" s="60">
        <v>-121.37</v>
      </c>
      <c r="Z42" s="61">
        <v>-1835538</v>
      </c>
    </row>
    <row r="43" spans="1:26" ht="13.5">
      <c r="A43" s="57" t="s">
        <v>59</v>
      </c>
      <c r="B43" s="18">
        <v>-724070</v>
      </c>
      <c r="C43" s="18">
        <v>0</v>
      </c>
      <c r="D43" s="58">
        <v>-923532</v>
      </c>
      <c r="E43" s="59">
        <v>-2255526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700</v>
      </c>
      <c r="L43" s="59">
        <v>0</v>
      </c>
      <c r="M43" s="59">
        <v>700</v>
      </c>
      <c r="N43" s="59">
        <v>-1</v>
      </c>
      <c r="O43" s="59">
        <v>0</v>
      </c>
      <c r="P43" s="59">
        <v>30012</v>
      </c>
      <c r="Q43" s="59">
        <v>30011</v>
      </c>
      <c r="R43" s="59">
        <v>0</v>
      </c>
      <c r="S43" s="59">
        <v>0</v>
      </c>
      <c r="T43" s="59">
        <v>0</v>
      </c>
      <c r="U43" s="59">
        <v>0</v>
      </c>
      <c r="V43" s="59">
        <v>30711</v>
      </c>
      <c r="W43" s="59">
        <v>-781351</v>
      </c>
      <c r="X43" s="59">
        <v>812062</v>
      </c>
      <c r="Y43" s="60">
        <v>-103.93</v>
      </c>
      <c r="Z43" s="61">
        <v>-2255526</v>
      </c>
    </row>
    <row r="44" spans="1:26" ht="13.5">
      <c r="A44" s="57" t="s">
        <v>60</v>
      </c>
      <c r="B44" s="18">
        <v>128839</v>
      </c>
      <c r="C44" s="18">
        <v>0</v>
      </c>
      <c r="D44" s="58">
        <v>-66000</v>
      </c>
      <c r="E44" s="59">
        <v>-66000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-66000</v>
      </c>
    </row>
    <row r="45" spans="1:26" ht="13.5">
      <c r="A45" s="69" t="s">
        <v>61</v>
      </c>
      <c r="B45" s="21">
        <v>6098686</v>
      </c>
      <c r="C45" s="21">
        <v>0</v>
      </c>
      <c r="D45" s="98">
        <v>8368157</v>
      </c>
      <c r="E45" s="99">
        <v>8382881</v>
      </c>
      <c r="F45" s="99">
        <v>12376939</v>
      </c>
      <c r="G45" s="99">
        <v>12376939</v>
      </c>
      <c r="H45" s="99">
        <v>9077360</v>
      </c>
      <c r="I45" s="99">
        <v>9077360</v>
      </c>
      <c r="J45" s="99">
        <v>9077360</v>
      </c>
      <c r="K45" s="99">
        <v>8330786</v>
      </c>
      <c r="L45" s="99">
        <v>7045599</v>
      </c>
      <c r="M45" s="99">
        <v>7045599</v>
      </c>
      <c r="N45" s="99">
        <v>8873148</v>
      </c>
      <c r="O45" s="99">
        <v>10664145</v>
      </c>
      <c r="P45" s="99">
        <v>9298337</v>
      </c>
      <c r="Q45" s="99">
        <v>9298337</v>
      </c>
      <c r="R45" s="99">
        <v>0</v>
      </c>
      <c r="S45" s="99">
        <v>0</v>
      </c>
      <c r="T45" s="99">
        <v>0</v>
      </c>
      <c r="U45" s="99">
        <v>0</v>
      </c>
      <c r="V45" s="99">
        <v>9298337</v>
      </c>
      <c r="W45" s="99">
        <v>740407</v>
      </c>
      <c r="X45" s="99">
        <v>8557930</v>
      </c>
      <c r="Y45" s="100">
        <v>1155.84</v>
      </c>
      <c r="Z45" s="101">
        <v>8382881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944349</v>
      </c>
      <c r="C49" s="51">
        <v>0</v>
      </c>
      <c r="D49" s="128">
        <v>13837</v>
      </c>
      <c r="E49" s="53">
        <v>60396</v>
      </c>
      <c r="F49" s="53">
        <v>0</v>
      </c>
      <c r="G49" s="53">
        <v>0</v>
      </c>
      <c r="H49" s="53">
        <v>0</v>
      </c>
      <c r="I49" s="53">
        <v>5268</v>
      </c>
      <c r="J49" s="53">
        <v>0</v>
      </c>
      <c r="K49" s="53">
        <v>0</v>
      </c>
      <c r="L49" s="53">
        <v>0</v>
      </c>
      <c r="M49" s="53">
        <v>4133</v>
      </c>
      <c r="N49" s="53">
        <v>0</v>
      </c>
      <c r="O49" s="53">
        <v>0</v>
      </c>
      <c r="P49" s="53">
        <v>0</v>
      </c>
      <c r="Q49" s="53">
        <v>401826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1429809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28944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28944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120</v>
      </c>
      <c r="B76" s="31">
        <v>46938907</v>
      </c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>
        <v>46245992</v>
      </c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692915</v>
      </c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113</v>
      </c>
      <c r="B79" s="18">
        <v>692915</v>
      </c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31447461</v>
      </c>
      <c r="C5" s="18">
        <v>0</v>
      </c>
      <c r="D5" s="58">
        <v>40904000</v>
      </c>
      <c r="E5" s="59">
        <v>39816171</v>
      </c>
      <c r="F5" s="59">
        <v>7650953</v>
      </c>
      <c r="G5" s="59">
        <v>3151844</v>
      </c>
      <c r="H5" s="59">
        <v>2987204</v>
      </c>
      <c r="I5" s="59">
        <v>13790001</v>
      </c>
      <c r="J5" s="59">
        <v>2990601</v>
      </c>
      <c r="K5" s="59">
        <v>2971357</v>
      </c>
      <c r="L5" s="59">
        <v>3047709</v>
      </c>
      <c r="M5" s="59">
        <v>9009667</v>
      </c>
      <c r="N5" s="59">
        <v>3196562</v>
      </c>
      <c r="O5" s="59">
        <v>2543761</v>
      </c>
      <c r="P5" s="59">
        <v>2543761</v>
      </c>
      <c r="Q5" s="59">
        <v>8284084</v>
      </c>
      <c r="R5" s="59">
        <v>0</v>
      </c>
      <c r="S5" s="59">
        <v>0</v>
      </c>
      <c r="T5" s="59">
        <v>0</v>
      </c>
      <c r="U5" s="59">
        <v>0</v>
      </c>
      <c r="V5" s="59">
        <v>31083752</v>
      </c>
      <c r="W5" s="59">
        <v>33401298</v>
      </c>
      <c r="X5" s="59">
        <v>-2317546</v>
      </c>
      <c r="Y5" s="60">
        <v>-6.94</v>
      </c>
      <c r="Z5" s="61">
        <v>39816171</v>
      </c>
    </row>
    <row r="6" spans="1:26" ht="13.5">
      <c r="A6" s="57" t="s">
        <v>32</v>
      </c>
      <c r="B6" s="18">
        <v>97875660</v>
      </c>
      <c r="C6" s="18">
        <v>0</v>
      </c>
      <c r="D6" s="58">
        <v>118473145</v>
      </c>
      <c r="E6" s="59">
        <v>119713667</v>
      </c>
      <c r="F6" s="59">
        <v>9507534</v>
      </c>
      <c r="G6" s="59">
        <v>12144706</v>
      </c>
      <c r="H6" s="59">
        <v>8731848</v>
      </c>
      <c r="I6" s="59">
        <v>30384088</v>
      </c>
      <c r="J6" s="59">
        <v>9131564</v>
      </c>
      <c r="K6" s="59">
        <v>8863162</v>
      </c>
      <c r="L6" s="59">
        <v>9227642</v>
      </c>
      <c r="M6" s="59">
        <v>27222368</v>
      </c>
      <c r="N6" s="59">
        <v>11094521</v>
      </c>
      <c r="O6" s="59">
        <v>10227350</v>
      </c>
      <c r="P6" s="59">
        <v>10227350</v>
      </c>
      <c r="Q6" s="59">
        <v>31549221</v>
      </c>
      <c r="R6" s="59">
        <v>0</v>
      </c>
      <c r="S6" s="59">
        <v>0</v>
      </c>
      <c r="T6" s="59">
        <v>0</v>
      </c>
      <c r="U6" s="59">
        <v>0</v>
      </c>
      <c r="V6" s="59">
        <v>89155677</v>
      </c>
      <c r="W6" s="59">
        <v>87468902</v>
      </c>
      <c r="X6" s="59">
        <v>1686775</v>
      </c>
      <c r="Y6" s="60">
        <v>1.93</v>
      </c>
      <c r="Z6" s="61">
        <v>119713667</v>
      </c>
    </row>
    <row r="7" spans="1:26" ht="13.5">
      <c r="A7" s="57" t="s">
        <v>33</v>
      </c>
      <c r="B7" s="18">
        <v>355840</v>
      </c>
      <c r="C7" s="18">
        <v>0</v>
      </c>
      <c r="D7" s="58">
        <v>367599</v>
      </c>
      <c r="E7" s="59">
        <v>367599</v>
      </c>
      <c r="F7" s="59">
        <v>4797</v>
      </c>
      <c r="G7" s="59">
        <v>20201</v>
      </c>
      <c r="H7" s="59">
        <v>36301</v>
      </c>
      <c r="I7" s="59">
        <v>61299</v>
      </c>
      <c r="J7" s="59">
        <v>70161</v>
      </c>
      <c r="K7" s="59">
        <v>72305</v>
      </c>
      <c r="L7" s="59">
        <v>57033</v>
      </c>
      <c r="M7" s="59">
        <v>199499</v>
      </c>
      <c r="N7" s="59">
        <v>82232</v>
      </c>
      <c r="O7" s="59">
        <v>51294</v>
      </c>
      <c r="P7" s="59">
        <v>51294</v>
      </c>
      <c r="Q7" s="59">
        <v>184820</v>
      </c>
      <c r="R7" s="59">
        <v>0</v>
      </c>
      <c r="S7" s="59">
        <v>0</v>
      </c>
      <c r="T7" s="59">
        <v>0</v>
      </c>
      <c r="U7" s="59">
        <v>0</v>
      </c>
      <c r="V7" s="59">
        <v>445618</v>
      </c>
      <c r="W7" s="59">
        <v>284454</v>
      </c>
      <c r="X7" s="59">
        <v>161164</v>
      </c>
      <c r="Y7" s="60">
        <v>56.66</v>
      </c>
      <c r="Z7" s="61">
        <v>367599</v>
      </c>
    </row>
    <row r="8" spans="1:26" ht="13.5">
      <c r="A8" s="57" t="s">
        <v>34</v>
      </c>
      <c r="B8" s="18">
        <v>71297643</v>
      </c>
      <c r="C8" s="18">
        <v>0</v>
      </c>
      <c r="D8" s="58">
        <v>44949650</v>
      </c>
      <c r="E8" s="59">
        <v>54393399</v>
      </c>
      <c r="F8" s="59">
        <v>15489000</v>
      </c>
      <c r="G8" s="59">
        <v>2926500</v>
      </c>
      <c r="H8" s="59">
        <v>2995000</v>
      </c>
      <c r="I8" s="59">
        <v>21410500</v>
      </c>
      <c r="J8" s="59">
        <v>0</v>
      </c>
      <c r="K8" s="59">
        <v>2206540</v>
      </c>
      <c r="L8" s="59">
        <v>12391000</v>
      </c>
      <c r="M8" s="59">
        <v>14597540</v>
      </c>
      <c r="N8" s="59">
        <v>2731477</v>
      </c>
      <c r="O8" s="59">
        <v>1520000</v>
      </c>
      <c r="P8" s="59">
        <v>1520000</v>
      </c>
      <c r="Q8" s="59">
        <v>5771477</v>
      </c>
      <c r="R8" s="59">
        <v>0</v>
      </c>
      <c r="S8" s="59">
        <v>0</v>
      </c>
      <c r="T8" s="59">
        <v>0</v>
      </c>
      <c r="U8" s="59">
        <v>0</v>
      </c>
      <c r="V8" s="59">
        <v>41779517</v>
      </c>
      <c r="W8" s="59">
        <v>44949650</v>
      </c>
      <c r="X8" s="59">
        <v>-3170133</v>
      </c>
      <c r="Y8" s="60">
        <v>-7.05</v>
      </c>
      <c r="Z8" s="61">
        <v>54393399</v>
      </c>
    </row>
    <row r="9" spans="1:26" ht="13.5">
      <c r="A9" s="57" t="s">
        <v>35</v>
      </c>
      <c r="B9" s="18">
        <v>34093145</v>
      </c>
      <c r="C9" s="18">
        <v>0</v>
      </c>
      <c r="D9" s="58">
        <v>15187896</v>
      </c>
      <c r="E9" s="59">
        <v>41589003</v>
      </c>
      <c r="F9" s="59">
        <v>795160</v>
      </c>
      <c r="G9" s="59">
        <v>1219695</v>
      </c>
      <c r="H9" s="59">
        <v>2685711</v>
      </c>
      <c r="I9" s="59">
        <v>4700566</v>
      </c>
      <c r="J9" s="59">
        <v>1393744</v>
      </c>
      <c r="K9" s="59">
        <v>1438749</v>
      </c>
      <c r="L9" s="59">
        <v>1026249</v>
      </c>
      <c r="M9" s="59">
        <v>3858742</v>
      </c>
      <c r="N9" s="59">
        <v>1334806</v>
      </c>
      <c r="O9" s="59">
        <v>1464695</v>
      </c>
      <c r="P9" s="59">
        <v>1464695</v>
      </c>
      <c r="Q9" s="59">
        <v>4264196</v>
      </c>
      <c r="R9" s="59">
        <v>0</v>
      </c>
      <c r="S9" s="59">
        <v>0</v>
      </c>
      <c r="T9" s="59">
        <v>0</v>
      </c>
      <c r="U9" s="59">
        <v>0</v>
      </c>
      <c r="V9" s="59">
        <v>12823504</v>
      </c>
      <c r="W9" s="59">
        <v>8236509</v>
      </c>
      <c r="X9" s="59">
        <v>4586995</v>
      </c>
      <c r="Y9" s="60">
        <v>55.69</v>
      </c>
      <c r="Z9" s="61">
        <v>41589003</v>
      </c>
    </row>
    <row r="10" spans="1:26" ht="25.5">
      <c r="A10" s="62" t="s">
        <v>105</v>
      </c>
      <c r="B10" s="63">
        <f>SUM(B5:B9)</f>
        <v>235069749</v>
      </c>
      <c r="C10" s="63">
        <f>SUM(C5:C9)</f>
        <v>0</v>
      </c>
      <c r="D10" s="64">
        <f aca="true" t="shared" si="0" ref="D10:Z10">SUM(D5:D9)</f>
        <v>219882290</v>
      </c>
      <c r="E10" s="65">
        <f t="shared" si="0"/>
        <v>255879839</v>
      </c>
      <c r="F10" s="65">
        <f t="shared" si="0"/>
        <v>33447444</v>
      </c>
      <c r="G10" s="65">
        <f t="shared" si="0"/>
        <v>19462946</v>
      </c>
      <c r="H10" s="65">
        <f t="shared" si="0"/>
        <v>17436064</v>
      </c>
      <c r="I10" s="65">
        <f t="shared" si="0"/>
        <v>70346454</v>
      </c>
      <c r="J10" s="65">
        <f t="shared" si="0"/>
        <v>13586070</v>
      </c>
      <c r="K10" s="65">
        <f t="shared" si="0"/>
        <v>15552113</v>
      </c>
      <c r="L10" s="65">
        <f t="shared" si="0"/>
        <v>25749633</v>
      </c>
      <c r="M10" s="65">
        <f t="shared" si="0"/>
        <v>54887816</v>
      </c>
      <c r="N10" s="65">
        <f t="shared" si="0"/>
        <v>18439598</v>
      </c>
      <c r="O10" s="65">
        <f t="shared" si="0"/>
        <v>15807100</v>
      </c>
      <c r="P10" s="65">
        <f t="shared" si="0"/>
        <v>15807100</v>
      </c>
      <c r="Q10" s="65">
        <f t="shared" si="0"/>
        <v>50053798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175288068</v>
      </c>
      <c r="W10" s="65">
        <f t="shared" si="0"/>
        <v>174340813</v>
      </c>
      <c r="X10" s="65">
        <f t="shared" si="0"/>
        <v>947255</v>
      </c>
      <c r="Y10" s="66">
        <f>+IF(W10&lt;&gt;0,(X10/W10)*100,0)</f>
        <v>0.5433351971348213</v>
      </c>
      <c r="Z10" s="67">
        <f t="shared" si="0"/>
        <v>255879839</v>
      </c>
    </row>
    <row r="11" spans="1:26" ht="13.5">
      <c r="A11" s="57" t="s">
        <v>36</v>
      </c>
      <c r="B11" s="18">
        <v>78229939</v>
      </c>
      <c r="C11" s="18">
        <v>0</v>
      </c>
      <c r="D11" s="58">
        <v>73779858</v>
      </c>
      <c r="E11" s="59">
        <v>75961220</v>
      </c>
      <c r="F11" s="59">
        <v>5806755</v>
      </c>
      <c r="G11" s="59">
        <v>5711155</v>
      </c>
      <c r="H11" s="59">
        <v>5774304</v>
      </c>
      <c r="I11" s="59">
        <v>17292214</v>
      </c>
      <c r="J11" s="59">
        <v>5672313</v>
      </c>
      <c r="K11" s="59">
        <v>8926023</v>
      </c>
      <c r="L11" s="59">
        <v>6355167</v>
      </c>
      <c r="M11" s="59">
        <v>20953503</v>
      </c>
      <c r="N11" s="59">
        <v>7096692</v>
      </c>
      <c r="O11" s="59">
        <v>6018483</v>
      </c>
      <c r="P11" s="59">
        <v>6018483</v>
      </c>
      <c r="Q11" s="59">
        <v>19133658</v>
      </c>
      <c r="R11" s="59">
        <v>0</v>
      </c>
      <c r="S11" s="59">
        <v>0</v>
      </c>
      <c r="T11" s="59">
        <v>0</v>
      </c>
      <c r="U11" s="59">
        <v>0</v>
      </c>
      <c r="V11" s="59">
        <v>57379375</v>
      </c>
      <c r="W11" s="59">
        <v>62398117</v>
      </c>
      <c r="X11" s="59">
        <v>-5018742</v>
      </c>
      <c r="Y11" s="60">
        <v>-8.04</v>
      </c>
      <c r="Z11" s="61">
        <v>75961220</v>
      </c>
    </row>
    <row r="12" spans="1:26" ht="13.5">
      <c r="A12" s="57" t="s">
        <v>37</v>
      </c>
      <c r="B12" s="18">
        <v>4327829</v>
      </c>
      <c r="C12" s="18">
        <v>0</v>
      </c>
      <c r="D12" s="58">
        <v>4477572</v>
      </c>
      <c r="E12" s="59">
        <v>4558851</v>
      </c>
      <c r="F12" s="59">
        <v>339841</v>
      </c>
      <c r="G12" s="59">
        <v>303884</v>
      </c>
      <c r="H12" s="59">
        <v>352410</v>
      </c>
      <c r="I12" s="59">
        <v>996135</v>
      </c>
      <c r="J12" s="59">
        <v>352343</v>
      </c>
      <c r="K12" s="59">
        <v>423065</v>
      </c>
      <c r="L12" s="59">
        <v>371567</v>
      </c>
      <c r="M12" s="59">
        <v>1146975</v>
      </c>
      <c r="N12" s="59">
        <v>351817</v>
      </c>
      <c r="O12" s="59">
        <v>351890</v>
      </c>
      <c r="P12" s="59">
        <v>351890</v>
      </c>
      <c r="Q12" s="59">
        <v>1055597</v>
      </c>
      <c r="R12" s="59">
        <v>0</v>
      </c>
      <c r="S12" s="59">
        <v>0</v>
      </c>
      <c r="T12" s="59">
        <v>0</v>
      </c>
      <c r="U12" s="59">
        <v>0</v>
      </c>
      <c r="V12" s="59">
        <v>3198707</v>
      </c>
      <c r="W12" s="59">
        <v>3214575</v>
      </c>
      <c r="X12" s="59">
        <v>-15868</v>
      </c>
      <c r="Y12" s="60">
        <v>-0.49</v>
      </c>
      <c r="Z12" s="61">
        <v>4558851</v>
      </c>
    </row>
    <row r="13" spans="1:26" ht="13.5">
      <c r="A13" s="57" t="s">
        <v>106</v>
      </c>
      <c r="B13" s="18">
        <v>15823046</v>
      </c>
      <c r="C13" s="18">
        <v>0</v>
      </c>
      <c r="D13" s="58">
        <v>18313811</v>
      </c>
      <c r="E13" s="59">
        <v>17289702</v>
      </c>
      <c r="F13" s="59">
        <v>1436159</v>
      </c>
      <c r="G13" s="59">
        <v>1436159</v>
      </c>
      <c r="H13" s="59">
        <v>1436159</v>
      </c>
      <c r="I13" s="59">
        <v>4308477</v>
      </c>
      <c r="J13" s="59">
        <v>1436159</v>
      </c>
      <c r="K13" s="59">
        <v>1436159</v>
      </c>
      <c r="L13" s="59">
        <v>1436159</v>
      </c>
      <c r="M13" s="59">
        <v>4308477</v>
      </c>
      <c r="N13" s="59">
        <v>1436159</v>
      </c>
      <c r="O13" s="59">
        <v>1473353</v>
      </c>
      <c r="P13" s="59">
        <v>1473353</v>
      </c>
      <c r="Q13" s="59">
        <v>4382865</v>
      </c>
      <c r="R13" s="59">
        <v>0</v>
      </c>
      <c r="S13" s="59">
        <v>0</v>
      </c>
      <c r="T13" s="59">
        <v>0</v>
      </c>
      <c r="U13" s="59">
        <v>0</v>
      </c>
      <c r="V13" s="59">
        <v>12999819</v>
      </c>
      <c r="W13" s="59">
        <v>13735359</v>
      </c>
      <c r="X13" s="59">
        <v>-735540</v>
      </c>
      <c r="Y13" s="60">
        <v>-5.36</v>
      </c>
      <c r="Z13" s="61">
        <v>17289702</v>
      </c>
    </row>
    <row r="14" spans="1:26" ht="13.5">
      <c r="A14" s="57" t="s">
        <v>38</v>
      </c>
      <c r="B14" s="18">
        <v>9967992</v>
      </c>
      <c r="C14" s="18">
        <v>0</v>
      </c>
      <c r="D14" s="58">
        <v>7145831</v>
      </c>
      <c r="E14" s="59">
        <v>7797798</v>
      </c>
      <c r="F14" s="59">
        <v>430211</v>
      </c>
      <c r="G14" s="59">
        <v>430211</v>
      </c>
      <c r="H14" s="59">
        <v>1017719</v>
      </c>
      <c r="I14" s="59">
        <v>1878141</v>
      </c>
      <c r="J14" s="59">
        <v>430211</v>
      </c>
      <c r="K14" s="59">
        <v>430211</v>
      </c>
      <c r="L14" s="59">
        <v>500711</v>
      </c>
      <c r="M14" s="59">
        <v>1361133</v>
      </c>
      <c r="N14" s="59">
        <v>430211</v>
      </c>
      <c r="O14" s="59">
        <v>607691</v>
      </c>
      <c r="P14" s="59">
        <v>607691</v>
      </c>
      <c r="Q14" s="59">
        <v>1645593</v>
      </c>
      <c r="R14" s="59">
        <v>0</v>
      </c>
      <c r="S14" s="59">
        <v>0</v>
      </c>
      <c r="T14" s="59">
        <v>0</v>
      </c>
      <c r="U14" s="59">
        <v>0</v>
      </c>
      <c r="V14" s="59">
        <v>4884867</v>
      </c>
      <c r="W14" s="59">
        <v>5342292</v>
      </c>
      <c r="X14" s="59">
        <v>-457425</v>
      </c>
      <c r="Y14" s="60">
        <v>-8.56</v>
      </c>
      <c r="Z14" s="61">
        <v>7797798</v>
      </c>
    </row>
    <row r="15" spans="1:26" ht="13.5">
      <c r="A15" s="57" t="s">
        <v>39</v>
      </c>
      <c r="B15" s="18">
        <v>69816561</v>
      </c>
      <c r="C15" s="18">
        <v>0</v>
      </c>
      <c r="D15" s="58">
        <v>67024487</v>
      </c>
      <c r="E15" s="59">
        <v>67497378</v>
      </c>
      <c r="F15" s="59">
        <v>4127734</v>
      </c>
      <c r="G15" s="59">
        <v>6965159</v>
      </c>
      <c r="H15" s="59">
        <v>7656989</v>
      </c>
      <c r="I15" s="59">
        <v>18749882</v>
      </c>
      <c r="J15" s="59">
        <v>4167795</v>
      </c>
      <c r="K15" s="59">
        <v>4292245</v>
      </c>
      <c r="L15" s="59">
        <v>4635684</v>
      </c>
      <c r="M15" s="59">
        <v>13095724</v>
      </c>
      <c r="N15" s="59">
        <v>4784131</v>
      </c>
      <c r="O15" s="59">
        <v>5131026</v>
      </c>
      <c r="P15" s="59">
        <v>5131026</v>
      </c>
      <c r="Q15" s="59">
        <v>15046183</v>
      </c>
      <c r="R15" s="59">
        <v>0</v>
      </c>
      <c r="S15" s="59">
        <v>0</v>
      </c>
      <c r="T15" s="59">
        <v>0</v>
      </c>
      <c r="U15" s="59">
        <v>0</v>
      </c>
      <c r="V15" s="59">
        <v>46891789</v>
      </c>
      <c r="W15" s="59">
        <v>48521295</v>
      </c>
      <c r="X15" s="59">
        <v>-1629506</v>
      </c>
      <c r="Y15" s="60">
        <v>-3.36</v>
      </c>
      <c r="Z15" s="61">
        <v>67497378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82358136</v>
      </c>
      <c r="C17" s="18">
        <v>0</v>
      </c>
      <c r="D17" s="58">
        <v>59364310</v>
      </c>
      <c r="E17" s="59">
        <v>99724808</v>
      </c>
      <c r="F17" s="59">
        <v>3254834</v>
      </c>
      <c r="G17" s="59">
        <v>3528782</v>
      </c>
      <c r="H17" s="59">
        <v>6896124</v>
      </c>
      <c r="I17" s="59">
        <v>13679740</v>
      </c>
      <c r="J17" s="59">
        <v>5710454</v>
      </c>
      <c r="K17" s="59">
        <v>5661760</v>
      </c>
      <c r="L17" s="59">
        <v>4956371</v>
      </c>
      <c r="M17" s="59">
        <v>16328585</v>
      </c>
      <c r="N17" s="59">
        <v>5708282</v>
      </c>
      <c r="O17" s="59">
        <v>7990276</v>
      </c>
      <c r="P17" s="59">
        <v>7990276</v>
      </c>
      <c r="Q17" s="59">
        <v>21688834</v>
      </c>
      <c r="R17" s="59">
        <v>0</v>
      </c>
      <c r="S17" s="59">
        <v>0</v>
      </c>
      <c r="T17" s="59">
        <v>0</v>
      </c>
      <c r="U17" s="59">
        <v>0</v>
      </c>
      <c r="V17" s="59">
        <v>51697159</v>
      </c>
      <c r="W17" s="59">
        <v>49379194</v>
      </c>
      <c r="X17" s="59">
        <v>2317965</v>
      </c>
      <c r="Y17" s="60">
        <v>4.69</v>
      </c>
      <c r="Z17" s="61">
        <v>99724808</v>
      </c>
    </row>
    <row r="18" spans="1:26" ht="13.5">
      <c r="A18" s="69" t="s">
        <v>42</v>
      </c>
      <c r="B18" s="70">
        <f>SUM(B11:B17)</f>
        <v>260523503</v>
      </c>
      <c r="C18" s="70">
        <f>SUM(C11:C17)</f>
        <v>0</v>
      </c>
      <c r="D18" s="71">
        <f aca="true" t="shared" si="1" ref="D18:Z18">SUM(D11:D17)</f>
        <v>230105869</v>
      </c>
      <c r="E18" s="72">
        <f t="shared" si="1"/>
        <v>272829757</v>
      </c>
      <c r="F18" s="72">
        <f t="shared" si="1"/>
        <v>15395534</v>
      </c>
      <c r="G18" s="72">
        <f t="shared" si="1"/>
        <v>18375350</v>
      </c>
      <c r="H18" s="72">
        <f t="shared" si="1"/>
        <v>23133705</v>
      </c>
      <c r="I18" s="72">
        <f t="shared" si="1"/>
        <v>56904589</v>
      </c>
      <c r="J18" s="72">
        <f t="shared" si="1"/>
        <v>17769275</v>
      </c>
      <c r="K18" s="72">
        <f t="shared" si="1"/>
        <v>21169463</v>
      </c>
      <c r="L18" s="72">
        <f t="shared" si="1"/>
        <v>18255659</v>
      </c>
      <c r="M18" s="72">
        <f t="shared" si="1"/>
        <v>57194397</v>
      </c>
      <c r="N18" s="72">
        <f t="shared" si="1"/>
        <v>19807292</v>
      </c>
      <c r="O18" s="72">
        <f t="shared" si="1"/>
        <v>21572719</v>
      </c>
      <c r="P18" s="72">
        <f t="shared" si="1"/>
        <v>21572719</v>
      </c>
      <c r="Q18" s="72">
        <f t="shared" si="1"/>
        <v>62952730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177051716</v>
      </c>
      <c r="W18" s="72">
        <f t="shared" si="1"/>
        <v>182590832</v>
      </c>
      <c r="X18" s="72">
        <f t="shared" si="1"/>
        <v>-5539116</v>
      </c>
      <c r="Y18" s="66">
        <f>+IF(W18&lt;&gt;0,(X18/W18)*100,0)</f>
        <v>-3.033622191940064</v>
      </c>
      <c r="Z18" s="73">
        <f t="shared" si="1"/>
        <v>272829757</v>
      </c>
    </row>
    <row r="19" spans="1:26" ht="13.5">
      <c r="A19" s="69" t="s">
        <v>43</v>
      </c>
      <c r="B19" s="74">
        <f>+B10-B18</f>
        <v>-25453754</v>
      </c>
      <c r="C19" s="74">
        <f>+C10-C18</f>
        <v>0</v>
      </c>
      <c r="D19" s="75">
        <f aca="true" t="shared" si="2" ref="D19:Z19">+D10-D18</f>
        <v>-10223579</v>
      </c>
      <c r="E19" s="76">
        <f t="shared" si="2"/>
        <v>-16949918</v>
      </c>
      <c r="F19" s="76">
        <f t="shared" si="2"/>
        <v>18051910</v>
      </c>
      <c r="G19" s="76">
        <f t="shared" si="2"/>
        <v>1087596</v>
      </c>
      <c r="H19" s="76">
        <f t="shared" si="2"/>
        <v>-5697641</v>
      </c>
      <c r="I19" s="76">
        <f t="shared" si="2"/>
        <v>13441865</v>
      </c>
      <c r="J19" s="76">
        <f t="shared" si="2"/>
        <v>-4183205</v>
      </c>
      <c r="K19" s="76">
        <f t="shared" si="2"/>
        <v>-5617350</v>
      </c>
      <c r="L19" s="76">
        <f t="shared" si="2"/>
        <v>7493974</v>
      </c>
      <c r="M19" s="76">
        <f t="shared" si="2"/>
        <v>-2306581</v>
      </c>
      <c r="N19" s="76">
        <f t="shared" si="2"/>
        <v>-1367694</v>
      </c>
      <c r="O19" s="76">
        <f t="shared" si="2"/>
        <v>-5765619</v>
      </c>
      <c r="P19" s="76">
        <f t="shared" si="2"/>
        <v>-5765619</v>
      </c>
      <c r="Q19" s="76">
        <f t="shared" si="2"/>
        <v>-12898932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-1763648</v>
      </c>
      <c r="W19" s="76">
        <f>IF(E10=E18,0,W10-W18)</f>
        <v>-8250019</v>
      </c>
      <c r="X19" s="76">
        <f t="shared" si="2"/>
        <v>6486371</v>
      </c>
      <c r="Y19" s="77">
        <f>+IF(W19&lt;&gt;0,(X19/W19)*100,0)</f>
        <v>-78.62249771788404</v>
      </c>
      <c r="Z19" s="78">
        <f t="shared" si="2"/>
        <v>-16949918</v>
      </c>
    </row>
    <row r="20" spans="1:26" ht="13.5">
      <c r="A20" s="57" t="s">
        <v>44</v>
      </c>
      <c r="B20" s="18">
        <v>42298336</v>
      </c>
      <c r="C20" s="18">
        <v>0</v>
      </c>
      <c r="D20" s="58">
        <v>45910350</v>
      </c>
      <c r="E20" s="59">
        <v>58458966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45910350</v>
      </c>
      <c r="X20" s="59">
        <v>-45910350</v>
      </c>
      <c r="Y20" s="60">
        <v>-100</v>
      </c>
      <c r="Z20" s="61">
        <v>58458966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16844582</v>
      </c>
      <c r="C22" s="85">
        <f>SUM(C19:C21)</f>
        <v>0</v>
      </c>
      <c r="D22" s="86">
        <f aca="true" t="shared" si="3" ref="D22:Z22">SUM(D19:D21)</f>
        <v>35686771</v>
      </c>
      <c r="E22" s="87">
        <f t="shared" si="3"/>
        <v>41509048</v>
      </c>
      <c r="F22" s="87">
        <f t="shared" si="3"/>
        <v>18051910</v>
      </c>
      <c r="G22" s="87">
        <f t="shared" si="3"/>
        <v>1087596</v>
      </c>
      <c r="H22" s="87">
        <f t="shared" si="3"/>
        <v>-5697641</v>
      </c>
      <c r="I22" s="87">
        <f t="shared" si="3"/>
        <v>13441865</v>
      </c>
      <c r="J22" s="87">
        <f t="shared" si="3"/>
        <v>-4183205</v>
      </c>
      <c r="K22" s="87">
        <f t="shared" si="3"/>
        <v>-5617350</v>
      </c>
      <c r="L22" s="87">
        <f t="shared" si="3"/>
        <v>7493974</v>
      </c>
      <c r="M22" s="87">
        <f t="shared" si="3"/>
        <v>-2306581</v>
      </c>
      <c r="N22" s="87">
        <f t="shared" si="3"/>
        <v>-1367694</v>
      </c>
      <c r="O22" s="87">
        <f t="shared" si="3"/>
        <v>-5765619</v>
      </c>
      <c r="P22" s="87">
        <f t="shared" si="3"/>
        <v>-5765619</v>
      </c>
      <c r="Q22" s="87">
        <f t="shared" si="3"/>
        <v>-12898932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-1763648</v>
      </c>
      <c r="W22" s="87">
        <f t="shared" si="3"/>
        <v>37660331</v>
      </c>
      <c r="X22" s="87">
        <f t="shared" si="3"/>
        <v>-39423979</v>
      </c>
      <c r="Y22" s="88">
        <f>+IF(W22&lt;&gt;0,(X22/W22)*100,0)</f>
        <v>-104.6830390311758</v>
      </c>
      <c r="Z22" s="89">
        <f t="shared" si="3"/>
        <v>41509048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16844582</v>
      </c>
      <c r="C24" s="74">
        <f>SUM(C22:C23)</f>
        <v>0</v>
      </c>
      <c r="D24" s="75">
        <f aca="true" t="shared" si="4" ref="D24:Z24">SUM(D22:D23)</f>
        <v>35686771</v>
      </c>
      <c r="E24" s="76">
        <f t="shared" si="4"/>
        <v>41509048</v>
      </c>
      <c r="F24" s="76">
        <f t="shared" si="4"/>
        <v>18051910</v>
      </c>
      <c r="G24" s="76">
        <f t="shared" si="4"/>
        <v>1087596</v>
      </c>
      <c r="H24" s="76">
        <f t="shared" si="4"/>
        <v>-5697641</v>
      </c>
      <c r="I24" s="76">
        <f t="shared" si="4"/>
        <v>13441865</v>
      </c>
      <c r="J24" s="76">
        <f t="shared" si="4"/>
        <v>-4183205</v>
      </c>
      <c r="K24" s="76">
        <f t="shared" si="4"/>
        <v>-5617350</v>
      </c>
      <c r="L24" s="76">
        <f t="shared" si="4"/>
        <v>7493974</v>
      </c>
      <c r="M24" s="76">
        <f t="shared" si="4"/>
        <v>-2306581</v>
      </c>
      <c r="N24" s="76">
        <f t="shared" si="4"/>
        <v>-1367694</v>
      </c>
      <c r="O24" s="76">
        <f t="shared" si="4"/>
        <v>-5765619</v>
      </c>
      <c r="P24" s="76">
        <f t="shared" si="4"/>
        <v>-5765619</v>
      </c>
      <c r="Q24" s="76">
        <f t="shared" si="4"/>
        <v>-12898932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-1763648</v>
      </c>
      <c r="W24" s="76">
        <f t="shared" si="4"/>
        <v>37660331</v>
      </c>
      <c r="X24" s="76">
        <f t="shared" si="4"/>
        <v>-39423979</v>
      </c>
      <c r="Y24" s="77">
        <f>+IF(W24&lt;&gt;0,(X24/W24)*100,0)</f>
        <v>-104.6830390311758</v>
      </c>
      <c r="Z24" s="78">
        <f t="shared" si="4"/>
        <v>41509048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44495568</v>
      </c>
      <c r="C27" s="21">
        <v>0</v>
      </c>
      <c r="D27" s="98">
        <v>50560750</v>
      </c>
      <c r="E27" s="99">
        <v>70194322</v>
      </c>
      <c r="F27" s="99">
        <v>0</v>
      </c>
      <c r="G27" s="99">
        <v>1416501</v>
      </c>
      <c r="H27" s="99">
        <v>1406771</v>
      </c>
      <c r="I27" s="99">
        <v>2823272</v>
      </c>
      <c r="J27" s="99">
        <v>1596653</v>
      </c>
      <c r="K27" s="99">
        <v>2353866</v>
      </c>
      <c r="L27" s="99">
        <v>6232989</v>
      </c>
      <c r="M27" s="99">
        <v>10183508</v>
      </c>
      <c r="N27" s="99">
        <v>675654</v>
      </c>
      <c r="O27" s="99">
        <v>1525203</v>
      </c>
      <c r="P27" s="99">
        <v>2665237</v>
      </c>
      <c r="Q27" s="99">
        <v>4866094</v>
      </c>
      <c r="R27" s="99">
        <v>0</v>
      </c>
      <c r="S27" s="99">
        <v>0</v>
      </c>
      <c r="T27" s="99">
        <v>0</v>
      </c>
      <c r="U27" s="99">
        <v>0</v>
      </c>
      <c r="V27" s="99">
        <v>17872874</v>
      </c>
      <c r="W27" s="99">
        <v>52645742</v>
      </c>
      <c r="X27" s="99">
        <v>-34772868</v>
      </c>
      <c r="Y27" s="100">
        <v>-66.05</v>
      </c>
      <c r="Z27" s="101">
        <v>70194322</v>
      </c>
    </row>
    <row r="28" spans="1:26" ht="13.5">
      <c r="A28" s="102" t="s">
        <v>44</v>
      </c>
      <c r="B28" s="18">
        <v>40482769</v>
      </c>
      <c r="C28" s="18">
        <v>0</v>
      </c>
      <c r="D28" s="58">
        <v>45911000</v>
      </c>
      <c r="E28" s="59">
        <v>58458966</v>
      </c>
      <c r="F28" s="59">
        <v>0</v>
      </c>
      <c r="G28" s="59">
        <v>1361577</v>
      </c>
      <c r="H28" s="59">
        <v>1292843</v>
      </c>
      <c r="I28" s="59">
        <v>2654420</v>
      </c>
      <c r="J28" s="59">
        <v>1536472</v>
      </c>
      <c r="K28" s="59">
        <v>2311911</v>
      </c>
      <c r="L28" s="59">
        <v>5830156</v>
      </c>
      <c r="M28" s="59">
        <v>9678539</v>
      </c>
      <c r="N28" s="59">
        <v>264617</v>
      </c>
      <c r="O28" s="59">
        <v>978002</v>
      </c>
      <c r="P28" s="59">
        <v>2275583</v>
      </c>
      <c r="Q28" s="59">
        <v>3518202</v>
      </c>
      <c r="R28" s="59">
        <v>0</v>
      </c>
      <c r="S28" s="59">
        <v>0</v>
      </c>
      <c r="T28" s="59">
        <v>0</v>
      </c>
      <c r="U28" s="59">
        <v>0</v>
      </c>
      <c r="V28" s="59">
        <v>15851161</v>
      </c>
      <c r="W28" s="59">
        <v>43844225</v>
      </c>
      <c r="X28" s="59">
        <v>-27993064</v>
      </c>
      <c r="Y28" s="60">
        <v>-63.85</v>
      </c>
      <c r="Z28" s="61">
        <v>58458966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5000000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3750000</v>
      </c>
      <c r="X30" s="59">
        <v>-3750000</v>
      </c>
      <c r="Y30" s="60">
        <v>-100</v>
      </c>
      <c r="Z30" s="61">
        <v>5000000</v>
      </c>
    </row>
    <row r="31" spans="1:26" ht="13.5">
      <c r="A31" s="57" t="s">
        <v>49</v>
      </c>
      <c r="B31" s="18">
        <v>4012799</v>
      </c>
      <c r="C31" s="18">
        <v>0</v>
      </c>
      <c r="D31" s="58">
        <v>4649750</v>
      </c>
      <c r="E31" s="59">
        <v>6735356</v>
      </c>
      <c r="F31" s="59">
        <v>0</v>
      </c>
      <c r="G31" s="59">
        <v>54924</v>
      </c>
      <c r="H31" s="59">
        <v>113928</v>
      </c>
      <c r="I31" s="59">
        <v>168852</v>
      </c>
      <c r="J31" s="59">
        <v>60181</v>
      </c>
      <c r="K31" s="59">
        <v>41955</v>
      </c>
      <c r="L31" s="59">
        <v>402833</v>
      </c>
      <c r="M31" s="59">
        <v>504969</v>
      </c>
      <c r="N31" s="59">
        <v>411037</v>
      </c>
      <c r="O31" s="59">
        <v>547201</v>
      </c>
      <c r="P31" s="59">
        <v>389654</v>
      </c>
      <c r="Q31" s="59">
        <v>1347892</v>
      </c>
      <c r="R31" s="59">
        <v>0</v>
      </c>
      <c r="S31" s="59">
        <v>0</v>
      </c>
      <c r="T31" s="59">
        <v>0</v>
      </c>
      <c r="U31" s="59">
        <v>0</v>
      </c>
      <c r="V31" s="59">
        <v>2021713</v>
      </c>
      <c r="W31" s="59">
        <v>5051517</v>
      </c>
      <c r="X31" s="59">
        <v>-3029804</v>
      </c>
      <c r="Y31" s="60">
        <v>-59.98</v>
      </c>
      <c r="Z31" s="61">
        <v>6735356</v>
      </c>
    </row>
    <row r="32" spans="1:26" ht="13.5">
      <c r="A32" s="69" t="s">
        <v>50</v>
      </c>
      <c r="B32" s="21">
        <f>SUM(B28:B31)</f>
        <v>44495568</v>
      </c>
      <c r="C32" s="21">
        <f>SUM(C28:C31)</f>
        <v>0</v>
      </c>
      <c r="D32" s="98">
        <f aca="true" t="shared" si="5" ref="D32:Z32">SUM(D28:D31)</f>
        <v>50560750</v>
      </c>
      <c r="E32" s="99">
        <f t="shared" si="5"/>
        <v>70194322</v>
      </c>
      <c r="F32" s="99">
        <f t="shared" si="5"/>
        <v>0</v>
      </c>
      <c r="G32" s="99">
        <f t="shared" si="5"/>
        <v>1416501</v>
      </c>
      <c r="H32" s="99">
        <f t="shared" si="5"/>
        <v>1406771</v>
      </c>
      <c r="I32" s="99">
        <f t="shared" si="5"/>
        <v>2823272</v>
      </c>
      <c r="J32" s="99">
        <f t="shared" si="5"/>
        <v>1596653</v>
      </c>
      <c r="K32" s="99">
        <f t="shared" si="5"/>
        <v>2353866</v>
      </c>
      <c r="L32" s="99">
        <f t="shared" si="5"/>
        <v>6232989</v>
      </c>
      <c r="M32" s="99">
        <f t="shared" si="5"/>
        <v>10183508</v>
      </c>
      <c r="N32" s="99">
        <f t="shared" si="5"/>
        <v>675654</v>
      </c>
      <c r="O32" s="99">
        <f t="shared" si="5"/>
        <v>1525203</v>
      </c>
      <c r="P32" s="99">
        <f t="shared" si="5"/>
        <v>2665237</v>
      </c>
      <c r="Q32" s="99">
        <f t="shared" si="5"/>
        <v>4866094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17872874</v>
      </c>
      <c r="W32" s="99">
        <f t="shared" si="5"/>
        <v>52645742</v>
      </c>
      <c r="X32" s="99">
        <f t="shared" si="5"/>
        <v>-34772868</v>
      </c>
      <c r="Y32" s="100">
        <f>+IF(W32&lt;&gt;0,(X32/W32)*100,0)</f>
        <v>-66.05067509543316</v>
      </c>
      <c r="Z32" s="101">
        <f t="shared" si="5"/>
        <v>70194322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41164988</v>
      </c>
      <c r="C35" s="18">
        <v>0</v>
      </c>
      <c r="D35" s="58">
        <v>52540140</v>
      </c>
      <c r="E35" s="59">
        <v>44527015</v>
      </c>
      <c r="F35" s="59">
        <v>51181351</v>
      </c>
      <c r="G35" s="59">
        <v>58192430</v>
      </c>
      <c r="H35" s="59">
        <v>58633004</v>
      </c>
      <c r="I35" s="59">
        <v>58633004</v>
      </c>
      <c r="J35" s="59">
        <v>50781505</v>
      </c>
      <c r="K35" s="59">
        <v>44485637</v>
      </c>
      <c r="L35" s="59">
        <v>49715180</v>
      </c>
      <c r="M35" s="59">
        <v>49715180</v>
      </c>
      <c r="N35" s="59">
        <v>51995215</v>
      </c>
      <c r="O35" s="59">
        <v>65722912</v>
      </c>
      <c r="P35" s="59">
        <v>74096480</v>
      </c>
      <c r="Q35" s="59">
        <v>74096480</v>
      </c>
      <c r="R35" s="59">
        <v>0</v>
      </c>
      <c r="S35" s="59">
        <v>0</v>
      </c>
      <c r="T35" s="59">
        <v>0</v>
      </c>
      <c r="U35" s="59">
        <v>0</v>
      </c>
      <c r="V35" s="59">
        <v>74096480</v>
      </c>
      <c r="W35" s="59">
        <v>33395261</v>
      </c>
      <c r="X35" s="59">
        <v>40701219</v>
      </c>
      <c r="Y35" s="60">
        <v>121.88</v>
      </c>
      <c r="Z35" s="61">
        <v>44527015</v>
      </c>
    </row>
    <row r="36" spans="1:26" ht="13.5">
      <c r="A36" s="57" t="s">
        <v>53</v>
      </c>
      <c r="B36" s="18">
        <v>559478884</v>
      </c>
      <c r="C36" s="18">
        <v>0</v>
      </c>
      <c r="D36" s="58">
        <v>517427117</v>
      </c>
      <c r="E36" s="59">
        <v>522427117</v>
      </c>
      <c r="F36" s="59">
        <v>523358303</v>
      </c>
      <c r="G36" s="59">
        <v>521922144</v>
      </c>
      <c r="H36" s="59">
        <v>520485985</v>
      </c>
      <c r="I36" s="59">
        <v>520485985</v>
      </c>
      <c r="J36" s="59">
        <v>519049826</v>
      </c>
      <c r="K36" s="59">
        <v>517613667</v>
      </c>
      <c r="L36" s="59">
        <v>516177508</v>
      </c>
      <c r="M36" s="59">
        <v>516177508</v>
      </c>
      <c r="N36" s="59">
        <v>514741349</v>
      </c>
      <c r="O36" s="59">
        <v>513267995</v>
      </c>
      <c r="P36" s="59">
        <v>511827187</v>
      </c>
      <c r="Q36" s="59">
        <v>511827187</v>
      </c>
      <c r="R36" s="59">
        <v>0</v>
      </c>
      <c r="S36" s="59">
        <v>0</v>
      </c>
      <c r="T36" s="59">
        <v>0</v>
      </c>
      <c r="U36" s="59">
        <v>0</v>
      </c>
      <c r="V36" s="59">
        <v>511827187</v>
      </c>
      <c r="W36" s="59">
        <v>391820338</v>
      </c>
      <c r="X36" s="59">
        <v>120006849</v>
      </c>
      <c r="Y36" s="60">
        <v>30.63</v>
      </c>
      <c r="Z36" s="61">
        <v>522427117</v>
      </c>
    </row>
    <row r="37" spans="1:26" ht="13.5">
      <c r="A37" s="57" t="s">
        <v>54</v>
      </c>
      <c r="B37" s="18">
        <v>67457055</v>
      </c>
      <c r="C37" s="18">
        <v>0</v>
      </c>
      <c r="D37" s="58">
        <v>40125954</v>
      </c>
      <c r="E37" s="59">
        <v>40125954</v>
      </c>
      <c r="F37" s="59">
        <v>116352202</v>
      </c>
      <c r="G37" s="59">
        <v>113030396</v>
      </c>
      <c r="H37" s="59">
        <v>23661996</v>
      </c>
      <c r="I37" s="59">
        <v>23661996</v>
      </c>
      <c r="J37" s="59">
        <v>28360847</v>
      </c>
      <c r="K37" s="59">
        <v>27982270</v>
      </c>
      <c r="L37" s="59">
        <v>20167952</v>
      </c>
      <c r="M37" s="59">
        <v>20167952</v>
      </c>
      <c r="N37" s="59">
        <v>22273282</v>
      </c>
      <c r="O37" s="59">
        <v>23651494</v>
      </c>
      <c r="P37" s="59">
        <v>21995240</v>
      </c>
      <c r="Q37" s="59">
        <v>21995240</v>
      </c>
      <c r="R37" s="59">
        <v>0</v>
      </c>
      <c r="S37" s="59">
        <v>0</v>
      </c>
      <c r="T37" s="59">
        <v>0</v>
      </c>
      <c r="U37" s="59">
        <v>0</v>
      </c>
      <c r="V37" s="59">
        <v>21995240</v>
      </c>
      <c r="W37" s="59">
        <v>30094466</v>
      </c>
      <c r="X37" s="59">
        <v>-8099226</v>
      </c>
      <c r="Y37" s="60">
        <v>-26.91</v>
      </c>
      <c r="Z37" s="61">
        <v>40125954</v>
      </c>
    </row>
    <row r="38" spans="1:26" ht="13.5">
      <c r="A38" s="57" t="s">
        <v>55</v>
      </c>
      <c r="B38" s="18">
        <v>87643036</v>
      </c>
      <c r="C38" s="18">
        <v>0</v>
      </c>
      <c r="D38" s="58">
        <v>82551796</v>
      </c>
      <c r="E38" s="59">
        <v>87551796</v>
      </c>
      <c r="F38" s="59">
        <v>91302852</v>
      </c>
      <c r="G38" s="59">
        <v>91810158</v>
      </c>
      <c r="H38" s="59">
        <v>91387125</v>
      </c>
      <c r="I38" s="59">
        <v>91387125</v>
      </c>
      <c r="J38" s="59">
        <v>91948427</v>
      </c>
      <c r="K38" s="59">
        <v>92509729</v>
      </c>
      <c r="L38" s="59">
        <v>92380486</v>
      </c>
      <c r="M38" s="59">
        <v>92380486</v>
      </c>
      <c r="N38" s="59">
        <v>92910734</v>
      </c>
      <c r="O38" s="59">
        <v>93760884</v>
      </c>
      <c r="P38" s="59">
        <v>93361171</v>
      </c>
      <c r="Q38" s="59">
        <v>93361171</v>
      </c>
      <c r="R38" s="59">
        <v>0</v>
      </c>
      <c r="S38" s="59">
        <v>0</v>
      </c>
      <c r="T38" s="59">
        <v>0</v>
      </c>
      <c r="U38" s="59">
        <v>0</v>
      </c>
      <c r="V38" s="59">
        <v>93361171</v>
      </c>
      <c r="W38" s="59">
        <v>65663847</v>
      </c>
      <c r="X38" s="59">
        <v>27697324</v>
      </c>
      <c r="Y38" s="60">
        <v>42.18</v>
      </c>
      <c r="Z38" s="61">
        <v>87551796</v>
      </c>
    </row>
    <row r="39" spans="1:26" ht="13.5">
      <c r="A39" s="57" t="s">
        <v>56</v>
      </c>
      <c r="B39" s="18">
        <v>445543781</v>
      </c>
      <c r="C39" s="18">
        <v>0</v>
      </c>
      <c r="D39" s="58">
        <v>447289507</v>
      </c>
      <c r="E39" s="59">
        <v>439276382</v>
      </c>
      <c r="F39" s="59">
        <v>366884600</v>
      </c>
      <c r="G39" s="59">
        <v>375274020</v>
      </c>
      <c r="H39" s="59">
        <v>464069868</v>
      </c>
      <c r="I39" s="59">
        <v>464069868</v>
      </c>
      <c r="J39" s="59">
        <v>449522057</v>
      </c>
      <c r="K39" s="59">
        <v>441607305</v>
      </c>
      <c r="L39" s="59">
        <v>453344250</v>
      </c>
      <c r="M39" s="59">
        <v>453344250</v>
      </c>
      <c r="N39" s="59">
        <v>451552548</v>
      </c>
      <c r="O39" s="59">
        <v>461578529</v>
      </c>
      <c r="P39" s="59">
        <v>470567256</v>
      </c>
      <c r="Q39" s="59">
        <v>470567256</v>
      </c>
      <c r="R39" s="59">
        <v>0</v>
      </c>
      <c r="S39" s="59">
        <v>0</v>
      </c>
      <c r="T39" s="59">
        <v>0</v>
      </c>
      <c r="U39" s="59">
        <v>0</v>
      </c>
      <c r="V39" s="59">
        <v>470567256</v>
      </c>
      <c r="W39" s="59">
        <v>329457287</v>
      </c>
      <c r="X39" s="59">
        <v>141109969</v>
      </c>
      <c r="Y39" s="60">
        <v>42.83</v>
      </c>
      <c r="Z39" s="61">
        <v>439276382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39354684</v>
      </c>
      <c r="C42" s="18">
        <v>0</v>
      </c>
      <c r="D42" s="58">
        <v>56451841</v>
      </c>
      <c r="E42" s="59">
        <v>69026931</v>
      </c>
      <c r="F42" s="59">
        <v>903414</v>
      </c>
      <c r="G42" s="59">
        <v>10018150</v>
      </c>
      <c r="H42" s="59">
        <v>-914239</v>
      </c>
      <c r="I42" s="59">
        <v>10007325</v>
      </c>
      <c r="J42" s="59">
        <v>928430</v>
      </c>
      <c r="K42" s="59">
        <v>-3936654</v>
      </c>
      <c r="L42" s="59">
        <v>15661718</v>
      </c>
      <c r="M42" s="59">
        <v>12653494</v>
      </c>
      <c r="N42" s="59">
        <v>-1949397</v>
      </c>
      <c r="O42" s="59">
        <v>1141602</v>
      </c>
      <c r="P42" s="59">
        <v>15373893</v>
      </c>
      <c r="Q42" s="59">
        <v>14566098</v>
      </c>
      <c r="R42" s="59">
        <v>0</v>
      </c>
      <c r="S42" s="59">
        <v>0</v>
      </c>
      <c r="T42" s="59">
        <v>0</v>
      </c>
      <c r="U42" s="59">
        <v>0</v>
      </c>
      <c r="V42" s="59">
        <v>37226917</v>
      </c>
      <c r="W42" s="59">
        <v>57344957</v>
      </c>
      <c r="X42" s="59">
        <v>-20118040</v>
      </c>
      <c r="Y42" s="60">
        <v>-35.08</v>
      </c>
      <c r="Z42" s="61">
        <v>69026931</v>
      </c>
    </row>
    <row r="43" spans="1:26" ht="13.5">
      <c r="A43" s="57" t="s">
        <v>59</v>
      </c>
      <c r="B43" s="18">
        <v>-43603722</v>
      </c>
      <c r="C43" s="18">
        <v>0</v>
      </c>
      <c r="D43" s="58">
        <v>-50560751</v>
      </c>
      <c r="E43" s="59">
        <v>-65185550</v>
      </c>
      <c r="F43" s="59">
        <v>-7715632</v>
      </c>
      <c r="G43" s="59">
        <v>-9203501</v>
      </c>
      <c r="H43" s="59">
        <v>2193229</v>
      </c>
      <c r="I43" s="59">
        <v>-14725904</v>
      </c>
      <c r="J43" s="59">
        <v>-1084189</v>
      </c>
      <c r="K43" s="59">
        <v>3766135</v>
      </c>
      <c r="L43" s="59">
        <v>-10232989</v>
      </c>
      <c r="M43" s="59">
        <v>-7551043</v>
      </c>
      <c r="N43" s="59">
        <v>-125654</v>
      </c>
      <c r="O43" s="59">
        <v>-505203</v>
      </c>
      <c r="P43" s="59">
        <v>-8263459</v>
      </c>
      <c r="Q43" s="59">
        <v>-8894316</v>
      </c>
      <c r="R43" s="59">
        <v>0</v>
      </c>
      <c r="S43" s="59">
        <v>0</v>
      </c>
      <c r="T43" s="59">
        <v>0</v>
      </c>
      <c r="U43" s="59">
        <v>0</v>
      </c>
      <c r="V43" s="59">
        <v>-31171263</v>
      </c>
      <c r="W43" s="59">
        <v>-32215661</v>
      </c>
      <c r="X43" s="59">
        <v>1044398</v>
      </c>
      <c r="Y43" s="60">
        <v>-3.24</v>
      </c>
      <c r="Z43" s="61">
        <v>-65185550</v>
      </c>
    </row>
    <row r="44" spans="1:26" ht="13.5">
      <c r="A44" s="57" t="s">
        <v>60</v>
      </c>
      <c r="B44" s="18">
        <v>178299</v>
      </c>
      <c r="C44" s="18">
        <v>0</v>
      </c>
      <c r="D44" s="58">
        <v>-2087826</v>
      </c>
      <c r="E44" s="59">
        <v>-2410326</v>
      </c>
      <c r="F44" s="59">
        <v>0</v>
      </c>
      <c r="G44" s="59">
        <v>0</v>
      </c>
      <c r="H44" s="59">
        <v>-934130</v>
      </c>
      <c r="I44" s="59">
        <v>-934130</v>
      </c>
      <c r="J44" s="59">
        <v>0</v>
      </c>
      <c r="K44" s="59">
        <v>0</v>
      </c>
      <c r="L44" s="59">
        <v>-680975</v>
      </c>
      <c r="M44" s="59">
        <v>-680975</v>
      </c>
      <c r="N44" s="59">
        <v>0</v>
      </c>
      <c r="O44" s="59">
        <v>0</v>
      </c>
      <c r="P44" s="59">
        <v>-946885</v>
      </c>
      <c r="Q44" s="59">
        <v>-946885</v>
      </c>
      <c r="R44" s="59">
        <v>0</v>
      </c>
      <c r="S44" s="59">
        <v>0</v>
      </c>
      <c r="T44" s="59">
        <v>0</v>
      </c>
      <c r="U44" s="59">
        <v>0</v>
      </c>
      <c r="V44" s="59">
        <v>-2561990</v>
      </c>
      <c r="W44" s="59">
        <v>-1822507</v>
      </c>
      <c r="X44" s="59">
        <v>-739483</v>
      </c>
      <c r="Y44" s="60">
        <v>40.58</v>
      </c>
      <c r="Z44" s="61">
        <v>-2410326</v>
      </c>
    </row>
    <row r="45" spans="1:26" ht="13.5">
      <c r="A45" s="69" t="s">
        <v>61</v>
      </c>
      <c r="B45" s="21">
        <v>2490233</v>
      </c>
      <c r="C45" s="21">
        <v>0</v>
      </c>
      <c r="D45" s="98">
        <v>6775664</v>
      </c>
      <c r="E45" s="99">
        <v>3194875</v>
      </c>
      <c r="F45" s="99">
        <v>-5048398</v>
      </c>
      <c r="G45" s="99">
        <v>-4233749</v>
      </c>
      <c r="H45" s="99">
        <v>-3888889</v>
      </c>
      <c r="I45" s="99">
        <v>-3888889</v>
      </c>
      <c r="J45" s="99">
        <v>-4044648</v>
      </c>
      <c r="K45" s="99">
        <v>-4215167</v>
      </c>
      <c r="L45" s="99">
        <v>532587</v>
      </c>
      <c r="M45" s="99">
        <v>532587</v>
      </c>
      <c r="N45" s="99">
        <v>-1542464</v>
      </c>
      <c r="O45" s="99">
        <v>-906065</v>
      </c>
      <c r="P45" s="99">
        <v>5257484</v>
      </c>
      <c r="Q45" s="99">
        <v>5257484</v>
      </c>
      <c r="R45" s="99">
        <v>0</v>
      </c>
      <c r="S45" s="99">
        <v>0</v>
      </c>
      <c r="T45" s="99">
        <v>0</v>
      </c>
      <c r="U45" s="99">
        <v>0</v>
      </c>
      <c r="V45" s="99">
        <v>5257484</v>
      </c>
      <c r="W45" s="99">
        <v>25070609</v>
      </c>
      <c r="X45" s="99">
        <v>-19813125</v>
      </c>
      <c r="Y45" s="100">
        <v>-79.03</v>
      </c>
      <c r="Z45" s="101">
        <v>3194875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12704991</v>
      </c>
      <c r="C49" s="51">
        <v>0</v>
      </c>
      <c r="D49" s="128">
        <v>5595178</v>
      </c>
      <c r="E49" s="53">
        <v>3661402</v>
      </c>
      <c r="F49" s="53">
        <v>0</v>
      </c>
      <c r="G49" s="53">
        <v>0</v>
      </c>
      <c r="H49" s="53">
        <v>0</v>
      </c>
      <c r="I49" s="53">
        <v>2975360</v>
      </c>
      <c r="J49" s="53">
        <v>0</v>
      </c>
      <c r="K49" s="53">
        <v>0</v>
      </c>
      <c r="L49" s="53">
        <v>0</v>
      </c>
      <c r="M49" s="53">
        <v>2603053</v>
      </c>
      <c r="N49" s="53">
        <v>0</v>
      </c>
      <c r="O49" s="53">
        <v>0</v>
      </c>
      <c r="P49" s="53">
        <v>0</v>
      </c>
      <c r="Q49" s="53">
        <v>2580693</v>
      </c>
      <c r="R49" s="53">
        <v>0</v>
      </c>
      <c r="S49" s="53">
        <v>0</v>
      </c>
      <c r="T49" s="53">
        <v>0</v>
      </c>
      <c r="U49" s="53">
        <v>0</v>
      </c>
      <c r="V49" s="53">
        <v>2691611</v>
      </c>
      <c r="W49" s="53">
        <v>41025554</v>
      </c>
      <c r="X49" s="53">
        <v>73837842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3793873</v>
      </c>
      <c r="C51" s="51">
        <v>0</v>
      </c>
      <c r="D51" s="128">
        <v>521889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4315762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96.60299095086839</v>
      </c>
      <c r="C58" s="5">
        <f>IF(C67=0,0,+(C76/C67)*100)</f>
        <v>0</v>
      </c>
      <c r="D58" s="6">
        <f aca="true" t="shared" si="6" ref="D58:Z58">IF(D67=0,0,+(D76/D67)*100)</f>
        <v>92.09253277038931</v>
      </c>
      <c r="E58" s="7">
        <f t="shared" si="6"/>
        <v>92.09068374610837</v>
      </c>
      <c r="F58" s="7">
        <f t="shared" si="6"/>
        <v>55.9029639444214</v>
      </c>
      <c r="G58" s="7">
        <f t="shared" si="6"/>
        <v>91.89737987342527</v>
      </c>
      <c r="H58" s="7">
        <f t="shared" si="6"/>
        <v>122.24531551811582</v>
      </c>
      <c r="I58" s="7">
        <f t="shared" si="6"/>
        <v>85.96352844283527</v>
      </c>
      <c r="J58" s="7">
        <f t="shared" si="6"/>
        <v>101.9162702246336</v>
      </c>
      <c r="K58" s="7">
        <f t="shared" si="6"/>
        <v>107.3963995461864</v>
      </c>
      <c r="L58" s="7">
        <f t="shared" si="6"/>
        <v>86.60753488465178</v>
      </c>
      <c r="M58" s="7">
        <f t="shared" si="6"/>
        <v>98.5179106979201</v>
      </c>
      <c r="N58" s="7">
        <f t="shared" si="6"/>
        <v>96.32669776617618</v>
      </c>
      <c r="O58" s="7">
        <f t="shared" si="6"/>
        <v>99.65757102755308</v>
      </c>
      <c r="P58" s="7">
        <f t="shared" si="6"/>
        <v>102.1416214337491</v>
      </c>
      <c r="Q58" s="7">
        <f t="shared" si="6"/>
        <v>99.25990105435473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94.1440989869625</v>
      </c>
      <c r="W58" s="7">
        <f t="shared" si="6"/>
        <v>91.30951917095355</v>
      </c>
      <c r="X58" s="7">
        <f t="shared" si="6"/>
        <v>0</v>
      </c>
      <c r="Y58" s="7">
        <f t="shared" si="6"/>
        <v>0</v>
      </c>
      <c r="Z58" s="8">
        <f t="shared" si="6"/>
        <v>92.09068374610837</v>
      </c>
    </row>
    <row r="59" spans="1:26" ht="13.5">
      <c r="A59" s="36" t="s">
        <v>31</v>
      </c>
      <c r="B59" s="9">
        <f aca="true" t="shared" si="7" ref="B59:Z66">IF(B68=0,0,+(B77/B68)*100)</f>
        <v>101.77122725424479</v>
      </c>
      <c r="C59" s="9">
        <f t="shared" si="7"/>
        <v>0</v>
      </c>
      <c r="D59" s="2">
        <f t="shared" si="7"/>
        <v>89.99999489795918</v>
      </c>
      <c r="E59" s="10">
        <f t="shared" si="7"/>
        <v>90.00000026033416</v>
      </c>
      <c r="F59" s="10">
        <f t="shared" si="7"/>
        <v>19.57501773172835</v>
      </c>
      <c r="G59" s="10">
        <f t="shared" si="7"/>
        <v>107.05548466145886</v>
      </c>
      <c r="H59" s="10">
        <f t="shared" si="7"/>
        <v>148.05367768602252</v>
      </c>
      <c r="I59" s="10">
        <f t="shared" si="7"/>
        <v>66.74213744632691</v>
      </c>
      <c r="J59" s="10">
        <f t="shared" si="7"/>
        <v>84.44792297746615</v>
      </c>
      <c r="K59" s="10">
        <f t="shared" si="7"/>
        <v>123.5865689894033</v>
      </c>
      <c r="L59" s="10">
        <f t="shared" si="7"/>
        <v>72.96040972445552</v>
      </c>
      <c r="M59" s="10">
        <f t="shared" si="7"/>
        <v>93.44834935464928</v>
      </c>
      <c r="N59" s="10">
        <f t="shared" si="7"/>
        <v>89.10466788079395</v>
      </c>
      <c r="O59" s="10">
        <f t="shared" si="7"/>
        <v>99.31607582124947</v>
      </c>
      <c r="P59" s="10">
        <f t="shared" si="7"/>
        <v>95.20966468717347</v>
      </c>
      <c r="Q59" s="10">
        <f t="shared" si="7"/>
        <v>94.09988965606108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81.68645255291392</v>
      </c>
      <c r="W59" s="10">
        <f t="shared" si="7"/>
        <v>80.12620191277453</v>
      </c>
      <c r="X59" s="10">
        <f t="shared" si="7"/>
        <v>0</v>
      </c>
      <c r="Y59" s="10">
        <f t="shared" si="7"/>
        <v>0</v>
      </c>
      <c r="Z59" s="11">
        <f t="shared" si="7"/>
        <v>90.00000026033416</v>
      </c>
    </row>
    <row r="60" spans="1:26" ht="13.5">
      <c r="A60" s="37" t="s">
        <v>32</v>
      </c>
      <c r="B60" s="12">
        <f t="shared" si="7"/>
        <v>94.81496114560045</v>
      </c>
      <c r="C60" s="12">
        <f t="shared" si="7"/>
        <v>0</v>
      </c>
      <c r="D60" s="3">
        <f t="shared" si="7"/>
        <v>93.27221540375247</v>
      </c>
      <c r="E60" s="13">
        <f t="shared" si="7"/>
        <v>93.26785721132408</v>
      </c>
      <c r="F60" s="13">
        <f t="shared" si="7"/>
        <v>85.1911021301633</v>
      </c>
      <c r="G60" s="13">
        <f t="shared" si="7"/>
        <v>88.9601279767497</v>
      </c>
      <c r="H60" s="13">
        <f t="shared" si="7"/>
        <v>115.28877964893572</v>
      </c>
      <c r="I60" s="13">
        <f t="shared" si="7"/>
        <v>95.34714354434466</v>
      </c>
      <c r="J60" s="13">
        <f t="shared" si="7"/>
        <v>108.38119296979139</v>
      </c>
      <c r="K60" s="13">
        <f t="shared" si="7"/>
        <v>103.2196861571525</v>
      </c>
      <c r="L60" s="13">
        <f t="shared" si="7"/>
        <v>91.87376363322286</v>
      </c>
      <c r="M60" s="13">
        <f t="shared" si="7"/>
        <v>101.10512061257859</v>
      </c>
      <c r="N60" s="13">
        <f t="shared" si="7"/>
        <v>98.59646036092951</v>
      </c>
      <c r="O60" s="13">
        <f t="shared" si="7"/>
        <v>100.15139796721535</v>
      </c>
      <c r="P60" s="13">
        <f t="shared" si="7"/>
        <v>104.1887585738241</v>
      </c>
      <c r="Q60" s="13">
        <f t="shared" si="7"/>
        <v>100.9133886380269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99.07496524309943</v>
      </c>
      <c r="W60" s="13">
        <f t="shared" si="7"/>
        <v>96.99929810482816</v>
      </c>
      <c r="X60" s="13">
        <f t="shared" si="7"/>
        <v>0</v>
      </c>
      <c r="Y60" s="13">
        <f t="shared" si="7"/>
        <v>0</v>
      </c>
      <c r="Z60" s="14">
        <f t="shared" si="7"/>
        <v>93.26785721132408</v>
      </c>
    </row>
    <row r="61" spans="1:26" ht="13.5">
      <c r="A61" s="38" t="s">
        <v>113</v>
      </c>
      <c r="B61" s="12">
        <f t="shared" si="7"/>
        <v>92.7282489409273</v>
      </c>
      <c r="C61" s="12">
        <f t="shared" si="7"/>
        <v>0</v>
      </c>
      <c r="D61" s="3">
        <f t="shared" si="7"/>
        <v>95.00000025795167</v>
      </c>
      <c r="E61" s="13">
        <f t="shared" si="7"/>
        <v>95.00000044733335</v>
      </c>
      <c r="F61" s="13">
        <f t="shared" si="7"/>
        <v>92.31678442408263</v>
      </c>
      <c r="G61" s="13">
        <f t="shared" si="7"/>
        <v>94.58418988060984</v>
      </c>
      <c r="H61" s="13">
        <f t="shared" si="7"/>
        <v>114.8497391516361</v>
      </c>
      <c r="I61" s="13">
        <f t="shared" si="7"/>
        <v>99.92714170978391</v>
      </c>
      <c r="J61" s="13">
        <f t="shared" si="7"/>
        <v>117.0290650198618</v>
      </c>
      <c r="K61" s="13">
        <f t="shared" si="7"/>
        <v>112.462206246837</v>
      </c>
      <c r="L61" s="13">
        <f t="shared" si="7"/>
        <v>99.59531488465447</v>
      </c>
      <c r="M61" s="13">
        <f t="shared" si="7"/>
        <v>109.76182777399102</v>
      </c>
      <c r="N61" s="13">
        <f t="shared" si="7"/>
        <v>102.91631155553517</v>
      </c>
      <c r="O61" s="13">
        <f t="shared" si="7"/>
        <v>103.06783875801091</v>
      </c>
      <c r="P61" s="13">
        <f t="shared" si="7"/>
        <v>109.4902033141467</v>
      </c>
      <c r="Q61" s="13">
        <f t="shared" si="7"/>
        <v>105.09416766052533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104.64474193510705</v>
      </c>
      <c r="W61" s="13">
        <f t="shared" si="7"/>
        <v>100.42162858905814</v>
      </c>
      <c r="X61" s="13">
        <f t="shared" si="7"/>
        <v>0</v>
      </c>
      <c r="Y61" s="13">
        <f t="shared" si="7"/>
        <v>0</v>
      </c>
      <c r="Z61" s="14">
        <f t="shared" si="7"/>
        <v>95.00000044733335</v>
      </c>
    </row>
    <row r="62" spans="1:26" ht="13.5">
      <c r="A62" s="38" t="s">
        <v>114</v>
      </c>
      <c r="B62" s="12">
        <f t="shared" si="7"/>
        <v>99.96847379044705</v>
      </c>
      <c r="C62" s="12">
        <f t="shared" si="7"/>
        <v>0</v>
      </c>
      <c r="D62" s="3">
        <f t="shared" si="7"/>
        <v>90.00000596822636</v>
      </c>
      <c r="E62" s="13">
        <f t="shared" si="7"/>
        <v>77.21536105681307</v>
      </c>
      <c r="F62" s="13">
        <f t="shared" si="7"/>
        <v>81.0421285269408</v>
      </c>
      <c r="G62" s="13">
        <f t="shared" si="7"/>
        <v>67.55594859533878</v>
      </c>
      <c r="H62" s="13">
        <f t="shared" si="7"/>
        <v>103.86288946845418</v>
      </c>
      <c r="I62" s="13">
        <f t="shared" si="7"/>
        <v>81.6355273287144</v>
      </c>
      <c r="J62" s="13">
        <f t="shared" si="7"/>
        <v>71.76618481517765</v>
      </c>
      <c r="K62" s="13">
        <f t="shared" si="7"/>
        <v>75.65657338086017</v>
      </c>
      <c r="L62" s="13">
        <f t="shared" si="7"/>
        <v>73.13711136915848</v>
      </c>
      <c r="M62" s="13">
        <f t="shared" si="7"/>
        <v>73.53667180906098</v>
      </c>
      <c r="N62" s="13">
        <f t="shared" si="7"/>
        <v>75.41545968227105</v>
      </c>
      <c r="O62" s="13">
        <f t="shared" si="7"/>
        <v>88.72084224191215</v>
      </c>
      <c r="P62" s="13">
        <f t="shared" si="7"/>
        <v>84.97296032278004</v>
      </c>
      <c r="Q62" s="13">
        <f t="shared" si="7"/>
        <v>82.81017475337921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79.49762910273411</v>
      </c>
      <c r="W62" s="13">
        <f t="shared" si="7"/>
        <v>81.37848296505452</v>
      </c>
      <c r="X62" s="13">
        <f t="shared" si="7"/>
        <v>0</v>
      </c>
      <c r="Y62" s="13">
        <f t="shared" si="7"/>
        <v>0</v>
      </c>
      <c r="Z62" s="14">
        <f t="shared" si="7"/>
        <v>77.21536105681307</v>
      </c>
    </row>
    <row r="63" spans="1:26" ht="13.5">
      <c r="A63" s="38" t="s">
        <v>115</v>
      </c>
      <c r="B63" s="12">
        <f t="shared" si="7"/>
        <v>100.07219189699165</v>
      </c>
      <c r="C63" s="12">
        <f t="shared" si="7"/>
        <v>0</v>
      </c>
      <c r="D63" s="3">
        <f t="shared" si="7"/>
        <v>89.99999888214687</v>
      </c>
      <c r="E63" s="13">
        <f t="shared" si="7"/>
        <v>90.45863494801274</v>
      </c>
      <c r="F63" s="13">
        <f t="shared" si="7"/>
        <v>36.372559559143156</v>
      </c>
      <c r="G63" s="13">
        <f t="shared" si="7"/>
        <v>68.02834378265413</v>
      </c>
      <c r="H63" s="13">
        <f t="shared" si="7"/>
        <v>119.54182976949906</v>
      </c>
      <c r="I63" s="13">
        <f t="shared" si="7"/>
        <v>64.84226471026982</v>
      </c>
      <c r="J63" s="13">
        <f t="shared" si="7"/>
        <v>94.56204006361094</v>
      </c>
      <c r="K63" s="13">
        <f t="shared" si="7"/>
        <v>81.23308507749844</v>
      </c>
      <c r="L63" s="13">
        <f t="shared" si="7"/>
        <v>63.03968015120917</v>
      </c>
      <c r="M63" s="13">
        <f t="shared" si="7"/>
        <v>78.31345254257167</v>
      </c>
      <c r="N63" s="13">
        <f t="shared" si="7"/>
        <v>111.77822649663396</v>
      </c>
      <c r="O63" s="13">
        <f t="shared" si="7"/>
        <v>86.08964981256287</v>
      </c>
      <c r="P63" s="13">
        <f t="shared" si="7"/>
        <v>95.2073523361068</v>
      </c>
      <c r="Q63" s="13">
        <f t="shared" si="7"/>
        <v>98.19036887627396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79.70727872957131</v>
      </c>
      <c r="W63" s="13">
        <f t="shared" si="7"/>
        <v>82.58484121684528</v>
      </c>
      <c r="X63" s="13">
        <f t="shared" si="7"/>
        <v>0</v>
      </c>
      <c r="Y63" s="13">
        <f t="shared" si="7"/>
        <v>0</v>
      </c>
      <c r="Z63" s="14">
        <f t="shared" si="7"/>
        <v>90.45863494801274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89.99999562709435</v>
      </c>
      <c r="E64" s="13">
        <f t="shared" si="7"/>
        <v>92.72641566989392</v>
      </c>
      <c r="F64" s="13">
        <f t="shared" si="7"/>
        <v>51.1023469634648</v>
      </c>
      <c r="G64" s="13">
        <f t="shared" si="7"/>
        <v>74.47707906224286</v>
      </c>
      <c r="H64" s="13">
        <f t="shared" si="7"/>
        <v>83.52259494745911</v>
      </c>
      <c r="I64" s="13">
        <f t="shared" si="7"/>
        <v>69.58967201747954</v>
      </c>
      <c r="J64" s="13">
        <f t="shared" si="7"/>
        <v>80.73841585064197</v>
      </c>
      <c r="K64" s="13">
        <f t="shared" si="7"/>
        <v>74.59309223353328</v>
      </c>
      <c r="L64" s="13">
        <f t="shared" si="7"/>
        <v>61.40133995966532</v>
      </c>
      <c r="M64" s="13">
        <f t="shared" si="7"/>
        <v>72.07547765244755</v>
      </c>
      <c r="N64" s="13">
        <f t="shared" si="7"/>
        <v>86.6957193034051</v>
      </c>
      <c r="O64" s="13">
        <f t="shared" si="7"/>
        <v>82.37181080391436</v>
      </c>
      <c r="P64" s="13">
        <f t="shared" si="7"/>
        <v>83.05198484893674</v>
      </c>
      <c r="Q64" s="13">
        <f t="shared" si="7"/>
        <v>84.03238330920333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75.14488247141207</v>
      </c>
      <c r="W64" s="13">
        <f t="shared" si="7"/>
        <v>81.2658187455832</v>
      </c>
      <c r="X64" s="13">
        <f t="shared" si="7"/>
        <v>0</v>
      </c>
      <c r="Y64" s="13">
        <f t="shared" si="7"/>
        <v>0</v>
      </c>
      <c r="Z64" s="14">
        <f t="shared" si="7"/>
        <v>92.72641566989392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70.00001530662226</v>
      </c>
      <c r="E66" s="16">
        <f t="shared" si="7"/>
        <v>51.46825253219781</v>
      </c>
      <c r="F66" s="16">
        <f t="shared" si="7"/>
        <v>26.606165707790915</v>
      </c>
      <c r="G66" s="16">
        <f t="shared" si="7"/>
        <v>36.073957085284825</v>
      </c>
      <c r="H66" s="16">
        <f t="shared" si="7"/>
        <v>32.7447985609069</v>
      </c>
      <c r="I66" s="16">
        <f t="shared" si="7"/>
        <v>31.87466234467855</v>
      </c>
      <c r="J66" s="16">
        <f t="shared" si="7"/>
        <v>43.23372843132113</v>
      </c>
      <c r="K66" s="16">
        <f t="shared" si="7"/>
        <v>39.07896133032182</v>
      </c>
      <c r="L66" s="16">
        <f t="shared" si="7"/>
        <v>24.993452949711575</v>
      </c>
      <c r="M66" s="16">
        <f t="shared" si="7"/>
        <v>35.893310534833084</v>
      </c>
      <c r="N66" s="16">
        <f t="shared" si="7"/>
        <v>66.31882161774327</v>
      </c>
      <c r="O66" s="16">
        <f t="shared" si="7"/>
        <v>59.46002631227716</v>
      </c>
      <c r="P66" s="16">
        <f t="shared" si="7"/>
        <v>63.94741357942304</v>
      </c>
      <c r="Q66" s="16">
        <f t="shared" si="7"/>
        <v>63.13985329752234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40.99292012123947</v>
      </c>
      <c r="W66" s="16">
        <f t="shared" si="7"/>
        <v>22.627231880144834</v>
      </c>
      <c r="X66" s="16">
        <f t="shared" si="7"/>
        <v>0</v>
      </c>
      <c r="Y66" s="16">
        <f t="shared" si="7"/>
        <v>0</v>
      </c>
      <c r="Z66" s="17">
        <f t="shared" si="7"/>
        <v>51.46825253219781</v>
      </c>
    </row>
    <row r="67" spans="1:26" ht="13.5" hidden="1">
      <c r="A67" s="40" t="s">
        <v>119</v>
      </c>
      <c r="B67" s="23">
        <v>132995966</v>
      </c>
      <c r="C67" s="23"/>
      <c r="D67" s="24">
        <v>160286393</v>
      </c>
      <c r="E67" s="25">
        <v>159618020</v>
      </c>
      <c r="F67" s="25">
        <v>17205687</v>
      </c>
      <c r="G67" s="25">
        <v>15357884</v>
      </c>
      <c r="H67" s="25">
        <v>11743668</v>
      </c>
      <c r="I67" s="25">
        <v>44307239</v>
      </c>
      <c r="J67" s="25">
        <v>12151209</v>
      </c>
      <c r="K67" s="25">
        <v>11838341</v>
      </c>
      <c r="L67" s="25">
        <v>12291867</v>
      </c>
      <c r="M67" s="25">
        <v>36281417</v>
      </c>
      <c r="N67" s="25">
        <v>14282326</v>
      </c>
      <c r="O67" s="25">
        <v>12774620</v>
      </c>
      <c r="P67" s="25">
        <v>12774620</v>
      </c>
      <c r="Q67" s="25">
        <v>39831566</v>
      </c>
      <c r="R67" s="25"/>
      <c r="S67" s="25"/>
      <c r="T67" s="25"/>
      <c r="U67" s="25"/>
      <c r="V67" s="25">
        <v>120420222</v>
      </c>
      <c r="W67" s="25">
        <v>121573791</v>
      </c>
      <c r="X67" s="25"/>
      <c r="Y67" s="24"/>
      <c r="Z67" s="26">
        <v>159618020</v>
      </c>
    </row>
    <row r="68" spans="1:26" ht="13.5" hidden="1">
      <c r="A68" s="36" t="s">
        <v>31</v>
      </c>
      <c r="B68" s="18">
        <v>31447461</v>
      </c>
      <c r="C68" s="18"/>
      <c r="D68" s="19">
        <v>39200000</v>
      </c>
      <c r="E68" s="20">
        <v>38412171</v>
      </c>
      <c r="F68" s="20">
        <v>7527467</v>
      </c>
      <c r="G68" s="20">
        <v>3029558</v>
      </c>
      <c r="H68" s="20">
        <v>2864505</v>
      </c>
      <c r="I68" s="20">
        <v>13421530</v>
      </c>
      <c r="J68" s="20">
        <v>2867109</v>
      </c>
      <c r="K68" s="20">
        <v>2843241</v>
      </c>
      <c r="L68" s="20">
        <v>2922940</v>
      </c>
      <c r="M68" s="20">
        <v>8633290</v>
      </c>
      <c r="N68" s="20">
        <v>3093031</v>
      </c>
      <c r="O68" s="20">
        <v>2442376</v>
      </c>
      <c r="P68" s="20">
        <v>2442376</v>
      </c>
      <c r="Q68" s="20">
        <v>7977783</v>
      </c>
      <c r="R68" s="20"/>
      <c r="S68" s="20"/>
      <c r="T68" s="20"/>
      <c r="U68" s="20"/>
      <c r="V68" s="20">
        <v>30032603</v>
      </c>
      <c r="W68" s="20">
        <v>32082715</v>
      </c>
      <c r="X68" s="20"/>
      <c r="Y68" s="19"/>
      <c r="Z68" s="22">
        <v>38412171</v>
      </c>
    </row>
    <row r="69" spans="1:26" ht="13.5" hidden="1">
      <c r="A69" s="37" t="s">
        <v>32</v>
      </c>
      <c r="B69" s="18">
        <v>97875660</v>
      </c>
      <c r="C69" s="18"/>
      <c r="D69" s="19">
        <v>118473145</v>
      </c>
      <c r="E69" s="20">
        <v>119713667</v>
      </c>
      <c r="F69" s="20">
        <v>9507534</v>
      </c>
      <c r="G69" s="20">
        <v>12144706</v>
      </c>
      <c r="H69" s="20">
        <v>8731848</v>
      </c>
      <c r="I69" s="20">
        <v>30384088</v>
      </c>
      <c r="J69" s="20">
        <v>9131564</v>
      </c>
      <c r="K69" s="20">
        <v>8863162</v>
      </c>
      <c r="L69" s="20">
        <v>9227642</v>
      </c>
      <c r="M69" s="20">
        <v>27222368</v>
      </c>
      <c r="N69" s="20">
        <v>11094521</v>
      </c>
      <c r="O69" s="20">
        <v>10227350</v>
      </c>
      <c r="P69" s="20">
        <v>10227350</v>
      </c>
      <c r="Q69" s="20">
        <v>31549221</v>
      </c>
      <c r="R69" s="20"/>
      <c r="S69" s="20"/>
      <c r="T69" s="20"/>
      <c r="U69" s="20"/>
      <c r="V69" s="20">
        <v>89155677</v>
      </c>
      <c r="W69" s="20">
        <v>87468902</v>
      </c>
      <c r="X69" s="20"/>
      <c r="Y69" s="19"/>
      <c r="Z69" s="22">
        <v>119713667</v>
      </c>
    </row>
    <row r="70" spans="1:26" ht="13.5" hidden="1">
      <c r="A70" s="38" t="s">
        <v>113</v>
      </c>
      <c r="B70" s="18">
        <v>69789119</v>
      </c>
      <c r="C70" s="18"/>
      <c r="D70" s="19">
        <v>77533904</v>
      </c>
      <c r="E70" s="20">
        <v>78241427</v>
      </c>
      <c r="F70" s="20">
        <v>6362232</v>
      </c>
      <c r="G70" s="20">
        <v>8212234</v>
      </c>
      <c r="H70" s="20">
        <v>6185011</v>
      </c>
      <c r="I70" s="20">
        <v>20759477</v>
      </c>
      <c r="J70" s="20">
        <v>6042246</v>
      </c>
      <c r="K70" s="20">
        <v>5548536</v>
      </c>
      <c r="L70" s="20">
        <v>5792899</v>
      </c>
      <c r="M70" s="20">
        <v>17383681</v>
      </c>
      <c r="N70" s="20">
        <v>7041223</v>
      </c>
      <c r="O70" s="20">
        <v>6471168</v>
      </c>
      <c r="P70" s="20">
        <v>6471168</v>
      </c>
      <c r="Q70" s="20">
        <v>19983559</v>
      </c>
      <c r="R70" s="20"/>
      <c r="S70" s="20"/>
      <c r="T70" s="20"/>
      <c r="U70" s="20"/>
      <c r="V70" s="20">
        <v>58126717</v>
      </c>
      <c r="W70" s="20">
        <v>57625599</v>
      </c>
      <c r="X70" s="20"/>
      <c r="Y70" s="19"/>
      <c r="Z70" s="22">
        <v>78241427</v>
      </c>
    </row>
    <row r="71" spans="1:26" ht="13.5" hidden="1">
      <c r="A71" s="38" t="s">
        <v>114</v>
      </c>
      <c r="B71" s="18">
        <v>15923259</v>
      </c>
      <c r="C71" s="18"/>
      <c r="D71" s="19">
        <v>25133095</v>
      </c>
      <c r="E71" s="20">
        <v>25341095</v>
      </c>
      <c r="F71" s="20">
        <v>1455617</v>
      </c>
      <c r="G71" s="20">
        <v>2266098</v>
      </c>
      <c r="H71" s="20">
        <v>1474285</v>
      </c>
      <c r="I71" s="20">
        <v>5196000</v>
      </c>
      <c r="J71" s="20">
        <v>1953714</v>
      </c>
      <c r="K71" s="20">
        <v>2026925</v>
      </c>
      <c r="L71" s="20">
        <v>2096945</v>
      </c>
      <c r="M71" s="20">
        <v>6077584</v>
      </c>
      <c r="N71" s="20">
        <v>2677817</v>
      </c>
      <c r="O71" s="20">
        <v>2452692</v>
      </c>
      <c r="P71" s="20">
        <v>2452692</v>
      </c>
      <c r="Q71" s="20">
        <v>7583201</v>
      </c>
      <c r="R71" s="20"/>
      <c r="S71" s="20"/>
      <c r="T71" s="20"/>
      <c r="U71" s="20"/>
      <c r="V71" s="20">
        <v>18856785</v>
      </c>
      <c r="W71" s="20">
        <v>18033665</v>
      </c>
      <c r="X71" s="20"/>
      <c r="Y71" s="19"/>
      <c r="Z71" s="22">
        <v>25341095</v>
      </c>
    </row>
    <row r="72" spans="1:26" ht="13.5" hidden="1">
      <c r="A72" s="38" t="s">
        <v>115</v>
      </c>
      <c r="B72" s="18">
        <v>6953689</v>
      </c>
      <c r="C72" s="18"/>
      <c r="D72" s="19">
        <v>8945719</v>
      </c>
      <c r="E72" s="20">
        <v>8820719</v>
      </c>
      <c r="F72" s="20">
        <v>1069735</v>
      </c>
      <c r="G72" s="20">
        <v>949344</v>
      </c>
      <c r="H72" s="20">
        <v>501473</v>
      </c>
      <c r="I72" s="20">
        <v>2520552</v>
      </c>
      <c r="J72" s="20">
        <v>567198</v>
      </c>
      <c r="K72" s="20">
        <v>685046</v>
      </c>
      <c r="L72" s="20">
        <v>734347</v>
      </c>
      <c r="M72" s="20">
        <v>1986591</v>
      </c>
      <c r="N72" s="20">
        <v>777027</v>
      </c>
      <c r="O72" s="20">
        <v>699968</v>
      </c>
      <c r="P72" s="20">
        <v>699968</v>
      </c>
      <c r="Q72" s="20">
        <v>2176963</v>
      </c>
      <c r="R72" s="20"/>
      <c r="S72" s="20"/>
      <c r="T72" s="20"/>
      <c r="U72" s="20"/>
      <c r="V72" s="20">
        <v>6684106</v>
      </c>
      <c r="W72" s="20">
        <v>6670166</v>
      </c>
      <c r="X72" s="20"/>
      <c r="Y72" s="19"/>
      <c r="Z72" s="22">
        <v>8820719</v>
      </c>
    </row>
    <row r="73" spans="1:26" ht="13.5" hidden="1">
      <c r="A73" s="38" t="s">
        <v>116</v>
      </c>
      <c r="B73" s="18">
        <v>5209593</v>
      </c>
      <c r="C73" s="18"/>
      <c r="D73" s="19">
        <v>6860427</v>
      </c>
      <c r="E73" s="20">
        <v>7310426</v>
      </c>
      <c r="F73" s="20">
        <v>619950</v>
      </c>
      <c r="G73" s="20">
        <v>717030</v>
      </c>
      <c r="H73" s="20">
        <v>571079</v>
      </c>
      <c r="I73" s="20">
        <v>1908059</v>
      </c>
      <c r="J73" s="20">
        <v>568406</v>
      </c>
      <c r="K73" s="20">
        <v>602655</v>
      </c>
      <c r="L73" s="20">
        <v>603451</v>
      </c>
      <c r="M73" s="20">
        <v>1774512</v>
      </c>
      <c r="N73" s="20">
        <v>598454</v>
      </c>
      <c r="O73" s="20">
        <v>603522</v>
      </c>
      <c r="P73" s="20">
        <v>603522</v>
      </c>
      <c r="Q73" s="20">
        <v>1805498</v>
      </c>
      <c r="R73" s="20"/>
      <c r="S73" s="20"/>
      <c r="T73" s="20"/>
      <c r="U73" s="20"/>
      <c r="V73" s="20">
        <v>5488069</v>
      </c>
      <c r="W73" s="20">
        <v>5139472</v>
      </c>
      <c r="X73" s="20"/>
      <c r="Y73" s="19"/>
      <c r="Z73" s="22">
        <v>7310426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3672845</v>
      </c>
      <c r="C75" s="27"/>
      <c r="D75" s="28">
        <v>2613248</v>
      </c>
      <c r="E75" s="29">
        <v>1492182</v>
      </c>
      <c r="F75" s="29">
        <v>170686</v>
      </c>
      <c r="G75" s="29">
        <v>183620</v>
      </c>
      <c r="H75" s="29">
        <v>147315</v>
      </c>
      <c r="I75" s="29">
        <v>501621</v>
      </c>
      <c r="J75" s="29">
        <v>152536</v>
      </c>
      <c r="K75" s="29">
        <v>131938</v>
      </c>
      <c r="L75" s="29">
        <v>141285</v>
      </c>
      <c r="M75" s="29">
        <v>425759</v>
      </c>
      <c r="N75" s="29">
        <v>94774</v>
      </c>
      <c r="O75" s="29">
        <v>104894</v>
      </c>
      <c r="P75" s="29">
        <v>104894</v>
      </c>
      <c r="Q75" s="29">
        <v>304562</v>
      </c>
      <c r="R75" s="29"/>
      <c r="S75" s="29"/>
      <c r="T75" s="29"/>
      <c r="U75" s="29"/>
      <c r="V75" s="29">
        <v>1231942</v>
      </c>
      <c r="W75" s="29">
        <v>2022174</v>
      </c>
      <c r="X75" s="29"/>
      <c r="Y75" s="28"/>
      <c r="Z75" s="30">
        <v>1492182</v>
      </c>
    </row>
    <row r="76" spans="1:26" ht="13.5" hidden="1">
      <c r="A76" s="41" t="s">
        <v>120</v>
      </c>
      <c r="B76" s="31">
        <v>128478081</v>
      </c>
      <c r="C76" s="31"/>
      <c r="D76" s="32">
        <v>147611799</v>
      </c>
      <c r="E76" s="33">
        <v>146993326</v>
      </c>
      <c r="F76" s="33">
        <v>9618489</v>
      </c>
      <c r="G76" s="33">
        <v>14113493</v>
      </c>
      <c r="H76" s="33">
        <v>14356084</v>
      </c>
      <c r="I76" s="33">
        <v>38088066</v>
      </c>
      <c r="J76" s="33">
        <v>12384059</v>
      </c>
      <c r="K76" s="33">
        <v>12713952</v>
      </c>
      <c r="L76" s="33">
        <v>10645683</v>
      </c>
      <c r="M76" s="33">
        <v>35743694</v>
      </c>
      <c r="N76" s="33">
        <v>13757693</v>
      </c>
      <c r="O76" s="33">
        <v>12730876</v>
      </c>
      <c r="P76" s="33">
        <v>13048204</v>
      </c>
      <c r="Q76" s="33">
        <v>39536773</v>
      </c>
      <c r="R76" s="33"/>
      <c r="S76" s="33"/>
      <c r="T76" s="33"/>
      <c r="U76" s="33"/>
      <c r="V76" s="33">
        <v>113368533</v>
      </c>
      <c r="W76" s="33">
        <v>111008444</v>
      </c>
      <c r="X76" s="33"/>
      <c r="Y76" s="32"/>
      <c r="Z76" s="34">
        <v>146993326</v>
      </c>
    </row>
    <row r="77" spans="1:26" ht="13.5" hidden="1">
      <c r="A77" s="36" t="s">
        <v>31</v>
      </c>
      <c r="B77" s="18">
        <v>32004467</v>
      </c>
      <c r="C77" s="18"/>
      <c r="D77" s="19">
        <v>35279998</v>
      </c>
      <c r="E77" s="20">
        <v>34570954</v>
      </c>
      <c r="F77" s="20">
        <v>1473503</v>
      </c>
      <c r="G77" s="20">
        <v>3243308</v>
      </c>
      <c r="H77" s="20">
        <v>4241005</v>
      </c>
      <c r="I77" s="20">
        <v>8957816</v>
      </c>
      <c r="J77" s="20">
        <v>2421214</v>
      </c>
      <c r="K77" s="20">
        <v>3513864</v>
      </c>
      <c r="L77" s="20">
        <v>2132589</v>
      </c>
      <c r="M77" s="20">
        <v>8067667</v>
      </c>
      <c r="N77" s="20">
        <v>2756035</v>
      </c>
      <c r="O77" s="20">
        <v>2425672</v>
      </c>
      <c r="P77" s="20">
        <v>2325378</v>
      </c>
      <c r="Q77" s="20">
        <v>7507085</v>
      </c>
      <c r="R77" s="20"/>
      <c r="S77" s="20"/>
      <c r="T77" s="20"/>
      <c r="U77" s="20"/>
      <c r="V77" s="20">
        <v>24532568</v>
      </c>
      <c r="W77" s="20">
        <v>25706661</v>
      </c>
      <c r="X77" s="20"/>
      <c r="Y77" s="19"/>
      <c r="Z77" s="22">
        <v>34570954</v>
      </c>
    </row>
    <row r="78" spans="1:26" ht="13.5" hidden="1">
      <c r="A78" s="37" t="s">
        <v>32</v>
      </c>
      <c r="B78" s="18">
        <v>92800769</v>
      </c>
      <c r="C78" s="18"/>
      <c r="D78" s="19">
        <v>110502527</v>
      </c>
      <c r="E78" s="20">
        <v>111654372</v>
      </c>
      <c r="F78" s="20">
        <v>8099573</v>
      </c>
      <c r="G78" s="20">
        <v>10803946</v>
      </c>
      <c r="H78" s="20">
        <v>10066841</v>
      </c>
      <c r="I78" s="20">
        <v>28970360</v>
      </c>
      <c r="J78" s="20">
        <v>9896898</v>
      </c>
      <c r="K78" s="20">
        <v>9148528</v>
      </c>
      <c r="L78" s="20">
        <v>8477782</v>
      </c>
      <c r="M78" s="20">
        <v>27523208</v>
      </c>
      <c r="N78" s="20">
        <v>10938805</v>
      </c>
      <c r="O78" s="20">
        <v>10242834</v>
      </c>
      <c r="P78" s="20">
        <v>10655749</v>
      </c>
      <c r="Q78" s="20">
        <v>31837388</v>
      </c>
      <c r="R78" s="20"/>
      <c r="S78" s="20"/>
      <c r="T78" s="20"/>
      <c r="U78" s="20"/>
      <c r="V78" s="20">
        <v>88330956</v>
      </c>
      <c r="W78" s="20">
        <v>84844221</v>
      </c>
      <c r="X78" s="20"/>
      <c r="Y78" s="19"/>
      <c r="Z78" s="22">
        <v>111654372</v>
      </c>
    </row>
    <row r="79" spans="1:26" ht="13.5" hidden="1">
      <c r="A79" s="38" t="s">
        <v>113</v>
      </c>
      <c r="B79" s="18">
        <v>64714228</v>
      </c>
      <c r="C79" s="18"/>
      <c r="D79" s="19">
        <v>73657209</v>
      </c>
      <c r="E79" s="20">
        <v>74329356</v>
      </c>
      <c r="F79" s="20">
        <v>5873408</v>
      </c>
      <c r="G79" s="20">
        <v>7767475</v>
      </c>
      <c r="H79" s="20">
        <v>7103469</v>
      </c>
      <c r="I79" s="20">
        <v>20744352</v>
      </c>
      <c r="J79" s="20">
        <v>7071184</v>
      </c>
      <c r="K79" s="20">
        <v>6240006</v>
      </c>
      <c r="L79" s="20">
        <v>5769456</v>
      </c>
      <c r="M79" s="20">
        <v>19080646</v>
      </c>
      <c r="N79" s="20">
        <v>7246567</v>
      </c>
      <c r="O79" s="20">
        <v>6669693</v>
      </c>
      <c r="P79" s="20">
        <v>7085295</v>
      </c>
      <c r="Q79" s="20">
        <v>21001555</v>
      </c>
      <c r="R79" s="20"/>
      <c r="S79" s="20"/>
      <c r="T79" s="20"/>
      <c r="U79" s="20"/>
      <c r="V79" s="20">
        <v>60826553</v>
      </c>
      <c r="W79" s="20">
        <v>57868565</v>
      </c>
      <c r="X79" s="20"/>
      <c r="Y79" s="19"/>
      <c r="Z79" s="22">
        <v>74329356</v>
      </c>
    </row>
    <row r="80" spans="1:26" ht="13.5" hidden="1">
      <c r="A80" s="38" t="s">
        <v>114</v>
      </c>
      <c r="B80" s="18">
        <v>15918239</v>
      </c>
      <c r="C80" s="18"/>
      <c r="D80" s="19">
        <v>22619787</v>
      </c>
      <c r="E80" s="20">
        <v>19567218</v>
      </c>
      <c r="F80" s="20">
        <v>1179663</v>
      </c>
      <c r="G80" s="20">
        <v>1530884</v>
      </c>
      <c r="H80" s="20">
        <v>1531235</v>
      </c>
      <c r="I80" s="20">
        <v>4241782</v>
      </c>
      <c r="J80" s="20">
        <v>1402106</v>
      </c>
      <c r="K80" s="20">
        <v>1533502</v>
      </c>
      <c r="L80" s="20">
        <v>1533645</v>
      </c>
      <c r="M80" s="20">
        <v>4469253</v>
      </c>
      <c r="N80" s="20">
        <v>2019488</v>
      </c>
      <c r="O80" s="20">
        <v>2176049</v>
      </c>
      <c r="P80" s="20">
        <v>2084125</v>
      </c>
      <c r="Q80" s="20">
        <v>6279662</v>
      </c>
      <c r="R80" s="20"/>
      <c r="S80" s="20"/>
      <c r="T80" s="20"/>
      <c r="U80" s="20"/>
      <c r="V80" s="20">
        <v>14990697</v>
      </c>
      <c r="W80" s="20">
        <v>14675523</v>
      </c>
      <c r="X80" s="20"/>
      <c r="Y80" s="19"/>
      <c r="Z80" s="22">
        <v>19567218</v>
      </c>
    </row>
    <row r="81" spans="1:26" ht="13.5" hidden="1">
      <c r="A81" s="38" t="s">
        <v>115</v>
      </c>
      <c r="B81" s="18">
        <v>6958709</v>
      </c>
      <c r="C81" s="18"/>
      <c r="D81" s="19">
        <v>8051147</v>
      </c>
      <c r="E81" s="20">
        <v>7979102</v>
      </c>
      <c r="F81" s="20">
        <v>389090</v>
      </c>
      <c r="G81" s="20">
        <v>645823</v>
      </c>
      <c r="H81" s="20">
        <v>599470</v>
      </c>
      <c r="I81" s="20">
        <v>1634383</v>
      </c>
      <c r="J81" s="20">
        <v>536354</v>
      </c>
      <c r="K81" s="20">
        <v>556484</v>
      </c>
      <c r="L81" s="20">
        <v>462930</v>
      </c>
      <c r="M81" s="20">
        <v>1555768</v>
      </c>
      <c r="N81" s="20">
        <v>868547</v>
      </c>
      <c r="O81" s="20">
        <v>602600</v>
      </c>
      <c r="P81" s="20">
        <v>666421</v>
      </c>
      <c r="Q81" s="20">
        <v>2137568</v>
      </c>
      <c r="R81" s="20"/>
      <c r="S81" s="20"/>
      <c r="T81" s="20"/>
      <c r="U81" s="20"/>
      <c r="V81" s="20">
        <v>5327719</v>
      </c>
      <c r="W81" s="20">
        <v>5508546</v>
      </c>
      <c r="X81" s="20"/>
      <c r="Y81" s="19"/>
      <c r="Z81" s="22">
        <v>7979102</v>
      </c>
    </row>
    <row r="82" spans="1:26" ht="13.5" hidden="1">
      <c r="A82" s="38" t="s">
        <v>116</v>
      </c>
      <c r="B82" s="18">
        <v>5209593</v>
      </c>
      <c r="C82" s="18"/>
      <c r="D82" s="19">
        <v>6174384</v>
      </c>
      <c r="E82" s="20">
        <v>6778696</v>
      </c>
      <c r="F82" s="20">
        <v>316809</v>
      </c>
      <c r="G82" s="20">
        <v>534023</v>
      </c>
      <c r="H82" s="20">
        <v>476980</v>
      </c>
      <c r="I82" s="20">
        <v>1327812</v>
      </c>
      <c r="J82" s="20">
        <v>458922</v>
      </c>
      <c r="K82" s="20">
        <v>449539</v>
      </c>
      <c r="L82" s="20">
        <v>370527</v>
      </c>
      <c r="M82" s="20">
        <v>1278988</v>
      </c>
      <c r="N82" s="20">
        <v>518834</v>
      </c>
      <c r="O82" s="20">
        <v>497132</v>
      </c>
      <c r="P82" s="20">
        <v>501237</v>
      </c>
      <c r="Q82" s="20">
        <v>1517203</v>
      </c>
      <c r="R82" s="20"/>
      <c r="S82" s="20"/>
      <c r="T82" s="20"/>
      <c r="U82" s="20"/>
      <c r="V82" s="20">
        <v>4124003</v>
      </c>
      <c r="W82" s="20">
        <v>4176634</v>
      </c>
      <c r="X82" s="20"/>
      <c r="Y82" s="19"/>
      <c r="Z82" s="22">
        <v>6778696</v>
      </c>
    </row>
    <row r="83" spans="1:26" ht="13.5" hidden="1">
      <c r="A83" s="38" t="s">
        <v>117</v>
      </c>
      <c r="B83" s="18"/>
      <c r="C83" s="18"/>
      <c r="D83" s="19"/>
      <c r="E83" s="20">
        <v>3000000</v>
      </c>
      <c r="F83" s="20">
        <v>340603</v>
      </c>
      <c r="G83" s="20">
        <v>325741</v>
      </c>
      <c r="H83" s="20">
        <v>355687</v>
      </c>
      <c r="I83" s="20">
        <v>1022031</v>
      </c>
      <c r="J83" s="20">
        <v>428332</v>
      </c>
      <c r="K83" s="20">
        <v>368997</v>
      </c>
      <c r="L83" s="20">
        <v>341224</v>
      </c>
      <c r="M83" s="20">
        <v>1138553</v>
      </c>
      <c r="N83" s="20">
        <v>285369</v>
      </c>
      <c r="O83" s="20">
        <v>297360</v>
      </c>
      <c r="P83" s="20">
        <v>318671</v>
      </c>
      <c r="Q83" s="20">
        <v>901400</v>
      </c>
      <c r="R83" s="20"/>
      <c r="S83" s="20"/>
      <c r="T83" s="20"/>
      <c r="U83" s="20"/>
      <c r="V83" s="20">
        <v>3061984</v>
      </c>
      <c r="W83" s="20">
        <v>2614953</v>
      </c>
      <c r="X83" s="20"/>
      <c r="Y83" s="19"/>
      <c r="Z83" s="22">
        <v>3000000</v>
      </c>
    </row>
    <row r="84" spans="1:26" ht="13.5" hidden="1">
      <c r="A84" s="39" t="s">
        <v>118</v>
      </c>
      <c r="B84" s="27">
        <v>3672845</v>
      </c>
      <c r="C84" s="27"/>
      <c r="D84" s="28">
        <v>1829274</v>
      </c>
      <c r="E84" s="29">
        <v>768000</v>
      </c>
      <c r="F84" s="29">
        <v>45413</v>
      </c>
      <c r="G84" s="29">
        <v>66239</v>
      </c>
      <c r="H84" s="29">
        <v>48238</v>
      </c>
      <c r="I84" s="29">
        <v>159890</v>
      </c>
      <c r="J84" s="29">
        <v>65947</v>
      </c>
      <c r="K84" s="29">
        <v>51560</v>
      </c>
      <c r="L84" s="29">
        <v>35312</v>
      </c>
      <c r="M84" s="29">
        <v>152819</v>
      </c>
      <c r="N84" s="29">
        <v>62853</v>
      </c>
      <c r="O84" s="29">
        <v>62370</v>
      </c>
      <c r="P84" s="29">
        <v>67077</v>
      </c>
      <c r="Q84" s="29">
        <v>192300</v>
      </c>
      <c r="R84" s="29"/>
      <c r="S84" s="29"/>
      <c r="T84" s="29"/>
      <c r="U84" s="29"/>
      <c r="V84" s="29">
        <v>505009</v>
      </c>
      <c r="W84" s="29">
        <v>457562</v>
      </c>
      <c r="X84" s="29"/>
      <c r="Y84" s="28"/>
      <c r="Z84" s="30">
        <v>768000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52508447</v>
      </c>
      <c r="C5" s="18">
        <v>0</v>
      </c>
      <c r="D5" s="58">
        <v>55677287</v>
      </c>
      <c r="E5" s="59">
        <v>55677287</v>
      </c>
      <c r="F5" s="59">
        <v>13907836</v>
      </c>
      <c r="G5" s="59">
        <v>3791772</v>
      </c>
      <c r="H5" s="59">
        <v>3845094</v>
      </c>
      <c r="I5" s="59">
        <v>21544702</v>
      </c>
      <c r="J5" s="59">
        <v>3834318</v>
      </c>
      <c r="K5" s="59">
        <v>3887911</v>
      </c>
      <c r="L5" s="59">
        <v>3865799</v>
      </c>
      <c r="M5" s="59">
        <v>11588028</v>
      </c>
      <c r="N5" s="59">
        <v>3862929</v>
      </c>
      <c r="O5" s="59">
        <v>3854356</v>
      </c>
      <c r="P5" s="59">
        <v>3858509</v>
      </c>
      <c r="Q5" s="59">
        <v>11575794</v>
      </c>
      <c r="R5" s="59">
        <v>0</v>
      </c>
      <c r="S5" s="59">
        <v>0</v>
      </c>
      <c r="T5" s="59">
        <v>0</v>
      </c>
      <c r="U5" s="59">
        <v>0</v>
      </c>
      <c r="V5" s="59">
        <v>44708524</v>
      </c>
      <c r="W5" s="59">
        <v>44207770</v>
      </c>
      <c r="X5" s="59">
        <v>500754</v>
      </c>
      <c r="Y5" s="60">
        <v>1.13</v>
      </c>
      <c r="Z5" s="61">
        <v>55677287</v>
      </c>
    </row>
    <row r="6" spans="1:26" ht="13.5">
      <c r="A6" s="57" t="s">
        <v>32</v>
      </c>
      <c r="B6" s="18">
        <v>138273460</v>
      </c>
      <c r="C6" s="18">
        <v>0</v>
      </c>
      <c r="D6" s="58">
        <v>152540243</v>
      </c>
      <c r="E6" s="59">
        <v>152540243</v>
      </c>
      <c r="F6" s="59">
        <v>12340413</v>
      </c>
      <c r="G6" s="59">
        <v>13226208</v>
      </c>
      <c r="H6" s="59">
        <v>14294654</v>
      </c>
      <c r="I6" s="59">
        <v>39861275</v>
      </c>
      <c r="J6" s="59">
        <v>11581387</v>
      </c>
      <c r="K6" s="59">
        <v>12252289</v>
      </c>
      <c r="L6" s="59">
        <v>11845293</v>
      </c>
      <c r="M6" s="59">
        <v>35678969</v>
      </c>
      <c r="N6" s="59">
        <v>14653511</v>
      </c>
      <c r="O6" s="59">
        <v>12759344</v>
      </c>
      <c r="P6" s="59">
        <v>13524034</v>
      </c>
      <c r="Q6" s="59">
        <v>40936889</v>
      </c>
      <c r="R6" s="59">
        <v>0</v>
      </c>
      <c r="S6" s="59">
        <v>0</v>
      </c>
      <c r="T6" s="59">
        <v>0</v>
      </c>
      <c r="U6" s="59">
        <v>0</v>
      </c>
      <c r="V6" s="59">
        <v>116477133</v>
      </c>
      <c r="W6" s="59">
        <v>114476431</v>
      </c>
      <c r="X6" s="59">
        <v>2000702</v>
      </c>
      <c r="Y6" s="60">
        <v>1.75</v>
      </c>
      <c r="Z6" s="61">
        <v>152540243</v>
      </c>
    </row>
    <row r="7" spans="1:26" ht="13.5">
      <c r="A7" s="57" t="s">
        <v>33</v>
      </c>
      <c r="B7" s="18">
        <v>4296966</v>
      </c>
      <c r="C7" s="18">
        <v>0</v>
      </c>
      <c r="D7" s="58">
        <v>3200000</v>
      </c>
      <c r="E7" s="59">
        <v>3200000</v>
      </c>
      <c r="F7" s="59">
        <v>366301</v>
      </c>
      <c r="G7" s="59">
        <v>459221</v>
      </c>
      <c r="H7" s="59">
        <v>283211</v>
      </c>
      <c r="I7" s="59">
        <v>1108733</v>
      </c>
      <c r="J7" s="59">
        <v>196083</v>
      </c>
      <c r="K7" s="59">
        <v>893865</v>
      </c>
      <c r="L7" s="59">
        <v>484854</v>
      </c>
      <c r="M7" s="59">
        <v>1574802</v>
      </c>
      <c r="N7" s="59">
        <v>246021</v>
      </c>
      <c r="O7" s="59">
        <v>732668</v>
      </c>
      <c r="P7" s="59">
        <v>522741</v>
      </c>
      <c r="Q7" s="59">
        <v>1501430</v>
      </c>
      <c r="R7" s="59">
        <v>0</v>
      </c>
      <c r="S7" s="59">
        <v>0</v>
      </c>
      <c r="T7" s="59">
        <v>0</v>
      </c>
      <c r="U7" s="59">
        <v>0</v>
      </c>
      <c r="V7" s="59">
        <v>4184965</v>
      </c>
      <c r="W7" s="59">
        <v>2400003</v>
      </c>
      <c r="X7" s="59">
        <v>1784962</v>
      </c>
      <c r="Y7" s="60">
        <v>74.37</v>
      </c>
      <c r="Z7" s="61">
        <v>3200000</v>
      </c>
    </row>
    <row r="8" spans="1:26" ht="13.5">
      <c r="A8" s="57" t="s">
        <v>34</v>
      </c>
      <c r="B8" s="18">
        <v>42590486</v>
      </c>
      <c r="C8" s="18">
        <v>0</v>
      </c>
      <c r="D8" s="58">
        <v>67211000</v>
      </c>
      <c r="E8" s="59">
        <v>67211000</v>
      </c>
      <c r="F8" s="59">
        <v>13892000</v>
      </c>
      <c r="G8" s="59">
        <v>111952</v>
      </c>
      <c r="H8" s="59">
        <v>0</v>
      </c>
      <c r="I8" s="59">
        <v>14003952</v>
      </c>
      <c r="J8" s="59">
        <v>2162623</v>
      </c>
      <c r="K8" s="59">
        <v>736497</v>
      </c>
      <c r="L8" s="59">
        <v>12056465</v>
      </c>
      <c r="M8" s="59">
        <v>14955585</v>
      </c>
      <c r="N8" s="59">
        <v>940207</v>
      </c>
      <c r="O8" s="59">
        <v>466524</v>
      </c>
      <c r="P8" s="59">
        <v>8978967</v>
      </c>
      <c r="Q8" s="59">
        <v>10385698</v>
      </c>
      <c r="R8" s="59">
        <v>0</v>
      </c>
      <c r="S8" s="59">
        <v>0</v>
      </c>
      <c r="T8" s="59">
        <v>0</v>
      </c>
      <c r="U8" s="59">
        <v>0</v>
      </c>
      <c r="V8" s="59">
        <v>39345235</v>
      </c>
      <c r="W8" s="59">
        <v>32948253</v>
      </c>
      <c r="X8" s="59">
        <v>6396982</v>
      </c>
      <c r="Y8" s="60">
        <v>19.42</v>
      </c>
      <c r="Z8" s="61">
        <v>67211000</v>
      </c>
    </row>
    <row r="9" spans="1:26" ht="13.5">
      <c r="A9" s="57" t="s">
        <v>35</v>
      </c>
      <c r="B9" s="18">
        <v>21343570</v>
      </c>
      <c r="C9" s="18">
        <v>0</v>
      </c>
      <c r="D9" s="58">
        <v>19984000</v>
      </c>
      <c r="E9" s="59">
        <v>19984000</v>
      </c>
      <c r="F9" s="59">
        <v>1107279</v>
      </c>
      <c r="G9" s="59">
        <v>1378735</v>
      </c>
      <c r="H9" s="59">
        <v>1629330</v>
      </c>
      <c r="I9" s="59">
        <v>4115344</v>
      </c>
      <c r="J9" s="59">
        <v>1300433</v>
      </c>
      <c r="K9" s="59">
        <v>1260053</v>
      </c>
      <c r="L9" s="59">
        <v>2477163</v>
      </c>
      <c r="M9" s="59">
        <v>5037649</v>
      </c>
      <c r="N9" s="59">
        <v>1144545</v>
      </c>
      <c r="O9" s="59">
        <v>1606112</v>
      </c>
      <c r="P9" s="59">
        <v>1835777</v>
      </c>
      <c r="Q9" s="59">
        <v>4586434</v>
      </c>
      <c r="R9" s="59">
        <v>0</v>
      </c>
      <c r="S9" s="59">
        <v>0</v>
      </c>
      <c r="T9" s="59">
        <v>0</v>
      </c>
      <c r="U9" s="59">
        <v>0</v>
      </c>
      <c r="V9" s="59">
        <v>13739427</v>
      </c>
      <c r="W9" s="59">
        <v>14987997</v>
      </c>
      <c r="X9" s="59">
        <v>-1248570</v>
      </c>
      <c r="Y9" s="60">
        <v>-8.33</v>
      </c>
      <c r="Z9" s="61">
        <v>19984000</v>
      </c>
    </row>
    <row r="10" spans="1:26" ht="25.5">
      <c r="A10" s="62" t="s">
        <v>105</v>
      </c>
      <c r="B10" s="63">
        <f>SUM(B5:B9)</f>
        <v>259012929</v>
      </c>
      <c r="C10" s="63">
        <f>SUM(C5:C9)</f>
        <v>0</v>
      </c>
      <c r="D10" s="64">
        <f aca="true" t="shared" si="0" ref="D10:Z10">SUM(D5:D9)</f>
        <v>298612530</v>
      </c>
      <c r="E10" s="65">
        <f t="shared" si="0"/>
        <v>298612530</v>
      </c>
      <c r="F10" s="65">
        <f t="shared" si="0"/>
        <v>41613829</v>
      </c>
      <c r="G10" s="65">
        <f t="shared" si="0"/>
        <v>18967888</v>
      </c>
      <c r="H10" s="65">
        <f t="shared" si="0"/>
        <v>20052289</v>
      </c>
      <c r="I10" s="65">
        <f t="shared" si="0"/>
        <v>80634006</v>
      </c>
      <c r="J10" s="65">
        <f t="shared" si="0"/>
        <v>19074844</v>
      </c>
      <c r="K10" s="65">
        <f t="shared" si="0"/>
        <v>19030615</v>
      </c>
      <c r="L10" s="65">
        <f t="shared" si="0"/>
        <v>30729574</v>
      </c>
      <c r="M10" s="65">
        <f t="shared" si="0"/>
        <v>68835033</v>
      </c>
      <c r="N10" s="65">
        <f t="shared" si="0"/>
        <v>20847213</v>
      </c>
      <c r="O10" s="65">
        <f t="shared" si="0"/>
        <v>19419004</v>
      </c>
      <c r="P10" s="65">
        <f t="shared" si="0"/>
        <v>28720028</v>
      </c>
      <c r="Q10" s="65">
        <f t="shared" si="0"/>
        <v>68986245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218455284</v>
      </c>
      <c r="W10" s="65">
        <f t="shared" si="0"/>
        <v>209020454</v>
      </c>
      <c r="X10" s="65">
        <f t="shared" si="0"/>
        <v>9434830</v>
      </c>
      <c r="Y10" s="66">
        <f>+IF(W10&lt;&gt;0,(X10/W10)*100,0)</f>
        <v>4.513830976560791</v>
      </c>
      <c r="Z10" s="67">
        <f t="shared" si="0"/>
        <v>298612530</v>
      </c>
    </row>
    <row r="11" spans="1:26" ht="13.5">
      <c r="A11" s="57" t="s">
        <v>36</v>
      </c>
      <c r="B11" s="18">
        <v>96066313</v>
      </c>
      <c r="C11" s="18">
        <v>0</v>
      </c>
      <c r="D11" s="58">
        <v>107290816</v>
      </c>
      <c r="E11" s="59">
        <v>107290816</v>
      </c>
      <c r="F11" s="59">
        <v>7689329</v>
      </c>
      <c r="G11" s="59">
        <v>7963911</v>
      </c>
      <c r="H11" s="59">
        <v>7871251</v>
      </c>
      <c r="I11" s="59">
        <v>23524491</v>
      </c>
      <c r="J11" s="59">
        <v>7905485</v>
      </c>
      <c r="K11" s="59">
        <v>12666569</v>
      </c>
      <c r="L11" s="59">
        <v>8139098</v>
      </c>
      <c r="M11" s="59">
        <v>28711152</v>
      </c>
      <c r="N11" s="59">
        <v>8399946</v>
      </c>
      <c r="O11" s="59">
        <v>8224347</v>
      </c>
      <c r="P11" s="59">
        <v>7931985</v>
      </c>
      <c r="Q11" s="59">
        <v>24556278</v>
      </c>
      <c r="R11" s="59">
        <v>0</v>
      </c>
      <c r="S11" s="59">
        <v>0</v>
      </c>
      <c r="T11" s="59">
        <v>0</v>
      </c>
      <c r="U11" s="59">
        <v>0</v>
      </c>
      <c r="V11" s="59">
        <v>76791921</v>
      </c>
      <c r="W11" s="59">
        <v>80739612</v>
      </c>
      <c r="X11" s="59">
        <v>-3947691</v>
      </c>
      <c r="Y11" s="60">
        <v>-4.89</v>
      </c>
      <c r="Z11" s="61">
        <v>107290816</v>
      </c>
    </row>
    <row r="12" spans="1:26" ht="13.5">
      <c r="A12" s="57" t="s">
        <v>37</v>
      </c>
      <c r="B12" s="18">
        <v>5281515</v>
      </c>
      <c r="C12" s="18">
        <v>0</v>
      </c>
      <c r="D12" s="58">
        <v>4861000</v>
      </c>
      <c r="E12" s="59">
        <v>4861000</v>
      </c>
      <c r="F12" s="59">
        <v>386200</v>
      </c>
      <c r="G12" s="59">
        <v>436143</v>
      </c>
      <c r="H12" s="59">
        <v>437578</v>
      </c>
      <c r="I12" s="59">
        <v>1259921</v>
      </c>
      <c r="J12" s="59">
        <v>453519</v>
      </c>
      <c r="K12" s="59">
        <v>475085</v>
      </c>
      <c r="L12" s="59">
        <v>432250</v>
      </c>
      <c r="M12" s="59">
        <v>1360854</v>
      </c>
      <c r="N12" s="59">
        <v>406650</v>
      </c>
      <c r="O12" s="59">
        <v>395234</v>
      </c>
      <c r="P12" s="59">
        <v>429108</v>
      </c>
      <c r="Q12" s="59">
        <v>1230992</v>
      </c>
      <c r="R12" s="59">
        <v>0</v>
      </c>
      <c r="S12" s="59">
        <v>0</v>
      </c>
      <c r="T12" s="59">
        <v>0</v>
      </c>
      <c r="U12" s="59">
        <v>0</v>
      </c>
      <c r="V12" s="59">
        <v>3851767</v>
      </c>
      <c r="W12" s="59">
        <v>3662253</v>
      </c>
      <c r="X12" s="59">
        <v>189514</v>
      </c>
      <c r="Y12" s="60">
        <v>5.17</v>
      </c>
      <c r="Z12" s="61">
        <v>4861000</v>
      </c>
    </row>
    <row r="13" spans="1:26" ht="13.5">
      <c r="A13" s="57" t="s">
        <v>106</v>
      </c>
      <c r="B13" s="18">
        <v>17521383</v>
      </c>
      <c r="C13" s="18">
        <v>0</v>
      </c>
      <c r="D13" s="58">
        <v>18539000</v>
      </c>
      <c r="E13" s="59">
        <v>18539000</v>
      </c>
      <c r="F13" s="59">
        <v>1544917</v>
      </c>
      <c r="G13" s="59">
        <v>1544917</v>
      </c>
      <c r="H13" s="59">
        <v>1564829</v>
      </c>
      <c r="I13" s="59">
        <v>4654663</v>
      </c>
      <c r="J13" s="59">
        <v>1544917</v>
      </c>
      <c r="K13" s="59">
        <v>1544917</v>
      </c>
      <c r="L13" s="59">
        <v>1544917</v>
      </c>
      <c r="M13" s="59">
        <v>4634751</v>
      </c>
      <c r="N13" s="59">
        <v>1525005</v>
      </c>
      <c r="O13" s="59">
        <v>1544917</v>
      </c>
      <c r="P13" s="59">
        <v>447167</v>
      </c>
      <c r="Q13" s="59">
        <v>3517089</v>
      </c>
      <c r="R13" s="59">
        <v>0</v>
      </c>
      <c r="S13" s="59">
        <v>0</v>
      </c>
      <c r="T13" s="59">
        <v>0</v>
      </c>
      <c r="U13" s="59">
        <v>0</v>
      </c>
      <c r="V13" s="59">
        <v>12806503</v>
      </c>
      <c r="W13" s="59">
        <v>13529250</v>
      </c>
      <c r="X13" s="59">
        <v>-722747</v>
      </c>
      <c r="Y13" s="60">
        <v>-5.34</v>
      </c>
      <c r="Z13" s="61">
        <v>18539000</v>
      </c>
    </row>
    <row r="14" spans="1:26" ht="13.5">
      <c r="A14" s="57" t="s">
        <v>38</v>
      </c>
      <c r="B14" s="18">
        <v>11582400</v>
      </c>
      <c r="C14" s="18">
        <v>0</v>
      </c>
      <c r="D14" s="58">
        <v>12213580</v>
      </c>
      <c r="E14" s="59">
        <v>12213580</v>
      </c>
      <c r="F14" s="59">
        <v>526382</v>
      </c>
      <c r="G14" s="59">
        <v>526382</v>
      </c>
      <c r="H14" s="59">
        <v>526382</v>
      </c>
      <c r="I14" s="59">
        <v>1579146</v>
      </c>
      <c r="J14" s="59">
        <v>526382</v>
      </c>
      <c r="K14" s="59">
        <v>526382</v>
      </c>
      <c r="L14" s="59">
        <v>3068598</v>
      </c>
      <c r="M14" s="59">
        <v>4121362</v>
      </c>
      <c r="N14" s="59">
        <v>546294</v>
      </c>
      <c r="O14" s="59">
        <v>526382</v>
      </c>
      <c r="P14" s="59">
        <v>13646</v>
      </c>
      <c r="Q14" s="59">
        <v>1086322</v>
      </c>
      <c r="R14" s="59">
        <v>0</v>
      </c>
      <c r="S14" s="59">
        <v>0</v>
      </c>
      <c r="T14" s="59">
        <v>0</v>
      </c>
      <c r="U14" s="59">
        <v>0</v>
      </c>
      <c r="V14" s="59">
        <v>6786830</v>
      </c>
      <c r="W14" s="59">
        <v>8570488</v>
      </c>
      <c r="X14" s="59">
        <v>-1783658</v>
      </c>
      <c r="Y14" s="60">
        <v>-20.81</v>
      </c>
      <c r="Z14" s="61">
        <v>12213580</v>
      </c>
    </row>
    <row r="15" spans="1:26" ht="13.5">
      <c r="A15" s="57" t="s">
        <v>39</v>
      </c>
      <c r="B15" s="18">
        <v>73029500</v>
      </c>
      <c r="C15" s="18">
        <v>0</v>
      </c>
      <c r="D15" s="58">
        <v>75397000</v>
      </c>
      <c r="E15" s="59">
        <v>75397000</v>
      </c>
      <c r="F15" s="59">
        <v>8870158</v>
      </c>
      <c r="G15" s="59">
        <v>848340</v>
      </c>
      <c r="H15" s="59">
        <v>15060231</v>
      </c>
      <c r="I15" s="59">
        <v>24778729</v>
      </c>
      <c r="J15" s="59">
        <v>766062</v>
      </c>
      <c r="K15" s="59">
        <v>10343497</v>
      </c>
      <c r="L15" s="59">
        <v>5695908</v>
      </c>
      <c r="M15" s="59">
        <v>16805467</v>
      </c>
      <c r="N15" s="59">
        <v>956698</v>
      </c>
      <c r="O15" s="59">
        <v>5953886</v>
      </c>
      <c r="P15" s="59">
        <v>6440578</v>
      </c>
      <c r="Q15" s="59">
        <v>13351162</v>
      </c>
      <c r="R15" s="59">
        <v>0</v>
      </c>
      <c r="S15" s="59">
        <v>0</v>
      </c>
      <c r="T15" s="59">
        <v>0</v>
      </c>
      <c r="U15" s="59">
        <v>0</v>
      </c>
      <c r="V15" s="59">
        <v>54935358</v>
      </c>
      <c r="W15" s="59">
        <v>57545253</v>
      </c>
      <c r="X15" s="59">
        <v>-2609895</v>
      </c>
      <c r="Y15" s="60">
        <v>-4.54</v>
      </c>
      <c r="Z15" s="61">
        <v>75397000</v>
      </c>
    </row>
    <row r="16" spans="1:26" ht="13.5">
      <c r="A16" s="68" t="s">
        <v>40</v>
      </c>
      <c r="B16" s="18">
        <v>3214250</v>
      </c>
      <c r="C16" s="18">
        <v>0</v>
      </c>
      <c r="D16" s="58">
        <v>3560900</v>
      </c>
      <c r="E16" s="59">
        <v>3560900</v>
      </c>
      <c r="F16" s="59">
        <v>31535</v>
      </c>
      <c r="G16" s="59">
        <v>501780</v>
      </c>
      <c r="H16" s="59">
        <v>154230</v>
      </c>
      <c r="I16" s="59">
        <v>687545</v>
      </c>
      <c r="J16" s="59">
        <v>46375</v>
      </c>
      <c r="K16" s="59">
        <v>640015</v>
      </c>
      <c r="L16" s="59">
        <v>13780</v>
      </c>
      <c r="M16" s="59">
        <v>700170</v>
      </c>
      <c r="N16" s="59">
        <v>31535</v>
      </c>
      <c r="O16" s="59">
        <v>1284398</v>
      </c>
      <c r="P16" s="59">
        <v>85488</v>
      </c>
      <c r="Q16" s="59">
        <v>1401421</v>
      </c>
      <c r="R16" s="59">
        <v>0</v>
      </c>
      <c r="S16" s="59">
        <v>0</v>
      </c>
      <c r="T16" s="59">
        <v>0</v>
      </c>
      <c r="U16" s="59">
        <v>0</v>
      </c>
      <c r="V16" s="59">
        <v>2789136</v>
      </c>
      <c r="W16" s="59">
        <v>2683395</v>
      </c>
      <c r="X16" s="59">
        <v>105741</v>
      </c>
      <c r="Y16" s="60">
        <v>3.94</v>
      </c>
      <c r="Z16" s="61">
        <v>3560900</v>
      </c>
    </row>
    <row r="17" spans="1:26" ht="13.5">
      <c r="A17" s="57" t="s">
        <v>41</v>
      </c>
      <c r="B17" s="18">
        <v>46606610</v>
      </c>
      <c r="C17" s="18">
        <v>0</v>
      </c>
      <c r="D17" s="58">
        <v>83714367</v>
      </c>
      <c r="E17" s="59">
        <v>83714367</v>
      </c>
      <c r="F17" s="59">
        <v>3193443</v>
      </c>
      <c r="G17" s="59">
        <v>3195211</v>
      </c>
      <c r="H17" s="59">
        <v>5321900</v>
      </c>
      <c r="I17" s="59">
        <v>11710554</v>
      </c>
      <c r="J17" s="59">
        <v>4919302</v>
      </c>
      <c r="K17" s="59">
        <v>5359373</v>
      </c>
      <c r="L17" s="59">
        <v>4966973</v>
      </c>
      <c r="M17" s="59">
        <v>15245648</v>
      </c>
      <c r="N17" s="59">
        <v>4031328</v>
      </c>
      <c r="O17" s="59">
        <v>4376680</v>
      </c>
      <c r="P17" s="59">
        <v>6083692</v>
      </c>
      <c r="Q17" s="59">
        <v>14491700</v>
      </c>
      <c r="R17" s="59">
        <v>0</v>
      </c>
      <c r="S17" s="59">
        <v>0</v>
      </c>
      <c r="T17" s="59">
        <v>0</v>
      </c>
      <c r="U17" s="59">
        <v>0</v>
      </c>
      <c r="V17" s="59">
        <v>41447902</v>
      </c>
      <c r="W17" s="59">
        <v>45687738</v>
      </c>
      <c r="X17" s="59">
        <v>-4239836</v>
      </c>
      <c r="Y17" s="60">
        <v>-9.28</v>
      </c>
      <c r="Z17" s="61">
        <v>83714367</v>
      </c>
    </row>
    <row r="18" spans="1:26" ht="13.5">
      <c r="A18" s="69" t="s">
        <v>42</v>
      </c>
      <c r="B18" s="70">
        <f>SUM(B11:B17)</f>
        <v>253301971</v>
      </c>
      <c r="C18" s="70">
        <f>SUM(C11:C17)</f>
        <v>0</v>
      </c>
      <c r="D18" s="71">
        <f aca="true" t="shared" si="1" ref="D18:Z18">SUM(D11:D17)</f>
        <v>305576663</v>
      </c>
      <c r="E18" s="72">
        <f t="shared" si="1"/>
        <v>305576663</v>
      </c>
      <c r="F18" s="72">
        <f t="shared" si="1"/>
        <v>22241964</v>
      </c>
      <c r="G18" s="72">
        <f t="shared" si="1"/>
        <v>15016684</v>
      </c>
      <c r="H18" s="72">
        <f t="shared" si="1"/>
        <v>30936401</v>
      </c>
      <c r="I18" s="72">
        <f t="shared" si="1"/>
        <v>68195049</v>
      </c>
      <c r="J18" s="72">
        <f t="shared" si="1"/>
        <v>16162042</v>
      </c>
      <c r="K18" s="72">
        <f t="shared" si="1"/>
        <v>31555838</v>
      </c>
      <c r="L18" s="72">
        <f t="shared" si="1"/>
        <v>23861524</v>
      </c>
      <c r="M18" s="72">
        <f t="shared" si="1"/>
        <v>71579404</v>
      </c>
      <c r="N18" s="72">
        <f t="shared" si="1"/>
        <v>15897456</v>
      </c>
      <c r="O18" s="72">
        <f t="shared" si="1"/>
        <v>22305844</v>
      </c>
      <c r="P18" s="72">
        <f t="shared" si="1"/>
        <v>21431664</v>
      </c>
      <c r="Q18" s="72">
        <f t="shared" si="1"/>
        <v>59634964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199409417</v>
      </c>
      <c r="W18" s="72">
        <f t="shared" si="1"/>
        <v>212417989</v>
      </c>
      <c r="X18" s="72">
        <f t="shared" si="1"/>
        <v>-13008572</v>
      </c>
      <c r="Y18" s="66">
        <f>+IF(W18&lt;&gt;0,(X18/W18)*100,0)</f>
        <v>-6.124044418855693</v>
      </c>
      <c r="Z18" s="73">
        <f t="shared" si="1"/>
        <v>305576663</v>
      </c>
    </row>
    <row r="19" spans="1:26" ht="13.5">
      <c r="A19" s="69" t="s">
        <v>43</v>
      </c>
      <c r="B19" s="74">
        <f>+B10-B18</f>
        <v>5710958</v>
      </c>
      <c r="C19" s="74">
        <f>+C10-C18</f>
        <v>0</v>
      </c>
      <c r="D19" s="75">
        <f aca="true" t="shared" si="2" ref="D19:Z19">+D10-D18</f>
        <v>-6964133</v>
      </c>
      <c r="E19" s="76">
        <f t="shared" si="2"/>
        <v>-6964133</v>
      </c>
      <c r="F19" s="76">
        <f t="shared" si="2"/>
        <v>19371865</v>
      </c>
      <c r="G19" s="76">
        <f t="shared" si="2"/>
        <v>3951204</v>
      </c>
      <c r="H19" s="76">
        <f t="shared" si="2"/>
        <v>-10884112</v>
      </c>
      <c r="I19" s="76">
        <f t="shared" si="2"/>
        <v>12438957</v>
      </c>
      <c r="J19" s="76">
        <f t="shared" si="2"/>
        <v>2912802</v>
      </c>
      <c r="K19" s="76">
        <f t="shared" si="2"/>
        <v>-12525223</v>
      </c>
      <c r="L19" s="76">
        <f t="shared" si="2"/>
        <v>6868050</v>
      </c>
      <c r="M19" s="76">
        <f t="shared" si="2"/>
        <v>-2744371</v>
      </c>
      <c r="N19" s="76">
        <f t="shared" si="2"/>
        <v>4949757</v>
      </c>
      <c r="O19" s="76">
        <f t="shared" si="2"/>
        <v>-2886840</v>
      </c>
      <c r="P19" s="76">
        <f t="shared" si="2"/>
        <v>7288364</v>
      </c>
      <c r="Q19" s="76">
        <f t="shared" si="2"/>
        <v>9351281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19045867</v>
      </c>
      <c r="W19" s="76">
        <f>IF(E10=E18,0,W10-W18)</f>
        <v>-3397535</v>
      </c>
      <c r="X19" s="76">
        <f t="shared" si="2"/>
        <v>22443402</v>
      </c>
      <c r="Y19" s="77">
        <f>+IF(W19&lt;&gt;0,(X19/W19)*100,0)</f>
        <v>-660.5789785830021</v>
      </c>
      <c r="Z19" s="78">
        <f t="shared" si="2"/>
        <v>-6964133</v>
      </c>
    </row>
    <row r="20" spans="1:26" ht="13.5">
      <c r="A20" s="57" t="s">
        <v>44</v>
      </c>
      <c r="B20" s="18">
        <v>19760048</v>
      </c>
      <c r="C20" s="18">
        <v>0</v>
      </c>
      <c r="D20" s="58">
        <v>15044000</v>
      </c>
      <c r="E20" s="59">
        <v>15044000</v>
      </c>
      <c r="F20" s="59">
        <v>0</v>
      </c>
      <c r="G20" s="59">
        <v>0</v>
      </c>
      <c r="H20" s="59">
        <v>0</v>
      </c>
      <c r="I20" s="59">
        <v>0</v>
      </c>
      <c r="J20" s="59">
        <v>1720961</v>
      </c>
      <c r="K20" s="59">
        <v>1212801</v>
      </c>
      <c r="L20" s="59">
        <v>768462</v>
      </c>
      <c r="M20" s="59">
        <v>3702224</v>
      </c>
      <c r="N20" s="59">
        <v>1313944</v>
      </c>
      <c r="O20" s="59">
        <v>216107</v>
      </c>
      <c r="P20" s="59">
        <v>11086</v>
      </c>
      <c r="Q20" s="59">
        <v>1541137</v>
      </c>
      <c r="R20" s="59">
        <v>0</v>
      </c>
      <c r="S20" s="59">
        <v>0</v>
      </c>
      <c r="T20" s="59">
        <v>0</v>
      </c>
      <c r="U20" s="59">
        <v>0</v>
      </c>
      <c r="V20" s="59">
        <v>5243361</v>
      </c>
      <c r="W20" s="59">
        <v>28743003</v>
      </c>
      <c r="X20" s="59">
        <v>-23499642</v>
      </c>
      <c r="Y20" s="60">
        <v>-81.76</v>
      </c>
      <c r="Z20" s="61">
        <v>15044000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25471006</v>
      </c>
      <c r="C22" s="85">
        <f>SUM(C19:C21)</f>
        <v>0</v>
      </c>
      <c r="D22" s="86">
        <f aca="true" t="shared" si="3" ref="D22:Z22">SUM(D19:D21)</f>
        <v>8079867</v>
      </c>
      <c r="E22" s="87">
        <f t="shared" si="3"/>
        <v>8079867</v>
      </c>
      <c r="F22" s="87">
        <f t="shared" si="3"/>
        <v>19371865</v>
      </c>
      <c r="G22" s="87">
        <f t="shared" si="3"/>
        <v>3951204</v>
      </c>
      <c r="H22" s="87">
        <f t="shared" si="3"/>
        <v>-10884112</v>
      </c>
      <c r="I22" s="87">
        <f t="shared" si="3"/>
        <v>12438957</v>
      </c>
      <c r="J22" s="87">
        <f t="shared" si="3"/>
        <v>4633763</v>
      </c>
      <c r="K22" s="87">
        <f t="shared" si="3"/>
        <v>-11312422</v>
      </c>
      <c r="L22" s="87">
        <f t="shared" si="3"/>
        <v>7636512</v>
      </c>
      <c r="M22" s="87">
        <f t="shared" si="3"/>
        <v>957853</v>
      </c>
      <c r="N22" s="87">
        <f t="shared" si="3"/>
        <v>6263701</v>
      </c>
      <c r="O22" s="87">
        <f t="shared" si="3"/>
        <v>-2670733</v>
      </c>
      <c r="P22" s="87">
        <f t="shared" si="3"/>
        <v>7299450</v>
      </c>
      <c r="Q22" s="87">
        <f t="shared" si="3"/>
        <v>10892418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24289228</v>
      </c>
      <c r="W22" s="87">
        <f t="shared" si="3"/>
        <v>25345468</v>
      </c>
      <c r="X22" s="87">
        <f t="shared" si="3"/>
        <v>-1056240</v>
      </c>
      <c r="Y22" s="88">
        <f>+IF(W22&lt;&gt;0,(X22/W22)*100,0)</f>
        <v>-4.167372249745004</v>
      </c>
      <c r="Z22" s="89">
        <f t="shared" si="3"/>
        <v>8079867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25471006</v>
      </c>
      <c r="C24" s="74">
        <f>SUM(C22:C23)</f>
        <v>0</v>
      </c>
      <c r="D24" s="75">
        <f aca="true" t="shared" si="4" ref="D24:Z24">SUM(D22:D23)</f>
        <v>8079867</v>
      </c>
      <c r="E24" s="76">
        <f t="shared" si="4"/>
        <v>8079867</v>
      </c>
      <c r="F24" s="76">
        <f t="shared" si="4"/>
        <v>19371865</v>
      </c>
      <c r="G24" s="76">
        <f t="shared" si="4"/>
        <v>3951204</v>
      </c>
      <c r="H24" s="76">
        <f t="shared" si="4"/>
        <v>-10884112</v>
      </c>
      <c r="I24" s="76">
        <f t="shared" si="4"/>
        <v>12438957</v>
      </c>
      <c r="J24" s="76">
        <f t="shared" si="4"/>
        <v>4633763</v>
      </c>
      <c r="K24" s="76">
        <f t="shared" si="4"/>
        <v>-11312422</v>
      </c>
      <c r="L24" s="76">
        <f t="shared" si="4"/>
        <v>7636512</v>
      </c>
      <c r="M24" s="76">
        <f t="shared" si="4"/>
        <v>957853</v>
      </c>
      <c r="N24" s="76">
        <f t="shared" si="4"/>
        <v>6263701</v>
      </c>
      <c r="O24" s="76">
        <f t="shared" si="4"/>
        <v>-2670733</v>
      </c>
      <c r="P24" s="76">
        <f t="shared" si="4"/>
        <v>7299450</v>
      </c>
      <c r="Q24" s="76">
        <f t="shared" si="4"/>
        <v>10892418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24289228</v>
      </c>
      <c r="W24" s="76">
        <f t="shared" si="4"/>
        <v>25345468</v>
      </c>
      <c r="X24" s="76">
        <f t="shared" si="4"/>
        <v>-1056240</v>
      </c>
      <c r="Y24" s="77">
        <f>+IF(W24&lt;&gt;0,(X24/W24)*100,0)</f>
        <v>-4.167372249745004</v>
      </c>
      <c r="Z24" s="78">
        <f t="shared" si="4"/>
        <v>8079867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32402846</v>
      </c>
      <c r="C27" s="21">
        <v>0</v>
      </c>
      <c r="D27" s="98">
        <v>32478000</v>
      </c>
      <c r="E27" s="99">
        <v>29144331</v>
      </c>
      <c r="F27" s="99">
        <v>354428</v>
      </c>
      <c r="G27" s="99">
        <v>100748</v>
      </c>
      <c r="H27" s="99">
        <v>1754577</v>
      </c>
      <c r="I27" s="99">
        <v>2209753</v>
      </c>
      <c r="J27" s="99">
        <v>2490975</v>
      </c>
      <c r="K27" s="99">
        <v>1808641</v>
      </c>
      <c r="L27" s="99">
        <v>1896454</v>
      </c>
      <c r="M27" s="99">
        <v>6196070</v>
      </c>
      <c r="N27" s="99">
        <v>1517059</v>
      </c>
      <c r="O27" s="99">
        <v>1968262</v>
      </c>
      <c r="P27" s="99">
        <v>612453</v>
      </c>
      <c r="Q27" s="99">
        <v>4097774</v>
      </c>
      <c r="R27" s="99">
        <v>0</v>
      </c>
      <c r="S27" s="99">
        <v>0</v>
      </c>
      <c r="T27" s="99">
        <v>0</v>
      </c>
      <c r="U27" s="99">
        <v>0</v>
      </c>
      <c r="V27" s="99">
        <v>12503597</v>
      </c>
      <c r="W27" s="99">
        <v>21858248</v>
      </c>
      <c r="X27" s="99">
        <v>-9354651</v>
      </c>
      <c r="Y27" s="100">
        <v>-42.8</v>
      </c>
      <c r="Z27" s="101">
        <v>29144331</v>
      </c>
    </row>
    <row r="28" spans="1:26" ht="13.5">
      <c r="A28" s="102" t="s">
        <v>44</v>
      </c>
      <c r="B28" s="18">
        <v>19431107</v>
      </c>
      <c r="C28" s="18">
        <v>0</v>
      </c>
      <c r="D28" s="58">
        <v>15044000</v>
      </c>
      <c r="E28" s="59">
        <v>10626912</v>
      </c>
      <c r="F28" s="59">
        <v>123876</v>
      </c>
      <c r="G28" s="59">
        <v>65400</v>
      </c>
      <c r="H28" s="59">
        <v>1531685</v>
      </c>
      <c r="I28" s="59">
        <v>1720961</v>
      </c>
      <c r="J28" s="59">
        <v>1212801</v>
      </c>
      <c r="K28" s="59">
        <v>760195</v>
      </c>
      <c r="L28" s="59">
        <v>1313944</v>
      </c>
      <c r="M28" s="59">
        <v>3286940</v>
      </c>
      <c r="N28" s="59">
        <v>216107</v>
      </c>
      <c r="O28" s="59">
        <v>2251</v>
      </c>
      <c r="P28" s="59">
        <v>674</v>
      </c>
      <c r="Q28" s="59">
        <v>219032</v>
      </c>
      <c r="R28" s="59">
        <v>0</v>
      </c>
      <c r="S28" s="59">
        <v>0</v>
      </c>
      <c r="T28" s="59">
        <v>0</v>
      </c>
      <c r="U28" s="59">
        <v>0</v>
      </c>
      <c r="V28" s="59">
        <v>5226933</v>
      </c>
      <c r="W28" s="59">
        <v>7970184</v>
      </c>
      <c r="X28" s="59">
        <v>-2743251</v>
      </c>
      <c r="Y28" s="60">
        <v>-34.42</v>
      </c>
      <c r="Z28" s="61">
        <v>10626912</v>
      </c>
    </row>
    <row r="29" spans="1:26" ht="13.5">
      <c r="A29" s="57" t="s">
        <v>110</v>
      </c>
      <c r="B29" s="18">
        <v>103981</v>
      </c>
      <c r="C29" s="18">
        <v>0</v>
      </c>
      <c r="D29" s="58">
        <v>0</v>
      </c>
      <c r="E29" s="59">
        <v>950000</v>
      </c>
      <c r="F29" s="59">
        <v>0</v>
      </c>
      <c r="G29" s="59">
        <v>0</v>
      </c>
      <c r="H29" s="59">
        <v>0</v>
      </c>
      <c r="I29" s="59">
        <v>0</v>
      </c>
      <c r="J29" s="59">
        <v>143301</v>
      </c>
      <c r="K29" s="59">
        <v>8267</v>
      </c>
      <c r="L29" s="59">
        <v>0</v>
      </c>
      <c r="M29" s="59">
        <v>151568</v>
      </c>
      <c r="N29" s="59">
        <v>0</v>
      </c>
      <c r="O29" s="59">
        <v>8835</v>
      </c>
      <c r="P29" s="59">
        <v>0</v>
      </c>
      <c r="Q29" s="59">
        <v>8835</v>
      </c>
      <c r="R29" s="59">
        <v>0</v>
      </c>
      <c r="S29" s="59">
        <v>0</v>
      </c>
      <c r="T29" s="59">
        <v>0</v>
      </c>
      <c r="U29" s="59">
        <v>0</v>
      </c>
      <c r="V29" s="59">
        <v>160403</v>
      </c>
      <c r="W29" s="59">
        <v>712500</v>
      </c>
      <c r="X29" s="59">
        <v>-552097</v>
      </c>
      <c r="Y29" s="60">
        <v>-77.49</v>
      </c>
      <c r="Z29" s="61">
        <v>950000</v>
      </c>
    </row>
    <row r="30" spans="1:26" ht="13.5">
      <c r="A30" s="57" t="s">
        <v>48</v>
      </c>
      <c r="B30" s="18">
        <v>5233300</v>
      </c>
      <c r="C30" s="18">
        <v>0</v>
      </c>
      <c r="D30" s="58">
        <v>6750000</v>
      </c>
      <c r="E30" s="59">
        <v>6750000</v>
      </c>
      <c r="F30" s="59">
        <v>0</v>
      </c>
      <c r="G30" s="59">
        <v>0</v>
      </c>
      <c r="H30" s="59">
        <v>0</v>
      </c>
      <c r="I30" s="59">
        <v>0</v>
      </c>
      <c r="J30" s="59">
        <v>52228</v>
      </c>
      <c r="K30" s="59">
        <v>173462</v>
      </c>
      <c r="L30" s="59">
        <v>114408</v>
      </c>
      <c r="M30" s="59">
        <v>340098</v>
      </c>
      <c r="N30" s="59">
        <v>780301</v>
      </c>
      <c r="O30" s="59">
        <v>1375171</v>
      </c>
      <c r="P30" s="59">
        <v>430368</v>
      </c>
      <c r="Q30" s="59">
        <v>2585840</v>
      </c>
      <c r="R30" s="59">
        <v>0</v>
      </c>
      <c r="S30" s="59">
        <v>0</v>
      </c>
      <c r="T30" s="59">
        <v>0</v>
      </c>
      <c r="U30" s="59">
        <v>0</v>
      </c>
      <c r="V30" s="59">
        <v>2925938</v>
      </c>
      <c r="W30" s="59">
        <v>5062500</v>
      </c>
      <c r="X30" s="59">
        <v>-2136562</v>
      </c>
      <c r="Y30" s="60">
        <v>-42.2</v>
      </c>
      <c r="Z30" s="61">
        <v>6750000</v>
      </c>
    </row>
    <row r="31" spans="1:26" ht="13.5">
      <c r="A31" s="57" t="s">
        <v>49</v>
      </c>
      <c r="B31" s="18">
        <v>7634459</v>
      </c>
      <c r="C31" s="18">
        <v>0</v>
      </c>
      <c r="D31" s="58">
        <v>10684000</v>
      </c>
      <c r="E31" s="59">
        <v>10817419</v>
      </c>
      <c r="F31" s="59">
        <v>230552</v>
      </c>
      <c r="G31" s="59">
        <v>35348</v>
      </c>
      <c r="H31" s="59">
        <v>222891</v>
      </c>
      <c r="I31" s="59">
        <v>488791</v>
      </c>
      <c r="J31" s="59">
        <v>1082644</v>
      </c>
      <c r="K31" s="59">
        <v>866716</v>
      </c>
      <c r="L31" s="59">
        <v>468102</v>
      </c>
      <c r="M31" s="59">
        <v>2417462</v>
      </c>
      <c r="N31" s="59">
        <v>520651</v>
      </c>
      <c r="O31" s="59">
        <v>582005</v>
      </c>
      <c r="P31" s="59">
        <v>181411</v>
      </c>
      <c r="Q31" s="59">
        <v>1284067</v>
      </c>
      <c r="R31" s="59">
        <v>0</v>
      </c>
      <c r="S31" s="59">
        <v>0</v>
      </c>
      <c r="T31" s="59">
        <v>0</v>
      </c>
      <c r="U31" s="59">
        <v>0</v>
      </c>
      <c r="V31" s="59">
        <v>4190320</v>
      </c>
      <c r="W31" s="59">
        <v>8113064</v>
      </c>
      <c r="X31" s="59">
        <v>-3922744</v>
      </c>
      <c r="Y31" s="60">
        <v>-48.35</v>
      </c>
      <c r="Z31" s="61">
        <v>10817419</v>
      </c>
    </row>
    <row r="32" spans="1:26" ht="13.5">
      <c r="A32" s="69" t="s">
        <v>50</v>
      </c>
      <c r="B32" s="21">
        <f>SUM(B28:B31)</f>
        <v>32402847</v>
      </c>
      <c r="C32" s="21">
        <f>SUM(C28:C31)</f>
        <v>0</v>
      </c>
      <c r="D32" s="98">
        <f aca="true" t="shared" si="5" ref="D32:Z32">SUM(D28:D31)</f>
        <v>32478000</v>
      </c>
      <c r="E32" s="99">
        <f t="shared" si="5"/>
        <v>29144331</v>
      </c>
      <c r="F32" s="99">
        <f t="shared" si="5"/>
        <v>354428</v>
      </c>
      <c r="G32" s="99">
        <f t="shared" si="5"/>
        <v>100748</v>
      </c>
      <c r="H32" s="99">
        <f t="shared" si="5"/>
        <v>1754576</v>
      </c>
      <c r="I32" s="99">
        <f t="shared" si="5"/>
        <v>2209752</v>
      </c>
      <c r="J32" s="99">
        <f t="shared" si="5"/>
        <v>2490974</v>
      </c>
      <c r="K32" s="99">
        <f t="shared" si="5"/>
        <v>1808640</v>
      </c>
      <c r="L32" s="99">
        <f t="shared" si="5"/>
        <v>1896454</v>
      </c>
      <c r="M32" s="99">
        <f t="shared" si="5"/>
        <v>6196068</v>
      </c>
      <c r="N32" s="99">
        <f t="shared" si="5"/>
        <v>1517059</v>
      </c>
      <c r="O32" s="99">
        <f t="shared" si="5"/>
        <v>1968262</v>
      </c>
      <c r="P32" s="99">
        <f t="shared" si="5"/>
        <v>612453</v>
      </c>
      <c r="Q32" s="99">
        <f t="shared" si="5"/>
        <v>4097774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12503594</v>
      </c>
      <c r="W32" s="99">
        <f t="shared" si="5"/>
        <v>21858248</v>
      </c>
      <c r="X32" s="99">
        <f t="shared" si="5"/>
        <v>-9354654</v>
      </c>
      <c r="Y32" s="100">
        <f>+IF(W32&lt;&gt;0,(X32/W32)*100,0)</f>
        <v>-42.79690668712332</v>
      </c>
      <c r="Z32" s="101">
        <f t="shared" si="5"/>
        <v>29144331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137334312</v>
      </c>
      <c r="C35" s="18">
        <v>0</v>
      </c>
      <c r="D35" s="58">
        <v>145619952</v>
      </c>
      <c r="E35" s="59">
        <v>138404199</v>
      </c>
      <c r="F35" s="59">
        <v>6143964</v>
      </c>
      <c r="G35" s="59">
        <v>10917062</v>
      </c>
      <c r="H35" s="59">
        <v>-12988995</v>
      </c>
      <c r="I35" s="59">
        <v>-12988995</v>
      </c>
      <c r="J35" s="59">
        <v>3683685</v>
      </c>
      <c r="K35" s="59">
        <v>-5998503</v>
      </c>
      <c r="L35" s="59">
        <v>1251843</v>
      </c>
      <c r="M35" s="59">
        <v>1251843</v>
      </c>
      <c r="N35" s="59">
        <v>16172333</v>
      </c>
      <c r="O35" s="59">
        <v>-2392871</v>
      </c>
      <c r="P35" s="59">
        <v>13721016</v>
      </c>
      <c r="Q35" s="59">
        <v>13721016</v>
      </c>
      <c r="R35" s="59">
        <v>0</v>
      </c>
      <c r="S35" s="59">
        <v>0</v>
      </c>
      <c r="T35" s="59">
        <v>0</v>
      </c>
      <c r="U35" s="59">
        <v>0</v>
      </c>
      <c r="V35" s="59">
        <v>13721016</v>
      </c>
      <c r="W35" s="59">
        <v>103803149</v>
      </c>
      <c r="X35" s="59">
        <v>-90082133</v>
      </c>
      <c r="Y35" s="60">
        <v>-86.78</v>
      </c>
      <c r="Z35" s="61">
        <v>138404199</v>
      </c>
    </row>
    <row r="36" spans="1:26" ht="13.5">
      <c r="A36" s="57" t="s">
        <v>53</v>
      </c>
      <c r="B36" s="18">
        <v>349239613</v>
      </c>
      <c r="C36" s="18">
        <v>0</v>
      </c>
      <c r="D36" s="58">
        <v>366400738</v>
      </c>
      <c r="E36" s="59">
        <v>362028582</v>
      </c>
      <c r="F36" s="59">
        <v>-1178519</v>
      </c>
      <c r="G36" s="59">
        <v>-1535805</v>
      </c>
      <c r="H36" s="59">
        <v>179744</v>
      </c>
      <c r="I36" s="59">
        <v>179744</v>
      </c>
      <c r="J36" s="59">
        <v>935966</v>
      </c>
      <c r="K36" s="59">
        <v>206717</v>
      </c>
      <c r="L36" s="59">
        <v>261778</v>
      </c>
      <c r="M36" s="59">
        <v>261778</v>
      </c>
      <c r="N36" s="59">
        <v>-147469</v>
      </c>
      <c r="O36" s="59">
        <v>243147</v>
      </c>
      <c r="P36" s="59">
        <v>-265634</v>
      </c>
      <c r="Q36" s="59">
        <v>-265634</v>
      </c>
      <c r="R36" s="59">
        <v>0</v>
      </c>
      <c r="S36" s="59">
        <v>0</v>
      </c>
      <c r="T36" s="59">
        <v>0</v>
      </c>
      <c r="U36" s="59">
        <v>0</v>
      </c>
      <c r="V36" s="59">
        <v>-265634</v>
      </c>
      <c r="W36" s="59">
        <v>271521437</v>
      </c>
      <c r="X36" s="59">
        <v>-271787071</v>
      </c>
      <c r="Y36" s="60">
        <v>-100.1</v>
      </c>
      <c r="Z36" s="61">
        <v>362028582</v>
      </c>
    </row>
    <row r="37" spans="1:26" ht="13.5">
      <c r="A37" s="57" t="s">
        <v>54</v>
      </c>
      <c r="B37" s="18">
        <v>44514623</v>
      </c>
      <c r="C37" s="18">
        <v>0</v>
      </c>
      <c r="D37" s="58">
        <v>53761526</v>
      </c>
      <c r="E37" s="59">
        <v>42543447</v>
      </c>
      <c r="F37" s="59">
        <v>-15147511</v>
      </c>
      <c r="G37" s="59">
        <v>5118960</v>
      </c>
      <c r="H37" s="59">
        <v>-3008033</v>
      </c>
      <c r="I37" s="59">
        <v>-3008033</v>
      </c>
      <c r="J37" s="59">
        <v>-755209</v>
      </c>
      <c r="K37" s="59">
        <v>4779539</v>
      </c>
      <c r="L37" s="59">
        <v>-5327388</v>
      </c>
      <c r="M37" s="59">
        <v>-5327388</v>
      </c>
      <c r="N37" s="59">
        <v>9020068</v>
      </c>
      <c r="O37" s="59">
        <v>-220087</v>
      </c>
      <c r="P37" s="59">
        <v>5509303</v>
      </c>
      <c r="Q37" s="59">
        <v>5509303</v>
      </c>
      <c r="R37" s="59">
        <v>0</v>
      </c>
      <c r="S37" s="59">
        <v>0</v>
      </c>
      <c r="T37" s="59">
        <v>0</v>
      </c>
      <c r="U37" s="59">
        <v>0</v>
      </c>
      <c r="V37" s="59">
        <v>5509303</v>
      </c>
      <c r="W37" s="59">
        <v>31907585</v>
      </c>
      <c r="X37" s="59">
        <v>-26398282</v>
      </c>
      <c r="Y37" s="60">
        <v>-82.73</v>
      </c>
      <c r="Z37" s="61">
        <v>42543447</v>
      </c>
    </row>
    <row r="38" spans="1:26" ht="13.5">
      <c r="A38" s="57" t="s">
        <v>55</v>
      </c>
      <c r="B38" s="18">
        <v>147682123</v>
      </c>
      <c r="C38" s="18">
        <v>0</v>
      </c>
      <c r="D38" s="58">
        <v>163928261</v>
      </c>
      <c r="E38" s="59">
        <v>159412233</v>
      </c>
      <c r="F38" s="59">
        <v>741095</v>
      </c>
      <c r="G38" s="59">
        <v>311095</v>
      </c>
      <c r="H38" s="59">
        <v>1082897</v>
      </c>
      <c r="I38" s="59">
        <v>1082897</v>
      </c>
      <c r="J38" s="59">
        <v>741094</v>
      </c>
      <c r="K38" s="59">
        <v>741095</v>
      </c>
      <c r="L38" s="59">
        <v>-795502</v>
      </c>
      <c r="M38" s="59">
        <v>-795502</v>
      </c>
      <c r="N38" s="59">
        <v>741095</v>
      </c>
      <c r="O38" s="59">
        <v>741095</v>
      </c>
      <c r="P38" s="59">
        <v>646632</v>
      </c>
      <c r="Q38" s="59">
        <v>646632</v>
      </c>
      <c r="R38" s="59">
        <v>0</v>
      </c>
      <c r="S38" s="59">
        <v>0</v>
      </c>
      <c r="T38" s="59">
        <v>0</v>
      </c>
      <c r="U38" s="59">
        <v>0</v>
      </c>
      <c r="V38" s="59">
        <v>646632</v>
      </c>
      <c r="W38" s="59">
        <v>119559175</v>
      </c>
      <c r="X38" s="59">
        <v>-118912543</v>
      </c>
      <c r="Y38" s="60">
        <v>-99.46</v>
      </c>
      <c r="Z38" s="61">
        <v>159412233</v>
      </c>
    </row>
    <row r="39" spans="1:26" ht="13.5">
      <c r="A39" s="57" t="s">
        <v>56</v>
      </c>
      <c r="B39" s="18">
        <v>294377179</v>
      </c>
      <c r="C39" s="18">
        <v>0</v>
      </c>
      <c r="D39" s="58">
        <v>294330902</v>
      </c>
      <c r="E39" s="59">
        <v>298477101</v>
      </c>
      <c r="F39" s="59">
        <v>19371861</v>
      </c>
      <c r="G39" s="59">
        <v>3951202</v>
      </c>
      <c r="H39" s="59">
        <v>-10884115</v>
      </c>
      <c r="I39" s="59">
        <v>-10884115</v>
      </c>
      <c r="J39" s="59">
        <v>4633766</v>
      </c>
      <c r="K39" s="59">
        <v>-11312420</v>
      </c>
      <c r="L39" s="59">
        <v>7636511</v>
      </c>
      <c r="M39" s="59">
        <v>7636511</v>
      </c>
      <c r="N39" s="59">
        <v>6263701</v>
      </c>
      <c r="O39" s="59">
        <v>-2670732</v>
      </c>
      <c r="P39" s="59">
        <v>7299447</v>
      </c>
      <c r="Q39" s="59">
        <v>7299447</v>
      </c>
      <c r="R39" s="59">
        <v>0</v>
      </c>
      <c r="S39" s="59">
        <v>0</v>
      </c>
      <c r="T39" s="59">
        <v>0</v>
      </c>
      <c r="U39" s="59">
        <v>0</v>
      </c>
      <c r="V39" s="59">
        <v>7299447</v>
      </c>
      <c r="W39" s="59">
        <v>223857826</v>
      </c>
      <c r="X39" s="59">
        <v>-216558379</v>
      </c>
      <c r="Y39" s="60">
        <v>-96.74</v>
      </c>
      <c r="Z39" s="61">
        <v>298477101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46970416</v>
      </c>
      <c r="C42" s="18">
        <v>0</v>
      </c>
      <c r="D42" s="58">
        <v>27865872</v>
      </c>
      <c r="E42" s="59">
        <v>26669620</v>
      </c>
      <c r="F42" s="59">
        <v>-5454867</v>
      </c>
      <c r="G42" s="59">
        <v>14415865</v>
      </c>
      <c r="H42" s="59">
        <v>-38200676</v>
      </c>
      <c r="I42" s="59">
        <v>-29239678</v>
      </c>
      <c r="J42" s="59">
        <v>7746244</v>
      </c>
      <c r="K42" s="59">
        <v>-2818724</v>
      </c>
      <c r="L42" s="59">
        <v>2248138</v>
      </c>
      <c r="M42" s="59">
        <v>7175658</v>
      </c>
      <c r="N42" s="59">
        <v>16988783</v>
      </c>
      <c r="O42" s="59">
        <v>-494844</v>
      </c>
      <c r="P42" s="59">
        <v>-4275595</v>
      </c>
      <c r="Q42" s="59">
        <v>12218344</v>
      </c>
      <c r="R42" s="59">
        <v>0</v>
      </c>
      <c r="S42" s="59">
        <v>0</v>
      </c>
      <c r="T42" s="59">
        <v>0</v>
      </c>
      <c r="U42" s="59">
        <v>0</v>
      </c>
      <c r="V42" s="59">
        <v>-9845676</v>
      </c>
      <c r="W42" s="59">
        <v>19337462</v>
      </c>
      <c r="X42" s="59">
        <v>-29183138</v>
      </c>
      <c r="Y42" s="60">
        <v>-150.92</v>
      </c>
      <c r="Z42" s="61">
        <v>26669620</v>
      </c>
    </row>
    <row r="43" spans="1:26" ht="13.5">
      <c r="A43" s="57" t="s">
        <v>59</v>
      </c>
      <c r="B43" s="18">
        <v>-32115983</v>
      </c>
      <c r="C43" s="18">
        <v>0</v>
      </c>
      <c r="D43" s="58">
        <v>-32845152</v>
      </c>
      <c r="E43" s="59">
        <v>-29057904</v>
      </c>
      <c r="F43" s="59">
        <v>-354428</v>
      </c>
      <c r="G43" s="59">
        <v>-35562</v>
      </c>
      <c r="H43" s="59">
        <v>28245423</v>
      </c>
      <c r="I43" s="59">
        <v>27855433</v>
      </c>
      <c r="J43" s="59">
        <v>-2490674</v>
      </c>
      <c r="K43" s="59">
        <v>-1121499</v>
      </c>
      <c r="L43" s="59">
        <v>-1647801</v>
      </c>
      <c r="M43" s="59">
        <v>-5259974</v>
      </c>
      <c r="N43" s="59">
        <v>-1517060</v>
      </c>
      <c r="O43" s="59">
        <v>-1494479</v>
      </c>
      <c r="P43" s="59">
        <v>18467324</v>
      </c>
      <c r="Q43" s="59">
        <v>15455785</v>
      </c>
      <c r="R43" s="59">
        <v>0</v>
      </c>
      <c r="S43" s="59">
        <v>0</v>
      </c>
      <c r="T43" s="59">
        <v>0</v>
      </c>
      <c r="U43" s="59">
        <v>0</v>
      </c>
      <c r="V43" s="59">
        <v>38051244</v>
      </c>
      <c r="W43" s="59">
        <v>-21793428</v>
      </c>
      <c r="X43" s="59">
        <v>59844672</v>
      </c>
      <c r="Y43" s="60">
        <v>-274.6</v>
      </c>
      <c r="Z43" s="61">
        <v>-29057904</v>
      </c>
    </row>
    <row r="44" spans="1:26" ht="13.5">
      <c r="A44" s="57" t="s">
        <v>60</v>
      </c>
      <c r="B44" s="18">
        <v>2461060</v>
      </c>
      <c r="C44" s="18">
        <v>0</v>
      </c>
      <c r="D44" s="58">
        <v>3050400</v>
      </c>
      <c r="E44" s="59">
        <v>3149367</v>
      </c>
      <c r="F44" s="59">
        <v>0</v>
      </c>
      <c r="G44" s="59">
        <v>-430000</v>
      </c>
      <c r="H44" s="59">
        <v>88198</v>
      </c>
      <c r="I44" s="59">
        <v>-341802</v>
      </c>
      <c r="J44" s="59">
        <v>0</v>
      </c>
      <c r="K44" s="59">
        <v>0</v>
      </c>
      <c r="L44" s="59">
        <v>-1536597</v>
      </c>
      <c r="M44" s="59">
        <v>-1536597</v>
      </c>
      <c r="N44" s="59">
        <v>0</v>
      </c>
      <c r="O44" s="59">
        <v>0</v>
      </c>
      <c r="P44" s="59">
        <v>-94463</v>
      </c>
      <c r="Q44" s="59">
        <v>-94463</v>
      </c>
      <c r="R44" s="59">
        <v>0</v>
      </c>
      <c r="S44" s="59">
        <v>0</v>
      </c>
      <c r="T44" s="59">
        <v>0</v>
      </c>
      <c r="U44" s="59">
        <v>0</v>
      </c>
      <c r="V44" s="59">
        <v>-1972862</v>
      </c>
      <c r="W44" s="59">
        <v>2225788</v>
      </c>
      <c r="X44" s="59">
        <v>-4198650</v>
      </c>
      <c r="Y44" s="60">
        <v>-188.64</v>
      </c>
      <c r="Z44" s="61">
        <v>3149367</v>
      </c>
    </row>
    <row r="45" spans="1:26" ht="13.5">
      <c r="A45" s="69" t="s">
        <v>61</v>
      </c>
      <c r="B45" s="21">
        <v>65659519</v>
      </c>
      <c r="C45" s="21">
        <v>0</v>
      </c>
      <c r="D45" s="98">
        <v>68181335</v>
      </c>
      <c r="E45" s="99">
        <v>66420603</v>
      </c>
      <c r="F45" s="99">
        <v>59850224</v>
      </c>
      <c r="G45" s="99">
        <v>73800527</v>
      </c>
      <c r="H45" s="99">
        <v>63933472</v>
      </c>
      <c r="I45" s="99">
        <v>63933472</v>
      </c>
      <c r="J45" s="99">
        <v>69189042</v>
      </c>
      <c r="K45" s="99">
        <v>65248819</v>
      </c>
      <c r="L45" s="99">
        <v>64312559</v>
      </c>
      <c r="M45" s="99">
        <v>64312559</v>
      </c>
      <c r="N45" s="99">
        <v>79784282</v>
      </c>
      <c r="O45" s="99">
        <v>77794959</v>
      </c>
      <c r="P45" s="99">
        <v>91892225</v>
      </c>
      <c r="Q45" s="99">
        <v>91892225</v>
      </c>
      <c r="R45" s="99">
        <v>0</v>
      </c>
      <c r="S45" s="99">
        <v>0</v>
      </c>
      <c r="T45" s="99">
        <v>0</v>
      </c>
      <c r="U45" s="99">
        <v>0</v>
      </c>
      <c r="V45" s="99">
        <v>91892225</v>
      </c>
      <c r="W45" s="99">
        <v>65429342</v>
      </c>
      <c r="X45" s="99">
        <v>26462883</v>
      </c>
      <c r="Y45" s="100">
        <v>40.44</v>
      </c>
      <c r="Z45" s="101">
        <v>66420603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15964153</v>
      </c>
      <c r="C49" s="51">
        <v>0</v>
      </c>
      <c r="D49" s="128">
        <v>4878349</v>
      </c>
      <c r="E49" s="53">
        <v>2987456</v>
      </c>
      <c r="F49" s="53">
        <v>0</v>
      </c>
      <c r="G49" s="53">
        <v>0</v>
      </c>
      <c r="H49" s="53">
        <v>0</v>
      </c>
      <c r="I49" s="53">
        <v>2213714</v>
      </c>
      <c r="J49" s="53">
        <v>0</v>
      </c>
      <c r="K49" s="53">
        <v>0</v>
      </c>
      <c r="L49" s="53">
        <v>0</v>
      </c>
      <c r="M49" s="53">
        <v>1976548</v>
      </c>
      <c r="N49" s="53">
        <v>0</v>
      </c>
      <c r="O49" s="53">
        <v>0</v>
      </c>
      <c r="P49" s="53">
        <v>0</v>
      </c>
      <c r="Q49" s="53">
        <v>51268247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79288467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425559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425559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97.85610102263229</v>
      </c>
      <c r="C58" s="5">
        <f>IF(C67=0,0,+(C76/C67)*100)</f>
        <v>0</v>
      </c>
      <c r="D58" s="6">
        <f aca="true" t="shared" si="6" ref="D58:Z58">IF(D67=0,0,+(D76/D67)*100)</f>
        <v>97.26556455777303</v>
      </c>
      <c r="E58" s="7">
        <f t="shared" si="6"/>
        <v>98.31575515351233</v>
      </c>
      <c r="F58" s="7">
        <f t="shared" si="6"/>
        <v>50.707394095485526</v>
      </c>
      <c r="G58" s="7">
        <f t="shared" si="6"/>
        <v>124.51214550043643</v>
      </c>
      <c r="H58" s="7">
        <f t="shared" si="6"/>
        <v>116.8469278802754</v>
      </c>
      <c r="I58" s="7">
        <f t="shared" si="6"/>
        <v>90.81085923372997</v>
      </c>
      <c r="J58" s="7">
        <f t="shared" si="6"/>
        <v>106.33252375974224</v>
      </c>
      <c r="K58" s="7">
        <f t="shared" si="6"/>
        <v>107.84104783916287</v>
      </c>
      <c r="L58" s="7">
        <f t="shared" si="6"/>
        <v>96.84728538087022</v>
      </c>
      <c r="M58" s="7">
        <f t="shared" si="6"/>
        <v>103.69229507764493</v>
      </c>
      <c r="N58" s="7">
        <f t="shared" si="6"/>
        <v>99.26106261484962</v>
      </c>
      <c r="O58" s="7">
        <f t="shared" si="6"/>
        <v>100.47146084427374</v>
      </c>
      <c r="P58" s="7">
        <f t="shared" si="6"/>
        <v>102.62946388564495</v>
      </c>
      <c r="Q58" s="7">
        <f t="shared" si="6"/>
        <v>100.7600168509595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97.84515899600015</v>
      </c>
      <c r="W58" s="7">
        <f t="shared" si="6"/>
        <v>95.75064400590921</v>
      </c>
      <c r="X58" s="7">
        <f t="shared" si="6"/>
        <v>0</v>
      </c>
      <c r="Y58" s="7">
        <f t="shared" si="6"/>
        <v>0</v>
      </c>
      <c r="Z58" s="8">
        <f t="shared" si="6"/>
        <v>98.31575515351233</v>
      </c>
    </row>
    <row r="59" spans="1:26" ht="13.5">
      <c r="A59" s="36" t="s">
        <v>31</v>
      </c>
      <c r="B59" s="9">
        <f aca="true" t="shared" si="7" ref="B59:Z66">IF(B68=0,0,+(B77/B68)*100)</f>
        <v>97.1463905607416</v>
      </c>
      <c r="C59" s="9">
        <f t="shared" si="7"/>
        <v>0</v>
      </c>
      <c r="D59" s="2">
        <f t="shared" si="7"/>
        <v>97.67460831918768</v>
      </c>
      <c r="E59" s="10">
        <f t="shared" si="7"/>
        <v>96.86210285353883</v>
      </c>
      <c r="F59" s="10">
        <f t="shared" si="7"/>
        <v>18.31789647217583</v>
      </c>
      <c r="G59" s="10">
        <f t="shared" si="7"/>
        <v>182.73609278194996</v>
      </c>
      <c r="H59" s="10">
        <f t="shared" si="7"/>
        <v>200.1203611667231</v>
      </c>
      <c r="I59" s="10">
        <f t="shared" si="7"/>
        <v>79.701148802151</v>
      </c>
      <c r="J59" s="10">
        <f t="shared" si="7"/>
        <v>115.7661153821879</v>
      </c>
      <c r="K59" s="10">
        <f t="shared" si="7"/>
        <v>100.82278117991899</v>
      </c>
      <c r="L59" s="10">
        <f t="shared" si="7"/>
        <v>94.54881125480141</v>
      </c>
      <c r="M59" s="10">
        <f t="shared" si="7"/>
        <v>103.67430938206223</v>
      </c>
      <c r="N59" s="10">
        <f t="shared" si="7"/>
        <v>96.12835234610836</v>
      </c>
      <c r="O59" s="10">
        <f t="shared" si="7"/>
        <v>96.34535574814574</v>
      </c>
      <c r="P59" s="10">
        <f t="shared" si="7"/>
        <v>99.7610994298575</v>
      </c>
      <c r="Q59" s="10">
        <f t="shared" si="7"/>
        <v>97.41149505597629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90.50027462324634</v>
      </c>
      <c r="W59" s="10">
        <f t="shared" si="7"/>
        <v>92.26190101875757</v>
      </c>
      <c r="X59" s="10">
        <f t="shared" si="7"/>
        <v>0</v>
      </c>
      <c r="Y59" s="10">
        <f t="shared" si="7"/>
        <v>0</v>
      </c>
      <c r="Z59" s="11">
        <f t="shared" si="7"/>
        <v>96.86210285353883</v>
      </c>
    </row>
    <row r="60" spans="1:26" ht="13.5">
      <c r="A60" s="37" t="s">
        <v>32</v>
      </c>
      <c r="B60" s="12">
        <f t="shared" si="7"/>
        <v>100.79788413481516</v>
      </c>
      <c r="C60" s="12">
        <f t="shared" si="7"/>
        <v>0</v>
      </c>
      <c r="D60" s="3">
        <f t="shared" si="7"/>
        <v>97.04025973001761</v>
      </c>
      <c r="E60" s="13">
        <f t="shared" si="7"/>
        <v>99.03028540475054</v>
      </c>
      <c r="F60" s="13">
        <f t="shared" si="7"/>
        <v>88.50848833017177</v>
      </c>
      <c r="G60" s="13">
        <f t="shared" si="7"/>
        <v>110.76873280686345</v>
      </c>
      <c r="H60" s="13">
        <f t="shared" si="7"/>
        <v>97.25384748731939</v>
      </c>
      <c r="I60" s="13">
        <f t="shared" si="7"/>
        <v>99.03074349729154</v>
      </c>
      <c r="J60" s="13">
        <f t="shared" si="7"/>
        <v>106.36417727859366</v>
      </c>
      <c r="K60" s="13">
        <f t="shared" si="7"/>
        <v>113.13224818644092</v>
      </c>
      <c r="L60" s="13">
        <f t="shared" si="7"/>
        <v>100.5496782561647</v>
      </c>
      <c r="M60" s="13">
        <f t="shared" si="7"/>
        <v>106.7579643346757</v>
      </c>
      <c r="N60" s="13">
        <f t="shared" si="7"/>
        <v>102.50251287899535</v>
      </c>
      <c r="O60" s="13">
        <f t="shared" si="7"/>
        <v>104.60049513517309</v>
      </c>
      <c r="P60" s="13">
        <f t="shared" si="7"/>
        <v>106.26380412826528</v>
      </c>
      <c r="Q60" s="13">
        <f t="shared" si="7"/>
        <v>104.39901038889398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103.28444897420337</v>
      </c>
      <c r="W60" s="13">
        <f t="shared" si="7"/>
        <v>96.97986304272537</v>
      </c>
      <c r="X60" s="13">
        <f t="shared" si="7"/>
        <v>0</v>
      </c>
      <c r="Y60" s="13">
        <f t="shared" si="7"/>
        <v>0</v>
      </c>
      <c r="Z60" s="14">
        <f t="shared" si="7"/>
        <v>99.03028540475054</v>
      </c>
    </row>
    <row r="61" spans="1:26" ht="13.5">
      <c r="A61" s="38" t="s">
        <v>113</v>
      </c>
      <c r="B61" s="12">
        <f t="shared" si="7"/>
        <v>100.03936747787317</v>
      </c>
      <c r="C61" s="12">
        <f t="shared" si="7"/>
        <v>0</v>
      </c>
      <c r="D61" s="3">
        <f t="shared" si="7"/>
        <v>96.69470347645145</v>
      </c>
      <c r="E61" s="13">
        <f t="shared" si="7"/>
        <v>98.18993624455096</v>
      </c>
      <c r="F61" s="13">
        <f t="shared" si="7"/>
        <v>92.90754224787399</v>
      </c>
      <c r="G61" s="13">
        <f t="shared" si="7"/>
        <v>108.17547067659127</v>
      </c>
      <c r="H61" s="13">
        <f t="shared" si="7"/>
        <v>107.00381784124156</v>
      </c>
      <c r="I61" s="13">
        <f t="shared" si="7"/>
        <v>103.08262201316742</v>
      </c>
      <c r="J61" s="13">
        <f t="shared" si="7"/>
        <v>99.55452451135145</v>
      </c>
      <c r="K61" s="13">
        <f t="shared" si="7"/>
        <v>123.0354275125912</v>
      </c>
      <c r="L61" s="13">
        <f t="shared" si="7"/>
        <v>103.5804512044132</v>
      </c>
      <c r="M61" s="13">
        <f t="shared" si="7"/>
        <v>108.63147868997207</v>
      </c>
      <c r="N61" s="13">
        <f t="shared" si="7"/>
        <v>114.42331071465719</v>
      </c>
      <c r="O61" s="13">
        <f t="shared" si="7"/>
        <v>102.25029977587279</v>
      </c>
      <c r="P61" s="13">
        <f t="shared" si="7"/>
        <v>105.62502517587708</v>
      </c>
      <c r="Q61" s="13">
        <f t="shared" si="7"/>
        <v>107.68084761916808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106.35430377766389</v>
      </c>
      <c r="W61" s="13">
        <f t="shared" si="7"/>
        <v>96.2831577394416</v>
      </c>
      <c r="X61" s="13">
        <f t="shared" si="7"/>
        <v>0</v>
      </c>
      <c r="Y61" s="13">
        <f t="shared" si="7"/>
        <v>0</v>
      </c>
      <c r="Z61" s="14">
        <f t="shared" si="7"/>
        <v>98.18993624455096</v>
      </c>
    </row>
    <row r="62" spans="1:26" ht="13.5">
      <c r="A62" s="38" t="s">
        <v>114</v>
      </c>
      <c r="B62" s="12">
        <f t="shared" si="7"/>
        <v>99.0328295737058</v>
      </c>
      <c r="C62" s="12">
        <f t="shared" si="7"/>
        <v>0</v>
      </c>
      <c r="D62" s="3">
        <f t="shared" si="7"/>
        <v>97.46616596002423</v>
      </c>
      <c r="E62" s="13">
        <f t="shared" si="7"/>
        <v>99.488814859681</v>
      </c>
      <c r="F62" s="13">
        <f t="shared" si="7"/>
        <v>86.84984432098844</v>
      </c>
      <c r="G62" s="13">
        <f t="shared" si="7"/>
        <v>127.8235981971134</v>
      </c>
      <c r="H62" s="13">
        <f t="shared" si="7"/>
        <v>64.63543322342001</v>
      </c>
      <c r="I62" s="13">
        <f t="shared" si="7"/>
        <v>88.16797795643936</v>
      </c>
      <c r="J62" s="13">
        <f t="shared" si="7"/>
        <v>181.05251138152047</v>
      </c>
      <c r="K62" s="13">
        <f t="shared" si="7"/>
        <v>93.36162161856275</v>
      </c>
      <c r="L62" s="13">
        <f t="shared" si="7"/>
        <v>88.63949398489599</v>
      </c>
      <c r="M62" s="13">
        <f t="shared" si="7"/>
        <v>107.92047225699632</v>
      </c>
      <c r="N62" s="13">
        <f t="shared" si="7"/>
        <v>74.6249236402266</v>
      </c>
      <c r="O62" s="13">
        <f t="shared" si="7"/>
        <v>117.54088667757291</v>
      </c>
      <c r="P62" s="13">
        <f t="shared" si="7"/>
        <v>109.045323555332</v>
      </c>
      <c r="Q62" s="13">
        <f t="shared" si="7"/>
        <v>97.82150961035619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97.5391108645344</v>
      </c>
      <c r="W62" s="13">
        <f t="shared" si="7"/>
        <v>98.79900233491091</v>
      </c>
      <c r="X62" s="13">
        <f t="shared" si="7"/>
        <v>0</v>
      </c>
      <c r="Y62" s="13">
        <f t="shared" si="7"/>
        <v>0</v>
      </c>
      <c r="Z62" s="14">
        <f t="shared" si="7"/>
        <v>99.488814859681</v>
      </c>
    </row>
    <row r="63" spans="1:26" ht="13.5">
      <c r="A63" s="38" t="s">
        <v>115</v>
      </c>
      <c r="B63" s="12">
        <f t="shared" si="7"/>
        <v>97.44798009574703</v>
      </c>
      <c r="C63" s="12">
        <f t="shared" si="7"/>
        <v>0</v>
      </c>
      <c r="D63" s="3">
        <f t="shared" si="7"/>
        <v>97.89445417396381</v>
      </c>
      <c r="E63" s="13">
        <f t="shared" si="7"/>
        <v>100.62349678925861</v>
      </c>
      <c r="F63" s="13">
        <f t="shared" si="7"/>
        <v>74.10973414070477</v>
      </c>
      <c r="G63" s="13">
        <f t="shared" si="7"/>
        <v>103.62136538546135</v>
      </c>
      <c r="H63" s="13">
        <f t="shared" si="7"/>
        <v>93.5394396784476</v>
      </c>
      <c r="I63" s="13">
        <f t="shared" si="7"/>
        <v>90.76312522569297</v>
      </c>
      <c r="J63" s="13">
        <f t="shared" si="7"/>
        <v>100.39323442490293</v>
      </c>
      <c r="K63" s="13">
        <f t="shared" si="7"/>
        <v>95.31641063087547</v>
      </c>
      <c r="L63" s="13">
        <f t="shared" si="7"/>
        <v>104.28747907458822</v>
      </c>
      <c r="M63" s="13">
        <f t="shared" si="7"/>
        <v>99.90738981501116</v>
      </c>
      <c r="N63" s="13">
        <f t="shared" si="7"/>
        <v>90.20851327893735</v>
      </c>
      <c r="O63" s="13">
        <f t="shared" si="7"/>
        <v>100.1837714543765</v>
      </c>
      <c r="P63" s="13">
        <f t="shared" si="7"/>
        <v>103.73513415324777</v>
      </c>
      <c r="Q63" s="13">
        <f t="shared" si="7"/>
        <v>98.00821012582185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96.21243247392452</v>
      </c>
      <c r="W63" s="13">
        <f t="shared" si="7"/>
        <v>97.89445417396381</v>
      </c>
      <c r="X63" s="13">
        <f t="shared" si="7"/>
        <v>0</v>
      </c>
      <c r="Y63" s="13">
        <f t="shared" si="7"/>
        <v>0</v>
      </c>
      <c r="Z63" s="14">
        <f t="shared" si="7"/>
        <v>100.62349678925861</v>
      </c>
    </row>
    <row r="64" spans="1:26" ht="13.5">
      <c r="A64" s="38" t="s">
        <v>116</v>
      </c>
      <c r="B64" s="12">
        <f t="shared" si="7"/>
        <v>97.35971170914308</v>
      </c>
      <c r="C64" s="12">
        <f t="shared" si="7"/>
        <v>0</v>
      </c>
      <c r="D64" s="3">
        <f t="shared" si="7"/>
        <v>97.93805154578926</v>
      </c>
      <c r="E64" s="13">
        <f t="shared" si="7"/>
        <v>102.3397931155397</v>
      </c>
      <c r="F64" s="13">
        <f t="shared" si="7"/>
        <v>75.46429329770883</v>
      </c>
      <c r="G64" s="13">
        <f t="shared" si="7"/>
        <v>112.38283928481549</v>
      </c>
      <c r="H64" s="13">
        <f t="shared" si="7"/>
        <v>97.8940724422094</v>
      </c>
      <c r="I64" s="13">
        <f t="shared" si="7"/>
        <v>95.37978707538703</v>
      </c>
      <c r="J64" s="13">
        <f t="shared" si="7"/>
        <v>96.9596708765173</v>
      </c>
      <c r="K64" s="13">
        <f t="shared" si="7"/>
        <v>101.96369693694933</v>
      </c>
      <c r="L64" s="13">
        <f t="shared" si="7"/>
        <v>101.392553627004</v>
      </c>
      <c r="M64" s="13">
        <f t="shared" si="7"/>
        <v>100.11257463433833</v>
      </c>
      <c r="N64" s="13">
        <f t="shared" si="7"/>
        <v>97.9887470313521</v>
      </c>
      <c r="O64" s="13">
        <f t="shared" si="7"/>
        <v>99.89366342084523</v>
      </c>
      <c r="P64" s="13">
        <f t="shared" si="7"/>
        <v>106.9836981859246</v>
      </c>
      <c r="Q64" s="13">
        <f t="shared" si="7"/>
        <v>101.58621875728767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99.04998879120258</v>
      </c>
      <c r="W64" s="13">
        <f t="shared" si="7"/>
        <v>97.93802865103649</v>
      </c>
      <c r="X64" s="13">
        <f t="shared" si="7"/>
        <v>0</v>
      </c>
      <c r="Y64" s="13">
        <f t="shared" si="7"/>
        <v>0</v>
      </c>
      <c r="Z64" s="14">
        <f t="shared" si="7"/>
        <v>102.3397931155397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99.99990566037737</v>
      </c>
      <c r="E66" s="16">
        <f t="shared" si="7"/>
        <v>91.69801886792453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91.69801886792453</v>
      </c>
    </row>
    <row r="67" spans="1:26" ht="13.5" hidden="1">
      <c r="A67" s="40" t="s">
        <v>119</v>
      </c>
      <c r="B67" s="23">
        <v>194557908</v>
      </c>
      <c r="C67" s="23"/>
      <c r="D67" s="24">
        <v>212457530</v>
      </c>
      <c r="E67" s="25">
        <v>212457530</v>
      </c>
      <c r="F67" s="25">
        <v>26564047</v>
      </c>
      <c r="G67" s="25">
        <v>17331192</v>
      </c>
      <c r="H67" s="25">
        <v>18483085</v>
      </c>
      <c r="I67" s="25">
        <v>62378324</v>
      </c>
      <c r="J67" s="25">
        <v>15759325</v>
      </c>
      <c r="K67" s="25">
        <v>16488332</v>
      </c>
      <c r="L67" s="25">
        <v>16072181</v>
      </c>
      <c r="M67" s="25">
        <v>48319838</v>
      </c>
      <c r="N67" s="25">
        <v>18873047</v>
      </c>
      <c r="O67" s="25">
        <v>16979777</v>
      </c>
      <c r="P67" s="25">
        <v>17753619</v>
      </c>
      <c r="Q67" s="25">
        <v>53606443</v>
      </c>
      <c r="R67" s="25"/>
      <c r="S67" s="25"/>
      <c r="T67" s="25"/>
      <c r="U67" s="25"/>
      <c r="V67" s="25">
        <v>164304605</v>
      </c>
      <c r="W67" s="25">
        <v>161864198</v>
      </c>
      <c r="X67" s="25"/>
      <c r="Y67" s="24"/>
      <c r="Z67" s="26">
        <v>212457530</v>
      </c>
    </row>
    <row r="68" spans="1:26" ht="13.5" hidden="1">
      <c r="A68" s="36" t="s">
        <v>31</v>
      </c>
      <c r="B68" s="18">
        <v>52508447</v>
      </c>
      <c r="C68" s="18"/>
      <c r="D68" s="19">
        <v>55677287</v>
      </c>
      <c r="E68" s="20">
        <v>55677287</v>
      </c>
      <c r="F68" s="20">
        <v>13907836</v>
      </c>
      <c r="G68" s="20">
        <v>3791772</v>
      </c>
      <c r="H68" s="20">
        <v>3845094</v>
      </c>
      <c r="I68" s="20">
        <v>21544702</v>
      </c>
      <c r="J68" s="20">
        <v>3834318</v>
      </c>
      <c r="K68" s="20">
        <v>3887911</v>
      </c>
      <c r="L68" s="20">
        <v>3865799</v>
      </c>
      <c r="M68" s="20">
        <v>11588028</v>
      </c>
      <c r="N68" s="20">
        <v>3862929</v>
      </c>
      <c r="O68" s="20">
        <v>3854356</v>
      </c>
      <c r="P68" s="20">
        <v>3858509</v>
      </c>
      <c r="Q68" s="20">
        <v>11575794</v>
      </c>
      <c r="R68" s="20"/>
      <c r="S68" s="20"/>
      <c r="T68" s="20"/>
      <c r="U68" s="20"/>
      <c r="V68" s="20">
        <v>44708524</v>
      </c>
      <c r="W68" s="20">
        <v>44207770</v>
      </c>
      <c r="X68" s="20"/>
      <c r="Y68" s="19"/>
      <c r="Z68" s="22">
        <v>55677287</v>
      </c>
    </row>
    <row r="69" spans="1:26" ht="13.5" hidden="1">
      <c r="A69" s="37" t="s">
        <v>32</v>
      </c>
      <c r="B69" s="18">
        <v>138273460</v>
      </c>
      <c r="C69" s="18"/>
      <c r="D69" s="19">
        <v>152540243</v>
      </c>
      <c r="E69" s="20">
        <v>152540243</v>
      </c>
      <c r="F69" s="20">
        <v>12340413</v>
      </c>
      <c r="G69" s="20">
        <v>13226208</v>
      </c>
      <c r="H69" s="20">
        <v>14294654</v>
      </c>
      <c r="I69" s="20">
        <v>39861275</v>
      </c>
      <c r="J69" s="20">
        <v>11581387</v>
      </c>
      <c r="K69" s="20">
        <v>12252289</v>
      </c>
      <c r="L69" s="20">
        <v>11845293</v>
      </c>
      <c r="M69" s="20">
        <v>35678969</v>
      </c>
      <c r="N69" s="20">
        <v>14653511</v>
      </c>
      <c r="O69" s="20">
        <v>12759344</v>
      </c>
      <c r="P69" s="20">
        <v>13524034</v>
      </c>
      <c r="Q69" s="20">
        <v>40936889</v>
      </c>
      <c r="R69" s="20"/>
      <c r="S69" s="20"/>
      <c r="T69" s="20"/>
      <c r="U69" s="20"/>
      <c r="V69" s="20">
        <v>116477133</v>
      </c>
      <c r="W69" s="20">
        <v>114476431</v>
      </c>
      <c r="X69" s="20"/>
      <c r="Y69" s="19"/>
      <c r="Z69" s="22">
        <v>152540243</v>
      </c>
    </row>
    <row r="70" spans="1:26" ht="13.5" hidden="1">
      <c r="A70" s="38" t="s">
        <v>113</v>
      </c>
      <c r="B70" s="18">
        <v>86751811</v>
      </c>
      <c r="C70" s="18"/>
      <c r="D70" s="19">
        <v>100386243</v>
      </c>
      <c r="E70" s="20">
        <v>100386243</v>
      </c>
      <c r="F70" s="20">
        <v>8080880</v>
      </c>
      <c r="G70" s="20">
        <v>9102216</v>
      </c>
      <c r="H70" s="20">
        <v>9147054</v>
      </c>
      <c r="I70" s="20">
        <v>26330150</v>
      </c>
      <c r="J70" s="20">
        <v>8137597</v>
      </c>
      <c r="K70" s="20">
        <v>7654757</v>
      </c>
      <c r="L70" s="20">
        <v>7205293</v>
      </c>
      <c r="M70" s="20">
        <v>22997647</v>
      </c>
      <c r="N70" s="20">
        <v>8970021</v>
      </c>
      <c r="O70" s="20">
        <v>7875884</v>
      </c>
      <c r="P70" s="20">
        <v>8614397</v>
      </c>
      <c r="Q70" s="20">
        <v>25460302</v>
      </c>
      <c r="R70" s="20"/>
      <c r="S70" s="20"/>
      <c r="T70" s="20"/>
      <c r="U70" s="20"/>
      <c r="V70" s="20">
        <v>74788099</v>
      </c>
      <c r="W70" s="20">
        <v>75611495</v>
      </c>
      <c r="X70" s="20"/>
      <c r="Y70" s="19"/>
      <c r="Z70" s="22">
        <v>100386243</v>
      </c>
    </row>
    <row r="71" spans="1:26" ht="13.5" hidden="1">
      <c r="A71" s="38" t="s">
        <v>114</v>
      </c>
      <c r="B71" s="18">
        <v>23887517</v>
      </c>
      <c r="C71" s="18"/>
      <c r="D71" s="19">
        <v>24765000</v>
      </c>
      <c r="E71" s="20">
        <v>24765000</v>
      </c>
      <c r="F71" s="20">
        <v>1864092</v>
      </c>
      <c r="G71" s="20">
        <v>1639371</v>
      </c>
      <c r="H71" s="20">
        <v>2658155</v>
      </c>
      <c r="I71" s="20">
        <v>6161618</v>
      </c>
      <c r="J71" s="20">
        <v>1007115</v>
      </c>
      <c r="K71" s="20">
        <v>2120548</v>
      </c>
      <c r="L71" s="20">
        <v>2218748</v>
      </c>
      <c r="M71" s="20">
        <v>5346411</v>
      </c>
      <c r="N71" s="20">
        <v>3161023</v>
      </c>
      <c r="O71" s="20">
        <v>2335663</v>
      </c>
      <c r="P71" s="20">
        <v>2429399</v>
      </c>
      <c r="Q71" s="20">
        <v>7926085</v>
      </c>
      <c r="R71" s="20"/>
      <c r="S71" s="20"/>
      <c r="T71" s="20"/>
      <c r="U71" s="20"/>
      <c r="V71" s="20">
        <v>19434114</v>
      </c>
      <c r="W71" s="20">
        <v>18323183</v>
      </c>
      <c r="X71" s="20"/>
      <c r="Y71" s="19"/>
      <c r="Z71" s="22">
        <v>24765000</v>
      </c>
    </row>
    <row r="72" spans="1:26" ht="13.5" hidden="1">
      <c r="A72" s="38" t="s">
        <v>115</v>
      </c>
      <c r="B72" s="18">
        <v>10237812</v>
      </c>
      <c r="C72" s="18"/>
      <c r="D72" s="19">
        <v>10278000</v>
      </c>
      <c r="E72" s="20">
        <v>10278000</v>
      </c>
      <c r="F72" s="20">
        <v>893104</v>
      </c>
      <c r="G72" s="20">
        <v>954778</v>
      </c>
      <c r="H72" s="20">
        <v>935213</v>
      </c>
      <c r="I72" s="20">
        <v>2783095</v>
      </c>
      <c r="J72" s="20">
        <v>905821</v>
      </c>
      <c r="K72" s="20">
        <v>935351</v>
      </c>
      <c r="L72" s="20">
        <v>879911</v>
      </c>
      <c r="M72" s="20">
        <v>2721083</v>
      </c>
      <c r="N72" s="20">
        <v>953992</v>
      </c>
      <c r="O72" s="20">
        <v>956623</v>
      </c>
      <c r="P72" s="20">
        <v>935870</v>
      </c>
      <c r="Q72" s="20">
        <v>2846485</v>
      </c>
      <c r="R72" s="20"/>
      <c r="S72" s="20"/>
      <c r="T72" s="20"/>
      <c r="U72" s="20"/>
      <c r="V72" s="20">
        <v>8350663</v>
      </c>
      <c r="W72" s="20">
        <v>7708500</v>
      </c>
      <c r="X72" s="20"/>
      <c r="Y72" s="19"/>
      <c r="Z72" s="22">
        <v>10278000</v>
      </c>
    </row>
    <row r="73" spans="1:26" ht="13.5" hidden="1">
      <c r="A73" s="38" t="s">
        <v>116</v>
      </c>
      <c r="B73" s="18">
        <v>17396320</v>
      </c>
      <c r="C73" s="18"/>
      <c r="D73" s="19">
        <v>17111000</v>
      </c>
      <c r="E73" s="20">
        <v>17111000</v>
      </c>
      <c r="F73" s="20">
        <v>1502337</v>
      </c>
      <c r="G73" s="20">
        <v>1529843</v>
      </c>
      <c r="H73" s="20">
        <v>1554232</v>
      </c>
      <c r="I73" s="20">
        <v>4586412</v>
      </c>
      <c r="J73" s="20">
        <v>1530854</v>
      </c>
      <c r="K73" s="20">
        <v>1541633</v>
      </c>
      <c r="L73" s="20">
        <v>1541341</v>
      </c>
      <c r="M73" s="20">
        <v>4613828</v>
      </c>
      <c r="N73" s="20">
        <v>1568475</v>
      </c>
      <c r="O73" s="20">
        <v>1591174</v>
      </c>
      <c r="P73" s="20">
        <v>1544368</v>
      </c>
      <c r="Q73" s="20">
        <v>4704017</v>
      </c>
      <c r="R73" s="20"/>
      <c r="S73" s="20"/>
      <c r="T73" s="20"/>
      <c r="U73" s="20"/>
      <c r="V73" s="20">
        <v>13904257</v>
      </c>
      <c r="W73" s="20">
        <v>12833253</v>
      </c>
      <c r="X73" s="20"/>
      <c r="Y73" s="19"/>
      <c r="Z73" s="22">
        <v>17111000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3776001</v>
      </c>
      <c r="C75" s="27"/>
      <c r="D75" s="28">
        <v>4240000</v>
      </c>
      <c r="E75" s="29">
        <v>4240000</v>
      </c>
      <c r="F75" s="29">
        <v>315798</v>
      </c>
      <c r="G75" s="29">
        <v>313212</v>
      </c>
      <c r="H75" s="29">
        <v>343337</v>
      </c>
      <c r="I75" s="29">
        <v>972347</v>
      </c>
      <c r="J75" s="29">
        <v>343620</v>
      </c>
      <c r="K75" s="29">
        <v>348132</v>
      </c>
      <c r="L75" s="29">
        <v>361089</v>
      </c>
      <c r="M75" s="29">
        <v>1052841</v>
      </c>
      <c r="N75" s="29">
        <v>356607</v>
      </c>
      <c r="O75" s="29">
        <v>366077</v>
      </c>
      <c r="P75" s="29">
        <v>371076</v>
      </c>
      <c r="Q75" s="29">
        <v>1093760</v>
      </c>
      <c r="R75" s="29"/>
      <c r="S75" s="29"/>
      <c r="T75" s="29"/>
      <c r="U75" s="29"/>
      <c r="V75" s="29">
        <v>3118948</v>
      </c>
      <c r="W75" s="29">
        <v>3179997</v>
      </c>
      <c r="X75" s="29"/>
      <c r="Y75" s="28"/>
      <c r="Z75" s="30">
        <v>4240000</v>
      </c>
    </row>
    <row r="76" spans="1:26" ht="13.5" hidden="1">
      <c r="A76" s="41" t="s">
        <v>120</v>
      </c>
      <c r="B76" s="31">
        <v>190386783</v>
      </c>
      <c r="C76" s="31"/>
      <c r="D76" s="32">
        <v>206648016</v>
      </c>
      <c r="E76" s="33">
        <v>208879225</v>
      </c>
      <c r="F76" s="33">
        <v>13469936</v>
      </c>
      <c r="G76" s="33">
        <v>21579439</v>
      </c>
      <c r="H76" s="33">
        <v>21596917</v>
      </c>
      <c r="I76" s="33">
        <v>56646292</v>
      </c>
      <c r="J76" s="33">
        <v>16757288</v>
      </c>
      <c r="K76" s="33">
        <v>17781190</v>
      </c>
      <c r="L76" s="33">
        <v>15565471</v>
      </c>
      <c r="M76" s="33">
        <v>50103949</v>
      </c>
      <c r="N76" s="33">
        <v>18733587</v>
      </c>
      <c r="O76" s="33">
        <v>17059830</v>
      </c>
      <c r="P76" s="33">
        <v>18220444</v>
      </c>
      <c r="Q76" s="33">
        <v>54013861</v>
      </c>
      <c r="R76" s="33"/>
      <c r="S76" s="33"/>
      <c r="T76" s="33"/>
      <c r="U76" s="33"/>
      <c r="V76" s="33">
        <v>160764102</v>
      </c>
      <c r="W76" s="33">
        <v>154986012</v>
      </c>
      <c r="X76" s="33"/>
      <c r="Y76" s="32"/>
      <c r="Z76" s="34">
        <v>208879225</v>
      </c>
    </row>
    <row r="77" spans="1:26" ht="13.5" hidden="1">
      <c r="A77" s="36" t="s">
        <v>31</v>
      </c>
      <c r="B77" s="18">
        <v>51010061</v>
      </c>
      <c r="C77" s="18"/>
      <c r="D77" s="19">
        <v>54382572</v>
      </c>
      <c r="E77" s="20">
        <v>53930191</v>
      </c>
      <c r="F77" s="20">
        <v>2547623</v>
      </c>
      <c r="G77" s="20">
        <v>6928936</v>
      </c>
      <c r="H77" s="20">
        <v>7694816</v>
      </c>
      <c r="I77" s="20">
        <v>17171375</v>
      </c>
      <c r="J77" s="20">
        <v>4438841</v>
      </c>
      <c r="K77" s="20">
        <v>3919900</v>
      </c>
      <c r="L77" s="20">
        <v>3655067</v>
      </c>
      <c r="M77" s="20">
        <v>12013808</v>
      </c>
      <c r="N77" s="20">
        <v>3713370</v>
      </c>
      <c r="O77" s="20">
        <v>3713493</v>
      </c>
      <c r="P77" s="20">
        <v>3849291</v>
      </c>
      <c r="Q77" s="20">
        <v>11276154</v>
      </c>
      <c r="R77" s="20"/>
      <c r="S77" s="20"/>
      <c r="T77" s="20"/>
      <c r="U77" s="20"/>
      <c r="V77" s="20">
        <v>40461337</v>
      </c>
      <c r="W77" s="20">
        <v>40786929</v>
      </c>
      <c r="X77" s="20"/>
      <c r="Y77" s="19"/>
      <c r="Z77" s="22">
        <v>53930191</v>
      </c>
    </row>
    <row r="78" spans="1:26" ht="13.5" hidden="1">
      <c r="A78" s="37" t="s">
        <v>32</v>
      </c>
      <c r="B78" s="18">
        <v>139376722</v>
      </c>
      <c r="C78" s="18"/>
      <c r="D78" s="19">
        <v>148025448</v>
      </c>
      <c r="E78" s="20">
        <v>151061038</v>
      </c>
      <c r="F78" s="20">
        <v>10922313</v>
      </c>
      <c r="G78" s="20">
        <v>14650503</v>
      </c>
      <c r="H78" s="20">
        <v>13902101</v>
      </c>
      <c r="I78" s="20">
        <v>39474917</v>
      </c>
      <c r="J78" s="20">
        <v>12318447</v>
      </c>
      <c r="K78" s="20">
        <v>13861290</v>
      </c>
      <c r="L78" s="20">
        <v>11910404</v>
      </c>
      <c r="M78" s="20">
        <v>38090141</v>
      </c>
      <c r="N78" s="20">
        <v>15020217</v>
      </c>
      <c r="O78" s="20">
        <v>13346337</v>
      </c>
      <c r="P78" s="20">
        <v>14371153</v>
      </c>
      <c r="Q78" s="20">
        <v>42737707</v>
      </c>
      <c r="R78" s="20"/>
      <c r="S78" s="20"/>
      <c r="T78" s="20"/>
      <c r="U78" s="20"/>
      <c r="V78" s="20">
        <v>120302765</v>
      </c>
      <c r="W78" s="20">
        <v>111019086</v>
      </c>
      <c r="X78" s="20"/>
      <c r="Y78" s="19"/>
      <c r="Z78" s="22">
        <v>151061038</v>
      </c>
    </row>
    <row r="79" spans="1:26" ht="13.5" hidden="1">
      <c r="A79" s="38" t="s">
        <v>113</v>
      </c>
      <c r="B79" s="18">
        <v>86785963</v>
      </c>
      <c r="C79" s="18"/>
      <c r="D79" s="19">
        <v>97068180</v>
      </c>
      <c r="E79" s="20">
        <v>98569188</v>
      </c>
      <c r="F79" s="20">
        <v>7507747</v>
      </c>
      <c r="G79" s="20">
        <v>9846365</v>
      </c>
      <c r="H79" s="20">
        <v>9787697</v>
      </c>
      <c r="I79" s="20">
        <v>27141809</v>
      </c>
      <c r="J79" s="20">
        <v>8101346</v>
      </c>
      <c r="K79" s="20">
        <v>9418063</v>
      </c>
      <c r="L79" s="20">
        <v>7463275</v>
      </c>
      <c r="M79" s="20">
        <v>24982684</v>
      </c>
      <c r="N79" s="20">
        <v>10263795</v>
      </c>
      <c r="O79" s="20">
        <v>8053115</v>
      </c>
      <c r="P79" s="20">
        <v>9098959</v>
      </c>
      <c r="Q79" s="20">
        <v>27415869</v>
      </c>
      <c r="R79" s="20"/>
      <c r="S79" s="20"/>
      <c r="T79" s="20"/>
      <c r="U79" s="20"/>
      <c r="V79" s="20">
        <v>79540362</v>
      </c>
      <c r="W79" s="20">
        <v>72801135</v>
      </c>
      <c r="X79" s="20"/>
      <c r="Y79" s="19"/>
      <c r="Z79" s="22">
        <v>98569188</v>
      </c>
    </row>
    <row r="80" spans="1:26" ht="13.5" hidden="1">
      <c r="A80" s="38" t="s">
        <v>114</v>
      </c>
      <c r="B80" s="18">
        <v>23656484</v>
      </c>
      <c r="C80" s="18"/>
      <c r="D80" s="19">
        <v>24137496</v>
      </c>
      <c r="E80" s="20">
        <v>24638405</v>
      </c>
      <c r="F80" s="20">
        <v>1618961</v>
      </c>
      <c r="G80" s="20">
        <v>2095503</v>
      </c>
      <c r="H80" s="20">
        <v>1718110</v>
      </c>
      <c r="I80" s="20">
        <v>5432574</v>
      </c>
      <c r="J80" s="20">
        <v>1823407</v>
      </c>
      <c r="K80" s="20">
        <v>1979778</v>
      </c>
      <c r="L80" s="20">
        <v>1966687</v>
      </c>
      <c r="M80" s="20">
        <v>5769872</v>
      </c>
      <c r="N80" s="20">
        <v>2358911</v>
      </c>
      <c r="O80" s="20">
        <v>2745359</v>
      </c>
      <c r="P80" s="20">
        <v>2649146</v>
      </c>
      <c r="Q80" s="20">
        <v>7753416</v>
      </c>
      <c r="R80" s="20"/>
      <c r="S80" s="20"/>
      <c r="T80" s="20"/>
      <c r="U80" s="20"/>
      <c r="V80" s="20">
        <v>18955862</v>
      </c>
      <c r="W80" s="20">
        <v>18103122</v>
      </c>
      <c r="X80" s="20"/>
      <c r="Y80" s="19"/>
      <c r="Z80" s="22">
        <v>24638405</v>
      </c>
    </row>
    <row r="81" spans="1:26" ht="13.5" hidden="1">
      <c r="A81" s="38" t="s">
        <v>115</v>
      </c>
      <c r="B81" s="18">
        <v>9976541</v>
      </c>
      <c r="C81" s="18"/>
      <c r="D81" s="19">
        <v>10061592</v>
      </c>
      <c r="E81" s="20">
        <v>10342083</v>
      </c>
      <c r="F81" s="20">
        <v>661877</v>
      </c>
      <c r="G81" s="20">
        <v>989354</v>
      </c>
      <c r="H81" s="20">
        <v>874793</v>
      </c>
      <c r="I81" s="20">
        <v>2526024</v>
      </c>
      <c r="J81" s="20">
        <v>909383</v>
      </c>
      <c r="K81" s="20">
        <v>891543</v>
      </c>
      <c r="L81" s="20">
        <v>917637</v>
      </c>
      <c r="M81" s="20">
        <v>2718563</v>
      </c>
      <c r="N81" s="20">
        <v>860582</v>
      </c>
      <c r="O81" s="20">
        <v>958381</v>
      </c>
      <c r="P81" s="20">
        <v>970826</v>
      </c>
      <c r="Q81" s="20">
        <v>2789789</v>
      </c>
      <c r="R81" s="20"/>
      <c r="S81" s="20"/>
      <c r="T81" s="20"/>
      <c r="U81" s="20"/>
      <c r="V81" s="20">
        <v>8034376</v>
      </c>
      <c r="W81" s="20">
        <v>7546194</v>
      </c>
      <c r="X81" s="20"/>
      <c r="Y81" s="19"/>
      <c r="Z81" s="22">
        <v>10342083</v>
      </c>
    </row>
    <row r="82" spans="1:26" ht="13.5" hidden="1">
      <c r="A82" s="38" t="s">
        <v>116</v>
      </c>
      <c r="B82" s="18">
        <v>16937007</v>
      </c>
      <c r="C82" s="18"/>
      <c r="D82" s="19">
        <v>16758180</v>
      </c>
      <c r="E82" s="20">
        <v>17511362</v>
      </c>
      <c r="F82" s="20">
        <v>1133728</v>
      </c>
      <c r="G82" s="20">
        <v>1719281</v>
      </c>
      <c r="H82" s="20">
        <v>1521501</v>
      </c>
      <c r="I82" s="20">
        <v>4374510</v>
      </c>
      <c r="J82" s="20">
        <v>1484311</v>
      </c>
      <c r="K82" s="20">
        <v>1571906</v>
      </c>
      <c r="L82" s="20">
        <v>1562805</v>
      </c>
      <c r="M82" s="20">
        <v>4619022</v>
      </c>
      <c r="N82" s="20">
        <v>1536929</v>
      </c>
      <c r="O82" s="20">
        <v>1589482</v>
      </c>
      <c r="P82" s="20">
        <v>1652222</v>
      </c>
      <c r="Q82" s="20">
        <v>4778633</v>
      </c>
      <c r="R82" s="20"/>
      <c r="S82" s="20"/>
      <c r="T82" s="20"/>
      <c r="U82" s="20"/>
      <c r="V82" s="20">
        <v>13772165</v>
      </c>
      <c r="W82" s="20">
        <v>12568635</v>
      </c>
      <c r="X82" s="20"/>
      <c r="Y82" s="19"/>
      <c r="Z82" s="22">
        <v>17511362</v>
      </c>
    </row>
    <row r="83" spans="1:26" ht="13.5" hidden="1">
      <c r="A83" s="38" t="s">
        <v>117</v>
      </c>
      <c r="B83" s="18">
        <v>2020727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4239996</v>
      </c>
      <c r="E84" s="29">
        <v>3887996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3179997</v>
      </c>
      <c r="X84" s="29"/>
      <c r="Y84" s="28"/>
      <c r="Z84" s="30">
        <v>3887996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173088206</v>
      </c>
      <c r="C5" s="18">
        <v>0</v>
      </c>
      <c r="D5" s="58">
        <v>183988452</v>
      </c>
      <c r="E5" s="59">
        <v>183993411</v>
      </c>
      <c r="F5" s="59">
        <v>37886855</v>
      </c>
      <c r="G5" s="59">
        <v>13448846</v>
      </c>
      <c r="H5" s="59">
        <v>13565576</v>
      </c>
      <c r="I5" s="59">
        <v>64901277</v>
      </c>
      <c r="J5" s="59">
        <v>13283247</v>
      </c>
      <c r="K5" s="59">
        <v>13503449</v>
      </c>
      <c r="L5" s="59">
        <v>13495480</v>
      </c>
      <c r="M5" s="59">
        <v>40282176</v>
      </c>
      <c r="N5" s="59">
        <v>14533458</v>
      </c>
      <c r="O5" s="59">
        <v>13625311</v>
      </c>
      <c r="P5" s="59">
        <v>13713331</v>
      </c>
      <c r="Q5" s="59">
        <v>41872100</v>
      </c>
      <c r="R5" s="59">
        <v>0</v>
      </c>
      <c r="S5" s="59">
        <v>0</v>
      </c>
      <c r="T5" s="59">
        <v>0</v>
      </c>
      <c r="U5" s="59">
        <v>0</v>
      </c>
      <c r="V5" s="59">
        <v>147055553</v>
      </c>
      <c r="W5" s="59">
        <v>146889563</v>
      </c>
      <c r="X5" s="59">
        <v>165990</v>
      </c>
      <c r="Y5" s="60">
        <v>0.11</v>
      </c>
      <c r="Z5" s="61">
        <v>183993411</v>
      </c>
    </row>
    <row r="6" spans="1:26" ht="13.5">
      <c r="A6" s="57" t="s">
        <v>32</v>
      </c>
      <c r="B6" s="18">
        <v>497431295</v>
      </c>
      <c r="C6" s="18">
        <v>0</v>
      </c>
      <c r="D6" s="58">
        <v>530667723</v>
      </c>
      <c r="E6" s="59">
        <v>531849041</v>
      </c>
      <c r="F6" s="59">
        <v>44705220</v>
      </c>
      <c r="G6" s="59">
        <v>46471888</v>
      </c>
      <c r="H6" s="59">
        <v>42905677</v>
      </c>
      <c r="I6" s="59">
        <v>134082785</v>
      </c>
      <c r="J6" s="59">
        <v>42987626</v>
      </c>
      <c r="K6" s="59">
        <v>44396635</v>
      </c>
      <c r="L6" s="59">
        <v>42435388</v>
      </c>
      <c r="M6" s="59">
        <v>129819649</v>
      </c>
      <c r="N6" s="59">
        <v>45039591</v>
      </c>
      <c r="O6" s="59">
        <v>43014100</v>
      </c>
      <c r="P6" s="59">
        <v>45801880</v>
      </c>
      <c r="Q6" s="59">
        <v>133855571</v>
      </c>
      <c r="R6" s="59">
        <v>0</v>
      </c>
      <c r="S6" s="59">
        <v>0</v>
      </c>
      <c r="T6" s="59">
        <v>0</v>
      </c>
      <c r="U6" s="59">
        <v>0</v>
      </c>
      <c r="V6" s="59">
        <v>397758005</v>
      </c>
      <c r="W6" s="59">
        <v>425155841</v>
      </c>
      <c r="X6" s="59">
        <v>-27397836</v>
      </c>
      <c r="Y6" s="60">
        <v>-6.44</v>
      </c>
      <c r="Z6" s="61">
        <v>531849041</v>
      </c>
    </row>
    <row r="7" spans="1:26" ht="13.5">
      <c r="A7" s="57" t="s">
        <v>33</v>
      </c>
      <c r="B7" s="18">
        <v>33548802</v>
      </c>
      <c r="C7" s="18">
        <v>0</v>
      </c>
      <c r="D7" s="58">
        <v>24863360</v>
      </c>
      <c r="E7" s="59">
        <v>24863360</v>
      </c>
      <c r="F7" s="59">
        <v>3015573</v>
      </c>
      <c r="G7" s="59">
        <v>3706261</v>
      </c>
      <c r="H7" s="59">
        <v>3582947</v>
      </c>
      <c r="I7" s="59">
        <v>10304781</v>
      </c>
      <c r="J7" s="59">
        <v>3759378</v>
      </c>
      <c r="K7" s="59">
        <v>3659130</v>
      </c>
      <c r="L7" s="59">
        <v>3751526</v>
      </c>
      <c r="M7" s="59">
        <v>11170034</v>
      </c>
      <c r="N7" s="59">
        <v>3867391</v>
      </c>
      <c r="O7" s="59">
        <v>3621849</v>
      </c>
      <c r="P7" s="59">
        <v>3713077</v>
      </c>
      <c r="Q7" s="59">
        <v>11202317</v>
      </c>
      <c r="R7" s="59">
        <v>0</v>
      </c>
      <c r="S7" s="59">
        <v>0</v>
      </c>
      <c r="T7" s="59">
        <v>0</v>
      </c>
      <c r="U7" s="59">
        <v>0</v>
      </c>
      <c r="V7" s="59">
        <v>32677132</v>
      </c>
      <c r="W7" s="59">
        <v>18454685</v>
      </c>
      <c r="X7" s="59">
        <v>14222447</v>
      </c>
      <c r="Y7" s="60">
        <v>77.07</v>
      </c>
      <c r="Z7" s="61">
        <v>24863360</v>
      </c>
    </row>
    <row r="8" spans="1:26" ht="13.5">
      <c r="A8" s="57" t="s">
        <v>34</v>
      </c>
      <c r="B8" s="18">
        <v>66415101</v>
      </c>
      <c r="C8" s="18">
        <v>0</v>
      </c>
      <c r="D8" s="58">
        <v>74316279</v>
      </c>
      <c r="E8" s="59">
        <v>78559549</v>
      </c>
      <c r="F8" s="59">
        <v>26166845</v>
      </c>
      <c r="G8" s="59">
        <v>575872</v>
      </c>
      <c r="H8" s="59">
        <v>716759</v>
      </c>
      <c r="I8" s="59">
        <v>27459476</v>
      </c>
      <c r="J8" s="59">
        <v>671405</v>
      </c>
      <c r="K8" s="59">
        <v>67397</v>
      </c>
      <c r="L8" s="59">
        <v>22435522</v>
      </c>
      <c r="M8" s="59">
        <v>23174324</v>
      </c>
      <c r="N8" s="59">
        <v>1808207</v>
      </c>
      <c r="O8" s="59">
        <v>1396220</v>
      </c>
      <c r="P8" s="59">
        <v>16806035</v>
      </c>
      <c r="Q8" s="59">
        <v>20010462</v>
      </c>
      <c r="R8" s="59">
        <v>0</v>
      </c>
      <c r="S8" s="59">
        <v>0</v>
      </c>
      <c r="T8" s="59">
        <v>0</v>
      </c>
      <c r="U8" s="59">
        <v>0</v>
      </c>
      <c r="V8" s="59">
        <v>70644262</v>
      </c>
      <c r="W8" s="59">
        <v>68680365</v>
      </c>
      <c r="X8" s="59">
        <v>1963897</v>
      </c>
      <c r="Y8" s="60">
        <v>2.86</v>
      </c>
      <c r="Z8" s="61">
        <v>78559549</v>
      </c>
    </row>
    <row r="9" spans="1:26" ht="13.5">
      <c r="A9" s="57" t="s">
        <v>35</v>
      </c>
      <c r="B9" s="18">
        <v>105377403</v>
      </c>
      <c r="C9" s="18">
        <v>0</v>
      </c>
      <c r="D9" s="58">
        <v>46518029</v>
      </c>
      <c r="E9" s="59">
        <v>45331752</v>
      </c>
      <c r="F9" s="59">
        <v>3268243</v>
      </c>
      <c r="G9" s="59">
        <v>4700876</v>
      </c>
      <c r="H9" s="59">
        <v>5742238</v>
      </c>
      <c r="I9" s="59">
        <v>13711357</v>
      </c>
      <c r="J9" s="59">
        <v>4744595</v>
      </c>
      <c r="K9" s="59">
        <v>5589468</v>
      </c>
      <c r="L9" s="59">
        <v>4394359</v>
      </c>
      <c r="M9" s="59">
        <v>14728422</v>
      </c>
      <c r="N9" s="59">
        <v>4075594</v>
      </c>
      <c r="O9" s="59">
        <v>5250380</v>
      </c>
      <c r="P9" s="59">
        <v>5087226</v>
      </c>
      <c r="Q9" s="59">
        <v>14413200</v>
      </c>
      <c r="R9" s="59">
        <v>0</v>
      </c>
      <c r="S9" s="59">
        <v>0</v>
      </c>
      <c r="T9" s="59">
        <v>0</v>
      </c>
      <c r="U9" s="59">
        <v>0</v>
      </c>
      <c r="V9" s="59">
        <v>42852979</v>
      </c>
      <c r="W9" s="59">
        <v>35231314</v>
      </c>
      <c r="X9" s="59">
        <v>7621665</v>
      </c>
      <c r="Y9" s="60">
        <v>21.63</v>
      </c>
      <c r="Z9" s="61">
        <v>45331752</v>
      </c>
    </row>
    <row r="10" spans="1:26" ht="25.5">
      <c r="A10" s="62" t="s">
        <v>105</v>
      </c>
      <c r="B10" s="63">
        <f>SUM(B5:B9)</f>
        <v>875860807</v>
      </c>
      <c r="C10" s="63">
        <f>SUM(C5:C9)</f>
        <v>0</v>
      </c>
      <c r="D10" s="64">
        <f aca="true" t="shared" si="0" ref="D10:Z10">SUM(D5:D9)</f>
        <v>860353843</v>
      </c>
      <c r="E10" s="65">
        <f t="shared" si="0"/>
        <v>864597113</v>
      </c>
      <c r="F10" s="65">
        <f t="shared" si="0"/>
        <v>115042736</v>
      </c>
      <c r="G10" s="65">
        <f t="shared" si="0"/>
        <v>68903743</v>
      </c>
      <c r="H10" s="65">
        <f t="shared" si="0"/>
        <v>66513197</v>
      </c>
      <c r="I10" s="65">
        <f t="shared" si="0"/>
        <v>250459676</v>
      </c>
      <c r="J10" s="65">
        <f t="shared" si="0"/>
        <v>65446251</v>
      </c>
      <c r="K10" s="65">
        <f t="shared" si="0"/>
        <v>67216079</v>
      </c>
      <c r="L10" s="65">
        <f t="shared" si="0"/>
        <v>86512275</v>
      </c>
      <c r="M10" s="65">
        <f t="shared" si="0"/>
        <v>219174605</v>
      </c>
      <c r="N10" s="65">
        <f t="shared" si="0"/>
        <v>69324241</v>
      </c>
      <c r="O10" s="65">
        <f t="shared" si="0"/>
        <v>66907860</v>
      </c>
      <c r="P10" s="65">
        <f t="shared" si="0"/>
        <v>85121549</v>
      </c>
      <c r="Q10" s="65">
        <f t="shared" si="0"/>
        <v>221353650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690987931</v>
      </c>
      <c r="W10" s="65">
        <f t="shared" si="0"/>
        <v>694411768</v>
      </c>
      <c r="X10" s="65">
        <f t="shared" si="0"/>
        <v>-3423837</v>
      </c>
      <c r="Y10" s="66">
        <f>+IF(W10&lt;&gt;0,(X10/W10)*100,0)</f>
        <v>-0.49305572828368316</v>
      </c>
      <c r="Z10" s="67">
        <f t="shared" si="0"/>
        <v>864597113</v>
      </c>
    </row>
    <row r="11" spans="1:26" ht="13.5">
      <c r="A11" s="57" t="s">
        <v>36</v>
      </c>
      <c r="B11" s="18">
        <v>265459950</v>
      </c>
      <c r="C11" s="18">
        <v>0</v>
      </c>
      <c r="D11" s="58">
        <v>291233711</v>
      </c>
      <c r="E11" s="59">
        <v>291233711</v>
      </c>
      <c r="F11" s="59">
        <v>21952448</v>
      </c>
      <c r="G11" s="59">
        <v>21894083</v>
      </c>
      <c r="H11" s="59">
        <v>21978357</v>
      </c>
      <c r="I11" s="59">
        <v>65824888</v>
      </c>
      <c r="J11" s="59">
        <v>21621663</v>
      </c>
      <c r="K11" s="59">
        <v>35197438</v>
      </c>
      <c r="L11" s="59">
        <v>22128957</v>
      </c>
      <c r="M11" s="59">
        <v>78948058</v>
      </c>
      <c r="N11" s="59">
        <v>23526245</v>
      </c>
      <c r="O11" s="59">
        <v>22735254</v>
      </c>
      <c r="P11" s="59">
        <v>26749859</v>
      </c>
      <c r="Q11" s="59">
        <v>73011358</v>
      </c>
      <c r="R11" s="59">
        <v>0</v>
      </c>
      <c r="S11" s="59">
        <v>0</v>
      </c>
      <c r="T11" s="59">
        <v>0</v>
      </c>
      <c r="U11" s="59">
        <v>0</v>
      </c>
      <c r="V11" s="59">
        <v>217784304</v>
      </c>
      <c r="W11" s="59">
        <v>229477027</v>
      </c>
      <c r="X11" s="59">
        <v>-11692723</v>
      </c>
      <c r="Y11" s="60">
        <v>-5.1</v>
      </c>
      <c r="Z11" s="61">
        <v>291233711</v>
      </c>
    </row>
    <row r="12" spans="1:26" ht="13.5">
      <c r="A12" s="57" t="s">
        <v>37</v>
      </c>
      <c r="B12" s="18">
        <v>9093217</v>
      </c>
      <c r="C12" s="18">
        <v>0</v>
      </c>
      <c r="D12" s="58">
        <v>9883635</v>
      </c>
      <c r="E12" s="59">
        <v>9883635</v>
      </c>
      <c r="F12" s="59">
        <v>757653</v>
      </c>
      <c r="G12" s="59">
        <v>740168</v>
      </c>
      <c r="H12" s="59">
        <v>815989</v>
      </c>
      <c r="I12" s="59">
        <v>2313810</v>
      </c>
      <c r="J12" s="59">
        <v>825107</v>
      </c>
      <c r="K12" s="59">
        <v>819774</v>
      </c>
      <c r="L12" s="59">
        <v>407601</v>
      </c>
      <c r="M12" s="59">
        <v>2052482</v>
      </c>
      <c r="N12" s="59">
        <v>822652</v>
      </c>
      <c r="O12" s="59">
        <v>822466</v>
      </c>
      <c r="P12" s="59">
        <v>1172074</v>
      </c>
      <c r="Q12" s="59">
        <v>2817192</v>
      </c>
      <c r="R12" s="59">
        <v>0</v>
      </c>
      <c r="S12" s="59">
        <v>0</v>
      </c>
      <c r="T12" s="59">
        <v>0</v>
      </c>
      <c r="U12" s="59">
        <v>0</v>
      </c>
      <c r="V12" s="59">
        <v>7183484</v>
      </c>
      <c r="W12" s="59">
        <v>6965785</v>
      </c>
      <c r="X12" s="59">
        <v>217699</v>
      </c>
      <c r="Y12" s="60">
        <v>3.13</v>
      </c>
      <c r="Z12" s="61">
        <v>9883635</v>
      </c>
    </row>
    <row r="13" spans="1:26" ht="13.5">
      <c r="A13" s="57" t="s">
        <v>106</v>
      </c>
      <c r="B13" s="18">
        <v>119805584</v>
      </c>
      <c r="C13" s="18">
        <v>0</v>
      </c>
      <c r="D13" s="58">
        <v>138570558</v>
      </c>
      <c r="E13" s="59">
        <v>138570558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65875598</v>
      </c>
      <c r="M13" s="59">
        <v>65875598</v>
      </c>
      <c r="N13" s="59">
        <v>0</v>
      </c>
      <c r="O13" s="59">
        <v>0</v>
      </c>
      <c r="P13" s="59">
        <v>10834494</v>
      </c>
      <c r="Q13" s="59">
        <v>10834494</v>
      </c>
      <c r="R13" s="59">
        <v>0</v>
      </c>
      <c r="S13" s="59">
        <v>0</v>
      </c>
      <c r="T13" s="59">
        <v>0</v>
      </c>
      <c r="U13" s="59">
        <v>0</v>
      </c>
      <c r="V13" s="59">
        <v>76710092</v>
      </c>
      <c r="W13" s="59">
        <v>85087921</v>
      </c>
      <c r="X13" s="59">
        <v>-8377829</v>
      </c>
      <c r="Y13" s="60">
        <v>-9.85</v>
      </c>
      <c r="Z13" s="61">
        <v>138570558</v>
      </c>
    </row>
    <row r="14" spans="1:26" ht="13.5">
      <c r="A14" s="57" t="s">
        <v>38</v>
      </c>
      <c r="B14" s="18">
        <v>19464531</v>
      </c>
      <c r="C14" s="18">
        <v>0</v>
      </c>
      <c r="D14" s="58">
        <v>25554244</v>
      </c>
      <c r="E14" s="59">
        <v>25554244</v>
      </c>
      <c r="F14" s="59">
        <v>1885763</v>
      </c>
      <c r="G14" s="59">
        <v>1885763</v>
      </c>
      <c r="H14" s="59">
        <v>1885763</v>
      </c>
      <c r="I14" s="59">
        <v>5657289</v>
      </c>
      <c r="J14" s="59">
        <v>1885763</v>
      </c>
      <c r="K14" s="59">
        <v>1885763</v>
      </c>
      <c r="L14" s="59">
        <v>2007159</v>
      </c>
      <c r="M14" s="59">
        <v>5778685</v>
      </c>
      <c r="N14" s="59">
        <v>1829806</v>
      </c>
      <c r="O14" s="59">
        <v>1567381</v>
      </c>
      <c r="P14" s="59">
        <v>-3977139</v>
      </c>
      <c r="Q14" s="59">
        <v>-579952</v>
      </c>
      <c r="R14" s="59">
        <v>0</v>
      </c>
      <c r="S14" s="59">
        <v>0</v>
      </c>
      <c r="T14" s="59">
        <v>0</v>
      </c>
      <c r="U14" s="59">
        <v>0</v>
      </c>
      <c r="V14" s="59">
        <v>10856022</v>
      </c>
      <c r="W14" s="59">
        <v>20667012</v>
      </c>
      <c r="X14" s="59">
        <v>-9810990</v>
      </c>
      <c r="Y14" s="60">
        <v>-47.47</v>
      </c>
      <c r="Z14" s="61">
        <v>25554244</v>
      </c>
    </row>
    <row r="15" spans="1:26" ht="13.5">
      <c r="A15" s="57" t="s">
        <v>39</v>
      </c>
      <c r="B15" s="18">
        <v>269219308</v>
      </c>
      <c r="C15" s="18">
        <v>0</v>
      </c>
      <c r="D15" s="58">
        <v>297619665</v>
      </c>
      <c r="E15" s="59">
        <v>297619665</v>
      </c>
      <c r="F15" s="59">
        <v>0</v>
      </c>
      <c r="G15" s="59">
        <v>30017435</v>
      </c>
      <c r="H15" s="59">
        <v>31169619</v>
      </c>
      <c r="I15" s="59">
        <v>61187054</v>
      </c>
      <c r="J15" s="59">
        <v>20356069</v>
      </c>
      <c r="K15" s="59">
        <v>21164557</v>
      </c>
      <c r="L15" s="59">
        <v>21708357</v>
      </c>
      <c r="M15" s="59">
        <v>63228983</v>
      </c>
      <c r="N15" s="59">
        <v>21124983</v>
      </c>
      <c r="O15" s="59">
        <v>20848919</v>
      </c>
      <c r="P15" s="59">
        <v>21007623</v>
      </c>
      <c r="Q15" s="59">
        <v>62981525</v>
      </c>
      <c r="R15" s="59">
        <v>0</v>
      </c>
      <c r="S15" s="59">
        <v>0</v>
      </c>
      <c r="T15" s="59">
        <v>0</v>
      </c>
      <c r="U15" s="59">
        <v>0</v>
      </c>
      <c r="V15" s="59">
        <v>187397562</v>
      </c>
      <c r="W15" s="59">
        <v>210184185</v>
      </c>
      <c r="X15" s="59">
        <v>-22786623</v>
      </c>
      <c r="Y15" s="60">
        <v>-10.84</v>
      </c>
      <c r="Z15" s="61">
        <v>297619665</v>
      </c>
    </row>
    <row r="16" spans="1:26" ht="13.5">
      <c r="A16" s="68" t="s">
        <v>40</v>
      </c>
      <c r="B16" s="18">
        <v>2215130</v>
      </c>
      <c r="C16" s="18">
        <v>0</v>
      </c>
      <c r="D16" s="58">
        <v>2215130</v>
      </c>
      <c r="E16" s="59">
        <v>2638442</v>
      </c>
      <c r="F16" s="59">
        <v>24674</v>
      </c>
      <c r="G16" s="59">
        <v>4466</v>
      </c>
      <c r="H16" s="59">
        <v>49319</v>
      </c>
      <c r="I16" s="59">
        <v>78459</v>
      </c>
      <c r="J16" s="59">
        <v>27450</v>
      </c>
      <c r="K16" s="59">
        <v>767435</v>
      </c>
      <c r="L16" s="59">
        <v>1096324</v>
      </c>
      <c r="M16" s="59">
        <v>1891209</v>
      </c>
      <c r="N16" s="59">
        <v>123813</v>
      </c>
      <c r="O16" s="59">
        <v>138370</v>
      </c>
      <c r="P16" s="59">
        <v>-260877</v>
      </c>
      <c r="Q16" s="59">
        <v>1306</v>
      </c>
      <c r="R16" s="59">
        <v>0</v>
      </c>
      <c r="S16" s="59">
        <v>0</v>
      </c>
      <c r="T16" s="59">
        <v>0</v>
      </c>
      <c r="U16" s="59">
        <v>0</v>
      </c>
      <c r="V16" s="59">
        <v>1970974</v>
      </c>
      <c r="W16" s="59">
        <v>1107565</v>
      </c>
      <c r="X16" s="59">
        <v>863409</v>
      </c>
      <c r="Y16" s="60">
        <v>77.96</v>
      </c>
      <c r="Z16" s="61">
        <v>2638442</v>
      </c>
    </row>
    <row r="17" spans="1:26" ht="13.5">
      <c r="A17" s="57" t="s">
        <v>41</v>
      </c>
      <c r="B17" s="18">
        <v>148101003</v>
      </c>
      <c r="C17" s="18">
        <v>0</v>
      </c>
      <c r="D17" s="58">
        <v>176148993</v>
      </c>
      <c r="E17" s="59">
        <v>179968951</v>
      </c>
      <c r="F17" s="59">
        <v>1720681</v>
      </c>
      <c r="G17" s="59">
        <v>9763458</v>
      </c>
      <c r="H17" s="59">
        <v>20864449</v>
      </c>
      <c r="I17" s="59">
        <v>32348588</v>
      </c>
      <c r="J17" s="59">
        <v>9230910</v>
      </c>
      <c r="K17" s="59">
        <v>13279958</v>
      </c>
      <c r="L17" s="59">
        <v>12520662</v>
      </c>
      <c r="M17" s="59">
        <v>35031530</v>
      </c>
      <c r="N17" s="59">
        <v>12128362</v>
      </c>
      <c r="O17" s="59">
        <v>9056378</v>
      </c>
      <c r="P17" s="59">
        <v>20997092</v>
      </c>
      <c r="Q17" s="59">
        <v>42181832</v>
      </c>
      <c r="R17" s="59">
        <v>0</v>
      </c>
      <c r="S17" s="59">
        <v>0</v>
      </c>
      <c r="T17" s="59">
        <v>0</v>
      </c>
      <c r="U17" s="59">
        <v>0</v>
      </c>
      <c r="V17" s="59">
        <v>109561950</v>
      </c>
      <c r="W17" s="59">
        <v>113812240</v>
      </c>
      <c r="X17" s="59">
        <v>-4250290</v>
      </c>
      <c r="Y17" s="60">
        <v>-3.73</v>
      </c>
      <c r="Z17" s="61">
        <v>179968951</v>
      </c>
    </row>
    <row r="18" spans="1:26" ht="13.5">
      <c r="A18" s="69" t="s">
        <v>42</v>
      </c>
      <c r="B18" s="70">
        <f>SUM(B11:B17)</f>
        <v>833358723</v>
      </c>
      <c r="C18" s="70">
        <f>SUM(C11:C17)</f>
        <v>0</v>
      </c>
      <c r="D18" s="71">
        <f aca="true" t="shared" si="1" ref="D18:Z18">SUM(D11:D17)</f>
        <v>941225936</v>
      </c>
      <c r="E18" s="72">
        <f t="shared" si="1"/>
        <v>945469206</v>
      </c>
      <c r="F18" s="72">
        <f t="shared" si="1"/>
        <v>26341219</v>
      </c>
      <c r="G18" s="72">
        <f t="shared" si="1"/>
        <v>64305373</v>
      </c>
      <c r="H18" s="72">
        <f t="shared" si="1"/>
        <v>76763496</v>
      </c>
      <c r="I18" s="72">
        <f t="shared" si="1"/>
        <v>167410088</v>
      </c>
      <c r="J18" s="72">
        <f t="shared" si="1"/>
        <v>53946962</v>
      </c>
      <c r="K18" s="72">
        <f t="shared" si="1"/>
        <v>73114925</v>
      </c>
      <c r="L18" s="72">
        <f t="shared" si="1"/>
        <v>125744658</v>
      </c>
      <c r="M18" s="72">
        <f t="shared" si="1"/>
        <v>252806545</v>
      </c>
      <c r="N18" s="72">
        <f t="shared" si="1"/>
        <v>59555861</v>
      </c>
      <c r="O18" s="72">
        <f t="shared" si="1"/>
        <v>55168768</v>
      </c>
      <c r="P18" s="72">
        <f t="shared" si="1"/>
        <v>76523126</v>
      </c>
      <c r="Q18" s="72">
        <f t="shared" si="1"/>
        <v>191247755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611464388</v>
      </c>
      <c r="W18" s="72">
        <f t="shared" si="1"/>
        <v>667301735</v>
      </c>
      <c r="X18" s="72">
        <f t="shared" si="1"/>
        <v>-55837347</v>
      </c>
      <c r="Y18" s="66">
        <f>+IF(W18&lt;&gt;0,(X18/W18)*100,0)</f>
        <v>-8.36763102376768</v>
      </c>
      <c r="Z18" s="73">
        <f t="shared" si="1"/>
        <v>945469206</v>
      </c>
    </row>
    <row r="19" spans="1:26" ht="13.5">
      <c r="A19" s="69" t="s">
        <v>43</v>
      </c>
      <c r="B19" s="74">
        <f>+B10-B18</f>
        <v>42502084</v>
      </c>
      <c r="C19" s="74">
        <f>+C10-C18</f>
        <v>0</v>
      </c>
      <c r="D19" s="75">
        <f aca="true" t="shared" si="2" ref="D19:Z19">+D10-D18</f>
        <v>-80872093</v>
      </c>
      <c r="E19" s="76">
        <f t="shared" si="2"/>
        <v>-80872093</v>
      </c>
      <c r="F19" s="76">
        <f t="shared" si="2"/>
        <v>88701517</v>
      </c>
      <c r="G19" s="76">
        <f t="shared" si="2"/>
        <v>4598370</v>
      </c>
      <c r="H19" s="76">
        <f t="shared" si="2"/>
        <v>-10250299</v>
      </c>
      <c r="I19" s="76">
        <f t="shared" si="2"/>
        <v>83049588</v>
      </c>
      <c r="J19" s="76">
        <f t="shared" si="2"/>
        <v>11499289</v>
      </c>
      <c r="K19" s="76">
        <f t="shared" si="2"/>
        <v>-5898846</v>
      </c>
      <c r="L19" s="76">
        <f t="shared" si="2"/>
        <v>-39232383</v>
      </c>
      <c r="M19" s="76">
        <f t="shared" si="2"/>
        <v>-33631940</v>
      </c>
      <c r="N19" s="76">
        <f t="shared" si="2"/>
        <v>9768380</v>
      </c>
      <c r="O19" s="76">
        <f t="shared" si="2"/>
        <v>11739092</v>
      </c>
      <c r="P19" s="76">
        <f t="shared" si="2"/>
        <v>8598423</v>
      </c>
      <c r="Q19" s="76">
        <f t="shared" si="2"/>
        <v>30105895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79523543</v>
      </c>
      <c r="W19" s="76">
        <f>IF(E10=E18,0,W10-W18)</f>
        <v>27110033</v>
      </c>
      <c r="X19" s="76">
        <f t="shared" si="2"/>
        <v>52413510</v>
      </c>
      <c r="Y19" s="77">
        <f>+IF(W19&lt;&gt;0,(X19/W19)*100,0)</f>
        <v>193.33620877554816</v>
      </c>
      <c r="Z19" s="78">
        <f t="shared" si="2"/>
        <v>-80872093</v>
      </c>
    </row>
    <row r="20" spans="1:26" ht="13.5">
      <c r="A20" s="57" t="s">
        <v>44</v>
      </c>
      <c r="B20" s="18">
        <v>63694519</v>
      </c>
      <c r="C20" s="18">
        <v>0</v>
      </c>
      <c r="D20" s="58">
        <v>31455400</v>
      </c>
      <c r="E20" s="59">
        <v>46310615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2115903</v>
      </c>
      <c r="P20" s="59">
        <v>0</v>
      </c>
      <c r="Q20" s="59">
        <v>2115903</v>
      </c>
      <c r="R20" s="59">
        <v>0</v>
      </c>
      <c r="S20" s="59">
        <v>0</v>
      </c>
      <c r="T20" s="59">
        <v>0</v>
      </c>
      <c r="U20" s="59">
        <v>0</v>
      </c>
      <c r="V20" s="59">
        <v>2115903</v>
      </c>
      <c r="W20" s="59">
        <v>22978728</v>
      </c>
      <c r="X20" s="59">
        <v>-20862825</v>
      </c>
      <c r="Y20" s="60">
        <v>-90.79</v>
      </c>
      <c r="Z20" s="61">
        <v>46310615</v>
      </c>
    </row>
    <row r="21" spans="1:26" ht="13.5">
      <c r="A21" s="57" t="s">
        <v>107</v>
      </c>
      <c r="B21" s="79">
        <v>0</v>
      </c>
      <c r="C21" s="79">
        <v>0</v>
      </c>
      <c r="D21" s="80">
        <v>8000000</v>
      </c>
      <c r="E21" s="81">
        <v>9853600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7000000</v>
      </c>
      <c r="X21" s="81">
        <v>-7000000</v>
      </c>
      <c r="Y21" s="82">
        <v>-100</v>
      </c>
      <c r="Z21" s="83">
        <v>9853600</v>
      </c>
    </row>
    <row r="22" spans="1:26" ht="25.5">
      <c r="A22" s="84" t="s">
        <v>108</v>
      </c>
      <c r="B22" s="85">
        <f>SUM(B19:B21)</f>
        <v>106196603</v>
      </c>
      <c r="C22" s="85">
        <f>SUM(C19:C21)</f>
        <v>0</v>
      </c>
      <c r="D22" s="86">
        <f aca="true" t="shared" si="3" ref="D22:Z22">SUM(D19:D21)</f>
        <v>-41416693</v>
      </c>
      <c r="E22" s="87">
        <f t="shared" si="3"/>
        <v>-24707878</v>
      </c>
      <c r="F22" s="87">
        <f t="shared" si="3"/>
        <v>88701517</v>
      </c>
      <c r="G22" s="87">
        <f t="shared" si="3"/>
        <v>4598370</v>
      </c>
      <c r="H22" s="87">
        <f t="shared" si="3"/>
        <v>-10250299</v>
      </c>
      <c r="I22" s="87">
        <f t="shared" si="3"/>
        <v>83049588</v>
      </c>
      <c r="J22" s="87">
        <f t="shared" si="3"/>
        <v>11499289</v>
      </c>
      <c r="K22" s="87">
        <f t="shared" si="3"/>
        <v>-5898846</v>
      </c>
      <c r="L22" s="87">
        <f t="shared" si="3"/>
        <v>-39232383</v>
      </c>
      <c r="M22" s="87">
        <f t="shared" si="3"/>
        <v>-33631940</v>
      </c>
      <c r="N22" s="87">
        <f t="shared" si="3"/>
        <v>9768380</v>
      </c>
      <c r="O22" s="87">
        <f t="shared" si="3"/>
        <v>13854995</v>
      </c>
      <c r="P22" s="87">
        <f t="shared" si="3"/>
        <v>8598423</v>
      </c>
      <c r="Q22" s="87">
        <f t="shared" si="3"/>
        <v>32221798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81639446</v>
      </c>
      <c r="W22" s="87">
        <f t="shared" si="3"/>
        <v>57088761</v>
      </c>
      <c r="X22" s="87">
        <f t="shared" si="3"/>
        <v>24550685</v>
      </c>
      <c r="Y22" s="88">
        <f>+IF(W22&lt;&gt;0,(X22/W22)*100,0)</f>
        <v>43.00441027262792</v>
      </c>
      <c r="Z22" s="89">
        <f t="shared" si="3"/>
        <v>-24707878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106196603</v>
      </c>
      <c r="C24" s="74">
        <f>SUM(C22:C23)</f>
        <v>0</v>
      </c>
      <c r="D24" s="75">
        <f aca="true" t="shared" si="4" ref="D24:Z24">SUM(D22:D23)</f>
        <v>-41416693</v>
      </c>
      <c r="E24" s="76">
        <f t="shared" si="4"/>
        <v>-24707878</v>
      </c>
      <c r="F24" s="76">
        <f t="shared" si="4"/>
        <v>88701517</v>
      </c>
      <c r="G24" s="76">
        <f t="shared" si="4"/>
        <v>4598370</v>
      </c>
      <c r="H24" s="76">
        <f t="shared" si="4"/>
        <v>-10250299</v>
      </c>
      <c r="I24" s="76">
        <f t="shared" si="4"/>
        <v>83049588</v>
      </c>
      <c r="J24" s="76">
        <f t="shared" si="4"/>
        <v>11499289</v>
      </c>
      <c r="K24" s="76">
        <f t="shared" si="4"/>
        <v>-5898846</v>
      </c>
      <c r="L24" s="76">
        <f t="shared" si="4"/>
        <v>-39232383</v>
      </c>
      <c r="M24" s="76">
        <f t="shared" si="4"/>
        <v>-33631940</v>
      </c>
      <c r="N24" s="76">
        <f t="shared" si="4"/>
        <v>9768380</v>
      </c>
      <c r="O24" s="76">
        <f t="shared" si="4"/>
        <v>13854995</v>
      </c>
      <c r="P24" s="76">
        <f t="shared" si="4"/>
        <v>8598423</v>
      </c>
      <c r="Q24" s="76">
        <f t="shared" si="4"/>
        <v>32221798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81639446</v>
      </c>
      <c r="W24" s="76">
        <f t="shared" si="4"/>
        <v>57088761</v>
      </c>
      <c r="X24" s="76">
        <f t="shared" si="4"/>
        <v>24550685</v>
      </c>
      <c r="Y24" s="77">
        <f>+IF(W24&lt;&gt;0,(X24/W24)*100,0)</f>
        <v>43.00441027262792</v>
      </c>
      <c r="Z24" s="78">
        <f t="shared" si="4"/>
        <v>-24707878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166204948</v>
      </c>
      <c r="C27" s="21">
        <v>0</v>
      </c>
      <c r="D27" s="98">
        <v>209248040</v>
      </c>
      <c r="E27" s="99">
        <v>280448548</v>
      </c>
      <c r="F27" s="99">
        <v>2933185</v>
      </c>
      <c r="G27" s="99">
        <v>5081622</v>
      </c>
      <c r="H27" s="99">
        <v>9236574</v>
      </c>
      <c r="I27" s="99">
        <v>17251381</v>
      </c>
      <c r="J27" s="99">
        <v>7881042</v>
      </c>
      <c r="K27" s="99">
        <v>15869035</v>
      </c>
      <c r="L27" s="99">
        <v>14627762</v>
      </c>
      <c r="M27" s="99">
        <v>38377839</v>
      </c>
      <c r="N27" s="99">
        <v>5913814</v>
      </c>
      <c r="O27" s="99">
        <v>8267738</v>
      </c>
      <c r="P27" s="99">
        <v>23397163</v>
      </c>
      <c r="Q27" s="99">
        <v>37578715</v>
      </c>
      <c r="R27" s="99">
        <v>0</v>
      </c>
      <c r="S27" s="99">
        <v>0</v>
      </c>
      <c r="T27" s="99">
        <v>0</v>
      </c>
      <c r="U27" s="99">
        <v>0</v>
      </c>
      <c r="V27" s="99">
        <v>93207935</v>
      </c>
      <c r="W27" s="99">
        <v>210336411</v>
      </c>
      <c r="X27" s="99">
        <v>-117128476</v>
      </c>
      <c r="Y27" s="100">
        <v>-55.69</v>
      </c>
      <c r="Z27" s="101">
        <v>280448548</v>
      </c>
    </row>
    <row r="28" spans="1:26" ht="13.5">
      <c r="A28" s="102" t="s">
        <v>44</v>
      </c>
      <c r="B28" s="18">
        <v>56950372</v>
      </c>
      <c r="C28" s="18">
        <v>0</v>
      </c>
      <c r="D28" s="58">
        <v>31455400</v>
      </c>
      <c r="E28" s="59">
        <v>46310615</v>
      </c>
      <c r="F28" s="59">
        <v>0</v>
      </c>
      <c r="G28" s="59">
        <v>1680267</v>
      </c>
      <c r="H28" s="59">
        <v>2396664</v>
      </c>
      <c r="I28" s="59">
        <v>4076931</v>
      </c>
      <c r="J28" s="59">
        <v>2006417</v>
      </c>
      <c r="K28" s="59">
        <v>795143</v>
      </c>
      <c r="L28" s="59">
        <v>2690858</v>
      </c>
      <c r="M28" s="59">
        <v>5492418</v>
      </c>
      <c r="N28" s="59">
        <v>2932308</v>
      </c>
      <c r="O28" s="59">
        <v>2285489</v>
      </c>
      <c r="P28" s="59">
        <v>4729231</v>
      </c>
      <c r="Q28" s="59">
        <v>9947028</v>
      </c>
      <c r="R28" s="59">
        <v>0</v>
      </c>
      <c r="S28" s="59">
        <v>0</v>
      </c>
      <c r="T28" s="59">
        <v>0</v>
      </c>
      <c r="U28" s="59">
        <v>0</v>
      </c>
      <c r="V28" s="59">
        <v>19516377</v>
      </c>
      <c r="W28" s="59">
        <v>34732961</v>
      </c>
      <c r="X28" s="59">
        <v>-15216584</v>
      </c>
      <c r="Y28" s="60">
        <v>-43.81</v>
      </c>
      <c r="Z28" s="61">
        <v>46310615</v>
      </c>
    </row>
    <row r="29" spans="1:26" ht="13.5">
      <c r="A29" s="57" t="s">
        <v>110</v>
      </c>
      <c r="B29" s="18">
        <v>27317432</v>
      </c>
      <c r="C29" s="18">
        <v>0</v>
      </c>
      <c r="D29" s="58">
        <v>8000000</v>
      </c>
      <c r="E29" s="59">
        <v>9853599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1466476</v>
      </c>
      <c r="Q29" s="59">
        <v>1466476</v>
      </c>
      <c r="R29" s="59">
        <v>0</v>
      </c>
      <c r="S29" s="59">
        <v>0</v>
      </c>
      <c r="T29" s="59">
        <v>0</v>
      </c>
      <c r="U29" s="59">
        <v>0</v>
      </c>
      <c r="V29" s="59">
        <v>1466476</v>
      </c>
      <c r="W29" s="59">
        <v>7390199</v>
      </c>
      <c r="X29" s="59">
        <v>-5923723</v>
      </c>
      <c r="Y29" s="60">
        <v>-80.16</v>
      </c>
      <c r="Z29" s="61">
        <v>9853599</v>
      </c>
    </row>
    <row r="30" spans="1:26" ht="13.5">
      <c r="A30" s="57" t="s">
        <v>48</v>
      </c>
      <c r="B30" s="18">
        <v>23628534</v>
      </c>
      <c r="C30" s="18">
        <v>0</v>
      </c>
      <c r="D30" s="58">
        <v>67840591</v>
      </c>
      <c r="E30" s="59">
        <v>86167588</v>
      </c>
      <c r="F30" s="59">
        <v>1270104</v>
      </c>
      <c r="G30" s="59">
        <v>683693</v>
      </c>
      <c r="H30" s="59">
        <v>3338434</v>
      </c>
      <c r="I30" s="59">
        <v>5292231</v>
      </c>
      <c r="J30" s="59">
        <v>1761890</v>
      </c>
      <c r="K30" s="59">
        <v>5991742</v>
      </c>
      <c r="L30" s="59">
        <v>7792718</v>
      </c>
      <c r="M30" s="59">
        <v>15546350</v>
      </c>
      <c r="N30" s="59">
        <v>516370</v>
      </c>
      <c r="O30" s="59">
        <v>1941767</v>
      </c>
      <c r="P30" s="59">
        <v>8655086</v>
      </c>
      <c r="Q30" s="59">
        <v>11113223</v>
      </c>
      <c r="R30" s="59">
        <v>0</v>
      </c>
      <c r="S30" s="59">
        <v>0</v>
      </c>
      <c r="T30" s="59">
        <v>0</v>
      </c>
      <c r="U30" s="59">
        <v>0</v>
      </c>
      <c r="V30" s="59">
        <v>31951804</v>
      </c>
      <c r="W30" s="59">
        <v>64625691</v>
      </c>
      <c r="X30" s="59">
        <v>-32673887</v>
      </c>
      <c r="Y30" s="60">
        <v>-50.56</v>
      </c>
      <c r="Z30" s="61">
        <v>86167588</v>
      </c>
    </row>
    <row r="31" spans="1:26" ht="13.5">
      <c r="A31" s="57" t="s">
        <v>49</v>
      </c>
      <c r="B31" s="18">
        <v>58308611</v>
      </c>
      <c r="C31" s="18">
        <v>0</v>
      </c>
      <c r="D31" s="58">
        <v>101952049</v>
      </c>
      <c r="E31" s="59">
        <v>138116746</v>
      </c>
      <c r="F31" s="59">
        <v>1663081</v>
      </c>
      <c r="G31" s="59">
        <v>2717662</v>
      </c>
      <c r="H31" s="59">
        <v>3501476</v>
      </c>
      <c r="I31" s="59">
        <v>7882219</v>
      </c>
      <c r="J31" s="59">
        <v>4112734</v>
      </c>
      <c r="K31" s="59">
        <v>9082148</v>
      </c>
      <c r="L31" s="59">
        <v>4144186</v>
      </c>
      <c r="M31" s="59">
        <v>17339068</v>
      </c>
      <c r="N31" s="59">
        <v>2465135</v>
      </c>
      <c r="O31" s="59">
        <v>4040482</v>
      </c>
      <c r="P31" s="59">
        <v>8546372</v>
      </c>
      <c r="Q31" s="59">
        <v>15051989</v>
      </c>
      <c r="R31" s="59">
        <v>0</v>
      </c>
      <c r="S31" s="59">
        <v>0</v>
      </c>
      <c r="T31" s="59">
        <v>0</v>
      </c>
      <c r="U31" s="59">
        <v>0</v>
      </c>
      <c r="V31" s="59">
        <v>40273276</v>
      </c>
      <c r="W31" s="59">
        <v>103587560</v>
      </c>
      <c r="X31" s="59">
        <v>-63314284</v>
      </c>
      <c r="Y31" s="60">
        <v>-61.12</v>
      </c>
      <c r="Z31" s="61">
        <v>138116746</v>
      </c>
    </row>
    <row r="32" spans="1:26" ht="13.5">
      <c r="A32" s="69" t="s">
        <v>50</v>
      </c>
      <c r="B32" s="21">
        <f>SUM(B28:B31)</f>
        <v>166204949</v>
      </c>
      <c r="C32" s="21">
        <f>SUM(C28:C31)</f>
        <v>0</v>
      </c>
      <c r="D32" s="98">
        <f aca="true" t="shared" si="5" ref="D32:Z32">SUM(D28:D31)</f>
        <v>209248040</v>
      </c>
      <c r="E32" s="99">
        <f t="shared" si="5"/>
        <v>280448548</v>
      </c>
      <c r="F32" s="99">
        <f t="shared" si="5"/>
        <v>2933185</v>
      </c>
      <c r="G32" s="99">
        <f t="shared" si="5"/>
        <v>5081622</v>
      </c>
      <c r="H32" s="99">
        <f t="shared" si="5"/>
        <v>9236574</v>
      </c>
      <c r="I32" s="99">
        <f t="shared" si="5"/>
        <v>17251381</v>
      </c>
      <c r="J32" s="99">
        <f t="shared" si="5"/>
        <v>7881041</v>
      </c>
      <c r="K32" s="99">
        <f t="shared" si="5"/>
        <v>15869033</v>
      </c>
      <c r="L32" s="99">
        <f t="shared" si="5"/>
        <v>14627762</v>
      </c>
      <c r="M32" s="99">
        <f t="shared" si="5"/>
        <v>38377836</v>
      </c>
      <c r="N32" s="99">
        <f t="shared" si="5"/>
        <v>5913813</v>
      </c>
      <c r="O32" s="99">
        <f t="shared" si="5"/>
        <v>8267738</v>
      </c>
      <c r="P32" s="99">
        <f t="shared" si="5"/>
        <v>23397165</v>
      </c>
      <c r="Q32" s="99">
        <f t="shared" si="5"/>
        <v>37578716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93207933</v>
      </c>
      <c r="W32" s="99">
        <f t="shared" si="5"/>
        <v>210336411</v>
      </c>
      <c r="X32" s="99">
        <f t="shared" si="5"/>
        <v>-117128478</v>
      </c>
      <c r="Y32" s="100">
        <f>+IF(W32&lt;&gt;0,(X32/W32)*100,0)</f>
        <v>-55.68625871437922</v>
      </c>
      <c r="Z32" s="101">
        <f t="shared" si="5"/>
        <v>280448548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644931914</v>
      </c>
      <c r="C35" s="18">
        <v>0</v>
      </c>
      <c r="D35" s="58">
        <v>499516892</v>
      </c>
      <c r="E35" s="59">
        <v>459282000</v>
      </c>
      <c r="F35" s="59">
        <v>689347044</v>
      </c>
      <c r="G35" s="59">
        <v>714197820</v>
      </c>
      <c r="H35" s="59">
        <v>685478506</v>
      </c>
      <c r="I35" s="59">
        <v>685478506</v>
      </c>
      <c r="J35" s="59">
        <v>700313931</v>
      </c>
      <c r="K35" s="59">
        <v>681347941</v>
      </c>
      <c r="L35" s="59">
        <v>695910692</v>
      </c>
      <c r="M35" s="59">
        <v>695910692</v>
      </c>
      <c r="N35" s="59">
        <v>710557111</v>
      </c>
      <c r="O35" s="59">
        <v>723235768</v>
      </c>
      <c r="P35" s="59">
        <v>736241825</v>
      </c>
      <c r="Q35" s="59">
        <v>736241825</v>
      </c>
      <c r="R35" s="59">
        <v>0</v>
      </c>
      <c r="S35" s="59">
        <v>0</v>
      </c>
      <c r="T35" s="59">
        <v>0</v>
      </c>
      <c r="U35" s="59">
        <v>0</v>
      </c>
      <c r="V35" s="59">
        <v>736241825</v>
      </c>
      <c r="W35" s="59">
        <v>344461500</v>
      </c>
      <c r="X35" s="59">
        <v>391780325</v>
      </c>
      <c r="Y35" s="60">
        <v>113.74</v>
      </c>
      <c r="Z35" s="61">
        <v>459282000</v>
      </c>
    </row>
    <row r="36" spans="1:26" ht="13.5">
      <c r="A36" s="57" t="s">
        <v>53</v>
      </c>
      <c r="B36" s="18">
        <v>2353748190</v>
      </c>
      <c r="C36" s="18">
        <v>0</v>
      </c>
      <c r="D36" s="58">
        <v>2358187932</v>
      </c>
      <c r="E36" s="59">
        <v>2429388000</v>
      </c>
      <c r="F36" s="59">
        <v>2356705793</v>
      </c>
      <c r="G36" s="59">
        <v>2361758454</v>
      </c>
      <c r="H36" s="59">
        <v>2370999596</v>
      </c>
      <c r="I36" s="59">
        <v>2370999596</v>
      </c>
      <c r="J36" s="59">
        <v>2378880637</v>
      </c>
      <c r="K36" s="59">
        <v>2394749672</v>
      </c>
      <c r="L36" s="59">
        <v>2348285834</v>
      </c>
      <c r="M36" s="59">
        <v>2348285834</v>
      </c>
      <c r="N36" s="59">
        <v>2349415647</v>
      </c>
      <c r="O36" s="59">
        <v>2357683385</v>
      </c>
      <c r="P36" s="59">
        <v>2370246054</v>
      </c>
      <c r="Q36" s="59">
        <v>2370246054</v>
      </c>
      <c r="R36" s="59">
        <v>0</v>
      </c>
      <c r="S36" s="59">
        <v>0</v>
      </c>
      <c r="T36" s="59">
        <v>0</v>
      </c>
      <c r="U36" s="59">
        <v>0</v>
      </c>
      <c r="V36" s="59">
        <v>2370246054</v>
      </c>
      <c r="W36" s="59">
        <v>1822041000</v>
      </c>
      <c r="X36" s="59">
        <v>548205054</v>
      </c>
      <c r="Y36" s="60">
        <v>30.09</v>
      </c>
      <c r="Z36" s="61">
        <v>2429388000</v>
      </c>
    </row>
    <row r="37" spans="1:26" ht="13.5">
      <c r="A37" s="57" t="s">
        <v>54</v>
      </c>
      <c r="B37" s="18">
        <v>175435664</v>
      </c>
      <c r="C37" s="18">
        <v>0</v>
      </c>
      <c r="D37" s="58">
        <v>153140927</v>
      </c>
      <c r="E37" s="59">
        <v>167397000</v>
      </c>
      <c r="F37" s="59">
        <v>156262201</v>
      </c>
      <c r="G37" s="59">
        <v>143011777</v>
      </c>
      <c r="H37" s="59">
        <v>147096916</v>
      </c>
      <c r="I37" s="59">
        <v>147096916</v>
      </c>
      <c r="J37" s="59">
        <v>156671919</v>
      </c>
      <c r="K37" s="59">
        <v>157831635</v>
      </c>
      <c r="L37" s="59">
        <v>163520776</v>
      </c>
      <c r="M37" s="59">
        <v>163520776</v>
      </c>
      <c r="N37" s="59">
        <v>167886371</v>
      </c>
      <c r="O37" s="59">
        <v>173335594</v>
      </c>
      <c r="P37" s="59">
        <v>188583616</v>
      </c>
      <c r="Q37" s="59">
        <v>188583616</v>
      </c>
      <c r="R37" s="59">
        <v>0</v>
      </c>
      <c r="S37" s="59">
        <v>0</v>
      </c>
      <c r="T37" s="59">
        <v>0</v>
      </c>
      <c r="U37" s="59">
        <v>0</v>
      </c>
      <c r="V37" s="59">
        <v>188583616</v>
      </c>
      <c r="W37" s="59">
        <v>125547750</v>
      </c>
      <c r="X37" s="59">
        <v>63035866</v>
      </c>
      <c r="Y37" s="60">
        <v>50.21</v>
      </c>
      <c r="Z37" s="61">
        <v>167397000</v>
      </c>
    </row>
    <row r="38" spans="1:26" ht="13.5">
      <c r="A38" s="57" t="s">
        <v>55</v>
      </c>
      <c r="B38" s="18">
        <v>274079158</v>
      </c>
      <c r="C38" s="18">
        <v>0</v>
      </c>
      <c r="D38" s="58">
        <v>345773107</v>
      </c>
      <c r="E38" s="59">
        <v>345773000</v>
      </c>
      <c r="F38" s="59">
        <v>273202524</v>
      </c>
      <c r="G38" s="59">
        <v>275524234</v>
      </c>
      <c r="H38" s="59">
        <v>277166405</v>
      </c>
      <c r="I38" s="59">
        <v>277166405</v>
      </c>
      <c r="J38" s="59">
        <v>278808574</v>
      </c>
      <c r="K38" s="59">
        <v>280450744</v>
      </c>
      <c r="L38" s="59">
        <v>282092914</v>
      </c>
      <c r="M38" s="59">
        <v>282092914</v>
      </c>
      <c r="N38" s="59">
        <v>283735084</v>
      </c>
      <c r="O38" s="59">
        <v>285377253</v>
      </c>
      <c r="P38" s="59">
        <v>287099524</v>
      </c>
      <c r="Q38" s="59">
        <v>287099524</v>
      </c>
      <c r="R38" s="59">
        <v>0</v>
      </c>
      <c r="S38" s="59">
        <v>0</v>
      </c>
      <c r="T38" s="59">
        <v>0</v>
      </c>
      <c r="U38" s="59">
        <v>0</v>
      </c>
      <c r="V38" s="59">
        <v>287099524</v>
      </c>
      <c r="W38" s="59">
        <v>259329750</v>
      </c>
      <c r="X38" s="59">
        <v>27769774</v>
      </c>
      <c r="Y38" s="60">
        <v>10.71</v>
      </c>
      <c r="Z38" s="61">
        <v>345773000</v>
      </c>
    </row>
    <row r="39" spans="1:26" ht="13.5">
      <c r="A39" s="57" t="s">
        <v>56</v>
      </c>
      <c r="B39" s="18">
        <v>2549165282</v>
      </c>
      <c r="C39" s="18">
        <v>0</v>
      </c>
      <c r="D39" s="58">
        <v>2358790790</v>
      </c>
      <c r="E39" s="59">
        <v>2375500000</v>
      </c>
      <c r="F39" s="59">
        <v>2616588112</v>
      </c>
      <c r="G39" s="59">
        <v>2657420263</v>
      </c>
      <c r="H39" s="59">
        <v>2632214781</v>
      </c>
      <c r="I39" s="59">
        <v>2632214781</v>
      </c>
      <c r="J39" s="59">
        <v>2643714076</v>
      </c>
      <c r="K39" s="59">
        <v>2637815233</v>
      </c>
      <c r="L39" s="59">
        <v>2598582836</v>
      </c>
      <c r="M39" s="59">
        <v>2598582836</v>
      </c>
      <c r="N39" s="59">
        <v>2608351304</v>
      </c>
      <c r="O39" s="59">
        <v>2622206306</v>
      </c>
      <c r="P39" s="59">
        <v>2630804738</v>
      </c>
      <c r="Q39" s="59">
        <v>2630804738</v>
      </c>
      <c r="R39" s="59">
        <v>0</v>
      </c>
      <c r="S39" s="59">
        <v>0</v>
      </c>
      <c r="T39" s="59">
        <v>0</v>
      </c>
      <c r="U39" s="59">
        <v>0</v>
      </c>
      <c r="V39" s="59">
        <v>2630804738</v>
      </c>
      <c r="W39" s="59">
        <v>1781625000</v>
      </c>
      <c r="X39" s="59">
        <v>849179738</v>
      </c>
      <c r="Y39" s="60">
        <v>47.66</v>
      </c>
      <c r="Z39" s="61">
        <v>2375500000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204663401</v>
      </c>
      <c r="C42" s="18">
        <v>0</v>
      </c>
      <c r="D42" s="58">
        <v>112659128</v>
      </c>
      <c r="E42" s="59">
        <v>112245197</v>
      </c>
      <c r="F42" s="59">
        <v>37103332</v>
      </c>
      <c r="G42" s="59">
        <v>15271582</v>
      </c>
      <c r="H42" s="59">
        <v>5571753</v>
      </c>
      <c r="I42" s="59">
        <v>57946667</v>
      </c>
      <c r="J42" s="59">
        <v>17204051</v>
      </c>
      <c r="K42" s="59">
        <v>-2865144</v>
      </c>
      <c r="L42" s="59">
        <v>35072916</v>
      </c>
      <c r="M42" s="59">
        <v>49411823</v>
      </c>
      <c r="N42" s="59">
        <v>13009895</v>
      </c>
      <c r="O42" s="59">
        <v>21260144</v>
      </c>
      <c r="P42" s="59">
        <v>54959922</v>
      </c>
      <c r="Q42" s="59">
        <v>89229961</v>
      </c>
      <c r="R42" s="59">
        <v>0</v>
      </c>
      <c r="S42" s="59">
        <v>0</v>
      </c>
      <c r="T42" s="59">
        <v>0</v>
      </c>
      <c r="U42" s="59">
        <v>0</v>
      </c>
      <c r="V42" s="59">
        <v>196588451</v>
      </c>
      <c r="W42" s="59">
        <v>135738022</v>
      </c>
      <c r="X42" s="59">
        <v>60850429</v>
      </c>
      <c r="Y42" s="60">
        <v>44.83</v>
      </c>
      <c r="Z42" s="61">
        <v>112245197</v>
      </c>
    </row>
    <row r="43" spans="1:26" ht="13.5">
      <c r="A43" s="57" t="s">
        <v>59</v>
      </c>
      <c r="B43" s="18">
        <v>-252948377</v>
      </c>
      <c r="C43" s="18">
        <v>0</v>
      </c>
      <c r="D43" s="58">
        <v>-198785638</v>
      </c>
      <c r="E43" s="59">
        <v>-238606266</v>
      </c>
      <c r="F43" s="59">
        <v>-11361825</v>
      </c>
      <c r="G43" s="59">
        <v>-4276416</v>
      </c>
      <c r="H43" s="59">
        <v>-7715582</v>
      </c>
      <c r="I43" s="59">
        <v>-23353823</v>
      </c>
      <c r="J43" s="59">
        <v>-1628621</v>
      </c>
      <c r="K43" s="59">
        <v>-15071035</v>
      </c>
      <c r="L43" s="59">
        <v>-22487252</v>
      </c>
      <c r="M43" s="59">
        <v>-39186908</v>
      </c>
      <c r="N43" s="59">
        <v>-1597728</v>
      </c>
      <c r="O43" s="59">
        <v>-8735653</v>
      </c>
      <c r="P43" s="59">
        <v>-28054202</v>
      </c>
      <c r="Q43" s="59">
        <v>-38387583</v>
      </c>
      <c r="R43" s="59">
        <v>0</v>
      </c>
      <c r="S43" s="59">
        <v>0</v>
      </c>
      <c r="T43" s="59">
        <v>0</v>
      </c>
      <c r="U43" s="59">
        <v>0</v>
      </c>
      <c r="V43" s="59">
        <v>-100928314</v>
      </c>
      <c r="W43" s="59">
        <v>-180331917</v>
      </c>
      <c r="X43" s="59">
        <v>79403603</v>
      </c>
      <c r="Y43" s="60">
        <v>-44.03</v>
      </c>
      <c r="Z43" s="61">
        <v>-238606266</v>
      </c>
    </row>
    <row r="44" spans="1:26" ht="13.5">
      <c r="A44" s="57" t="s">
        <v>60</v>
      </c>
      <c r="B44" s="18">
        <v>41156240</v>
      </c>
      <c r="C44" s="18">
        <v>0</v>
      </c>
      <c r="D44" s="58">
        <v>50135000</v>
      </c>
      <c r="E44" s="59">
        <v>50135000</v>
      </c>
      <c r="F44" s="59">
        <v>285988</v>
      </c>
      <c r="G44" s="59">
        <v>256006</v>
      </c>
      <c r="H44" s="59">
        <v>273480</v>
      </c>
      <c r="I44" s="59">
        <v>815474</v>
      </c>
      <c r="J44" s="59">
        <v>11339</v>
      </c>
      <c r="K44" s="59">
        <v>245307</v>
      </c>
      <c r="L44" s="59">
        <v>-4606572</v>
      </c>
      <c r="M44" s="59">
        <v>-4349926</v>
      </c>
      <c r="N44" s="59">
        <v>-26681</v>
      </c>
      <c r="O44" s="59">
        <v>279190</v>
      </c>
      <c r="P44" s="59">
        <v>38594</v>
      </c>
      <c r="Q44" s="59">
        <v>291103</v>
      </c>
      <c r="R44" s="59">
        <v>0</v>
      </c>
      <c r="S44" s="59">
        <v>0</v>
      </c>
      <c r="T44" s="59">
        <v>0</v>
      </c>
      <c r="U44" s="59">
        <v>0</v>
      </c>
      <c r="V44" s="59">
        <v>-3243349</v>
      </c>
      <c r="W44" s="59">
        <v>-3355482</v>
      </c>
      <c r="X44" s="59">
        <v>112133</v>
      </c>
      <c r="Y44" s="60">
        <v>-3.34</v>
      </c>
      <c r="Z44" s="61">
        <v>50135000</v>
      </c>
    </row>
    <row r="45" spans="1:26" ht="13.5">
      <c r="A45" s="69" t="s">
        <v>61</v>
      </c>
      <c r="B45" s="21">
        <v>69141699</v>
      </c>
      <c r="C45" s="21">
        <v>0</v>
      </c>
      <c r="D45" s="98">
        <v>375393618</v>
      </c>
      <c r="E45" s="99">
        <v>335158931</v>
      </c>
      <c r="F45" s="99">
        <v>528538452</v>
      </c>
      <c r="G45" s="99">
        <v>539789624</v>
      </c>
      <c r="H45" s="99">
        <v>537919275</v>
      </c>
      <c r="I45" s="99">
        <v>537919275</v>
      </c>
      <c r="J45" s="99">
        <v>553506044</v>
      </c>
      <c r="K45" s="99">
        <v>535815172</v>
      </c>
      <c r="L45" s="99">
        <v>543794264</v>
      </c>
      <c r="M45" s="99">
        <v>543794264</v>
      </c>
      <c r="N45" s="99">
        <v>555179750</v>
      </c>
      <c r="O45" s="99">
        <v>567983431</v>
      </c>
      <c r="P45" s="99">
        <v>594927745</v>
      </c>
      <c r="Q45" s="99">
        <v>594927745</v>
      </c>
      <c r="R45" s="99">
        <v>0</v>
      </c>
      <c r="S45" s="99">
        <v>0</v>
      </c>
      <c r="T45" s="99">
        <v>0</v>
      </c>
      <c r="U45" s="99">
        <v>0</v>
      </c>
      <c r="V45" s="99">
        <v>594927745</v>
      </c>
      <c r="W45" s="99">
        <v>363435623</v>
      </c>
      <c r="X45" s="99">
        <v>231492122</v>
      </c>
      <c r="Y45" s="100">
        <v>63.7</v>
      </c>
      <c r="Z45" s="101">
        <v>335158931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52523488</v>
      </c>
      <c r="C49" s="51">
        <v>0</v>
      </c>
      <c r="D49" s="128">
        <v>6158150</v>
      </c>
      <c r="E49" s="53">
        <v>5355299</v>
      </c>
      <c r="F49" s="53">
        <v>0</v>
      </c>
      <c r="G49" s="53">
        <v>0</v>
      </c>
      <c r="H49" s="53">
        <v>0</v>
      </c>
      <c r="I49" s="53">
        <v>3921993</v>
      </c>
      <c r="J49" s="53">
        <v>0</v>
      </c>
      <c r="K49" s="53">
        <v>0</v>
      </c>
      <c r="L49" s="53">
        <v>0</v>
      </c>
      <c r="M49" s="53">
        <v>4524982</v>
      </c>
      <c r="N49" s="53">
        <v>0</v>
      </c>
      <c r="O49" s="53">
        <v>0</v>
      </c>
      <c r="P49" s="53">
        <v>0</v>
      </c>
      <c r="Q49" s="53">
        <v>34407970</v>
      </c>
      <c r="R49" s="53">
        <v>0</v>
      </c>
      <c r="S49" s="53">
        <v>0</v>
      </c>
      <c r="T49" s="53">
        <v>0</v>
      </c>
      <c r="U49" s="53">
        <v>0</v>
      </c>
      <c r="V49" s="53">
        <v>79996960</v>
      </c>
      <c r="W49" s="53">
        <v>0</v>
      </c>
      <c r="X49" s="53">
        <v>186888842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4155409</v>
      </c>
      <c r="C51" s="51">
        <v>0</v>
      </c>
      <c r="D51" s="128">
        <v>99621</v>
      </c>
      <c r="E51" s="53">
        <v>90792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4345822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95.86693634512996</v>
      </c>
      <c r="C58" s="5">
        <f>IF(C67=0,0,+(C76/C67)*100)</f>
        <v>0</v>
      </c>
      <c r="D58" s="6">
        <f aca="true" t="shared" si="6" ref="D58:Z58">IF(D67=0,0,+(D76/D67)*100)</f>
        <v>97.00000031321989</v>
      </c>
      <c r="E58" s="7">
        <f t="shared" si="6"/>
        <v>96.84007836811003</v>
      </c>
      <c r="F58" s="7">
        <f t="shared" si="6"/>
        <v>62.40450809405892</v>
      </c>
      <c r="G58" s="7">
        <f t="shared" si="6"/>
        <v>113.61982968420233</v>
      </c>
      <c r="H58" s="7">
        <f t="shared" si="6"/>
        <v>128.9827620349581</v>
      </c>
      <c r="I58" s="7">
        <f t="shared" si="6"/>
        <v>96.74636652242982</v>
      </c>
      <c r="J58" s="7">
        <f t="shared" si="6"/>
        <v>10.544531423266278</v>
      </c>
      <c r="K58" s="7">
        <f t="shared" si="6"/>
        <v>132.8291532951092</v>
      </c>
      <c r="L58" s="7">
        <f t="shared" si="6"/>
        <v>130.91953907861412</v>
      </c>
      <c r="M58" s="7">
        <f t="shared" si="6"/>
        <v>91.80088710618388</v>
      </c>
      <c r="N58" s="7">
        <f t="shared" si="6"/>
        <v>99.72812761602535</v>
      </c>
      <c r="O58" s="7">
        <f t="shared" si="6"/>
        <v>100.32146802157718</v>
      </c>
      <c r="P58" s="7">
        <f t="shared" si="6"/>
        <v>111.74523790443929</v>
      </c>
      <c r="Q58" s="7">
        <f t="shared" si="6"/>
        <v>104.03333408580279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97.51522903200645</v>
      </c>
      <c r="W58" s="7">
        <f t="shared" si="6"/>
        <v>92.60184754977952</v>
      </c>
      <c r="X58" s="7">
        <f t="shared" si="6"/>
        <v>0</v>
      </c>
      <c r="Y58" s="7">
        <f t="shared" si="6"/>
        <v>0</v>
      </c>
      <c r="Z58" s="8">
        <f t="shared" si="6"/>
        <v>96.84007836811003</v>
      </c>
    </row>
    <row r="59" spans="1:26" ht="13.5">
      <c r="A59" s="36" t="s">
        <v>31</v>
      </c>
      <c r="B59" s="9">
        <f aca="true" t="shared" si="7" ref="B59:Z66">IF(B68=0,0,+(B77/B68)*100)</f>
        <v>99.80751312210694</v>
      </c>
      <c r="C59" s="9">
        <f t="shared" si="7"/>
        <v>0</v>
      </c>
      <c r="D59" s="2">
        <f t="shared" si="7"/>
        <v>97.00265738501372</v>
      </c>
      <c r="E59" s="10">
        <f t="shared" si="7"/>
        <v>96.99999962982078</v>
      </c>
      <c r="F59" s="10">
        <f t="shared" si="7"/>
        <v>25.176561803390612</v>
      </c>
      <c r="G59" s="10">
        <f t="shared" si="7"/>
        <v>104.62060066267578</v>
      </c>
      <c r="H59" s="10">
        <f t="shared" si="7"/>
        <v>92.53217746135218</v>
      </c>
      <c r="I59" s="10">
        <f t="shared" si="7"/>
        <v>55.5285840356999</v>
      </c>
      <c r="J59" s="10">
        <f t="shared" si="7"/>
        <v>120.69461537628665</v>
      </c>
      <c r="K59" s="10">
        <f t="shared" si="7"/>
        <v>257.7874826668305</v>
      </c>
      <c r="L59" s="10">
        <f t="shared" si="7"/>
        <v>132.43315454135382</v>
      </c>
      <c r="M59" s="10">
        <f t="shared" si="7"/>
        <v>170.57871967311365</v>
      </c>
      <c r="N59" s="10">
        <f t="shared" si="7"/>
        <v>104.412107742123</v>
      </c>
      <c r="O59" s="10">
        <f t="shared" si="7"/>
        <v>106.29699322045857</v>
      </c>
      <c r="P59" s="10">
        <f t="shared" si="7"/>
        <v>122.06792967043418</v>
      </c>
      <c r="Q59" s="10">
        <f t="shared" si="7"/>
        <v>110.94977445674077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102.96771372749838</v>
      </c>
      <c r="W59" s="10">
        <f t="shared" si="7"/>
        <v>96.03844038647763</v>
      </c>
      <c r="X59" s="10">
        <f t="shared" si="7"/>
        <v>0</v>
      </c>
      <c r="Y59" s="10">
        <f t="shared" si="7"/>
        <v>0</v>
      </c>
      <c r="Z59" s="11">
        <f t="shared" si="7"/>
        <v>96.99999962982078</v>
      </c>
    </row>
    <row r="60" spans="1:26" ht="13.5">
      <c r="A60" s="37" t="s">
        <v>32</v>
      </c>
      <c r="B60" s="12">
        <f t="shared" si="7"/>
        <v>94.45556596916566</v>
      </c>
      <c r="C60" s="12">
        <f t="shared" si="7"/>
        <v>0</v>
      </c>
      <c r="D60" s="3">
        <f t="shared" si="7"/>
        <v>96.99909410167763</v>
      </c>
      <c r="E60" s="13">
        <f t="shared" si="7"/>
        <v>96.78364428977132</v>
      </c>
      <c r="F60" s="13">
        <f t="shared" si="7"/>
        <v>93.19404534861924</v>
      </c>
      <c r="G60" s="13">
        <f t="shared" si="7"/>
        <v>116.27202664974577</v>
      </c>
      <c r="H60" s="13">
        <f t="shared" si="7"/>
        <v>140.8355938539322</v>
      </c>
      <c r="I60" s="13">
        <f t="shared" si="7"/>
        <v>116.4376724424392</v>
      </c>
      <c r="J60" s="13">
        <f t="shared" si="7"/>
        <v>-24.400626356989335</v>
      </c>
      <c r="K60" s="13">
        <f t="shared" si="7"/>
        <v>96.86215182749774</v>
      </c>
      <c r="L60" s="13">
        <f t="shared" si="7"/>
        <v>132.24645430365806</v>
      </c>
      <c r="M60" s="13">
        <f t="shared" si="7"/>
        <v>68.27439658229241</v>
      </c>
      <c r="N60" s="13">
        <f t="shared" si="7"/>
        <v>96.8834907936886</v>
      </c>
      <c r="O60" s="13">
        <f t="shared" si="7"/>
        <v>98.88582581060629</v>
      </c>
      <c r="P60" s="13">
        <f t="shared" si="7"/>
        <v>109.40638899538622</v>
      </c>
      <c r="Q60" s="13">
        <f t="shared" si="7"/>
        <v>101.81194400941295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95.79629076226888</v>
      </c>
      <c r="W60" s="13">
        <f t="shared" si="7"/>
        <v>91.31603557106016</v>
      </c>
      <c r="X60" s="13">
        <f t="shared" si="7"/>
        <v>0</v>
      </c>
      <c r="Y60" s="13">
        <f t="shared" si="7"/>
        <v>0</v>
      </c>
      <c r="Z60" s="14">
        <f t="shared" si="7"/>
        <v>96.78364428977132</v>
      </c>
    </row>
    <row r="61" spans="1:26" ht="13.5">
      <c r="A61" s="38" t="s">
        <v>113</v>
      </c>
      <c r="B61" s="12">
        <f t="shared" si="7"/>
        <v>86.20629341341728</v>
      </c>
      <c r="C61" s="12">
        <f t="shared" si="7"/>
        <v>0</v>
      </c>
      <c r="D61" s="3">
        <f t="shared" si="7"/>
        <v>97.00000018206488</v>
      </c>
      <c r="E61" s="13">
        <f t="shared" si="7"/>
        <v>96.99820990282112</v>
      </c>
      <c r="F61" s="13">
        <f t="shared" si="7"/>
        <v>63.32721287943986</v>
      </c>
      <c r="G61" s="13">
        <f t="shared" si="7"/>
        <v>79.87394442693095</v>
      </c>
      <c r="H61" s="13">
        <f t="shared" si="7"/>
        <v>90.69647075704235</v>
      </c>
      <c r="I61" s="13">
        <f t="shared" si="7"/>
        <v>77.09813815848695</v>
      </c>
      <c r="J61" s="13">
        <f t="shared" si="7"/>
        <v>38.52282100833867</v>
      </c>
      <c r="K61" s="13">
        <f t="shared" si="7"/>
        <v>101.44449321206869</v>
      </c>
      <c r="L61" s="13">
        <f t="shared" si="7"/>
        <v>162.07702338522049</v>
      </c>
      <c r="M61" s="13">
        <f t="shared" si="7"/>
        <v>96.42973531795809</v>
      </c>
      <c r="N61" s="13">
        <f t="shared" si="7"/>
        <v>101.174493230963</v>
      </c>
      <c r="O61" s="13">
        <f t="shared" si="7"/>
        <v>109.17598641250552</v>
      </c>
      <c r="P61" s="13">
        <f t="shared" si="7"/>
        <v>129.93528477057598</v>
      </c>
      <c r="Q61" s="13">
        <f t="shared" si="7"/>
        <v>112.9511641392873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95.13811146899282</v>
      </c>
      <c r="W61" s="13">
        <f t="shared" si="7"/>
        <v>93.0362898429671</v>
      </c>
      <c r="X61" s="13">
        <f t="shared" si="7"/>
        <v>0</v>
      </c>
      <c r="Y61" s="13">
        <f t="shared" si="7"/>
        <v>0</v>
      </c>
      <c r="Z61" s="14">
        <f t="shared" si="7"/>
        <v>96.99820990282112</v>
      </c>
    </row>
    <row r="62" spans="1:26" ht="13.5">
      <c r="A62" s="38" t="s">
        <v>114</v>
      </c>
      <c r="B62" s="12">
        <f t="shared" si="7"/>
        <v>93.36215255722406</v>
      </c>
      <c r="C62" s="12">
        <f t="shared" si="7"/>
        <v>0</v>
      </c>
      <c r="D62" s="3">
        <f t="shared" si="7"/>
        <v>97.00000198921441</v>
      </c>
      <c r="E62" s="13">
        <f t="shared" si="7"/>
        <v>96.9970335600294</v>
      </c>
      <c r="F62" s="13">
        <f t="shared" si="7"/>
        <v>60.281084800998784</v>
      </c>
      <c r="G62" s="13">
        <f t="shared" si="7"/>
        <v>59.953533803287115</v>
      </c>
      <c r="H62" s="13">
        <f t="shared" si="7"/>
        <v>75.62975265470145</v>
      </c>
      <c r="I62" s="13">
        <f t="shared" si="7"/>
        <v>64.46032509594025</v>
      </c>
      <c r="J62" s="13">
        <f t="shared" si="7"/>
        <v>31.273618030923107</v>
      </c>
      <c r="K62" s="13">
        <f t="shared" si="7"/>
        <v>68.94662051869061</v>
      </c>
      <c r="L62" s="13">
        <f t="shared" si="7"/>
        <v>95.13074368653521</v>
      </c>
      <c r="M62" s="13">
        <f t="shared" si="7"/>
        <v>66.37951721637525</v>
      </c>
      <c r="N62" s="13">
        <f t="shared" si="7"/>
        <v>68.17973273528504</v>
      </c>
      <c r="O62" s="13">
        <f t="shared" si="7"/>
        <v>63.853407745645185</v>
      </c>
      <c r="P62" s="13">
        <f t="shared" si="7"/>
        <v>79.74589546368676</v>
      </c>
      <c r="Q62" s="13">
        <f t="shared" si="7"/>
        <v>70.44694175723238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67.30337012465237</v>
      </c>
      <c r="W62" s="13">
        <f t="shared" si="7"/>
        <v>92.71869710703504</v>
      </c>
      <c r="X62" s="13">
        <f t="shared" si="7"/>
        <v>0</v>
      </c>
      <c r="Y62" s="13">
        <f t="shared" si="7"/>
        <v>0</v>
      </c>
      <c r="Z62" s="14">
        <f t="shared" si="7"/>
        <v>96.9970335600294</v>
      </c>
    </row>
    <row r="63" spans="1:26" ht="13.5">
      <c r="A63" s="38" t="s">
        <v>115</v>
      </c>
      <c r="B63" s="12">
        <f t="shared" si="7"/>
        <v>105.90178210001851</v>
      </c>
      <c r="C63" s="12">
        <f t="shared" si="7"/>
        <v>0</v>
      </c>
      <c r="D63" s="3">
        <f t="shared" si="7"/>
        <v>96.99097052550356</v>
      </c>
      <c r="E63" s="13">
        <f t="shared" si="7"/>
        <v>97.00000086364732</v>
      </c>
      <c r="F63" s="13">
        <f t="shared" si="7"/>
        <v>60.434147098279965</v>
      </c>
      <c r="G63" s="13">
        <f t="shared" si="7"/>
        <v>85.38693628216906</v>
      </c>
      <c r="H63" s="13">
        <f t="shared" si="7"/>
        <v>60.20445961011316</v>
      </c>
      <c r="I63" s="13">
        <f t="shared" si="7"/>
        <v>67.72561435341645</v>
      </c>
      <c r="J63" s="13">
        <f t="shared" si="7"/>
        <v>47.54893094627029</v>
      </c>
      <c r="K63" s="13">
        <f t="shared" si="7"/>
        <v>120.2602512338278</v>
      </c>
      <c r="L63" s="13">
        <f t="shared" si="7"/>
        <v>122.85297523390028</v>
      </c>
      <c r="M63" s="13">
        <f t="shared" si="7"/>
        <v>99.5211936657776</v>
      </c>
      <c r="N63" s="13">
        <f t="shared" si="7"/>
        <v>127.03012649016432</v>
      </c>
      <c r="O63" s="13">
        <f t="shared" si="7"/>
        <v>121.72439664583266</v>
      </c>
      <c r="P63" s="13">
        <f t="shared" si="7"/>
        <v>113.51167161637561</v>
      </c>
      <c r="Q63" s="13">
        <f t="shared" si="7"/>
        <v>120.13502757520693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93.82791731904778</v>
      </c>
      <c r="W63" s="13">
        <f t="shared" si="7"/>
        <v>83.70796622141195</v>
      </c>
      <c r="X63" s="13">
        <f t="shared" si="7"/>
        <v>0</v>
      </c>
      <c r="Y63" s="13">
        <f t="shared" si="7"/>
        <v>0</v>
      </c>
      <c r="Z63" s="14">
        <f t="shared" si="7"/>
        <v>97.00000086364732</v>
      </c>
    </row>
    <row r="64" spans="1:26" ht="13.5">
      <c r="A64" s="38" t="s">
        <v>116</v>
      </c>
      <c r="B64" s="12">
        <f t="shared" si="7"/>
        <v>112.7777637979229</v>
      </c>
      <c r="C64" s="12">
        <f t="shared" si="7"/>
        <v>0</v>
      </c>
      <c r="D64" s="3">
        <f t="shared" si="7"/>
        <v>96.9999991568176</v>
      </c>
      <c r="E64" s="13">
        <f t="shared" si="7"/>
        <v>94.8604103293965</v>
      </c>
      <c r="F64" s="13">
        <f t="shared" si="7"/>
        <v>61.10519680597285</v>
      </c>
      <c r="G64" s="13">
        <f t="shared" si="7"/>
        <v>84.09506918023962</v>
      </c>
      <c r="H64" s="13">
        <f t="shared" si="7"/>
        <v>79.58457524432848</v>
      </c>
      <c r="I64" s="13">
        <f t="shared" si="7"/>
        <v>74.73506557657824</v>
      </c>
      <c r="J64" s="13">
        <f t="shared" si="7"/>
        <v>38.84596803659737</v>
      </c>
      <c r="K64" s="13">
        <f t="shared" si="7"/>
        <v>102.38390930813428</v>
      </c>
      <c r="L64" s="13">
        <f t="shared" si="7"/>
        <v>135.49517143906374</v>
      </c>
      <c r="M64" s="13">
        <f t="shared" si="7"/>
        <v>91.80155569053011</v>
      </c>
      <c r="N64" s="13">
        <f t="shared" si="7"/>
        <v>97.49079545741985</v>
      </c>
      <c r="O64" s="13">
        <f t="shared" si="7"/>
        <v>99.76646727831968</v>
      </c>
      <c r="P64" s="13">
        <f t="shared" si="7"/>
        <v>115.88756845943706</v>
      </c>
      <c r="Q64" s="13">
        <f t="shared" si="7"/>
        <v>104.32290797186026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90.46637016146202</v>
      </c>
      <c r="W64" s="13">
        <f t="shared" si="7"/>
        <v>86.30924928391855</v>
      </c>
      <c r="X64" s="13">
        <f t="shared" si="7"/>
        <v>0</v>
      </c>
      <c r="Y64" s="13">
        <f t="shared" si="7"/>
        <v>0</v>
      </c>
      <c r="Z64" s="14">
        <f t="shared" si="7"/>
        <v>94.8604103293965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-1189.1200031797537</v>
      </c>
      <c r="G65" s="13">
        <f t="shared" si="7"/>
        <v>-1700.0307510979476</v>
      </c>
      <c r="H65" s="13">
        <f t="shared" si="7"/>
        <v>1252.6795320048966</v>
      </c>
      <c r="I65" s="13">
        <f t="shared" si="7"/>
        <v>0</v>
      </c>
      <c r="J65" s="13">
        <f t="shared" si="7"/>
        <v>3541.1467956025526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99.99998634675288</v>
      </c>
      <c r="C66" s="15">
        <f t="shared" si="7"/>
        <v>0</v>
      </c>
      <c r="D66" s="4">
        <f t="shared" si="7"/>
        <v>97</v>
      </c>
      <c r="E66" s="16">
        <f t="shared" si="7"/>
        <v>97</v>
      </c>
      <c r="F66" s="16">
        <f t="shared" si="7"/>
        <v>99.9998509358249</v>
      </c>
      <c r="G66" s="16">
        <f t="shared" si="7"/>
        <v>107.08823734464028</v>
      </c>
      <c r="H66" s="16">
        <f t="shared" si="7"/>
        <v>93.00380822796194</v>
      </c>
      <c r="I66" s="16">
        <f t="shared" si="7"/>
        <v>100</v>
      </c>
      <c r="J66" s="16">
        <f t="shared" si="7"/>
        <v>52.576143592474665</v>
      </c>
      <c r="K66" s="16">
        <f t="shared" si="7"/>
        <v>46.89021686855631</v>
      </c>
      <c r="L66" s="16">
        <f t="shared" si="7"/>
        <v>52.354493779230246</v>
      </c>
      <c r="M66" s="16">
        <f t="shared" si="7"/>
        <v>50.43455063529376</v>
      </c>
      <c r="N66" s="16">
        <f t="shared" si="7"/>
        <v>-414.09393337156234</v>
      </c>
      <c r="O66" s="16">
        <f t="shared" si="7"/>
        <v>73.50024863104046</v>
      </c>
      <c r="P66" s="16">
        <f t="shared" si="7"/>
        <v>68.61936939379805</v>
      </c>
      <c r="Q66" s="16">
        <f t="shared" si="7"/>
        <v>119.11211894994426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80.39194296291984</v>
      </c>
      <c r="W66" s="16">
        <f t="shared" si="7"/>
        <v>102.77243625484351</v>
      </c>
      <c r="X66" s="16">
        <f t="shared" si="7"/>
        <v>0</v>
      </c>
      <c r="Y66" s="16">
        <f t="shared" si="7"/>
        <v>0</v>
      </c>
      <c r="Z66" s="17">
        <f t="shared" si="7"/>
        <v>97</v>
      </c>
    </row>
    <row r="67" spans="1:26" ht="13.5" hidden="1">
      <c r="A67" s="40" t="s">
        <v>119</v>
      </c>
      <c r="B67" s="23">
        <v>675235233</v>
      </c>
      <c r="C67" s="23"/>
      <c r="D67" s="24">
        <v>718345175</v>
      </c>
      <c r="E67" s="25">
        <v>719531452</v>
      </c>
      <c r="F67" s="25">
        <v>83027194</v>
      </c>
      <c r="G67" s="25">
        <v>60340850</v>
      </c>
      <c r="H67" s="25">
        <v>56865819</v>
      </c>
      <c r="I67" s="25">
        <v>200233863</v>
      </c>
      <c r="J67" s="25">
        <v>57173560</v>
      </c>
      <c r="K67" s="25">
        <v>58972188</v>
      </c>
      <c r="L67" s="25">
        <v>56908620</v>
      </c>
      <c r="M67" s="25">
        <v>173054368</v>
      </c>
      <c r="N67" s="25">
        <v>58300515</v>
      </c>
      <c r="O67" s="25">
        <v>57034911</v>
      </c>
      <c r="P67" s="25">
        <v>59998376</v>
      </c>
      <c r="Q67" s="25">
        <v>175333802</v>
      </c>
      <c r="R67" s="25"/>
      <c r="S67" s="25"/>
      <c r="T67" s="25"/>
      <c r="U67" s="25"/>
      <c r="V67" s="25">
        <v>548622033</v>
      </c>
      <c r="W67" s="25">
        <v>574740238</v>
      </c>
      <c r="X67" s="25"/>
      <c r="Y67" s="24"/>
      <c r="Z67" s="26">
        <v>719531452</v>
      </c>
    </row>
    <row r="68" spans="1:26" ht="13.5" hidden="1">
      <c r="A68" s="36" t="s">
        <v>31</v>
      </c>
      <c r="B68" s="18">
        <v>170479673</v>
      </c>
      <c r="C68" s="18"/>
      <c r="D68" s="19">
        <v>180988452</v>
      </c>
      <c r="E68" s="20">
        <v>180993411</v>
      </c>
      <c r="F68" s="20">
        <v>37651122</v>
      </c>
      <c r="G68" s="20">
        <v>13237846</v>
      </c>
      <c r="H68" s="20">
        <v>13320737</v>
      </c>
      <c r="I68" s="20">
        <v>64209705</v>
      </c>
      <c r="J68" s="20">
        <v>13299648</v>
      </c>
      <c r="K68" s="20">
        <v>13510945</v>
      </c>
      <c r="L68" s="20">
        <v>13496504</v>
      </c>
      <c r="M68" s="20">
        <v>40307097</v>
      </c>
      <c r="N68" s="20">
        <v>13388227</v>
      </c>
      <c r="O68" s="20">
        <v>13349133</v>
      </c>
      <c r="P68" s="20">
        <v>13458920</v>
      </c>
      <c r="Q68" s="20">
        <v>40196280</v>
      </c>
      <c r="R68" s="20"/>
      <c r="S68" s="20"/>
      <c r="T68" s="20"/>
      <c r="U68" s="20"/>
      <c r="V68" s="20">
        <v>144713082</v>
      </c>
      <c r="W68" s="20">
        <v>144741833</v>
      </c>
      <c r="X68" s="20"/>
      <c r="Y68" s="19"/>
      <c r="Z68" s="22">
        <v>180993411</v>
      </c>
    </row>
    <row r="69" spans="1:26" ht="13.5" hidden="1">
      <c r="A69" s="37" t="s">
        <v>32</v>
      </c>
      <c r="B69" s="18">
        <v>497431295</v>
      </c>
      <c r="C69" s="18"/>
      <c r="D69" s="19">
        <v>530667723</v>
      </c>
      <c r="E69" s="20">
        <v>531849041</v>
      </c>
      <c r="F69" s="20">
        <v>44705220</v>
      </c>
      <c r="G69" s="20">
        <v>46471888</v>
      </c>
      <c r="H69" s="20">
        <v>42905677</v>
      </c>
      <c r="I69" s="20">
        <v>134082785</v>
      </c>
      <c r="J69" s="20">
        <v>42987626</v>
      </c>
      <c r="K69" s="20">
        <v>44396635</v>
      </c>
      <c r="L69" s="20">
        <v>42435388</v>
      </c>
      <c r="M69" s="20">
        <v>129819649</v>
      </c>
      <c r="N69" s="20">
        <v>45039591</v>
      </c>
      <c r="O69" s="20">
        <v>43014100</v>
      </c>
      <c r="P69" s="20">
        <v>45801880</v>
      </c>
      <c r="Q69" s="20">
        <v>133855571</v>
      </c>
      <c r="R69" s="20"/>
      <c r="S69" s="20"/>
      <c r="T69" s="20"/>
      <c r="U69" s="20"/>
      <c r="V69" s="20">
        <v>397758005</v>
      </c>
      <c r="W69" s="20">
        <v>425155841</v>
      </c>
      <c r="X69" s="20"/>
      <c r="Y69" s="19"/>
      <c r="Z69" s="22">
        <v>531849041</v>
      </c>
    </row>
    <row r="70" spans="1:26" ht="13.5" hidden="1">
      <c r="A70" s="38" t="s">
        <v>113</v>
      </c>
      <c r="B70" s="18">
        <v>292493100</v>
      </c>
      <c r="C70" s="18"/>
      <c r="D70" s="19">
        <v>307582652</v>
      </c>
      <c r="E70" s="20">
        <v>307588329</v>
      </c>
      <c r="F70" s="20">
        <v>27493059</v>
      </c>
      <c r="G70" s="20">
        <v>27413782</v>
      </c>
      <c r="H70" s="20">
        <v>22246074</v>
      </c>
      <c r="I70" s="20">
        <v>77152915</v>
      </c>
      <c r="J70" s="20">
        <v>25928828</v>
      </c>
      <c r="K70" s="20">
        <v>25606697</v>
      </c>
      <c r="L70" s="20">
        <v>20915518</v>
      </c>
      <c r="M70" s="20">
        <v>72451043</v>
      </c>
      <c r="N70" s="20">
        <v>26052598</v>
      </c>
      <c r="O70" s="20">
        <v>23533993</v>
      </c>
      <c r="P70" s="20">
        <v>23295753</v>
      </c>
      <c r="Q70" s="20">
        <v>72882344</v>
      </c>
      <c r="R70" s="20"/>
      <c r="S70" s="20"/>
      <c r="T70" s="20"/>
      <c r="U70" s="20"/>
      <c r="V70" s="20">
        <v>222486302</v>
      </c>
      <c r="W70" s="20">
        <v>244232250</v>
      </c>
      <c r="X70" s="20"/>
      <c r="Y70" s="19"/>
      <c r="Z70" s="22">
        <v>307588329</v>
      </c>
    </row>
    <row r="71" spans="1:26" ht="13.5" hidden="1">
      <c r="A71" s="38" t="s">
        <v>114</v>
      </c>
      <c r="B71" s="18">
        <v>121356495</v>
      </c>
      <c r="C71" s="18"/>
      <c r="D71" s="19">
        <v>117634378</v>
      </c>
      <c r="E71" s="20">
        <v>117637978</v>
      </c>
      <c r="F71" s="20">
        <v>8945272</v>
      </c>
      <c r="G71" s="20">
        <v>11136698</v>
      </c>
      <c r="H71" s="20">
        <v>7840618</v>
      </c>
      <c r="I71" s="20">
        <v>27922588</v>
      </c>
      <c r="J71" s="20">
        <v>9386896</v>
      </c>
      <c r="K71" s="20">
        <v>11073075</v>
      </c>
      <c r="L71" s="20">
        <v>10472934</v>
      </c>
      <c r="M71" s="20">
        <v>30932905</v>
      </c>
      <c r="N71" s="20">
        <v>11362293</v>
      </c>
      <c r="O71" s="20">
        <v>11826000</v>
      </c>
      <c r="P71" s="20">
        <v>11155645</v>
      </c>
      <c r="Q71" s="20">
        <v>34343938</v>
      </c>
      <c r="R71" s="20"/>
      <c r="S71" s="20"/>
      <c r="T71" s="20"/>
      <c r="U71" s="20"/>
      <c r="V71" s="20">
        <v>93199431</v>
      </c>
      <c r="W71" s="20">
        <v>93843411</v>
      </c>
      <c r="X71" s="20"/>
      <c r="Y71" s="19"/>
      <c r="Z71" s="22">
        <v>117637978</v>
      </c>
    </row>
    <row r="72" spans="1:26" ht="13.5" hidden="1">
      <c r="A72" s="38" t="s">
        <v>115</v>
      </c>
      <c r="B72" s="18">
        <v>48224061</v>
      </c>
      <c r="C72" s="18"/>
      <c r="D72" s="19">
        <v>53267441</v>
      </c>
      <c r="E72" s="20">
        <v>53262482</v>
      </c>
      <c r="F72" s="20">
        <v>4743876</v>
      </c>
      <c r="G72" s="20">
        <v>4572833</v>
      </c>
      <c r="H72" s="20">
        <v>6139012</v>
      </c>
      <c r="I72" s="20">
        <v>15455721</v>
      </c>
      <c r="J72" s="20">
        <v>3848076</v>
      </c>
      <c r="K72" s="20">
        <v>3956792</v>
      </c>
      <c r="L72" s="20">
        <v>5054611</v>
      </c>
      <c r="M72" s="20">
        <v>12859479</v>
      </c>
      <c r="N72" s="20">
        <v>3801007</v>
      </c>
      <c r="O72" s="20">
        <v>3866593</v>
      </c>
      <c r="P72" s="20">
        <v>4884799</v>
      </c>
      <c r="Q72" s="20">
        <v>12552399</v>
      </c>
      <c r="R72" s="20"/>
      <c r="S72" s="20"/>
      <c r="T72" s="20"/>
      <c r="U72" s="20"/>
      <c r="V72" s="20">
        <v>40867599</v>
      </c>
      <c r="W72" s="20">
        <v>44508906</v>
      </c>
      <c r="X72" s="20"/>
      <c r="Y72" s="19"/>
      <c r="Z72" s="22">
        <v>53262482</v>
      </c>
    </row>
    <row r="73" spans="1:26" ht="13.5" hidden="1">
      <c r="A73" s="38" t="s">
        <v>116</v>
      </c>
      <c r="B73" s="18">
        <v>47290270</v>
      </c>
      <c r="C73" s="18"/>
      <c r="D73" s="19">
        <v>52183252</v>
      </c>
      <c r="E73" s="20">
        <v>53360252</v>
      </c>
      <c r="F73" s="20">
        <v>4630017</v>
      </c>
      <c r="G73" s="20">
        <v>4398944</v>
      </c>
      <c r="H73" s="20">
        <v>4522600</v>
      </c>
      <c r="I73" s="20">
        <v>13551561</v>
      </c>
      <c r="J73" s="20">
        <v>4586996</v>
      </c>
      <c r="K73" s="20">
        <v>4526095</v>
      </c>
      <c r="L73" s="20">
        <v>4463131</v>
      </c>
      <c r="M73" s="20">
        <v>13576222</v>
      </c>
      <c r="N73" s="20">
        <v>4823162</v>
      </c>
      <c r="O73" s="20">
        <v>4594217</v>
      </c>
      <c r="P73" s="20">
        <v>4659511</v>
      </c>
      <c r="Q73" s="20">
        <v>14076890</v>
      </c>
      <c r="R73" s="20"/>
      <c r="S73" s="20"/>
      <c r="T73" s="20"/>
      <c r="U73" s="20"/>
      <c r="V73" s="20">
        <v>41204673</v>
      </c>
      <c r="W73" s="20">
        <v>42571274</v>
      </c>
      <c r="X73" s="20"/>
      <c r="Y73" s="19"/>
      <c r="Z73" s="22">
        <v>53360252</v>
      </c>
    </row>
    <row r="74" spans="1:26" ht="13.5" hidden="1">
      <c r="A74" s="38" t="s">
        <v>117</v>
      </c>
      <c r="B74" s="18">
        <v>-11932631</v>
      </c>
      <c r="C74" s="18"/>
      <c r="D74" s="19"/>
      <c r="E74" s="20"/>
      <c r="F74" s="20">
        <v>-1107004</v>
      </c>
      <c r="G74" s="20">
        <v>-1050369</v>
      </c>
      <c r="H74" s="20">
        <v>2157373</v>
      </c>
      <c r="I74" s="20"/>
      <c r="J74" s="20">
        <v>-763170</v>
      </c>
      <c r="K74" s="20">
        <v>-766024</v>
      </c>
      <c r="L74" s="20">
        <v>1529194</v>
      </c>
      <c r="M74" s="20"/>
      <c r="N74" s="20">
        <v>-999469</v>
      </c>
      <c r="O74" s="20">
        <v>-806703</v>
      </c>
      <c r="P74" s="20">
        <v>1806172</v>
      </c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7324265</v>
      </c>
      <c r="C75" s="27"/>
      <c r="D75" s="28">
        <v>6689000</v>
      </c>
      <c r="E75" s="29">
        <v>6689000</v>
      </c>
      <c r="F75" s="29">
        <v>670852</v>
      </c>
      <c r="G75" s="29">
        <v>631116</v>
      </c>
      <c r="H75" s="29">
        <v>639405</v>
      </c>
      <c r="I75" s="29">
        <v>1941373</v>
      </c>
      <c r="J75" s="29">
        <v>886286</v>
      </c>
      <c r="K75" s="29">
        <v>1064608</v>
      </c>
      <c r="L75" s="29">
        <v>976728</v>
      </c>
      <c r="M75" s="29">
        <v>2927622</v>
      </c>
      <c r="N75" s="29">
        <v>-127303</v>
      </c>
      <c r="O75" s="29">
        <v>671678</v>
      </c>
      <c r="P75" s="29">
        <v>737576</v>
      </c>
      <c r="Q75" s="29">
        <v>1281951</v>
      </c>
      <c r="R75" s="29"/>
      <c r="S75" s="29"/>
      <c r="T75" s="29"/>
      <c r="U75" s="29"/>
      <c r="V75" s="29">
        <v>6150946</v>
      </c>
      <c r="W75" s="29">
        <v>4842564</v>
      </c>
      <c r="X75" s="29"/>
      <c r="Y75" s="28"/>
      <c r="Z75" s="30">
        <v>6689000</v>
      </c>
    </row>
    <row r="76" spans="1:26" ht="13.5" hidden="1">
      <c r="A76" s="41" t="s">
        <v>120</v>
      </c>
      <c r="B76" s="31">
        <v>647327331</v>
      </c>
      <c r="C76" s="31"/>
      <c r="D76" s="32">
        <v>696794822</v>
      </c>
      <c r="E76" s="33">
        <v>696794822</v>
      </c>
      <c r="F76" s="33">
        <v>51812712</v>
      </c>
      <c r="G76" s="33">
        <v>68559171</v>
      </c>
      <c r="H76" s="33">
        <v>73347104</v>
      </c>
      <c r="I76" s="33">
        <v>193718987</v>
      </c>
      <c r="J76" s="33">
        <v>6028684</v>
      </c>
      <c r="K76" s="33">
        <v>78332258</v>
      </c>
      <c r="L76" s="33">
        <v>74504503</v>
      </c>
      <c r="M76" s="33">
        <v>158865445</v>
      </c>
      <c r="N76" s="33">
        <v>58142012</v>
      </c>
      <c r="O76" s="33">
        <v>57218260</v>
      </c>
      <c r="P76" s="33">
        <v>67045328</v>
      </c>
      <c r="Q76" s="33">
        <v>182405600</v>
      </c>
      <c r="R76" s="33"/>
      <c r="S76" s="33"/>
      <c r="T76" s="33"/>
      <c r="U76" s="33"/>
      <c r="V76" s="33">
        <v>534990032</v>
      </c>
      <c r="W76" s="33">
        <v>532220079</v>
      </c>
      <c r="X76" s="33"/>
      <c r="Y76" s="32"/>
      <c r="Z76" s="34">
        <v>696794822</v>
      </c>
    </row>
    <row r="77" spans="1:26" ht="13.5" hidden="1">
      <c r="A77" s="36" t="s">
        <v>31</v>
      </c>
      <c r="B77" s="18">
        <v>170151522</v>
      </c>
      <c r="C77" s="18"/>
      <c r="D77" s="19">
        <v>175563608</v>
      </c>
      <c r="E77" s="20">
        <v>175563608</v>
      </c>
      <c r="F77" s="20">
        <v>9479258</v>
      </c>
      <c r="G77" s="20">
        <v>13849514</v>
      </c>
      <c r="H77" s="20">
        <v>12325968</v>
      </c>
      <c r="I77" s="20">
        <v>35654740</v>
      </c>
      <c r="J77" s="20">
        <v>16051959</v>
      </c>
      <c r="K77" s="20">
        <v>34829525</v>
      </c>
      <c r="L77" s="20">
        <v>17873846</v>
      </c>
      <c r="M77" s="20">
        <v>68755330</v>
      </c>
      <c r="N77" s="20">
        <v>13978930</v>
      </c>
      <c r="O77" s="20">
        <v>14189727</v>
      </c>
      <c r="P77" s="20">
        <v>16429025</v>
      </c>
      <c r="Q77" s="20">
        <v>44597682</v>
      </c>
      <c r="R77" s="20"/>
      <c r="S77" s="20"/>
      <c r="T77" s="20"/>
      <c r="U77" s="20"/>
      <c r="V77" s="20">
        <v>149007752</v>
      </c>
      <c r="W77" s="20">
        <v>139007799</v>
      </c>
      <c r="X77" s="20"/>
      <c r="Y77" s="19"/>
      <c r="Z77" s="22">
        <v>175563608</v>
      </c>
    </row>
    <row r="78" spans="1:26" ht="13.5" hidden="1">
      <c r="A78" s="37" t="s">
        <v>32</v>
      </c>
      <c r="B78" s="18">
        <v>469851545</v>
      </c>
      <c r="C78" s="18"/>
      <c r="D78" s="19">
        <v>514742884</v>
      </c>
      <c r="E78" s="20">
        <v>514742884</v>
      </c>
      <c r="F78" s="20">
        <v>41662603</v>
      </c>
      <c r="G78" s="20">
        <v>54033806</v>
      </c>
      <c r="H78" s="20">
        <v>60426465</v>
      </c>
      <c r="I78" s="20">
        <v>156122874</v>
      </c>
      <c r="J78" s="20">
        <v>-10489250</v>
      </c>
      <c r="K78" s="20">
        <v>43003536</v>
      </c>
      <c r="L78" s="20">
        <v>56119296</v>
      </c>
      <c r="M78" s="20">
        <v>88633582</v>
      </c>
      <c r="N78" s="20">
        <v>43635928</v>
      </c>
      <c r="O78" s="20">
        <v>42534848</v>
      </c>
      <c r="P78" s="20">
        <v>50110183</v>
      </c>
      <c r="Q78" s="20">
        <v>136280959</v>
      </c>
      <c r="R78" s="20"/>
      <c r="S78" s="20"/>
      <c r="T78" s="20"/>
      <c r="U78" s="20"/>
      <c r="V78" s="20">
        <v>381037415</v>
      </c>
      <c r="W78" s="20">
        <v>388235459</v>
      </c>
      <c r="X78" s="20"/>
      <c r="Y78" s="19"/>
      <c r="Z78" s="22">
        <v>514742884</v>
      </c>
    </row>
    <row r="79" spans="1:26" ht="13.5" hidden="1">
      <c r="A79" s="38" t="s">
        <v>113</v>
      </c>
      <c r="B79" s="18">
        <v>252147460</v>
      </c>
      <c r="C79" s="18"/>
      <c r="D79" s="19">
        <v>298355173</v>
      </c>
      <c r="E79" s="20">
        <v>298355173</v>
      </c>
      <c r="F79" s="20">
        <v>17410588</v>
      </c>
      <c r="G79" s="20">
        <v>21896469</v>
      </c>
      <c r="H79" s="20">
        <v>20176404</v>
      </c>
      <c r="I79" s="20">
        <v>59483461</v>
      </c>
      <c r="J79" s="20">
        <v>9988516</v>
      </c>
      <c r="K79" s="20">
        <v>25976584</v>
      </c>
      <c r="L79" s="20">
        <v>33899249</v>
      </c>
      <c r="M79" s="20">
        <v>69864349</v>
      </c>
      <c r="N79" s="20">
        <v>26358584</v>
      </c>
      <c r="O79" s="20">
        <v>25693469</v>
      </c>
      <c r="P79" s="20">
        <v>30269403</v>
      </c>
      <c r="Q79" s="20">
        <v>82321456</v>
      </c>
      <c r="R79" s="20"/>
      <c r="S79" s="20"/>
      <c r="T79" s="20"/>
      <c r="U79" s="20"/>
      <c r="V79" s="20">
        <v>211669266</v>
      </c>
      <c r="W79" s="20">
        <v>227224624</v>
      </c>
      <c r="X79" s="20"/>
      <c r="Y79" s="19"/>
      <c r="Z79" s="22">
        <v>298355173</v>
      </c>
    </row>
    <row r="80" spans="1:26" ht="13.5" hidden="1">
      <c r="A80" s="38" t="s">
        <v>114</v>
      </c>
      <c r="B80" s="18">
        <v>113301036</v>
      </c>
      <c r="C80" s="18"/>
      <c r="D80" s="19">
        <v>114105349</v>
      </c>
      <c r="E80" s="20">
        <v>114105349</v>
      </c>
      <c r="F80" s="20">
        <v>5392307</v>
      </c>
      <c r="G80" s="20">
        <v>6676844</v>
      </c>
      <c r="H80" s="20">
        <v>5929840</v>
      </c>
      <c r="I80" s="20">
        <v>17998991</v>
      </c>
      <c r="J80" s="20">
        <v>2935622</v>
      </c>
      <c r="K80" s="20">
        <v>7634511</v>
      </c>
      <c r="L80" s="20">
        <v>9962980</v>
      </c>
      <c r="M80" s="20">
        <v>20533113</v>
      </c>
      <c r="N80" s="20">
        <v>7746781</v>
      </c>
      <c r="O80" s="20">
        <v>7551304</v>
      </c>
      <c r="P80" s="20">
        <v>8896169</v>
      </c>
      <c r="Q80" s="20">
        <v>24194254</v>
      </c>
      <c r="R80" s="20"/>
      <c r="S80" s="20"/>
      <c r="T80" s="20"/>
      <c r="U80" s="20"/>
      <c r="V80" s="20">
        <v>62726358</v>
      </c>
      <c r="W80" s="20">
        <v>87010388</v>
      </c>
      <c r="X80" s="20"/>
      <c r="Y80" s="19"/>
      <c r="Z80" s="22">
        <v>114105349</v>
      </c>
    </row>
    <row r="81" spans="1:26" ht="13.5" hidden="1">
      <c r="A81" s="38" t="s">
        <v>115</v>
      </c>
      <c r="B81" s="18">
        <v>51070140</v>
      </c>
      <c r="C81" s="18"/>
      <c r="D81" s="19">
        <v>51664608</v>
      </c>
      <c r="E81" s="20">
        <v>51664608</v>
      </c>
      <c r="F81" s="20">
        <v>2866921</v>
      </c>
      <c r="G81" s="20">
        <v>3904602</v>
      </c>
      <c r="H81" s="20">
        <v>3695959</v>
      </c>
      <c r="I81" s="20">
        <v>10467482</v>
      </c>
      <c r="J81" s="20">
        <v>1829719</v>
      </c>
      <c r="K81" s="20">
        <v>4758448</v>
      </c>
      <c r="L81" s="20">
        <v>6209740</v>
      </c>
      <c r="M81" s="20">
        <v>12797907</v>
      </c>
      <c r="N81" s="20">
        <v>4828424</v>
      </c>
      <c r="O81" s="20">
        <v>4706587</v>
      </c>
      <c r="P81" s="20">
        <v>5544817</v>
      </c>
      <c r="Q81" s="20">
        <v>15079828</v>
      </c>
      <c r="R81" s="20"/>
      <c r="S81" s="20"/>
      <c r="T81" s="20"/>
      <c r="U81" s="20"/>
      <c r="V81" s="20">
        <v>38345217</v>
      </c>
      <c r="W81" s="20">
        <v>37257500</v>
      </c>
      <c r="X81" s="20"/>
      <c r="Y81" s="19"/>
      <c r="Z81" s="22">
        <v>51664608</v>
      </c>
    </row>
    <row r="82" spans="1:26" ht="13.5" hidden="1">
      <c r="A82" s="38" t="s">
        <v>116</v>
      </c>
      <c r="B82" s="18">
        <v>53332909</v>
      </c>
      <c r="C82" s="18"/>
      <c r="D82" s="19">
        <v>50617754</v>
      </c>
      <c r="E82" s="20">
        <v>50617754</v>
      </c>
      <c r="F82" s="20">
        <v>2829181</v>
      </c>
      <c r="G82" s="20">
        <v>3699295</v>
      </c>
      <c r="H82" s="20">
        <v>3599292</v>
      </c>
      <c r="I82" s="20">
        <v>10127768</v>
      </c>
      <c r="J82" s="20">
        <v>1781863</v>
      </c>
      <c r="K82" s="20">
        <v>4633993</v>
      </c>
      <c r="L82" s="20">
        <v>6047327</v>
      </c>
      <c r="M82" s="20">
        <v>12463183</v>
      </c>
      <c r="N82" s="20">
        <v>4702139</v>
      </c>
      <c r="O82" s="20">
        <v>4583488</v>
      </c>
      <c r="P82" s="20">
        <v>5399794</v>
      </c>
      <c r="Q82" s="20">
        <v>14685421</v>
      </c>
      <c r="R82" s="20"/>
      <c r="S82" s="20"/>
      <c r="T82" s="20"/>
      <c r="U82" s="20"/>
      <c r="V82" s="20">
        <v>37276372</v>
      </c>
      <c r="W82" s="20">
        <v>36742947</v>
      </c>
      <c r="X82" s="20"/>
      <c r="Y82" s="19"/>
      <c r="Z82" s="22">
        <v>50617754</v>
      </c>
    </row>
    <row r="83" spans="1:26" ht="13.5" hidden="1">
      <c r="A83" s="38" t="s">
        <v>117</v>
      </c>
      <c r="B83" s="18"/>
      <c r="C83" s="18"/>
      <c r="D83" s="19"/>
      <c r="E83" s="20"/>
      <c r="F83" s="20">
        <v>13163606</v>
      </c>
      <c r="G83" s="20">
        <v>17856596</v>
      </c>
      <c r="H83" s="20">
        <v>27024970</v>
      </c>
      <c r="I83" s="20">
        <v>58045172</v>
      </c>
      <c r="J83" s="20">
        <v>-27024970</v>
      </c>
      <c r="K83" s="20"/>
      <c r="L83" s="20"/>
      <c r="M83" s="20">
        <v>-27024970</v>
      </c>
      <c r="N83" s="20"/>
      <c r="O83" s="20"/>
      <c r="P83" s="20"/>
      <c r="Q83" s="20"/>
      <c r="R83" s="20"/>
      <c r="S83" s="20"/>
      <c r="T83" s="20"/>
      <c r="U83" s="20"/>
      <c r="V83" s="20">
        <v>31020202</v>
      </c>
      <c r="W83" s="20"/>
      <c r="X83" s="20"/>
      <c r="Y83" s="19"/>
      <c r="Z83" s="22"/>
    </row>
    <row r="84" spans="1:26" ht="13.5" hidden="1">
      <c r="A84" s="39" t="s">
        <v>118</v>
      </c>
      <c r="B84" s="27">
        <v>7324264</v>
      </c>
      <c r="C84" s="27"/>
      <c r="D84" s="28">
        <v>6488330</v>
      </c>
      <c r="E84" s="29">
        <v>6488330</v>
      </c>
      <c r="F84" s="29">
        <v>670851</v>
      </c>
      <c r="G84" s="29">
        <v>675851</v>
      </c>
      <c r="H84" s="29">
        <v>594671</v>
      </c>
      <c r="I84" s="29">
        <v>1941373</v>
      </c>
      <c r="J84" s="29">
        <v>465975</v>
      </c>
      <c r="K84" s="29">
        <v>499197</v>
      </c>
      <c r="L84" s="29">
        <v>511361</v>
      </c>
      <c r="M84" s="29">
        <v>1476533</v>
      </c>
      <c r="N84" s="29">
        <v>527154</v>
      </c>
      <c r="O84" s="29">
        <v>493685</v>
      </c>
      <c r="P84" s="29">
        <v>506120</v>
      </c>
      <c r="Q84" s="29">
        <v>1526959</v>
      </c>
      <c r="R84" s="29"/>
      <c r="S84" s="29"/>
      <c r="T84" s="29"/>
      <c r="U84" s="29"/>
      <c r="V84" s="29">
        <v>4944865</v>
      </c>
      <c r="W84" s="29">
        <v>4976821</v>
      </c>
      <c r="X84" s="29"/>
      <c r="Y84" s="28"/>
      <c r="Z84" s="30">
        <v>6488330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79973022</v>
      </c>
      <c r="C5" s="18">
        <v>0</v>
      </c>
      <c r="D5" s="58">
        <v>85128673</v>
      </c>
      <c r="E5" s="59">
        <v>85128673</v>
      </c>
      <c r="F5" s="59">
        <v>7393704</v>
      </c>
      <c r="G5" s="59">
        <v>15487833</v>
      </c>
      <c r="H5" s="59">
        <v>7122165</v>
      </c>
      <c r="I5" s="59">
        <v>30003702</v>
      </c>
      <c r="J5" s="59">
        <v>6929919</v>
      </c>
      <c r="K5" s="59">
        <v>6976026</v>
      </c>
      <c r="L5" s="59">
        <v>6669972</v>
      </c>
      <c r="M5" s="59">
        <v>20575917</v>
      </c>
      <c r="N5" s="59">
        <v>6933385</v>
      </c>
      <c r="O5" s="59">
        <v>6594594</v>
      </c>
      <c r="P5" s="59">
        <v>6784613</v>
      </c>
      <c r="Q5" s="59">
        <v>20312592</v>
      </c>
      <c r="R5" s="59">
        <v>0</v>
      </c>
      <c r="S5" s="59">
        <v>0</v>
      </c>
      <c r="T5" s="59">
        <v>0</v>
      </c>
      <c r="U5" s="59">
        <v>0</v>
      </c>
      <c r="V5" s="59">
        <v>70892211</v>
      </c>
      <c r="W5" s="59">
        <v>65540016</v>
      </c>
      <c r="X5" s="59">
        <v>5352195</v>
      </c>
      <c r="Y5" s="60">
        <v>8.17</v>
      </c>
      <c r="Z5" s="61">
        <v>85128673</v>
      </c>
    </row>
    <row r="6" spans="1:26" ht="13.5">
      <c r="A6" s="57" t="s">
        <v>32</v>
      </c>
      <c r="B6" s="18">
        <v>305357952</v>
      </c>
      <c r="C6" s="18">
        <v>0</v>
      </c>
      <c r="D6" s="58">
        <v>331266802</v>
      </c>
      <c r="E6" s="59">
        <v>334516801</v>
      </c>
      <c r="F6" s="59">
        <v>28520668</v>
      </c>
      <c r="G6" s="59">
        <v>28665444</v>
      </c>
      <c r="H6" s="59">
        <v>26899596</v>
      </c>
      <c r="I6" s="59">
        <v>84085708</v>
      </c>
      <c r="J6" s="59">
        <v>26659880</v>
      </c>
      <c r="K6" s="59">
        <v>26827445</v>
      </c>
      <c r="L6" s="59">
        <v>29075762</v>
      </c>
      <c r="M6" s="59">
        <v>82563087</v>
      </c>
      <c r="N6" s="59">
        <v>27796262</v>
      </c>
      <c r="O6" s="59">
        <v>26940797</v>
      </c>
      <c r="P6" s="59">
        <v>26865959</v>
      </c>
      <c r="Q6" s="59">
        <v>81603018</v>
      </c>
      <c r="R6" s="59">
        <v>0</v>
      </c>
      <c r="S6" s="59">
        <v>0</v>
      </c>
      <c r="T6" s="59">
        <v>0</v>
      </c>
      <c r="U6" s="59">
        <v>0</v>
      </c>
      <c r="V6" s="59">
        <v>248251813</v>
      </c>
      <c r="W6" s="59">
        <v>246759778</v>
      </c>
      <c r="X6" s="59">
        <v>1492035</v>
      </c>
      <c r="Y6" s="60">
        <v>0.6</v>
      </c>
      <c r="Z6" s="61">
        <v>334516801</v>
      </c>
    </row>
    <row r="7" spans="1:26" ht="13.5">
      <c r="A7" s="57" t="s">
        <v>33</v>
      </c>
      <c r="B7" s="18">
        <v>20215070</v>
      </c>
      <c r="C7" s="18">
        <v>0</v>
      </c>
      <c r="D7" s="58">
        <v>17300150</v>
      </c>
      <c r="E7" s="59">
        <v>23800150</v>
      </c>
      <c r="F7" s="59">
        <v>2</v>
      </c>
      <c r="G7" s="59">
        <v>35627</v>
      </c>
      <c r="H7" s="59">
        <v>34101</v>
      </c>
      <c r="I7" s="59">
        <v>69730</v>
      </c>
      <c r="J7" s="59">
        <v>636197</v>
      </c>
      <c r="K7" s="59">
        <v>44040</v>
      </c>
      <c r="L7" s="59">
        <v>24663</v>
      </c>
      <c r="M7" s="59">
        <v>704900</v>
      </c>
      <c r="N7" s="59">
        <v>4999375</v>
      </c>
      <c r="O7" s="59">
        <v>41898</v>
      </c>
      <c r="P7" s="59">
        <v>21620</v>
      </c>
      <c r="Q7" s="59">
        <v>5062893</v>
      </c>
      <c r="R7" s="59">
        <v>0</v>
      </c>
      <c r="S7" s="59">
        <v>0</v>
      </c>
      <c r="T7" s="59">
        <v>0</v>
      </c>
      <c r="U7" s="59">
        <v>0</v>
      </c>
      <c r="V7" s="59">
        <v>5837523</v>
      </c>
      <c r="W7" s="59">
        <v>225000</v>
      </c>
      <c r="X7" s="59">
        <v>5612523</v>
      </c>
      <c r="Y7" s="60">
        <v>2494.45</v>
      </c>
      <c r="Z7" s="61">
        <v>23800150</v>
      </c>
    </row>
    <row r="8" spans="1:26" ht="13.5">
      <c r="A8" s="57" t="s">
        <v>34</v>
      </c>
      <c r="B8" s="18">
        <v>91626374</v>
      </c>
      <c r="C8" s="18">
        <v>0</v>
      </c>
      <c r="D8" s="58">
        <v>103246002</v>
      </c>
      <c r="E8" s="59">
        <v>96529941</v>
      </c>
      <c r="F8" s="59">
        <v>24698000</v>
      </c>
      <c r="G8" s="59">
        <v>0</v>
      </c>
      <c r="H8" s="59">
        <v>0</v>
      </c>
      <c r="I8" s="59">
        <v>24698000</v>
      </c>
      <c r="J8" s="59">
        <v>0</v>
      </c>
      <c r="K8" s="59">
        <v>0</v>
      </c>
      <c r="L8" s="59">
        <v>19758000</v>
      </c>
      <c r="M8" s="59">
        <v>19758000</v>
      </c>
      <c r="N8" s="59">
        <v>0</v>
      </c>
      <c r="O8" s="59">
        <v>0</v>
      </c>
      <c r="P8" s="59">
        <v>14819000</v>
      </c>
      <c r="Q8" s="59">
        <v>14819000</v>
      </c>
      <c r="R8" s="59">
        <v>0</v>
      </c>
      <c r="S8" s="59">
        <v>0</v>
      </c>
      <c r="T8" s="59">
        <v>0</v>
      </c>
      <c r="U8" s="59">
        <v>0</v>
      </c>
      <c r="V8" s="59">
        <v>59275000</v>
      </c>
      <c r="W8" s="59">
        <v>81893351</v>
      </c>
      <c r="X8" s="59">
        <v>-22618351</v>
      </c>
      <c r="Y8" s="60">
        <v>-27.62</v>
      </c>
      <c r="Z8" s="61">
        <v>96529941</v>
      </c>
    </row>
    <row r="9" spans="1:26" ht="13.5">
      <c r="A9" s="57" t="s">
        <v>35</v>
      </c>
      <c r="B9" s="18">
        <v>57425336</v>
      </c>
      <c r="C9" s="18">
        <v>0</v>
      </c>
      <c r="D9" s="58">
        <v>56784600</v>
      </c>
      <c r="E9" s="59">
        <v>59877363</v>
      </c>
      <c r="F9" s="59">
        <v>2867358</v>
      </c>
      <c r="G9" s="59">
        <v>3758336</v>
      </c>
      <c r="H9" s="59">
        <v>3217456</v>
      </c>
      <c r="I9" s="59">
        <v>9843150</v>
      </c>
      <c r="J9" s="59">
        <v>3994152</v>
      </c>
      <c r="K9" s="59">
        <v>3762240</v>
      </c>
      <c r="L9" s="59">
        <v>2857364</v>
      </c>
      <c r="M9" s="59">
        <v>10613756</v>
      </c>
      <c r="N9" s="59">
        <v>1992063</v>
      </c>
      <c r="O9" s="59">
        <v>4545267</v>
      </c>
      <c r="P9" s="59">
        <v>4857868</v>
      </c>
      <c r="Q9" s="59">
        <v>11395198</v>
      </c>
      <c r="R9" s="59">
        <v>0</v>
      </c>
      <c r="S9" s="59">
        <v>0</v>
      </c>
      <c r="T9" s="59">
        <v>0</v>
      </c>
      <c r="U9" s="59">
        <v>0</v>
      </c>
      <c r="V9" s="59">
        <v>31852104</v>
      </c>
      <c r="W9" s="59">
        <v>23739916</v>
      </c>
      <c r="X9" s="59">
        <v>8112188</v>
      </c>
      <c r="Y9" s="60">
        <v>34.17</v>
      </c>
      <c r="Z9" s="61">
        <v>59877363</v>
      </c>
    </row>
    <row r="10" spans="1:26" ht="25.5">
      <c r="A10" s="62" t="s">
        <v>105</v>
      </c>
      <c r="B10" s="63">
        <f>SUM(B5:B9)</f>
        <v>554597754</v>
      </c>
      <c r="C10" s="63">
        <f>SUM(C5:C9)</f>
        <v>0</v>
      </c>
      <c r="D10" s="64">
        <f aca="true" t="shared" si="0" ref="D10:Z10">SUM(D5:D9)</f>
        <v>593726227</v>
      </c>
      <c r="E10" s="65">
        <f t="shared" si="0"/>
        <v>599852928</v>
      </c>
      <c r="F10" s="65">
        <f t="shared" si="0"/>
        <v>63479732</v>
      </c>
      <c r="G10" s="65">
        <f t="shared" si="0"/>
        <v>47947240</v>
      </c>
      <c r="H10" s="65">
        <f t="shared" si="0"/>
        <v>37273318</v>
      </c>
      <c r="I10" s="65">
        <f t="shared" si="0"/>
        <v>148700290</v>
      </c>
      <c r="J10" s="65">
        <f t="shared" si="0"/>
        <v>38220148</v>
      </c>
      <c r="K10" s="65">
        <f t="shared" si="0"/>
        <v>37609751</v>
      </c>
      <c r="L10" s="65">
        <f t="shared" si="0"/>
        <v>58385761</v>
      </c>
      <c r="M10" s="65">
        <f t="shared" si="0"/>
        <v>134215660</v>
      </c>
      <c r="N10" s="65">
        <f t="shared" si="0"/>
        <v>41721085</v>
      </c>
      <c r="O10" s="65">
        <f t="shared" si="0"/>
        <v>38122556</v>
      </c>
      <c r="P10" s="65">
        <f t="shared" si="0"/>
        <v>53349060</v>
      </c>
      <c r="Q10" s="65">
        <f t="shared" si="0"/>
        <v>133192701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416108651</v>
      </c>
      <c r="W10" s="65">
        <f t="shared" si="0"/>
        <v>418158061</v>
      </c>
      <c r="X10" s="65">
        <f t="shared" si="0"/>
        <v>-2049410</v>
      </c>
      <c r="Y10" s="66">
        <f>+IF(W10&lt;&gt;0,(X10/W10)*100,0)</f>
        <v>-0.49010414748407777</v>
      </c>
      <c r="Z10" s="67">
        <f t="shared" si="0"/>
        <v>599852928</v>
      </c>
    </row>
    <row r="11" spans="1:26" ht="13.5">
      <c r="A11" s="57" t="s">
        <v>36</v>
      </c>
      <c r="B11" s="18">
        <v>156127393</v>
      </c>
      <c r="C11" s="18">
        <v>0</v>
      </c>
      <c r="D11" s="58">
        <v>175657185</v>
      </c>
      <c r="E11" s="59">
        <v>174436585</v>
      </c>
      <c r="F11" s="59">
        <v>11022230</v>
      </c>
      <c r="G11" s="59">
        <v>12245627</v>
      </c>
      <c r="H11" s="59">
        <v>12242046</v>
      </c>
      <c r="I11" s="59">
        <v>35509903</v>
      </c>
      <c r="J11" s="59">
        <v>12270982</v>
      </c>
      <c r="K11" s="59">
        <v>18994536</v>
      </c>
      <c r="L11" s="59">
        <v>12387625</v>
      </c>
      <c r="M11" s="59">
        <v>43653143</v>
      </c>
      <c r="N11" s="59">
        <v>12957537</v>
      </c>
      <c r="O11" s="59">
        <v>12452407</v>
      </c>
      <c r="P11" s="59">
        <v>12414654</v>
      </c>
      <c r="Q11" s="59">
        <v>37824598</v>
      </c>
      <c r="R11" s="59">
        <v>0</v>
      </c>
      <c r="S11" s="59">
        <v>0</v>
      </c>
      <c r="T11" s="59">
        <v>0</v>
      </c>
      <c r="U11" s="59">
        <v>0</v>
      </c>
      <c r="V11" s="59">
        <v>116987644</v>
      </c>
      <c r="W11" s="59">
        <v>122447150</v>
      </c>
      <c r="X11" s="59">
        <v>-5459506</v>
      </c>
      <c r="Y11" s="60">
        <v>-4.46</v>
      </c>
      <c r="Z11" s="61">
        <v>174436585</v>
      </c>
    </row>
    <row r="12" spans="1:26" ht="13.5">
      <c r="A12" s="57" t="s">
        <v>37</v>
      </c>
      <c r="B12" s="18">
        <v>8643929</v>
      </c>
      <c r="C12" s="18">
        <v>0</v>
      </c>
      <c r="D12" s="58">
        <v>9242740</v>
      </c>
      <c r="E12" s="59">
        <v>9242740</v>
      </c>
      <c r="F12" s="59">
        <v>720327</v>
      </c>
      <c r="G12" s="59">
        <v>722549</v>
      </c>
      <c r="H12" s="59">
        <v>723607</v>
      </c>
      <c r="I12" s="59">
        <v>2166483</v>
      </c>
      <c r="J12" s="59">
        <v>723607</v>
      </c>
      <c r="K12" s="59">
        <v>723607</v>
      </c>
      <c r="L12" s="59">
        <v>723607</v>
      </c>
      <c r="M12" s="59">
        <v>2170821</v>
      </c>
      <c r="N12" s="59">
        <v>723607</v>
      </c>
      <c r="O12" s="59">
        <v>723607</v>
      </c>
      <c r="P12" s="59">
        <v>752484</v>
      </c>
      <c r="Q12" s="59">
        <v>2199698</v>
      </c>
      <c r="R12" s="59">
        <v>0</v>
      </c>
      <c r="S12" s="59">
        <v>0</v>
      </c>
      <c r="T12" s="59">
        <v>0</v>
      </c>
      <c r="U12" s="59">
        <v>0</v>
      </c>
      <c r="V12" s="59">
        <v>6537002</v>
      </c>
      <c r="W12" s="59">
        <v>6840160</v>
      </c>
      <c r="X12" s="59">
        <v>-303158</v>
      </c>
      <c r="Y12" s="60">
        <v>-4.43</v>
      </c>
      <c r="Z12" s="61">
        <v>9242740</v>
      </c>
    </row>
    <row r="13" spans="1:26" ht="13.5">
      <c r="A13" s="57" t="s">
        <v>106</v>
      </c>
      <c r="B13" s="18">
        <v>73760856</v>
      </c>
      <c r="C13" s="18">
        <v>0</v>
      </c>
      <c r="D13" s="58">
        <v>83677714</v>
      </c>
      <c r="E13" s="59">
        <v>82177715</v>
      </c>
      <c r="F13" s="59">
        <v>0</v>
      </c>
      <c r="G13" s="59">
        <v>13529622</v>
      </c>
      <c r="H13" s="59">
        <v>6764811</v>
      </c>
      <c r="I13" s="59">
        <v>20294433</v>
      </c>
      <c r="J13" s="59">
        <v>6764811</v>
      </c>
      <c r="K13" s="59">
        <v>6764811</v>
      </c>
      <c r="L13" s="59">
        <v>6764811</v>
      </c>
      <c r="M13" s="59">
        <v>20294433</v>
      </c>
      <c r="N13" s="59">
        <v>6764811</v>
      </c>
      <c r="O13" s="59">
        <v>6764811</v>
      </c>
      <c r="P13" s="59">
        <v>6764811</v>
      </c>
      <c r="Q13" s="59">
        <v>20294433</v>
      </c>
      <c r="R13" s="59">
        <v>0</v>
      </c>
      <c r="S13" s="59">
        <v>0</v>
      </c>
      <c r="T13" s="59">
        <v>0</v>
      </c>
      <c r="U13" s="59">
        <v>0</v>
      </c>
      <c r="V13" s="59">
        <v>60883299</v>
      </c>
      <c r="W13" s="59">
        <v>60883281</v>
      </c>
      <c r="X13" s="59">
        <v>18</v>
      </c>
      <c r="Y13" s="60">
        <v>0</v>
      </c>
      <c r="Z13" s="61">
        <v>82177715</v>
      </c>
    </row>
    <row r="14" spans="1:26" ht="13.5">
      <c r="A14" s="57" t="s">
        <v>38</v>
      </c>
      <c r="B14" s="18">
        <v>14483509</v>
      </c>
      <c r="C14" s="18">
        <v>0</v>
      </c>
      <c r="D14" s="58">
        <v>13923185</v>
      </c>
      <c r="E14" s="59">
        <v>13923185</v>
      </c>
      <c r="F14" s="59">
        <v>0</v>
      </c>
      <c r="G14" s="59">
        <v>1601</v>
      </c>
      <c r="H14" s="59">
        <v>1557</v>
      </c>
      <c r="I14" s="59">
        <v>3158</v>
      </c>
      <c r="J14" s="59">
        <v>1513</v>
      </c>
      <c r="K14" s="59">
        <v>2892</v>
      </c>
      <c r="L14" s="59">
        <v>7012281</v>
      </c>
      <c r="M14" s="59">
        <v>7016686</v>
      </c>
      <c r="N14" s="59">
        <v>1379</v>
      </c>
      <c r="O14" s="59">
        <v>0</v>
      </c>
      <c r="P14" s="59">
        <v>0</v>
      </c>
      <c r="Q14" s="59">
        <v>1379</v>
      </c>
      <c r="R14" s="59">
        <v>0</v>
      </c>
      <c r="S14" s="59">
        <v>0</v>
      </c>
      <c r="T14" s="59">
        <v>0</v>
      </c>
      <c r="U14" s="59">
        <v>0</v>
      </c>
      <c r="V14" s="59">
        <v>7021223</v>
      </c>
      <c r="W14" s="59">
        <v>6990247</v>
      </c>
      <c r="X14" s="59">
        <v>30976</v>
      </c>
      <c r="Y14" s="60">
        <v>0.44</v>
      </c>
      <c r="Z14" s="61">
        <v>13923185</v>
      </c>
    </row>
    <row r="15" spans="1:26" ht="13.5">
      <c r="A15" s="57" t="s">
        <v>39</v>
      </c>
      <c r="B15" s="18">
        <v>187833595</v>
      </c>
      <c r="C15" s="18">
        <v>0</v>
      </c>
      <c r="D15" s="58">
        <v>212388100</v>
      </c>
      <c r="E15" s="59">
        <v>206166888</v>
      </c>
      <c r="F15" s="59">
        <v>0</v>
      </c>
      <c r="G15" s="59">
        <v>26838337</v>
      </c>
      <c r="H15" s="59">
        <v>19006080</v>
      </c>
      <c r="I15" s="59">
        <v>45844417</v>
      </c>
      <c r="J15" s="59">
        <v>15838816</v>
      </c>
      <c r="K15" s="59">
        <v>14519345</v>
      </c>
      <c r="L15" s="59">
        <v>18750270</v>
      </c>
      <c r="M15" s="59">
        <v>49108431</v>
      </c>
      <c r="N15" s="59">
        <v>11044675</v>
      </c>
      <c r="O15" s="59">
        <v>14680875</v>
      </c>
      <c r="P15" s="59">
        <v>14810391</v>
      </c>
      <c r="Q15" s="59">
        <v>40535941</v>
      </c>
      <c r="R15" s="59">
        <v>0</v>
      </c>
      <c r="S15" s="59">
        <v>0</v>
      </c>
      <c r="T15" s="59">
        <v>0</v>
      </c>
      <c r="U15" s="59">
        <v>0</v>
      </c>
      <c r="V15" s="59">
        <v>135488789</v>
      </c>
      <c r="W15" s="59">
        <v>139056345</v>
      </c>
      <c r="X15" s="59">
        <v>-3567556</v>
      </c>
      <c r="Y15" s="60">
        <v>-2.57</v>
      </c>
      <c r="Z15" s="61">
        <v>206166888</v>
      </c>
    </row>
    <row r="16" spans="1:26" ht="13.5">
      <c r="A16" s="68" t="s">
        <v>40</v>
      </c>
      <c r="B16" s="18">
        <v>2033134</v>
      </c>
      <c r="C16" s="18">
        <v>0</v>
      </c>
      <c r="D16" s="58">
        <v>2136780</v>
      </c>
      <c r="E16" s="59">
        <v>2106780</v>
      </c>
      <c r="F16" s="59">
        <v>67214</v>
      </c>
      <c r="G16" s="59">
        <v>177674</v>
      </c>
      <c r="H16" s="59">
        <v>148492</v>
      </c>
      <c r="I16" s="59">
        <v>393380</v>
      </c>
      <c r="J16" s="59">
        <v>144177</v>
      </c>
      <c r="K16" s="59">
        <v>74767</v>
      </c>
      <c r="L16" s="59">
        <v>82741</v>
      </c>
      <c r="M16" s="59">
        <v>301685</v>
      </c>
      <c r="N16" s="59">
        <v>66794</v>
      </c>
      <c r="O16" s="59">
        <v>67634</v>
      </c>
      <c r="P16" s="59">
        <v>209075</v>
      </c>
      <c r="Q16" s="59">
        <v>343503</v>
      </c>
      <c r="R16" s="59">
        <v>0</v>
      </c>
      <c r="S16" s="59">
        <v>0</v>
      </c>
      <c r="T16" s="59">
        <v>0</v>
      </c>
      <c r="U16" s="59">
        <v>0</v>
      </c>
      <c r="V16" s="59">
        <v>1038568</v>
      </c>
      <c r="W16" s="59">
        <v>1574721</v>
      </c>
      <c r="X16" s="59">
        <v>-536153</v>
      </c>
      <c r="Y16" s="60">
        <v>-34.05</v>
      </c>
      <c r="Z16" s="61">
        <v>2106780</v>
      </c>
    </row>
    <row r="17" spans="1:26" ht="13.5">
      <c r="A17" s="57" t="s">
        <v>41</v>
      </c>
      <c r="B17" s="18">
        <v>112406956</v>
      </c>
      <c r="C17" s="18">
        <v>0</v>
      </c>
      <c r="D17" s="58">
        <v>144213026</v>
      </c>
      <c r="E17" s="59">
        <v>136463806</v>
      </c>
      <c r="F17" s="59">
        <v>4845717</v>
      </c>
      <c r="G17" s="59">
        <v>6582294</v>
      </c>
      <c r="H17" s="59">
        <v>6533327</v>
      </c>
      <c r="I17" s="59">
        <v>17961338</v>
      </c>
      <c r="J17" s="59">
        <v>6155199</v>
      </c>
      <c r="K17" s="59">
        <v>6356959</v>
      </c>
      <c r="L17" s="59">
        <v>8009336</v>
      </c>
      <c r="M17" s="59">
        <v>20521494</v>
      </c>
      <c r="N17" s="59">
        <v>5194825</v>
      </c>
      <c r="O17" s="59">
        <v>4592461</v>
      </c>
      <c r="P17" s="59">
        <v>13163833</v>
      </c>
      <c r="Q17" s="59">
        <v>22951119</v>
      </c>
      <c r="R17" s="59">
        <v>0</v>
      </c>
      <c r="S17" s="59">
        <v>0</v>
      </c>
      <c r="T17" s="59">
        <v>0</v>
      </c>
      <c r="U17" s="59">
        <v>0</v>
      </c>
      <c r="V17" s="59">
        <v>61433951</v>
      </c>
      <c r="W17" s="59">
        <v>92216264</v>
      </c>
      <c r="X17" s="59">
        <v>-30782313</v>
      </c>
      <c r="Y17" s="60">
        <v>-33.38</v>
      </c>
      <c r="Z17" s="61">
        <v>136463806</v>
      </c>
    </row>
    <row r="18" spans="1:26" ht="13.5">
      <c r="A18" s="69" t="s">
        <v>42</v>
      </c>
      <c r="B18" s="70">
        <f>SUM(B11:B17)</f>
        <v>555289372</v>
      </c>
      <c r="C18" s="70">
        <f>SUM(C11:C17)</f>
        <v>0</v>
      </c>
      <c r="D18" s="71">
        <f aca="true" t="shared" si="1" ref="D18:Z18">SUM(D11:D17)</f>
        <v>641238730</v>
      </c>
      <c r="E18" s="72">
        <f t="shared" si="1"/>
        <v>624517699</v>
      </c>
      <c r="F18" s="72">
        <f t="shared" si="1"/>
        <v>16655488</v>
      </c>
      <c r="G18" s="72">
        <f t="shared" si="1"/>
        <v>60097704</v>
      </c>
      <c r="H18" s="72">
        <f t="shared" si="1"/>
        <v>45419920</v>
      </c>
      <c r="I18" s="72">
        <f t="shared" si="1"/>
        <v>122173112</v>
      </c>
      <c r="J18" s="72">
        <f t="shared" si="1"/>
        <v>41899105</v>
      </c>
      <c r="K18" s="72">
        <f t="shared" si="1"/>
        <v>47436917</v>
      </c>
      <c r="L18" s="72">
        <f t="shared" si="1"/>
        <v>53730671</v>
      </c>
      <c r="M18" s="72">
        <f t="shared" si="1"/>
        <v>143066693</v>
      </c>
      <c r="N18" s="72">
        <f t="shared" si="1"/>
        <v>36753628</v>
      </c>
      <c r="O18" s="72">
        <f t="shared" si="1"/>
        <v>39281795</v>
      </c>
      <c r="P18" s="72">
        <f t="shared" si="1"/>
        <v>48115248</v>
      </c>
      <c r="Q18" s="72">
        <f t="shared" si="1"/>
        <v>124150671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389390476</v>
      </c>
      <c r="W18" s="72">
        <f t="shared" si="1"/>
        <v>430008168</v>
      </c>
      <c r="X18" s="72">
        <f t="shared" si="1"/>
        <v>-40617692</v>
      </c>
      <c r="Y18" s="66">
        <f>+IF(W18&lt;&gt;0,(X18/W18)*100,0)</f>
        <v>-9.445795457541168</v>
      </c>
      <c r="Z18" s="73">
        <f t="shared" si="1"/>
        <v>624517699</v>
      </c>
    </row>
    <row r="19" spans="1:26" ht="13.5">
      <c r="A19" s="69" t="s">
        <v>43</v>
      </c>
      <c r="B19" s="74">
        <f>+B10-B18</f>
        <v>-691618</v>
      </c>
      <c r="C19" s="74">
        <f>+C10-C18</f>
        <v>0</v>
      </c>
      <c r="D19" s="75">
        <f aca="true" t="shared" si="2" ref="D19:Z19">+D10-D18</f>
        <v>-47512503</v>
      </c>
      <c r="E19" s="76">
        <f t="shared" si="2"/>
        <v>-24664771</v>
      </c>
      <c r="F19" s="76">
        <f t="shared" si="2"/>
        <v>46824244</v>
      </c>
      <c r="G19" s="76">
        <f t="shared" si="2"/>
        <v>-12150464</v>
      </c>
      <c r="H19" s="76">
        <f t="shared" si="2"/>
        <v>-8146602</v>
      </c>
      <c r="I19" s="76">
        <f t="shared" si="2"/>
        <v>26527178</v>
      </c>
      <c r="J19" s="76">
        <f t="shared" si="2"/>
        <v>-3678957</v>
      </c>
      <c r="K19" s="76">
        <f t="shared" si="2"/>
        <v>-9827166</v>
      </c>
      <c r="L19" s="76">
        <f t="shared" si="2"/>
        <v>4655090</v>
      </c>
      <c r="M19" s="76">
        <f t="shared" si="2"/>
        <v>-8851033</v>
      </c>
      <c r="N19" s="76">
        <f t="shared" si="2"/>
        <v>4967457</v>
      </c>
      <c r="O19" s="76">
        <f t="shared" si="2"/>
        <v>-1159239</v>
      </c>
      <c r="P19" s="76">
        <f t="shared" si="2"/>
        <v>5233812</v>
      </c>
      <c r="Q19" s="76">
        <f t="shared" si="2"/>
        <v>9042030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26718175</v>
      </c>
      <c r="W19" s="76">
        <f>IF(E10=E18,0,W10-W18)</f>
        <v>-11850107</v>
      </c>
      <c r="X19" s="76">
        <f t="shared" si="2"/>
        <v>38568282</v>
      </c>
      <c r="Y19" s="77">
        <f>+IF(W19&lt;&gt;0,(X19/W19)*100,0)</f>
        <v>-325.46779535408416</v>
      </c>
      <c r="Z19" s="78">
        <f t="shared" si="2"/>
        <v>-24664771</v>
      </c>
    </row>
    <row r="20" spans="1:26" ht="13.5">
      <c r="A20" s="57" t="s">
        <v>44</v>
      </c>
      <c r="B20" s="18">
        <v>58266868</v>
      </c>
      <c r="C20" s="18">
        <v>0</v>
      </c>
      <c r="D20" s="58">
        <v>34714649</v>
      </c>
      <c r="E20" s="59">
        <v>36417890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33994649</v>
      </c>
      <c r="X20" s="59">
        <v>-33994649</v>
      </c>
      <c r="Y20" s="60">
        <v>-100</v>
      </c>
      <c r="Z20" s="61">
        <v>36417890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57575250</v>
      </c>
      <c r="C22" s="85">
        <f>SUM(C19:C21)</f>
        <v>0</v>
      </c>
      <c r="D22" s="86">
        <f aca="true" t="shared" si="3" ref="D22:Z22">SUM(D19:D21)</f>
        <v>-12797854</v>
      </c>
      <c r="E22" s="87">
        <f t="shared" si="3"/>
        <v>11753119</v>
      </c>
      <c r="F22" s="87">
        <f t="shared" si="3"/>
        <v>46824244</v>
      </c>
      <c r="G22" s="87">
        <f t="shared" si="3"/>
        <v>-12150464</v>
      </c>
      <c r="H22" s="87">
        <f t="shared" si="3"/>
        <v>-8146602</v>
      </c>
      <c r="I22" s="87">
        <f t="shared" si="3"/>
        <v>26527178</v>
      </c>
      <c r="J22" s="87">
        <f t="shared" si="3"/>
        <v>-3678957</v>
      </c>
      <c r="K22" s="87">
        <f t="shared" si="3"/>
        <v>-9827166</v>
      </c>
      <c r="L22" s="87">
        <f t="shared" si="3"/>
        <v>4655090</v>
      </c>
      <c r="M22" s="87">
        <f t="shared" si="3"/>
        <v>-8851033</v>
      </c>
      <c r="N22" s="87">
        <f t="shared" si="3"/>
        <v>4967457</v>
      </c>
      <c r="O22" s="87">
        <f t="shared" si="3"/>
        <v>-1159239</v>
      </c>
      <c r="P22" s="87">
        <f t="shared" si="3"/>
        <v>5233812</v>
      </c>
      <c r="Q22" s="87">
        <f t="shared" si="3"/>
        <v>9042030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26718175</v>
      </c>
      <c r="W22" s="87">
        <f t="shared" si="3"/>
        <v>22144542</v>
      </c>
      <c r="X22" s="87">
        <f t="shared" si="3"/>
        <v>4573633</v>
      </c>
      <c r="Y22" s="88">
        <f>+IF(W22&lt;&gt;0,(X22/W22)*100,0)</f>
        <v>20.653545239273857</v>
      </c>
      <c r="Z22" s="89">
        <f t="shared" si="3"/>
        <v>11753119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57575250</v>
      </c>
      <c r="C24" s="74">
        <f>SUM(C22:C23)</f>
        <v>0</v>
      </c>
      <c r="D24" s="75">
        <f aca="true" t="shared" si="4" ref="D24:Z24">SUM(D22:D23)</f>
        <v>-12797854</v>
      </c>
      <c r="E24" s="76">
        <f t="shared" si="4"/>
        <v>11753119</v>
      </c>
      <c r="F24" s="76">
        <f t="shared" si="4"/>
        <v>46824244</v>
      </c>
      <c r="G24" s="76">
        <f t="shared" si="4"/>
        <v>-12150464</v>
      </c>
      <c r="H24" s="76">
        <f t="shared" si="4"/>
        <v>-8146602</v>
      </c>
      <c r="I24" s="76">
        <f t="shared" si="4"/>
        <v>26527178</v>
      </c>
      <c r="J24" s="76">
        <f t="shared" si="4"/>
        <v>-3678957</v>
      </c>
      <c r="K24" s="76">
        <f t="shared" si="4"/>
        <v>-9827166</v>
      </c>
      <c r="L24" s="76">
        <f t="shared" si="4"/>
        <v>4655090</v>
      </c>
      <c r="M24" s="76">
        <f t="shared" si="4"/>
        <v>-8851033</v>
      </c>
      <c r="N24" s="76">
        <f t="shared" si="4"/>
        <v>4967457</v>
      </c>
      <c r="O24" s="76">
        <f t="shared" si="4"/>
        <v>-1159239</v>
      </c>
      <c r="P24" s="76">
        <f t="shared" si="4"/>
        <v>5233812</v>
      </c>
      <c r="Q24" s="76">
        <f t="shared" si="4"/>
        <v>9042030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26718175</v>
      </c>
      <c r="W24" s="76">
        <f t="shared" si="4"/>
        <v>22144542</v>
      </c>
      <c r="X24" s="76">
        <f t="shared" si="4"/>
        <v>4573633</v>
      </c>
      <c r="Y24" s="77">
        <f>+IF(W24&lt;&gt;0,(X24/W24)*100,0)</f>
        <v>20.653545239273857</v>
      </c>
      <c r="Z24" s="78">
        <f t="shared" si="4"/>
        <v>11753119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86942337</v>
      </c>
      <c r="C27" s="21">
        <v>0</v>
      </c>
      <c r="D27" s="98">
        <v>74689669</v>
      </c>
      <c r="E27" s="99">
        <v>81428433</v>
      </c>
      <c r="F27" s="99">
        <v>518174</v>
      </c>
      <c r="G27" s="99">
        <v>881113</v>
      </c>
      <c r="H27" s="99">
        <v>2666022</v>
      </c>
      <c r="I27" s="99">
        <v>4065309</v>
      </c>
      <c r="J27" s="99">
        <v>6473875</v>
      </c>
      <c r="K27" s="99">
        <v>4565674</v>
      </c>
      <c r="L27" s="99">
        <v>9080746</v>
      </c>
      <c r="M27" s="99">
        <v>20120295</v>
      </c>
      <c r="N27" s="99">
        <v>8558399</v>
      </c>
      <c r="O27" s="99">
        <v>2493573</v>
      </c>
      <c r="P27" s="99">
        <v>6901273</v>
      </c>
      <c r="Q27" s="99">
        <v>17953245</v>
      </c>
      <c r="R27" s="99">
        <v>0</v>
      </c>
      <c r="S27" s="99">
        <v>0</v>
      </c>
      <c r="T27" s="99">
        <v>0</v>
      </c>
      <c r="U27" s="99">
        <v>0</v>
      </c>
      <c r="V27" s="99">
        <v>42138849</v>
      </c>
      <c r="W27" s="99">
        <v>61071325</v>
      </c>
      <c r="X27" s="99">
        <v>-18932476</v>
      </c>
      <c r="Y27" s="100">
        <v>-31</v>
      </c>
      <c r="Z27" s="101">
        <v>81428433</v>
      </c>
    </row>
    <row r="28" spans="1:26" ht="13.5">
      <c r="A28" s="102" t="s">
        <v>44</v>
      </c>
      <c r="B28" s="18">
        <v>57249531</v>
      </c>
      <c r="C28" s="18">
        <v>0</v>
      </c>
      <c r="D28" s="58">
        <v>34048649</v>
      </c>
      <c r="E28" s="59">
        <v>35418890</v>
      </c>
      <c r="F28" s="59">
        <v>477459</v>
      </c>
      <c r="G28" s="59">
        <v>791524</v>
      </c>
      <c r="H28" s="59">
        <v>206547</v>
      </c>
      <c r="I28" s="59">
        <v>1475530</v>
      </c>
      <c r="J28" s="59">
        <v>3788253</v>
      </c>
      <c r="K28" s="59">
        <v>3884909</v>
      </c>
      <c r="L28" s="59">
        <v>4359004</v>
      </c>
      <c r="M28" s="59">
        <v>12032166</v>
      </c>
      <c r="N28" s="59">
        <v>1693424</v>
      </c>
      <c r="O28" s="59">
        <v>1806889</v>
      </c>
      <c r="P28" s="59">
        <v>3142355</v>
      </c>
      <c r="Q28" s="59">
        <v>6642668</v>
      </c>
      <c r="R28" s="59">
        <v>0</v>
      </c>
      <c r="S28" s="59">
        <v>0</v>
      </c>
      <c r="T28" s="59">
        <v>0</v>
      </c>
      <c r="U28" s="59">
        <v>0</v>
      </c>
      <c r="V28" s="59">
        <v>20150364</v>
      </c>
      <c r="W28" s="59">
        <v>26564168</v>
      </c>
      <c r="X28" s="59">
        <v>-6413804</v>
      </c>
      <c r="Y28" s="60">
        <v>-24.14</v>
      </c>
      <c r="Z28" s="61">
        <v>35418890</v>
      </c>
    </row>
    <row r="29" spans="1:26" ht="13.5">
      <c r="A29" s="57" t="s">
        <v>110</v>
      </c>
      <c r="B29" s="18">
        <v>2458989</v>
      </c>
      <c r="C29" s="18">
        <v>0</v>
      </c>
      <c r="D29" s="58">
        <v>666000</v>
      </c>
      <c r="E29" s="59">
        <v>999000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749250</v>
      </c>
      <c r="X29" s="59">
        <v>-749250</v>
      </c>
      <c r="Y29" s="60">
        <v>-100</v>
      </c>
      <c r="Z29" s="61">
        <v>999000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27233817</v>
      </c>
      <c r="C31" s="18">
        <v>0</v>
      </c>
      <c r="D31" s="58">
        <v>39975020</v>
      </c>
      <c r="E31" s="59">
        <v>45010543</v>
      </c>
      <c r="F31" s="59">
        <v>40715</v>
      </c>
      <c r="G31" s="59">
        <v>89589</v>
      </c>
      <c r="H31" s="59">
        <v>2459474</v>
      </c>
      <c r="I31" s="59">
        <v>2589778</v>
      </c>
      <c r="J31" s="59">
        <v>2685621</v>
      </c>
      <c r="K31" s="59">
        <v>680764</v>
      </c>
      <c r="L31" s="59">
        <v>4721742</v>
      </c>
      <c r="M31" s="59">
        <v>8088127</v>
      </c>
      <c r="N31" s="59">
        <v>6864975</v>
      </c>
      <c r="O31" s="59">
        <v>686684</v>
      </c>
      <c r="P31" s="59">
        <v>3758917</v>
      </c>
      <c r="Q31" s="59">
        <v>11310576</v>
      </c>
      <c r="R31" s="59">
        <v>0</v>
      </c>
      <c r="S31" s="59">
        <v>0</v>
      </c>
      <c r="T31" s="59">
        <v>0</v>
      </c>
      <c r="U31" s="59">
        <v>0</v>
      </c>
      <c r="V31" s="59">
        <v>21988481</v>
      </c>
      <c r="W31" s="59">
        <v>33757907</v>
      </c>
      <c r="X31" s="59">
        <v>-11769426</v>
      </c>
      <c r="Y31" s="60">
        <v>-34.86</v>
      </c>
      <c r="Z31" s="61">
        <v>45010543</v>
      </c>
    </row>
    <row r="32" spans="1:26" ht="13.5">
      <c r="A32" s="69" t="s">
        <v>50</v>
      </c>
      <c r="B32" s="21">
        <f>SUM(B28:B31)</f>
        <v>86942337</v>
      </c>
      <c r="C32" s="21">
        <f>SUM(C28:C31)</f>
        <v>0</v>
      </c>
      <c r="D32" s="98">
        <f aca="true" t="shared" si="5" ref="D32:Z32">SUM(D28:D31)</f>
        <v>74689669</v>
      </c>
      <c r="E32" s="99">
        <f t="shared" si="5"/>
        <v>81428433</v>
      </c>
      <c r="F32" s="99">
        <f t="shared" si="5"/>
        <v>518174</v>
      </c>
      <c r="G32" s="99">
        <f t="shared" si="5"/>
        <v>881113</v>
      </c>
      <c r="H32" s="99">
        <f t="shared" si="5"/>
        <v>2666021</v>
      </c>
      <c r="I32" s="99">
        <f t="shared" si="5"/>
        <v>4065308</v>
      </c>
      <c r="J32" s="99">
        <f t="shared" si="5"/>
        <v>6473874</v>
      </c>
      <c r="K32" s="99">
        <f t="shared" si="5"/>
        <v>4565673</v>
      </c>
      <c r="L32" s="99">
        <f t="shared" si="5"/>
        <v>9080746</v>
      </c>
      <c r="M32" s="99">
        <f t="shared" si="5"/>
        <v>20120293</v>
      </c>
      <c r="N32" s="99">
        <f t="shared" si="5"/>
        <v>8558399</v>
      </c>
      <c r="O32" s="99">
        <f t="shared" si="5"/>
        <v>2493573</v>
      </c>
      <c r="P32" s="99">
        <f t="shared" si="5"/>
        <v>6901272</v>
      </c>
      <c r="Q32" s="99">
        <f t="shared" si="5"/>
        <v>17953244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42138845</v>
      </c>
      <c r="W32" s="99">
        <f t="shared" si="5"/>
        <v>61071325</v>
      </c>
      <c r="X32" s="99">
        <f t="shared" si="5"/>
        <v>-18932480</v>
      </c>
      <c r="Y32" s="100">
        <f>+IF(W32&lt;&gt;0,(X32/W32)*100,0)</f>
        <v>-31.000604620908423</v>
      </c>
      <c r="Z32" s="101">
        <f t="shared" si="5"/>
        <v>81428433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385450673</v>
      </c>
      <c r="C35" s="18">
        <v>0</v>
      </c>
      <c r="D35" s="58">
        <v>335897241</v>
      </c>
      <c r="E35" s="59">
        <v>429374254</v>
      </c>
      <c r="F35" s="59">
        <v>19222070</v>
      </c>
      <c r="G35" s="59">
        <v>415981640</v>
      </c>
      <c r="H35" s="59">
        <v>408818174</v>
      </c>
      <c r="I35" s="59">
        <v>408818174</v>
      </c>
      <c r="J35" s="59">
        <v>414103026</v>
      </c>
      <c r="K35" s="59">
        <v>430276477</v>
      </c>
      <c r="L35" s="59">
        <v>453428467</v>
      </c>
      <c r="M35" s="59">
        <v>453428467</v>
      </c>
      <c r="N35" s="59">
        <v>452038966</v>
      </c>
      <c r="O35" s="59">
        <v>459824467</v>
      </c>
      <c r="P35" s="59">
        <v>484707802</v>
      </c>
      <c r="Q35" s="59">
        <v>484707802</v>
      </c>
      <c r="R35" s="59">
        <v>0</v>
      </c>
      <c r="S35" s="59">
        <v>0</v>
      </c>
      <c r="T35" s="59">
        <v>0</v>
      </c>
      <c r="U35" s="59">
        <v>0</v>
      </c>
      <c r="V35" s="59">
        <v>484707802</v>
      </c>
      <c r="W35" s="59">
        <v>322030691</v>
      </c>
      <c r="X35" s="59">
        <v>162677111</v>
      </c>
      <c r="Y35" s="60">
        <v>50.52</v>
      </c>
      <c r="Z35" s="61">
        <v>429374254</v>
      </c>
    </row>
    <row r="36" spans="1:26" ht="13.5">
      <c r="A36" s="57" t="s">
        <v>53</v>
      </c>
      <c r="B36" s="18">
        <v>1805136011</v>
      </c>
      <c r="C36" s="18">
        <v>0</v>
      </c>
      <c r="D36" s="58">
        <v>1792536444</v>
      </c>
      <c r="E36" s="59">
        <v>1724195970</v>
      </c>
      <c r="F36" s="59">
        <v>518175</v>
      </c>
      <c r="G36" s="59">
        <v>1793005680</v>
      </c>
      <c r="H36" s="59">
        <v>1788906890</v>
      </c>
      <c r="I36" s="59">
        <v>1788906890</v>
      </c>
      <c r="J36" s="59">
        <v>1795380763</v>
      </c>
      <c r="K36" s="59">
        <v>1792216852</v>
      </c>
      <c r="L36" s="59">
        <v>1794534597</v>
      </c>
      <c r="M36" s="59">
        <v>1794534597</v>
      </c>
      <c r="N36" s="59">
        <v>1796125333</v>
      </c>
      <c r="O36" s="59">
        <v>1791854096</v>
      </c>
      <c r="P36" s="59">
        <v>1791990559</v>
      </c>
      <c r="Q36" s="59">
        <v>1791990559</v>
      </c>
      <c r="R36" s="59">
        <v>0</v>
      </c>
      <c r="S36" s="59">
        <v>0</v>
      </c>
      <c r="T36" s="59">
        <v>0</v>
      </c>
      <c r="U36" s="59">
        <v>0</v>
      </c>
      <c r="V36" s="59">
        <v>1791990559</v>
      </c>
      <c r="W36" s="59">
        <v>1293146978</v>
      </c>
      <c r="X36" s="59">
        <v>498843581</v>
      </c>
      <c r="Y36" s="60">
        <v>38.58</v>
      </c>
      <c r="Z36" s="61">
        <v>1724195970</v>
      </c>
    </row>
    <row r="37" spans="1:26" ht="13.5">
      <c r="A37" s="57" t="s">
        <v>54</v>
      </c>
      <c r="B37" s="18">
        <v>102999430</v>
      </c>
      <c r="C37" s="18">
        <v>0</v>
      </c>
      <c r="D37" s="58">
        <v>114647347</v>
      </c>
      <c r="E37" s="59">
        <v>109170875</v>
      </c>
      <c r="F37" s="59">
        <v>-27197160</v>
      </c>
      <c r="G37" s="59">
        <v>86479338</v>
      </c>
      <c r="H37" s="59">
        <v>83366236</v>
      </c>
      <c r="I37" s="59">
        <v>83366236</v>
      </c>
      <c r="J37" s="59">
        <v>93203444</v>
      </c>
      <c r="K37" s="59">
        <v>100557787</v>
      </c>
      <c r="L37" s="59">
        <v>122457203</v>
      </c>
      <c r="M37" s="59">
        <v>122457203</v>
      </c>
      <c r="N37" s="59">
        <v>117457889</v>
      </c>
      <c r="O37" s="59">
        <v>122148342</v>
      </c>
      <c r="P37" s="59">
        <v>141923599</v>
      </c>
      <c r="Q37" s="59">
        <v>141923599</v>
      </c>
      <c r="R37" s="59">
        <v>0</v>
      </c>
      <c r="S37" s="59">
        <v>0</v>
      </c>
      <c r="T37" s="59">
        <v>0</v>
      </c>
      <c r="U37" s="59">
        <v>0</v>
      </c>
      <c r="V37" s="59">
        <v>141923599</v>
      </c>
      <c r="W37" s="59">
        <v>81878156</v>
      </c>
      <c r="X37" s="59">
        <v>60045443</v>
      </c>
      <c r="Y37" s="60">
        <v>73.34</v>
      </c>
      <c r="Z37" s="61">
        <v>109170875</v>
      </c>
    </row>
    <row r="38" spans="1:26" ht="13.5">
      <c r="A38" s="57" t="s">
        <v>55</v>
      </c>
      <c r="B38" s="18">
        <v>193517019</v>
      </c>
      <c r="C38" s="18">
        <v>0</v>
      </c>
      <c r="D38" s="58">
        <v>191014568</v>
      </c>
      <c r="E38" s="59">
        <v>191014567</v>
      </c>
      <c r="F38" s="59">
        <v>0</v>
      </c>
      <c r="G38" s="59">
        <v>193508816</v>
      </c>
      <c r="H38" s="59">
        <v>193500569</v>
      </c>
      <c r="I38" s="59">
        <v>193500569</v>
      </c>
      <c r="J38" s="59">
        <v>192343881</v>
      </c>
      <c r="K38" s="59">
        <v>192336063</v>
      </c>
      <c r="L38" s="59">
        <v>190184180</v>
      </c>
      <c r="M38" s="59">
        <v>190184180</v>
      </c>
      <c r="N38" s="59">
        <v>190175754</v>
      </c>
      <c r="O38" s="59">
        <v>190175754</v>
      </c>
      <c r="P38" s="59">
        <v>190175754</v>
      </c>
      <c r="Q38" s="59">
        <v>190175754</v>
      </c>
      <c r="R38" s="59">
        <v>0</v>
      </c>
      <c r="S38" s="59">
        <v>0</v>
      </c>
      <c r="T38" s="59">
        <v>0</v>
      </c>
      <c r="U38" s="59">
        <v>0</v>
      </c>
      <c r="V38" s="59">
        <v>190175754</v>
      </c>
      <c r="W38" s="59">
        <v>143260925</v>
      </c>
      <c r="X38" s="59">
        <v>46914829</v>
      </c>
      <c r="Y38" s="60">
        <v>32.75</v>
      </c>
      <c r="Z38" s="61">
        <v>191014567</v>
      </c>
    </row>
    <row r="39" spans="1:26" ht="13.5">
      <c r="A39" s="57" t="s">
        <v>56</v>
      </c>
      <c r="B39" s="18">
        <v>1894070235</v>
      </c>
      <c r="C39" s="18">
        <v>0</v>
      </c>
      <c r="D39" s="58">
        <v>1822771770</v>
      </c>
      <c r="E39" s="59">
        <v>1853384782</v>
      </c>
      <c r="F39" s="59">
        <v>46937405</v>
      </c>
      <c r="G39" s="59">
        <v>1928999166</v>
      </c>
      <c r="H39" s="59">
        <v>1920858259</v>
      </c>
      <c r="I39" s="59">
        <v>1920858259</v>
      </c>
      <c r="J39" s="59">
        <v>1923936464</v>
      </c>
      <c r="K39" s="59">
        <v>1929599479</v>
      </c>
      <c r="L39" s="59">
        <v>1935321681</v>
      </c>
      <c r="M39" s="59">
        <v>1935321681</v>
      </c>
      <c r="N39" s="59">
        <v>1940530656</v>
      </c>
      <c r="O39" s="59">
        <v>1939354467</v>
      </c>
      <c r="P39" s="59">
        <v>1944599008</v>
      </c>
      <c r="Q39" s="59">
        <v>1944599008</v>
      </c>
      <c r="R39" s="59">
        <v>0</v>
      </c>
      <c r="S39" s="59">
        <v>0</v>
      </c>
      <c r="T39" s="59">
        <v>0</v>
      </c>
      <c r="U39" s="59">
        <v>0</v>
      </c>
      <c r="V39" s="59">
        <v>1944599008</v>
      </c>
      <c r="W39" s="59">
        <v>1390038587</v>
      </c>
      <c r="X39" s="59">
        <v>554560421</v>
      </c>
      <c r="Y39" s="60">
        <v>39.9</v>
      </c>
      <c r="Z39" s="61">
        <v>1853384782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139894269</v>
      </c>
      <c r="C42" s="18">
        <v>0</v>
      </c>
      <c r="D42" s="58">
        <v>82198959</v>
      </c>
      <c r="E42" s="59">
        <v>114269207</v>
      </c>
      <c r="F42" s="59">
        <v>-283027550</v>
      </c>
      <c r="G42" s="59">
        <v>3342253</v>
      </c>
      <c r="H42" s="59">
        <v>3467311</v>
      </c>
      <c r="I42" s="59">
        <v>-276217986</v>
      </c>
      <c r="J42" s="59">
        <v>5109191</v>
      </c>
      <c r="K42" s="59">
        <v>-2927669</v>
      </c>
      <c r="L42" s="59">
        <v>14883074</v>
      </c>
      <c r="M42" s="59">
        <v>17064596</v>
      </c>
      <c r="N42" s="59">
        <v>12101202</v>
      </c>
      <c r="O42" s="59">
        <v>-1467500</v>
      </c>
      <c r="P42" s="59">
        <v>18379240</v>
      </c>
      <c r="Q42" s="59">
        <v>29012942</v>
      </c>
      <c r="R42" s="59">
        <v>0</v>
      </c>
      <c r="S42" s="59">
        <v>0</v>
      </c>
      <c r="T42" s="59">
        <v>0</v>
      </c>
      <c r="U42" s="59">
        <v>0</v>
      </c>
      <c r="V42" s="59">
        <v>-230140448</v>
      </c>
      <c r="W42" s="59">
        <v>27480815</v>
      </c>
      <c r="X42" s="59">
        <v>-257621263</v>
      </c>
      <c r="Y42" s="60">
        <v>-937.46</v>
      </c>
      <c r="Z42" s="61">
        <v>114269207</v>
      </c>
    </row>
    <row r="43" spans="1:26" ht="13.5">
      <c r="A43" s="57" t="s">
        <v>59</v>
      </c>
      <c r="B43" s="18">
        <v>-82255225</v>
      </c>
      <c r="C43" s="18">
        <v>0</v>
      </c>
      <c r="D43" s="58">
        <v>-74468559</v>
      </c>
      <c r="E43" s="59">
        <v>-81207324</v>
      </c>
      <c r="F43" s="59">
        <v>-472372</v>
      </c>
      <c r="G43" s="59">
        <v>-394270</v>
      </c>
      <c r="H43" s="59">
        <v>-2191459</v>
      </c>
      <c r="I43" s="59">
        <v>-3058101</v>
      </c>
      <c r="J43" s="59">
        <v>-6220050</v>
      </c>
      <c r="K43" s="59">
        <v>-3828594</v>
      </c>
      <c r="L43" s="59">
        <v>-8930760</v>
      </c>
      <c r="M43" s="59">
        <v>-18979404</v>
      </c>
      <c r="N43" s="59">
        <v>-8384975</v>
      </c>
      <c r="O43" s="59">
        <v>-1205502</v>
      </c>
      <c r="P43" s="59">
        <v>-5389519</v>
      </c>
      <c r="Q43" s="59">
        <v>-14979996</v>
      </c>
      <c r="R43" s="59">
        <v>0</v>
      </c>
      <c r="S43" s="59">
        <v>0</v>
      </c>
      <c r="T43" s="59">
        <v>0</v>
      </c>
      <c r="U43" s="59">
        <v>0</v>
      </c>
      <c r="V43" s="59">
        <v>-37017501</v>
      </c>
      <c r="W43" s="59">
        <v>-56932252</v>
      </c>
      <c r="X43" s="59">
        <v>19914751</v>
      </c>
      <c r="Y43" s="60">
        <v>-34.98</v>
      </c>
      <c r="Z43" s="61">
        <v>-81207324</v>
      </c>
    </row>
    <row r="44" spans="1:26" ht="13.5">
      <c r="A44" s="57" t="s">
        <v>60</v>
      </c>
      <c r="B44" s="18">
        <v>-4050402</v>
      </c>
      <c r="C44" s="18">
        <v>0</v>
      </c>
      <c r="D44" s="58">
        <v>-4462252</v>
      </c>
      <c r="E44" s="59">
        <v>-4561515</v>
      </c>
      <c r="F44" s="59">
        <v>85439</v>
      </c>
      <c r="G44" s="59">
        <v>155237</v>
      </c>
      <c r="H44" s="59">
        <v>96600</v>
      </c>
      <c r="I44" s="59">
        <v>337276</v>
      </c>
      <c r="J44" s="59">
        <v>-1050730</v>
      </c>
      <c r="K44" s="59">
        <v>111873</v>
      </c>
      <c r="L44" s="59">
        <v>-2083549</v>
      </c>
      <c r="M44" s="59">
        <v>-3022406</v>
      </c>
      <c r="N44" s="59">
        <v>74239</v>
      </c>
      <c r="O44" s="59">
        <v>127711</v>
      </c>
      <c r="P44" s="59">
        <v>170230</v>
      </c>
      <c r="Q44" s="59">
        <v>372180</v>
      </c>
      <c r="R44" s="59">
        <v>0</v>
      </c>
      <c r="S44" s="59">
        <v>0</v>
      </c>
      <c r="T44" s="59">
        <v>0</v>
      </c>
      <c r="U44" s="59">
        <v>0</v>
      </c>
      <c r="V44" s="59">
        <v>-2312950</v>
      </c>
      <c r="W44" s="59">
        <v>-2151883</v>
      </c>
      <c r="X44" s="59">
        <v>-161067</v>
      </c>
      <c r="Y44" s="60">
        <v>7.48</v>
      </c>
      <c r="Z44" s="61">
        <v>-4561515</v>
      </c>
    </row>
    <row r="45" spans="1:26" ht="13.5">
      <c r="A45" s="69" t="s">
        <v>61</v>
      </c>
      <c r="B45" s="21">
        <v>299134038</v>
      </c>
      <c r="C45" s="21">
        <v>0</v>
      </c>
      <c r="D45" s="98">
        <v>230191383</v>
      </c>
      <c r="E45" s="99">
        <v>327634403</v>
      </c>
      <c r="F45" s="99">
        <v>15704325</v>
      </c>
      <c r="G45" s="99">
        <v>18807545</v>
      </c>
      <c r="H45" s="99">
        <v>20179997</v>
      </c>
      <c r="I45" s="99">
        <v>20179997</v>
      </c>
      <c r="J45" s="99">
        <v>18018408</v>
      </c>
      <c r="K45" s="99">
        <v>11374018</v>
      </c>
      <c r="L45" s="99">
        <v>15242783</v>
      </c>
      <c r="M45" s="99">
        <v>15242783</v>
      </c>
      <c r="N45" s="99">
        <v>19033249</v>
      </c>
      <c r="O45" s="99">
        <v>16487958</v>
      </c>
      <c r="P45" s="99">
        <v>29647909</v>
      </c>
      <c r="Q45" s="99">
        <v>29647909</v>
      </c>
      <c r="R45" s="99">
        <v>0</v>
      </c>
      <c r="S45" s="99">
        <v>0</v>
      </c>
      <c r="T45" s="99">
        <v>0</v>
      </c>
      <c r="U45" s="99">
        <v>0</v>
      </c>
      <c r="V45" s="99">
        <v>29647909</v>
      </c>
      <c r="W45" s="99">
        <v>267530715</v>
      </c>
      <c r="X45" s="99">
        <v>-237882806</v>
      </c>
      <c r="Y45" s="100">
        <v>-88.92</v>
      </c>
      <c r="Z45" s="101">
        <v>327634403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29803230</v>
      </c>
      <c r="C49" s="51">
        <v>0</v>
      </c>
      <c r="D49" s="128">
        <v>5617304</v>
      </c>
      <c r="E49" s="53">
        <v>1245337</v>
      </c>
      <c r="F49" s="53">
        <v>0</v>
      </c>
      <c r="G49" s="53">
        <v>0</v>
      </c>
      <c r="H49" s="53">
        <v>0</v>
      </c>
      <c r="I49" s="53">
        <v>926023</v>
      </c>
      <c r="J49" s="53">
        <v>0</v>
      </c>
      <c r="K49" s="53">
        <v>0</v>
      </c>
      <c r="L49" s="53">
        <v>0</v>
      </c>
      <c r="M49" s="53">
        <v>627658</v>
      </c>
      <c r="N49" s="53">
        <v>0</v>
      </c>
      <c r="O49" s="53">
        <v>0</v>
      </c>
      <c r="P49" s="53">
        <v>0</v>
      </c>
      <c r="Q49" s="53">
        <v>604871</v>
      </c>
      <c r="R49" s="53">
        <v>0</v>
      </c>
      <c r="S49" s="53">
        <v>0</v>
      </c>
      <c r="T49" s="53">
        <v>0</v>
      </c>
      <c r="U49" s="53">
        <v>0</v>
      </c>
      <c r="V49" s="53">
        <v>1954238</v>
      </c>
      <c r="W49" s="53">
        <v>8679524</v>
      </c>
      <c r="X49" s="53">
        <v>49458185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4087876</v>
      </c>
      <c r="C51" s="51">
        <v>0</v>
      </c>
      <c r="D51" s="128">
        <v>2470</v>
      </c>
      <c r="E51" s="53">
        <v>2383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17650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4110379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99.99999974165524</v>
      </c>
      <c r="C58" s="5">
        <f>IF(C67=0,0,+(C76/C67)*100)</f>
        <v>0</v>
      </c>
      <c r="D58" s="6">
        <f aca="true" t="shared" si="6" ref="D58:Z58">IF(D67=0,0,+(D76/D67)*100)</f>
        <v>97.15012572097781</v>
      </c>
      <c r="E58" s="7">
        <f t="shared" si="6"/>
        <v>97.00000084534838</v>
      </c>
      <c r="F58" s="7">
        <f t="shared" si="6"/>
        <v>80.72547114900699</v>
      </c>
      <c r="G58" s="7">
        <f t="shared" si="6"/>
        <v>70.03479167236085</v>
      </c>
      <c r="H58" s="7">
        <f t="shared" si="6"/>
        <v>114.28209598802508</v>
      </c>
      <c r="I58" s="7">
        <f t="shared" si="6"/>
        <v>86.60375038224772</v>
      </c>
      <c r="J58" s="7">
        <f t="shared" si="6"/>
        <v>103.20713812533744</v>
      </c>
      <c r="K58" s="7">
        <f t="shared" si="6"/>
        <v>91.65276683134461</v>
      </c>
      <c r="L58" s="7">
        <f t="shared" si="6"/>
        <v>93.00596929757104</v>
      </c>
      <c r="M58" s="7">
        <f t="shared" si="6"/>
        <v>95.88776118992807</v>
      </c>
      <c r="N58" s="7">
        <f t="shared" si="6"/>
        <v>92.87914087750733</v>
      </c>
      <c r="O58" s="7">
        <f t="shared" si="6"/>
        <v>93.53036776383637</v>
      </c>
      <c r="P58" s="7">
        <f t="shared" si="6"/>
        <v>97.09476917230492</v>
      </c>
      <c r="Q58" s="7">
        <f t="shared" si="6"/>
        <v>94.48554929842994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92.12286417701398</v>
      </c>
      <c r="W58" s="7">
        <f t="shared" si="6"/>
        <v>101.29952238795742</v>
      </c>
      <c r="X58" s="7">
        <f t="shared" si="6"/>
        <v>0</v>
      </c>
      <c r="Y58" s="7">
        <f t="shared" si="6"/>
        <v>0</v>
      </c>
      <c r="Z58" s="8">
        <f t="shared" si="6"/>
        <v>97.00000084534838</v>
      </c>
    </row>
    <row r="59" spans="1:26" ht="13.5">
      <c r="A59" s="36" t="s">
        <v>31</v>
      </c>
      <c r="B59" s="9">
        <f aca="true" t="shared" si="7" ref="B59:Z66">IF(B68=0,0,+(B77/B68)*100)</f>
        <v>99.99999874957832</v>
      </c>
      <c r="C59" s="9">
        <f t="shared" si="7"/>
        <v>0</v>
      </c>
      <c r="D59" s="2">
        <f t="shared" si="7"/>
        <v>97.15012707880457</v>
      </c>
      <c r="E59" s="10">
        <f t="shared" si="7"/>
        <v>97.00000022319153</v>
      </c>
      <c r="F59" s="10">
        <f t="shared" si="7"/>
        <v>81.04028779080147</v>
      </c>
      <c r="G59" s="10">
        <f t="shared" si="7"/>
        <v>45.1757905705724</v>
      </c>
      <c r="H59" s="10">
        <f t="shared" si="7"/>
        <v>171.9444719407652</v>
      </c>
      <c r="I59" s="10">
        <f t="shared" si="7"/>
        <v>84.10561803340134</v>
      </c>
      <c r="J59" s="10">
        <f t="shared" si="7"/>
        <v>117.41459027154575</v>
      </c>
      <c r="K59" s="10">
        <f t="shared" si="7"/>
        <v>94.33187318969281</v>
      </c>
      <c r="L59" s="10">
        <f t="shared" si="7"/>
        <v>101.38270445513116</v>
      </c>
      <c r="M59" s="10">
        <f t="shared" si="7"/>
        <v>104.39170220214244</v>
      </c>
      <c r="N59" s="10">
        <f t="shared" si="7"/>
        <v>89.2766664479183</v>
      </c>
      <c r="O59" s="10">
        <f t="shared" si="7"/>
        <v>93.2964334119735</v>
      </c>
      <c r="P59" s="10">
        <f t="shared" si="7"/>
        <v>96.63910085954792</v>
      </c>
      <c r="Q59" s="10">
        <f t="shared" si="7"/>
        <v>93.04083398120733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92.55368548175201</v>
      </c>
      <c r="W59" s="10">
        <f t="shared" si="7"/>
        <v>103.87927888208021</v>
      </c>
      <c r="X59" s="10">
        <f t="shared" si="7"/>
        <v>0</v>
      </c>
      <c r="Y59" s="10">
        <f t="shared" si="7"/>
        <v>0</v>
      </c>
      <c r="Z59" s="11">
        <f t="shared" si="7"/>
        <v>97.00000022319153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97.1501258372398</v>
      </c>
      <c r="E60" s="13">
        <f t="shared" si="7"/>
        <v>97.00000120472275</v>
      </c>
      <c r="F60" s="13">
        <f t="shared" si="7"/>
        <v>81.02741141967643</v>
      </c>
      <c r="G60" s="13">
        <f t="shared" si="7"/>
        <v>83.84126546234553</v>
      </c>
      <c r="H60" s="13">
        <f t="shared" si="7"/>
        <v>99.68485772053974</v>
      </c>
      <c r="I60" s="13">
        <f t="shared" si="7"/>
        <v>87.95532054032297</v>
      </c>
      <c r="J60" s="13">
        <f t="shared" si="7"/>
        <v>100.23681276884969</v>
      </c>
      <c r="K60" s="13">
        <f t="shared" si="7"/>
        <v>91.49372219382055</v>
      </c>
      <c r="L60" s="13">
        <f t="shared" si="7"/>
        <v>91.546842349308</v>
      </c>
      <c r="M60" s="13">
        <f t="shared" si="7"/>
        <v>94.33560060563141</v>
      </c>
      <c r="N60" s="13">
        <f t="shared" si="7"/>
        <v>94.30861962662462</v>
      </c>
      <c r="O60" s="13">
        <f t="shared" si="7"/>
        <v>94.18646746048381</v>
      </c>
      <c r="P60" s="13">
        <f t="shared" si="7"/>
        <v>97.8201634268853</v>
      </c>
      <c r="Q60" s="13">
        <f t="shared" si="7"/>
        <v>95.42438859307875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92.53242351950114</v>
      </c>
      <c r="W60" s="13">
        <f t="shared" si="7"/>
        <v>100.59425446557178</v>
      </c>
      <c r="X60" s="13">
        <f t="shared" si="7"/>
        <v>0</v>
      </c>
      <c r="Y60" s="13">
        <f t="shared" si="7"/>
        <v>0</v>
      </c>
      <c r="Z60" s="14">
        <f t="shared" si="7"/>
        <v>97.00000120472275</v>
      </c>
    </row>
    <row r="61" spans="1:26" ht="13.5">
      <c r="A61" s="38" t="s">
        <v>113</v>
      </c>
      <c r="B61" s="12">
        <f t="shared" si="7"/>
        <v>100</v>
      </c>
      <c r="C61" s="12">
        <f t="shared" si="7"/>
        <v>0</v>
      </c>
      <c r="D61" s="3">
        <f t="shared" si="7"/>
        <v>97.15012509443078</v>
      </c>
      <c r="E61" s="13">
        <f t="shared" si="7"/>
        <v>97.00000080304673</v>
      </c>
      <c r="F61" s="13">
        <f t="shared" si="7"/>
        <v>73.32434702432413</v>
      </c>
      <c r="G61" s="13">
        <f t="shared" si="7"/>
        <v>80.58167638284787</v>
      </c>
      <c r="H61" s="13">
        <f t="shared" si="7"/>
        <v>96.3388616512588</v>
      </c>
      <c r="I61" s="13">
        <f t="shared" si="7"/>
        <v>82.9187347647474</v>
      </c>
      <c r="J61" s="13">
        <f t="shared" si="7"/>
        <v>96.61725702240756</v>
      </c>
      <c r="K61" s="13">
        <f t="shared" si="7"/>
        <v>87.23919127750347</v>
      </c>
      <c r="L61" s="13">
        <f t="shared" si="7"/>
        <v>86.19893146431872</v>
      </c>
      <c r="M61" s="13">
        <f t="shared" si="7"/>
        <v>89.97848412244511</v>
      </c>
      <c r="N61" s="13">
        <f t="shared" si="7"/>
        <v>91.13616419286951</v>
      </c>
      <c r="O61" s="13">
        <f t="shared" si="7"/>
        <v>88.31748446894758</v>
      </c>
      <c r="P61" s="13">
        <f t="shared" si="7"/>
        <v>88.31707147501612</v>
      </c>
      <c r="Q61" s="13">
        <f t="shared" si="7"/>
        <v>89.25793476889388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87.26816618012552</v>
      </c>
      <c r="W61" s="13">
        <f t="shared" si="7"/>
        <v>98.97682769017791</v>
      </c>
      <c r="X61" s="13">
        <f t="shared" si="7"/>
        <v>0</v>
      </c>
      <c r="Y61" s="13">
        <f t="shared" si="7"/>
        <v>0</v>
      </c>
      <c r="Z61" s="14">
        <f t="shared" si="7"/>
        <v>97.00000080304673</v>
      </c>
    </row>
    <row r="62" spans="1:26" ht="13.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97.15012417544524</v>
      </c>
      <c r="E62" s="13">
        <f t="shared" si="7"/>
        <v>97.00000197463235</v>
      </c>
      <c r="F62" s="13">
        <f t="shared" si="7"/>
        <v>106.05619077625195</v>
      </c>
      <c r="G62" s="13">
        <f t="shared" si="7"/>
        <v>87.46222479105657</v>
      </c>
      <c r="H62" s="13">
        <f t="shared" si="7"/>
        <v>113.24566958760576</v>
      </c>
      <c r="I62" s="13">
        <f t="shared" si="7"/>
        <v>101.88104416583919</v>
      </c>
      <c r="J62" s="13">
        <f t="shared" si="7"/>
        <v>106.6192575687141</v>
      </c>
      <c r="K62" s="13">
        <f t="shared" si="7"/>
        <v>95.72875963469416</v>
      </c>
      <c r="L62" s="13">
        <f t="shared" si="7"/>
        <v>96.62662447639147</v>
      </c>
      <c r="M62" s="13">
        <f t="shared" si="7"/>
        <v>99.24241463677198</v>
      </c>
      <c r="N62" s="13">
        <f t="shared" si="7"/>
        <v>98.81749254264564</v>
      </c>
      <c r="O62" s="13">
        <f t="shared" si="7"/>
        <v>114.63277493893689</v>
      </c>
      <c r="P62" s="13">
        <f t="shared" si="7"/>
        <v>136.04046705486942</v>
      </c>
      <c r="Q62" s="13">
        <f t="shared" si="7"/>
        <v>114.70127627362132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105.78013993682605</v>
      </c>
      <c r="W62" s="13">
        <f t="shared" si="7"/>
        <v>105.50377249114386</v>
      </c>
      <c r="X62" s="13">
        <f t="shared" si="7"/>
        <v>0</v>
      </c>
      <c r="Y62" s="13">
        <f t="shared" si="7"/>
        <v>0</v>
      </c>
      <c r="Z62" s="14">
        <f t="shared" si="7"/>
        <v>97.00000197463235</v>
      </c>
    </row>
    <row r="63" spans="1:26" ht="13.5">
      <c r="A63" s="38" t="s">
        <v>115</v>
      </c>
      <c r="B63" s="12">
        <f t="shared" si="7"/>
        <v>100</v>
      </c>
      <c r="C63" s="12">
        <f t="shared" si="7"/>
        <v>0</v>
      </c>
      <c r="D63" s="3">
        <f t="shared" si="7"/>
        <v>97.15013138386267</v>
      </c>
      <c r="E63" s="13">
        <f t="shared" si="7"/>
        <v>97.00000431837525</v>
      </c>
      <c r="F63" s="13">
        <f t="shared" si="7"/>
        <v>100.6860362061522</v>
      </c>
      <c r="G63" s="13">
        <f t="shared" si="7"/>
        <v>94.83908842832687</v>
      </c>
      <c r="H63" s="13">
        <f t="shared" si="7"/>
        <v>132.38724246450542</v>
      </c>
      <c r="I63" s="13">
        <f t="shared" si="7"/>
        <v>108.30261969260786</v>
      </c>
      <c r="J63" s="13">
        <f t="shared" si="7"/>
        <v>88.12946024383604</v>
      </c>
      <c r="K63" s="13">
        <f t="shared" si="7"/>
        <v>103.30296903567317</v>
      </c>
      <c r="L63" s="13">
        <f t="shared" si="7"/>
        <v>106.61451661793897</v>
      </c>
      <c r="M63" s="13">
        <f t="shared" si="7"/>
        <v>98.77921487857817</v>
      </c>
      <c r="N63" s="13">
        <f t="shared" si="7"/>
        <v>99.59136643959552</v>
      </c>
      <c r="O63" s="13">
        <f t="shared" si="7"/>
        <v>95.59291160097469</v>
      </c>
      <c r="P63" s="13">
        <f t="shared" si="7"/>
        <v>103.47972639972556</v>
      </c>
      <c r="Q63" s="13">
        <f t="shared" si="7"/>
        <v>99.5663867956507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102.00812013726839</v>
      </c>
      <c r="W63" s="13">
        <f t="shared" si="7"/>
        <v>103.95967094252516</v>
      </c>
      <c r="X63" s="13">
        <f t="shared" si="7"/>
        <v>0</v>
      </c>
      <c r="Y63" s="13">
        <f t="shared" si="7"/>
        <v>0</v>
      </c>
      <c r="Z63" s="14">
        <f t="shared" si="7"/>
        <v>97.00000431837525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97.15013047869371</v>
      </c>
      <c r="E64" s="13">
        <f t="shared" si="7"/>
        <v>96.99999961731393</v>
      </c>
      <c r="F64" s="13">
        <f t="shared" si="7"/>
        <v>106.05974820284916</v>
      </c>
      <c r="G64" s="13">
        <f t="shared" si="7"/>
        <v>97.70215295248525</v>
      </c>
      <c r="H64" s="13">
        <f t="shared" si="7"/>
        <v>77.26626030062198</v>
      </c>
      <c r="I64" s="13">
        <f t="shared" si="7"/>
        <v>91.84352286176698</v>
      </c>
      <c r="J64" s="13">
        <f t="shared" si="7"/>
        <v>170.0314814733505</v>
      </c>
      <c r="K64" s="13">
        <f t="shared" si="7"/>
        <v>109.49813383435061</v>
      </c>
      <c r="L64" s="13">
        <f t="shared" si="7"/>
        <v>113.53846638268013</v>
      </c>
      <c r="M64" s="13">
        <f t="shared" si="7"/>
        <v>125.70733090944401</v>
      </c>
      <c r="N64" s="13">
        <f t="shared" si="7"/>
        <v>105.77613470280286</v>
      </c>
      <c r="O64" s="13">
        <f t="shared" si="7"/>
        <v>100.19181163515502</v>
      </c>
      <c r="P64" s="13">
        <f t="shared" si="7"/>
        <v>108.43134175246523</v>
      </c>
      <c r="Q64" s="13">
        <f t="shared" si="7"/>
        <v>104.82248697283877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106.07668464641102</v>
      </c>
      <c r="W64" s="13">
        <f t="shared" si="7"/>
        <v>103.25099020527462</v>
      </c>
      <c r="X64" s="13">
        <f t="shared" si="7"/>
        <v>0</v>
      </c>
      <c r="Y64" s="13">
        <f t="shared" si="7"/>
        <v>0</v>
      </c>
      <c r="Z64" s="14">
        <f t="shared" si="7"/>
        <v>96.99999961731393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97.15002178490542</v>
      </c>
      <c r="E66" s="16">
        <f t="shared" si="7"/>
        <v>96.99995548595177</v>
      </c>
      <c r="F66" s="16">
        <f t="shared" si="7"/>
        <v>0.07372728278099311</v>
      </c>
      <c r="G66" s="16">
        <f t="shared" si="7"/>
        <v>0</v>
      </c>
      <c r="H66" s="16">
        <f t="shared" si="7"/>
        <v>0</v>
      </c>
      <c r="I66" s="16">
        <f t="shared" si="7"/>
        <v>0.022375619524965598</v>
      </c>
      <c r="J66" s="16">
        <f t="shared" si="7"/>
        <v>2.1811737441210552</v>
      </c>
      <c r="K66" s="16">
        <f t="shared" si="7"/>
        <v>0</v>
      </c>
      <c r="L66" s="16">
        <f t="shared" si="7"/>
        <v>0</v>
      </c>
      <c r="M66" s="16">
        <f t="shared" si="7"/>
        <v>0.8443751623798389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0.29586723478731936</v>
      </c>
      <c r="W66" s="16">
        <f t="shared" si="7"/>
        <v>105.63218561682947</v>
      </c>
      <c r="X66" s="16">
        <f t="shared" si="7"/>
        <v>0</v>
      </c>
      <c r="Y66" s="16">
        <f t="shared" si="7"/>
        <v>0</v>
      </c>
      <c r="Z66" s="17">
        <f t="shared" si="7"/>
        <v>96.99995548595177</v>
      </c>
    </row>
    <row r="67" spans="1:26" ht="13.5" hidden="1">
      <c r="A67" s="40" t="s">
        <v>119</v>
      </c>
      <c r="B67" s="23">
        <v>387079660</v>
      </c>
      <c r="C67" s="23"/>
      <c r="D67" s="24">
        <v>417878153</v>
      </c>
      <c r="E67" s="25">
        <v>421128152</v>
      </c>
      <c r="F67" s="25">
        <v>36050007</v>
      </c>
      <c r="G67" s="25">
        <v>44306867</v>
      </c>
      <c r="H67" s="25">
        <v>34179451</v>
      </c>
      <c r="I67" s="25">
        <v>114536325</v>
      </c>
      <c r="J67" s="25">
        <v>33780522</v>
      </c>
      <c r="K67" s="25">
        <v>33960834</v>
      </c>
      <c r="L67" s="25">
        <v>35890320</v>
      </c>
      <c r="M67" s="25">
        <v>103631676</v>
      </c>
      <c r="N67" s="25">
        <v>34888529</v>
      </c>
      <c r="O67" s="25">
        <v>33707882</v>
      </c>
      <c r="P67" s="25">
        <v>33819447</v>
      </c>
      <c r="Q67" s="25">
        <v>102415858</v>
      </c>
      <c r="R67" s="25"/>
      <c r="S67" s="25"/>
      <c r="T67" s="25"/>
      <c r="U67" s="25"/>
      <c r="V67" s="25">
        <v>320583859</v>
      </c>
      <c r="W67" s="25">
        <v>313443311</v>
      </c>
      <c r="X67" s="25"/>
      <c r="Y67" s="24"/>
      <c r="Z67" s="26">
        <v>421128152</v>
      </c>
    </row>
    <row r="68" spans="1:26" ht="13.5" hidden="1">
      <c r="A68" s="36" t="s">
        <v>31</v>
      </c>
      <c r="B68" s="18">
        <v>79973022</v>
      </c>
      <c r="C68" s="18"/>
      <c r="D68" s="19">
        <v>85128673</v>
      </c>
      <c r="E68" s="20">
        <v>85128673</v>
      </c>
      <c r="F68" s="20">
        <v>7393704</v>
      </c>
      <c r="G68" s="20">
        <v>15487833</v>
      </c>
      <c r="H68" s="20">
        <v>7122165</v>
      </c>
      <c r="I68" s="20">
        <v>30003702</v>
      </c>
      <c r="J68" s="20">
        <v>6929919</v>
      </c>
      <c r="K68" s="20">
        <v>6976026</v>
      </c>
      <c r="L68" s="20">
        <v>6669972</v>
      </c>
      <c r="M68" s="20">
        <v>20575917</v>
      </c>
      <c r="N68" s="20">
        <v>6933385</v>
      </c>
      <c r="O68" s="20">
        <v>6594594</v>
      </c>
      <c r="P68" s="20">
        <v>6784613</v>
      </c>
      <c r="Q68" s="20">
        <v>20312592</v>
      </c>
      <c r="R68" s="20"/>
      <c r="S68" s="20"/>
      <c r="T68" s="20"/>
      <c r="U68" s="20"/>
      <c r="V68" s="20">
        <v>70892211</v>
      </c>
      <c r="W68" s="20">
        <v>65540016</v>
      </c>
      <c r="X68" s="20"/>
      <c r="Y68" s="19"/>
      <c r="Z68" s="22">
        <v>85128673</v>
      </c>
    </row>
    <row r="69" spans="1:26" ht="13.5" hidden="1">
      <c r="A69" s="37" t="s">
        <v>32</v>
      </c>
      <c r="B69" s="18">
        <v>305357952</v>
      </c>
      <c r="C69" s="18"/>
      <c r="D69" s="19">
        <v>331266802</v>
      </c>
      <c r="E69" s="20">
        <v>334516801</v>
      </c>
      <c r="F69" s="20">
        <v>28520668</v>
      </c>
      <c r="G69" s="20">
        <v>28665444</v>
      </c>
      <c r="H69" s="20">
        <v>26899596</v>
      </c>
      <c r="I69" s="20">
        <v>84085708</v>
      </c>
      <c r="J69" s="20">
        <v>26659880</v>
      </c>
      <c r="K69" s="20">
        <v>26827445</v>
      </c>
      <c r="L69" s="20">
        <v>29075762</v>
      </c>
      <c r="M69" s="20">
        <v>82563087</v>
      </c>
      <c r="N69" s="20">
        <v>27796262</v>
      </c>
      <c r="O69" s="20">
        <v>26940797</v>
      </c>
      <c r="P69" s="20">
        <v>26865959</v>
      </c>
      <c r="Q69" s="20">
        <v>81603018</v>
      </c>
      <c r="R69" s="20"/>
      <c r="S69" s="20"/>
      <c r="T69" s="20"/>
      <c r="U69" s="20"/>
      <c r="V69" s="20">
        <v>248251813</v>
      </c>
      <c r="W69" s="20">
        <v>246759778</v>
      </c>
      <c r="X69" s="20"/>
      <c r="Y69" s="19"/>
      <c r="Z69" s="22">
        <v>334516801</v>
      </c>
    </row>
    <row r="70" spans="1:26" ht="13.5" hidden="1">
      <c r="A70" s="38" t="s">
        <v>113</v>
      </c>
      <c r="B70" s="18">
        <v>219016173</v>
      </c>
      <c r="C70" s="18"/>
      <c r="D70" s="19">
        <v>235448931</v>
      </c>
      <c r="E70" s="20">
        <v>236598930</v>
      </c>
      <c r="F70" s="20">
        <v>21527563</v>
      </c>
      <c r="G70" s="20">
        <v>20873084</v>
      </c>
      <c r="H70" s="20">
        <v>19025558</v>
      </c>
      <c r="I70" s="20">
        <v>61426205</v>
      </c>
      <c r="J70" s="20">
        <v>19095125</v>
      </c>
      <c r="K70" s="20">
        <v>18866892</v>
      </c>
      <c r="L70" s="20">
        <v>19866440</v>
      </c>
      <c r="M70" s="20">
        <v>57828457</v>
      </c>
      <c r="N70" s="20">
        <v>18520853</v>
      </c>
      <c r="O70" s="20">
        <v>18210453</v>
      </c>
      <c r="P70" s="20">
        <v>18770405</v>
      </c>
      <c r="Q70" s="20">
        <v>55501711</v>
      </c>
      <c r="R70" s="20"/>
      <c r="S70" s="20"/>
      <c r="T70" s="20"/>
      <c r="U70" s="20"/>
      <c r="V70" s="20">
        <v>174756373</v>
      </c>
      <c r="W70" s="20">
        <v>175271651</v>
      </c>
      <c r="X70" s="20"/>
      <c r="Y70" s="19"/>
      <c r="Z70" s="22">
        <v>236598930</v>
      </c>
    </row>
    <row r="71" spans="1:26" ht="13.5" hidden="1">
      <c r="A71" s="38" t="s">
        <v>114</v>
      </c>
      <c r="B71" s="18">
        <v>41458718</v>
      </c>
      <c r="C71" s="18"/>
      <c r="D71" s="19">
        <v>46903798</v>
      </c>
      <c r="E71" s="20">
        <v>47603798</v>
      </c>
      <c r="F71" s="20">
        <v>2891471</v>
      </c>
      <c r="G71" s="20">
        <v>3422218</v>
      </c>
      <c r="H71" s="20">
        <v>3279653</v>
      </c>
      <c r="I71" s="20">
        <v>9593342</v>
      </c>
      <c r="J71" s="20">
        <v>3491313</v>
      </c>
      <c r="K71" s="20">
        <v>3701337</v>
      </c>
      <c r="L71" s="20">
        <v>4874109</v>
      </c>
      <c r="M71" s="20">
        <v>12066759</v>
      </c>
      <c r="N71" s="20">
        <v>4948806</v>
      </c>
      <c r="O71" s="20">
        <v>4389311</v>
      </c>
      <c r="P71" s="20">
        <v>3697724</v>
      </c>
      <c r="Q71" s="20">
        <v>13035841</v>
      </c>
      <c r="R71" s="20"/>
      <c r="S71" s="20"/>
      <c r="T71" s="20"/>
      <c r="U71" s="20"/>
      <c r="V71" s="20">
        <v>34695942</v>
      </c>
      <c r="W71" s="20">
        <v>34808034</v>
      </c>
      <c r="X71" s="20"/>
      <c r="Y71" s="19"/>
      <c r="Z71" s="22">
        <v>47603798</v>
      </c>
    </row>
    <row r="72" spans="1:26" ht="13.5" hidden="1">
      <c r="A72" s="38" t="s">
        <v>115</v>
      </c>
      <c r="B72" s="18">
        <v>26506262</v>
      </c>
      <c r="C72" s="18"/>
      <c r="D72" s="19">
        <v>28509209</v>
      </c>
      <c r="E72" s="20">
        <v>29409209</v>
      </c>
      <c r="F72" s="20">
        <v>2367222</v>
      </c>
      <c r="G72" s="20">
        <v>2532944</v>
      </c>
      <c r="H72" s="20">
        <v>2164556</v>
      </c>
      <c r="I72" s="20">
        <v>7064722</v>
      </c>
      <c r="J72" s="20">
        <v>2934677</v>
      </c>
      <c r="K72" s="20">
        <v>2480435</v>
      </c>
      <c r="L72" s="20">
        <v>2556725</v>
      </c>
      <c r="M72" s="20">
        <v>7971837</v>
      </c>
      <c r="N72" s="20">
        <v>2539439</v>
      </c>
      <c r="O72" s="20">
        <v>2553863</v>
      </c>
      <c r="P72" s="20">
        <v>2576898</v>
      </c>
      <c r="Q72" s="20">
        <v>7670200</v>
      </c>
      <c r="R72" s="20"/>
      <c r="S72" s="20"/>
      <c r="T72" s="20"/>
      <c r="U72" s="20"/>
      <c r="V72" s="20">
        <v>22706759</v>
      </c>
      <c r="W72" s="20">
        <v>21376448</v>
      </c>
      <c r="X72" s="20"/>
      <c r="Y72" s="19"/>
      <c r="Z72" s="22">
        <v>29409209</v>
      </c>
    </row>
    <row r="73" spans="1:26" ht="13.5" hidden="1">
      <c r="A73" s="38" t="s">
        <v>116</v>
      </c>
      <c r="B73" s="18">
        <v>18376799</v>
      </c>
      <c r="C73" s="18"/>
      <c r="D73" s="19">
        <v>20404864</v>
      </c>
      <c r="E73" s="20">
        <v>20904864</v>
      </c>
      <c r="F73" s="20">
        <v>1734412</v>
      </c>
      <c r="G73" s="20">
        <v>1837198</v>
      </c>
      <c r="H73" s="20">
        <v>2429829</v>
      </c>
      <c r="I73" s="20">
        <v>6001439</v>
      </c>
      <c r="J73" s="20">
        <v>1138765</v>
      </c>
      <c r="K73" s="20">
        <v>1778781</v>
      </c>
      <c r="L73" s="20">
        <v>1778488</v>
      </c>
      <c r="M73" s="20">
        <v>4696034</v>
      </c>
      <c r="N73" s="20">
        <v>1787164</v>
      </c>
      <c r="O73" s="20">
        <v>1787170</v>
      </c>
      <c r="P73" s="20">
        <v>1820932</v>
      </c>
      <c r="Q73" s="20">
        <v>5395266</v>
      </c>
      <c r="R73" s="20"/>
      <c r="S73" s="20"/>
      <c r="T73" s="20"/>
      <c r="U73" s="20"/>
      <c r="V73" s="20">
        <v>16092739</v>
      </c>
      <c r="W73" s="20">
        <v>15303645</v>
      </c>
      <c r="X73" s="20"/>
      <c r="Y73" s="19"/>
      <c r="Z73" s="22">
        <v>20904864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1748686</v>
      </c>
      <c r="C75" s="27"/>
      <c r="D75" s="28">
        <v>1482678</v>
      </c>
      <c r="E75" s="29">
        <v>1482678</v>
      </c>
      <c r="F75" s="29">
        <v>135635</v>
      </c>
      <c r="G75" s="29">
        <v>153590</v>
      </c>
      <c r="H75" s="29">
        <v>157690</v>
      </c>
      <c r="I75" s="29">
        <v>446915</v>
      </c>
      <c r="J75" s="29">
        <v>190723</v>
      </c>
      <c r="K75" s="29">
        <v>157363</v>
      </c>
      <c r="L75" s="29">
        <v>144586</v>
      </c>
      <c r="M75" s="29">
        <v>492672</v>
      </c>
      <c r="N75" s="29">
        <v>158882</v>
      </c>
      <c r="O75" s="29">
        <v>172491</v>
      </c>
      <c r="P75" s="29">
        <v>168875</v>
      </c>
      <c r="Q75" s="29">
        <v>500248</v>
      </c>
      <c r="R75" s="29"/>
      <c r="S75" s="29"/>
      <c r="T75" s="29"/>
      <c r="U75" s="29"/>
      <c r="V75" s="29">
        <v>1439835</v>
      </c>
      <c r="W75" s="29">
        <v>1143517</v>
      </c>
      <c r="X75" s="29"/>
      <c r="Y75" s="28"/>
      <c r="Z75" s="30">
        <v>1482678</v>
      </c>
    </row>
    <row r="76" spans="1:26" ht="13.5" hidden="1">
      <c r="A76" s="41" t="s">
        <v>120</v>
      </c>
      <c r="B76" s="31">
        <v>387079659</v>
      </c>
      <c r="C76" s="31"/>
      <c r="D76" s="32">
        <v>405969151</v>
      </c>
      <c r="E76" s="33">
        <v>408494311</v>
      </c>
      <c r="F76" s="33">
        <v>29101538</v>
      </c>
      <c r="G76" s="33">
        <v>31030222</v>
      </c>
      <c r="H76" s="33">
        <v>39060993</v>
      </c>
      <c r="I76" s="33">
        <v>99192753</v>
      </c>
      <c r="J76" s="33">
        <v>34863910</v>
      </c>
      <c r="K76" s="33">
        <v>31126044</v>
      </c>
      <c r="L76" s="33">
        <v>33380140</v>
      </c>
      <c r="M76" s="33">
        <v>99370094</v>
      </c>
      <c r="N76" s="33">
        <v>32404166</v>
      </c>
      <c r="O76" s="33">
        <v>31527106</v>
      </c>
      <c r="P76" s="33">
        <v>32836914</v>
      </c>
      <c r="Q76" s="33">
        <v>96768186</v>
      </c>
      <c r="R76" s="33"/>
      <c r="S76" s="33"/>
      <c r="T76" s="33"/>
      <c r="U76" s="33"/>
      <c r="V76" s="33">
        <v>295331033</v>
      </c>
      <c r="W76" s="33">
        <v>317516577</v>
      </c>
      <c r="X76" s="33"/>
      <c r="Y76" s="32"/>
      <c r="Z76" s="34">
        <v>408494311</v>
      </c>
    </row>
    <row r="77" spans="1:26" ht="13.5" hidden="1">
      <c r="A77" s="36" t="s">
        <v>31</v>
      </c>
      <c r="B77" s="18">
        <v>79973021</v>
      </c>
      <c r="C77" s="18"/>
      <c r="D77" s="19">
        <v>82702614</v>
      </c>
      <c r="E77" s="20">
        <v>82574813</v>
      </c>
      <c r="F77" s="20">
        <v>5991879</v>
      </c>
      <c r="G77" s="20">
        <v>6996751</v>
      </c>
      <c r="H77" s="20">
        <v>12246169</v>
      </c>
      <c r="I77" s="20">
        <v>25234799</v>
      </c>
      <c r="J77" s="20">
        <v>8136736</v>
      </c>
      <c r="K77" s="20">
        <v>6580616</v>
      </c>
      <c r="L77" s="20">
        <v>6762198</v>
      </c>
      <c r="M77" s="20">
        <v>21479550</v>
      </c>
      <c r="N77" s="20">
        <v>6189895</v>
      </c>
      <c r="O77" s="20">
        <v>6152521</v>
      </c>
      <c r="P77" s="20">
        <v>6556589</v>
      </c>
      <c r="Q77" s="20">
        <v>18899005</v>
      </c>
      <c r="R77" s="20"/>
      <c r="S77" s="20"/>
      <c r="T77" s="20"/>
      <c r="U77" s="20"/>
      <c r="V77" s="20">
        <v>65613354</v>
      </c>
      <c r="W77" s="20">
        <v>68082496</v>
      </c>
      <c r="X77" s="20"/>
      <c r="Y77" s="19"/>
      <c r="Z77" s="22">
        <v>82574813</v>
      </c>
    </row>
    <row r="78" spans="1:26" ht="13.5" hidden="1">
      <c r="A78" s="37" t="s">
        <v>32</v>
      </c>
      <c r="B78" s="18">
        <v>305357952</v>
      </c>
      <c r="C78" s="18"/>
      <c r="D78" s="19">
        <v>321826115</v>
      </c>
      <c r="E78" s="20">
        <v>324481301</v>
      </c>
      <c r="F78" s="20">
        <v>23109559</v>
      </c>
      <c r="G78" s="20">
        <v>24033471</v>
      </c>
      <c r="H78" s="20">
        <v>26814824</v>
      </c>
      <c r="I78" s="20">
        <v>73957854</v>
      </c>
      <c r="J78" s="20">
        <v>26723014</v>
      </c>
      <c r="K78" s="20">
        <v>24545428</v>
      </c>
      <c r="L78" s="20">
        <v>26617942</v>
      </c>
      <c r="M78" s="20">
        <v>77886384</v>
      </c>
      <c r="N78" s="20">
        <v>26214271</v>
      </c>
      <c r="O78" s="20">
        <v>25374585</v>
      </c>
      <c r="P78" s="20">
        <v>26280325</v>
      </c>
      <c r="Q78" s="20">
        <v>77869181</v>
      </c>
      <c r="R78" s="20"/>
      <c r="S78" s="20"/>
      <c r="T78" s="20"/>
      <c r="U78" s="20"/>
      <c r="V78" s="20">
        <v>229713419</v>
      </c>
      <c r="W78" s="20">
        <v>248226159</v>
      </c>
      <c r="X78" s="20"/>
      <c r="Y78" s="19"/>
      <c r="Z78" s="22">
        <v>324481301</v>
      </c>
    </row>
    <row r="79" spans="1:26" ht="13.5" hidden="1">
      <c r="A79" s="38" t="s">
        <v>113</v>
      </c>
      <c r="B79" s="18">
        <v>219016173</v>
      </c>
      <c r="C79" s="18"/>
      <c r="D79" s="19">
        <v>228738931</v>
      </c>
      <c r="E79" s="20">
        <v>229500964</v>
      </c>
      <c r="F79" s="20">
        <v>15784945</v>
      </c>
      <c r="G79" s="20">
        <v>16819881</v>
      </c>
      <c r="H79" s="20">
        <v>18329006</v>
      </c>
      <c r="I79" s="20">
        <v>50933832</v>
      </c>
      <c r="J79" s="20">
        <v>18449186</v>
      </c>
      <c r="K79" s="20">
        <v>16459324</v>
      </c>
      <c r="L79" s="20">
        <v>17124659</v>
      </c>
      <c r="M79" s="20">
        <v>52033169</v>
      </c>
      <c r="N79" s="20">
        <v>16879195</v>
      </c>
      <c r="O79" s="20">
        <v>16083014</v>
      </c>
      <c r="P79" s="20">
        <v>16577472</v>
      </c>
      <c r="Q79" s="20">
        <v>49539681</v>
      </c>
      <c r="R79" s="20"/>
      <c r="S79" s="20"/>
      <c r="T79" s="20"/>
      <c r="U79" s="20"/>
      <c r="V79" s="20">
        <v>152506682</v>
      </c>
      <c r="W79" s="20">
        <v>173478320</v>
      </c>
      <c r="X79" s="20"/>
      <c r="Y79" s="19"/>
      <c r="Z79" s="22">
        <v>229500964</v>
      </c>
    </row>
    <row r="80" spans="1:26" ht="13.5" hidden="1">
      <c r="A80" s="38" t="s">
        <v>114</v>
      </c>
      <c r="B80" s="18">
        <v>41458718</v>
      </c>
      <c r="C80" s="18"/>
      <c r="D80" s="19">
        <v>45567098</v>
      </c>
      <c r="E80" s="20">
        <v>46175685</v>
      </c>
      <c r="F80" s="20">
        <v>3066584</v>
      </c>
      <c r="G80" s="20">
        <v>2993148</v>
      </c>
      <c r="H80" s="20">
        <v>3714065</v>
      </c>
      <c r="I80" s="20">
        <v>9773797</v>
      </c>
      <c r="J80" s="20">
        <v>3722412</v>
      </c>
      <c r="K80" s="20">
        <v>3543244</v>
      </c>
      <c r="L80" s="20">
        <v>4709687</v>
      </c>
      <c r="M80" s="20">
        <v>11975343</v>
      </c>
      <c r="N80" s="20">
        <v>4890286</v>
      </c>
      <c r="O80" s="20">
        <v>5031589</v>
      </c>
      <c r="P80" s="20">
        <v>5030401</v>
      </c>
      <c r="Q80" s="20">
        <v>14952276</v>
      </c>
      <c r="R80" s="20"/>
      <c r="S80" s="20"/>
      <c r="T80" s="20"/>
      <c r="U80" s="20"/>
      <c r="V80" s="20">
        <v>36701416</v>
      </c>
      <c r="W80" s="20">
        <v>36723789</v>
      </c>
      <c r="X80" s="20"/>
      <c r="Y80" s="19"/>
      <c r="Z80" s="22">
        <v>46175685</v>
      </c>
    </row>
    <row r="81" spans="1:26" ht="13.5" hidden="1">
      <c r="A81" s="38" t="s">
        <v>115</v>
      </c>
      <c r="B81" s="18">
        <v>26506262</v>
      </c>
      <c r="C81" s="18"/>
      <c r="D81" s="19">
        <v>27696734</v>
      </c>
      <c r="E81" s="20">
        <v>28526934</v>
      </c>
      <c r="F81" s="20">
        <v>2383462</v>
      </c>
      <c r="G81" s="20">
        <v>2402221</v>
      </c>
      <c r="H81" s="20">
        <v>2865596</v>
      </c>
      <c r="I81" s="20">
        <v>7651279</v>
      </c>
      <c r="J81" s="20">
        <v>2586315</v>
      </c>
      <c r="K81" s="20">
        <v>2562363</v>
      </c>
      <c r="L81" s="20">
        <v>2725840</v>
      </c>
      <c r="M81" s="20">
        <v>7874518</v>
      </c>
      <c r="N81" s="20">
        <v>2529062</v>
      </c>
      <c r="O81" s="20">
        <v>2441312</v>
      </c>
      <c r="P81" s="20">
        <v>2666567</v>
      </c>
      <c r="Q81" s="20">
        <v>7636941</v>
      </c>
      <c r="R81" s="20"/>
      <c r="S81" s="20"/>
      <c r="T81" s="20"/>
      <c r="U81" s="20"/>
      <c r="V81" s="20">
        <v>23162738</v>
      </c>
      <c r="W81" s="20">
        <v>22222885</v>
      </c>
      <c r="X81" s="20"/>
      <c r="Y81" s="19"/>
      <c r="Z81" s="22">
        <v>28526934</v>
      </c>
    </row>
    <row r="82" spans="1:26" ht="13.5" hidden="1">
      <c r="A82" s="38" t="s">
        <v>116</v>
      </c>
      <c r="B82" s="18">
        <v>18376799</v>
      </c>
      <c r="C82" s="18"/>
      <c r="D82" s="19">
        <v>19823352</v>
      </c>
      <c r="E82" s="20">
        <v>20277718</v>
      </c>
      <c r="F82" s="20">
        <v>1839513</v>
      </c>
      <c r="G82" s="20">
        <v>1794982</v>
      </c>
      <c r="H82" s="20">
        <v>1877438</v>
      </c>
      <c r="I82" s="20">
        <v>5511933</v>
      </c>
      <c r="J82" s="20">
        <v>1936259</v>
      </c>
      <c r="K82" s="20">
        <v>1947732</v>
      </c>
      <c r="L82" s="20">
        <v>2019268</v>
      </c>
      <c r="M82" s="20">
        <v>5903259</v>
      </c>
      <c r="N82" s="20">
        <v>1890393</v>
      </c>
      <c r="O82" s="20">
        <v>1790598</v>
      </c>
      <c r="P82" s="20">
        <v>1974461</v>
      </c>
      <c r="Q82" s="20">
        <v>5655452</v>
      </c>
      <c r="R82" s="20"/>
      <c r="S82" s="20"/>
      <c r="T82" s="20"/>
      <c r="U82" s="20"/>
      <c r="V82" s="20">
        <v>17070644</v>
      </c>
      <c r="W82" s="20">
        <v>15801165</v>
      </c>
      <c r="X82" s="20"/>
      <c r="Y82" s="19"/>
      <c r="Z82" s="22">
        <v>20277718</v>
      </c>
    </row>
    <row r="83" spans="1:26" ht="13.5" hidden="1">
      <c r="A83" s="38" t="s">
        <v>117</v>
      </c>
      <c r="B83" s="18"/>
      <c r="C83" s="18"/>
      <c r="D83" s="19"/>
      <c r="E83" s="20"/>
      <c r="F83" s="20">
        <v>35055</v>
      </c>
      <c r="G83" s="20">
        <v>23239</v>
      </c>
      <c r="H83" s="20">
        <v>28719</v>
      </c>
      <c r="I83" s="20">
        <v>87013</v>
      </c>
      <c r="J83" s="20">
        <v>28842</v>
      </c>
      <c r="K83" s="20">
        <v>32765</v>
      </c>
      <c r="L83" s="20">
        <v>38488</v>
      </c>
      <c r="M83" s="20">
        <v>100095</v>
      </c>
      <c r="N83" s="20">
        <v>25335</v>
      </c>
      <c r="O83" s="20">
        <v>28072</v>
      </c>
      <c r="P83" s="20">
        <v>31424</v>
      </c>
      <c r="Q83" s="20">
        <v>84831</v>
      </c>
      <c r="R83" s="20"/>
      <c r="S83" s="20"/>
      <c r="T83" s="20"/>
      <c r="U83" s="20"/>
      <c r="V83" s="20">
        <v>271939</v>
      </c>
      <c r="W83" s="20"/>
      <c r="X83" s="20"/>
      <c r="Y83" s="19"/>
      <c r="Z83" s="22"/>
    </row>
    <row r="84" spans="1:26" ht="13.5" hidden="1">
      <c r="A84" s="39" t="s">
        <v>118</v>
      </c>
      <c r="B84" s="27">
        <v>1748686</v>
      </c>
      <c r="C84" s="27"/>
      <c r="D84" s="28">
        <v>1440422</v>
      </c>
      <c r="E84" s="29">
        <v>1438197</v>
      </c>
      <c r="F84" s="29">
        <v>100</v>
      </c>
      <c r="G84" s="29"/>
      <c r="H84" s="29"/>
      <c r="I84" s="29">
        <v>100</v>
      </c>
      <c r="J84" s="29">
        <v>4160</v>
      </c>
      <c r="K84" s="29"/>
      <c r="L84" s="29"/>
      <c r="M84" s="29">
        <v>4160</v>
      </c>
      <c r="N84" s="29"/>
      <c r="O84" s="29"/>
      <c r="P84" s="29"/>
      <c r="Q84" s="29"/>
      <c r="R84" s="29"/>
      <c r="S84" s="29"/>
      <c r="T84" s="29"/>
      <c r="U84" s="29"/>
      <c r="V84" s="29">
        <v>4260</v>
      </c>
      <c r="W84" s="29">
        <v>1207922</v>
      </c>
      <c r="X84" s="29"/>
      <c r="Y84" s="28"/>
      <c r="Z84" s="30">
        <v>1438197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113875025</v>
      </c>
      <c r="C6" s="18">
        <v>0</v>
      </c>
      <c r="D6" s="58">
        <v>112744440</v>
      </c>
      <c r="E6" s="59">
        <v>112744440</v>
      </c>
      <c r="F6" s="59">
        <v>4356889</v>
      </c>
      <c r="G6" s="59">
        <v>8050679</v>
      </c>
      <c r="H6" s="59">
        <v>8380353</v>
      </c>
      <c r="I6" s="59">
        <v>20787921</v>
      </c>
      <c r="J6" s="59">
        <v>9231225</v>
      </c>
      <c r="K6" s="59">
        <v>10829300</v>
      </c>
      <c r="L6" s="59">
        <v>10302389</v>
      </c>
      <c r="M6" s="59">
        <v>30362914</v>
      </c>
      <c r="N6" s="59">
        <v>10170953</v>
      </c>
      <c r="O6" s="59">
        <v>11389637</v>
      </c>
      <c r="P6" s="59">
        <v>9272273</v>
      </c>
      <c r="Q6" s="59">
        <v>30832863</v>
      </c>
      <c r="R6" s="59">
        <v>0</v>
      </c>
      <c r="S6" s="59">
        <v>0</v>
      </c>
      <c r="T6" s="59">
        <v>0</v>
      </c>
      <c r="U6" s="59">
        <v>0</v>
      </c>
      <c r="V6" s="59">
        <v>81983698</v>
      </c>
      <c r="W6" s="59">
        <v>93577886</v>
      </c>
      <c r="X6" s="59">
        <v>-11594188</v>
      </c>
      <c r="Y6" s="60">
        <v>-12.39</v>
      </c>
      <c r="Z6" s="61">
        <v>112744440</v>
      </c>
    </row>
    <row r="7" spans="1:26" ht="13.5">
      <c r="A7" s="57" t="s">
        <v>33</v>
      </c>
      <c r="B7" s="18">
        <v>17176155</v>
      </c>
      <c r="C7" s="18">
        <v>0</v>
      </c>
      <c r="D7" s="58">
        <v>8662500</v>
      </c>
      <c r="E7" s="59">
        <v>8662500</v>
      </c>
      <c r="F7" s="59">
        <v>2568</v>
      </c>
      <c r="G7" s="59">
        <v>300881</v>
      </c>
      <c r="H7" s="59">
        <v>289384</v>
      </c>
      <c r="I7" s="59">
        <v>592833</v>
      </c>
      <c r="J7" s="59">
        <v>744274</v>
      </c>
      <c r="K7" s="59">
        <v>534077</v>
      </c>
      <c r="L7" s="59">
        <v>223473</v>
      </c>
      <c r="M7" s="59">
        <v>1501824</v>
      </c>
      <c r="N7" s="59">
        <v>4405788</v>
      </c>
      <c r="O7" s="59">
        <v>249927</v>
      </c>
      <c r="P7" s="59">
        <v>0</v>
      </c>
      <c r="Q7" s="59">
        <v>4655715</v>
      </c>
      <c r="R7" s="59">
        <v>0</v>
      </c>
      <c r="S7" s="59">
        <v>0</v>
      </c>
      <c r="T7" s="59">
        <v>0</v>
      </c>
      <c r="U7" s="59">
        <v>0</v>
      </c>
      <c r="V7" s="59">
        <v>6750372</v>
      </c>
      <c r="W7" s="59">
        <v>7189875</v>
      </c>
      <c r="X7" s="59">
        <v>-439503</v>
      </c>
      <c r="Y7" s="60">
        <v>-6.11</v>
      </c>
      <c r="Z7" s="61">
        <v>8662500</v>
      </c>
    </row>
    <row r="8" spans="1:26" ht="13.5">
      <c r="A8" s="57" t="s">
        <v>34</v>
      </c>
      <c r="B8" s="18">
        <v>88623500</v>
      </c>
      <c r="C8" s="18">
        <v>0</v>
      </c>
      <c r="D8" s="58">
        <v>87024000</v>
      </c>
      <c r="E8" s="59">
        <v>90333727</v>
      </c>
      <c r="F8" s="59">
        <v>34397643</v>
      </c>
      <c r="G8" s="59">
        <v>245127</v>
      </c>
      <c r="H8" s="59">
        <v>199100</v>
      </c>
      <c r="I8" s="59">
        <v>34841870</v>
      </c>
      <c r="J8" s="59">
        <v>232397</v>
      </c>
      <c r="K8" s="59">
        <v>329706</v>
      </c>
      <c r="L8" s="59">
        <v>27748880</v>
      </c>
      <c r="M8" s="59">
        <v>28310983</v>
      </c>
      <c r="N8" s="59">
        <v>320731</v>
      </c>
      <c r="O8" s="59">
        <v>1187741</v>
      </c>
      <c r="P8" s="59">
        <v>20913917</v>
      </c>
      <c r="Q8" s="59">
        <v>22422389</v>
      </c>
      <c r="R8" s="59">
        <v>0</v>
      </c>
      <c r="S8" s="59">
        <v>0</v>
      </c>
      <c r="T8" s="59">
        <v>0</v>
      </c>
      <c r="U8" s="59">
        <v>0</v>
      </c>
      <c r="V8" s="59">
        <v>85575242</v>
      </c>
      <c r="W8" s="59">
        <v>72130320</v>
      </c>
      <c r="X8" s="59">
        <v>13444922</v>
      </c>
      <c r="Y8" s="60">
        <v>18.64</v>
      </c>
      <c r="Z8" s="61">
        <v>90333727</v>
      </c>
    </row>
    <row r="9" spans="1:26" ht="13.5">
      <c r="A9" s="57" t="s">
        <v>35</v>
      </c>
      <c r="B9" s="18">
        <v>154719150</v>
      </c>
      <c r="C9" s="18">
        <v>0</v>
      </c>
      <c r="D9" s="58">
        <v>138302670</v>
      </c>
      <c r="E9" s="59">
        <v>138302670</v>
      </c>
      <c r="F9" s="59">
        <v>13589739</v>
      </c>
      <c r="G9" s="59">
        <v>6239556</v>
      </c>
      <c r="H9" s="59">
        <v>11166337</v>
      </c>
      <c r="I9" s="59">
        <v>30995632</v>
      </c>
      <c r="J9" s="59">
        <v>13531804</v>
      </c>
      <c r="K9" s="59">
        <v>14452720</v>
      </c>
      <c r="L9" s="59">
        <v>10436272</v>
      </c>
      <c r="M9" s="59">
        <v>38420796</v>
      </c>
      <c r="N9" s="59">
        <v>13800027</v>
      </c>
      <c r="O9" s="59">
        <v>13704946</v>
      </c>
      <c r="P9" s="59">
        <v>11359204</v>
      </c>
      <c r="Q9" s="59">
        <v>38864177</v>
      </c>
      <c r="R9" s="59">
        <v>0</v>
      </c>
      <c r="S9" s="59">
        <v>0</v>
      </c>
      <c r="T9" s="59">
        <v>0</v>
      </c>
      <c r="U9" s="59">
        <v>0</v>
      </c>
      <c r="V9" s="59">
        <v>108280605</v>
      </c>
      <c r="W9" s="59">
        <v>116378902</v>
      </c>
      <c r="X9" s="59">
        <v>-8098297</v>
      </c>
      <c r="Y9" s="60">
        <v>-6.96</v>
      </c>
      <c r="Z9" s="61">
        <v>138302670</v>
      </c>
    </row>
    <row r="10" spans="1:26" ht="25.5">
      <c r="A10" s="62" t="s">
        <v>105</v>
      </c>
      <c r="B10" s="63">
        <f>SUM(B5:B9)</f>
        <v>374393830</v>
      </c>
      <c r="C10" s="63">
        <f>SUM(C5:C9)</f>
        <v>0</v>
      </c>
      <c r="D10" s="64">
        <f aca="true" t="shared" si="0" ref="D10:Z10">SUM(D5:D9)</f>
        <v>346733610</v>
      </c>
      <c r="E10" s="65">
        <f t="shared" si="0"/>
        <v>350043337</v>
      </c>
      <c r="F10" s="65">
        <f t="shared" si="0"/>
        <v>52346839</v>
      </c>
      <c r="G10" s="65">
        <f t="shared" si="0"/>
        <v>14836243</v>
      </c>
      <c r="H10" s="65">
        <f t="shared" si="0"/>
        <v>20035174</v>
      </c>
      <c r="I10" s="65">
        <f t="shared" si="0"/>
        <v>87218256</v>
      </c>
      <c r="J10" s="65">
        <f t="shared" si="0"/>
        <v>23739700</v>
      </c>
      <c r="K10" s="65">
        <f t="shared" si="0"/>
        <v>26145803</v>
      </c>
      <c r="L10" s="65">
        <f t="shared" si="0"/>
        <v>48711014</v>
      </c>
      <c r="M10" s="65">
        <f t="shared" si="0"/>
        <v>98596517</v>
      </c>
      <c r="N10" s="65">
        <f t="shared" si="0"/>
        <v>28697499</v>
      </c>
      <c r="O10" s="65">
        <f t="shared" si="0"/>
        <v>26532251</v>
      </c>
      <c r="P10" s="65">
        <f t="shared" si="0"/>
        <v>41545394</v>
      </c>
      <c r="Q10" s="65">
        <f t="shared" si="0"/>
        <v>96775144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282589917</v>
      </c>
      <c r="W10" s="65">
        <f t="shared" si="0"/>
        <v>289276983</v>
      </c>
      <c r="X10" s="65">
        <f t="shared" si="0"/>
        <v>-6687066</v>
      </c>
      <c r="Y10" s="66">
        <f>+IF(W10&lt;&gt;0,(X10/W10)*100,0)</f>
        <v>-2.311648141048263</v>
      </c>
      <c r="Z10" s="67">
        <f t="shared" si="0"/>
        <v>350043337</v>
      </c>
    </row>
    <row r="11" spans="1:26" ht="13.5">
      <c r="A11" s="57" t="s">
        <v>36</v>
      </c>
      <c r="B11" s="18">
        <v>146032972</v>
      </c>
      <c r="C11" s="18">
        <v>0</v>
      </c>
      <c r="D11" s="58">
        <v>159016500</v>
      </c>
      <c r="E11" s="59">
        <v>159016500</v>
      </c>
      <c r="F11" s="59">
        <v>11278104</v>
      </c>
      <c r="G11" s="59">
        <v>11189991</v>
      </c>
      <c r="H11" s="59">
        <v>11736991</v>
      </c>
      <c r="I11" s="59">
        <v>34205086</v>
      </c>
      <c r="J11" s="59">
        <v>11676379</v>
      </c>
      <c r="K11" s="59">
        <v>14127488</v>
      </c>
      <c r="L11" s="59">
        <v>12609795</v>
      </c>
      <c r="M11" s="59">
        <v>38413662</v>
      </c>
      <c r="N11" s="59">
        <v>11609184</v>
      </c>
      <c r="O11" s="59">
        <v>11841421</v>
      </c>
      <c r="P11" s="59">
        <v>12226589</v>
      </c>
      <c r="Q11" s="59">
        <v>35677194</v>
      </c>
      <c r="R11" s="59">
        <v>0</v>
      </c>
      <c r="S11" s="59">
        <v>0</v>
      </c>
      <c r="T11" s="59">
        <v>0</v>
      </c>
      <c r="U11" s="59">
        <v>0</v>
      </c>
      <c r="V11" s="59">
        <v>108295942</v>
      </c>
      <c r="W11" s="59">
        <v>107478760</v>
      </c>
      <c r="X11" s="59">
        <v>817182</v>
      </c>
      <c r="Y11" s="60">
        <v>0.76</v>
      </c>
      <c r="Z11" s="61">
        <v>159016500</v>
      </c>
    </row>
    <row r="12" spans="1:26" ht="13.5">
      <c r="A12" s="57" t="s">
        <v>37</v>
      </c>
      <c r="B12" s="18">
        <v>6152615</v>
      </c>
      <c r="C12" s="18">
        <v>0</v>
      </c>
      <c r="D12" s="58">
        <v>6947360</v>
      </c>
      <c r="E12" s="59">
        <v>6947360</v>
      </c>
      <c r="F12" s="59">
        <v>463492</v>
      </c>
      <c r="G12" s="59">
        <v>330124</v>
      </c>
      <c r="H12" s="59">
        <v>492553</v>
      </c>
      <c r="I12" s="59">
        <v>1286169</v>
      </c>
      <c r="J12" s="59">
        <v>494689</v>
      </c>
      <c r="K12" s="59">
        <v>509028</v>
      </c>
      <c r="L12" s="59">
        <v>518851</v>
      </c>
      <c r="M12" s="59">
        <v>1522568</v>
      </c>
      <c r="N12" s="59">
        <v>463330</v>
      </c>
      <c r="O12" s="59">
        <v>513087</v>
      </c>
      <c r="P12" s="59">
        <v>517565</v>
      </c>
      <c r="Q12" s="59">
        <v>1493982</v>
      </c>
      <c r="R12" s="59">
        <v>0</v>
      </c>
      <c r="S12" s="59">
        <v>0</v>
      </c>
      <c r="T12" s="59">
        <v>0</v>
      </c>
      <c r="U12" s="59">
        <v>0</v>
      </c>
      <c r="V12" s="59">
        <v>4302719</v>
      </c>
      <c r="W12" s="59">
        <v>4724205</v>
      </c>
      <c r="X12" s="59">
        <v>-421486</v>
      </c>
      <c r="Y12" s="60">
        <v>-8.92</v>
      </c>
      <c r="Z12" s="61">
        <v>6947360</v>
      </c>
    </row>
    <row r="13" spans="1:26" ht="13.5">
      <c r="A13" s="57" t="s">
        <v>106</v>
      </c>
      <c r="B13" s="18">
        <v>13597719</v>
      </c>
      <c r="C13" s="18">
        <v>0</v>
      </c>
      <c r="D13" s="58">
        <v>14616260</v>
      </c>
      <c r="E13" s="59">
        <v>14616260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1210886</v>
      </c>
      <c r="P13" s="59">
        <v>1096693</v>
      </c>
      <c r="Q13" s="59">
        <v>2307579</v>
      </c>
      <c r="R13" s="59">
        <v>0</v>
      </c>
      <c r="S13" s="59">
        <v>0</v>
      </c>
      <c r="T13" s="59">
        <v>0</v>
      </c>
      <c r="U13" s="59">
        <v>0</v>
      </c>
      <c r="V13" s="59">
        <v>2307579</v>
      </c>
      <c r="W13" s="59">
        <v>9833381</v>
      </c>
      <c r="X13" s="59">
        <v>-7525802</v>
      </c>
      <c r="Y13" s="60">
        <v>-76.53</v>
      </c>
      <c r="Z13" s="61">
        <v>14616260</v>
      </c>
    </row>
    <row r="14" spans="1:26" ht="13.5">
      <c r="A14" s="57" t="s">
        <v>38</v>
      </c>
      <c r="B14" s="18">
        <v>8943059</v>
      </c>
      <c r="C14" s="18">
        <v>0</v>
      </c>
      <c r="D14" s="58">
        <v>9298640</v>
      </c>
      <c r="E14" s="59">
        <v>9298640</v>
      </c>
      <c r="F14" s="59">
        <v>209909</v>
      </c>
      <c r="G14" s="59">
        <v>0</v>
      </c>
      <c r="H14" s="59">
        <v>0</v>
      </c>
      <c r="I14" s="59">
        <v>209909</v>
      </c>
      <c r="J14" s="59">
        <v>0</v>
      </c>
      <c r="K14" s="59">
        <v>0</v>
      </c>
      <c r="L14" s="59">
        <v>3849493</v>
      </c>
      <c r="M14" s="59">
        <v>3849493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4059402</v>
      </c>
      <c r="W14" s="59">
        <v>6323075</v>
      </c>
      <c r="X14" s="59">
        <v>-2263673</v>
      </c>
      <c r="Y14" s="60">
        <v>-35.8</v>
      </c>
      <c r="Z14" s="61">
        <v>9298640</v>
      </c>
    </row>
    <row r="15" spans="1:26" ht="13.5">
      <c r="A15" s="57" t="s">
        <v>39</v>
      </c>
      <c r="B15" s="18">
        <v>92823161</v>
      </c>
      <c r="C15" s="18">
        <v>0</v>
      </c>
      <c r="D15" s="58">
        <v>71177160</v>
      </c>
      <c r="E15" s="59">
        <v>71177160</v>
      </c>
      <c r="F15" s="59">
        <v>1703136</v>
      </c>
      <c r="G15" s="59">
        <v>4241692</v>
      </c>
      <c r="H15" s="59">
        <v>7468180</v>
      </c>
      <c r="I15" s="59">
        <v>13413008</v>
      </c>
      <c r="J15" s="59">
        <v>5559426</v>
      </c>
      <c r="K15" s="59">
        <v>6613208</v>
      </c>
      <c r="L15" s="59">
        <v>5646334</v>
      </c>
      <c r="M15" s="59">
        <v>17818968</v>
      </c>
      <c r="N15" s="59">
        <v>5207154</v>
      </c>
      <c r="O15" s="59">
        <v>8443690</v>
      </c>
      <c r="P15" s="59">
        <v>11340991</v>
      </c>
      <c r="Q15" s="59">
        <v>24991835</v>
      </c>
      <c r="R15" s="59">
        <v>0</v>
      </c>
      <c r="S15" s="59">
        <v>0</v>
      </c>
      <c r="T15" s="59">
        <v>0</v>
      </c>
      <c r="U15" s="59">
        <v>0</v>
      </c>
      <c r="V15" s="59">
        <v>56223811</v>
      </c>
      <c r="W15" s="59">
        <v>44479793</v>
      </c>
      <c r="X15" s="59">
        <v>11744018</v>
      </c>
      <c r="Y15" s="60">
        <v>26.4</v>
      </c>
      <c r="Z15" s="61">
        <v>71177160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11842</v>
      </c>
      <c r="I16" s="59">
        <v>11842</v>
      </c>
      <c r="J16" s="59">
        <v>27193</v>
      </c>
      <c r="K16" s="59">
        <v>13596</v>
      </c>
      <c r="L16" s="59">
        <v>17368</v>
      </c>
      <c r="M16" s="59">
        <v>58157</v>
      </c>
      <c r="N16" s="59">
        <v>0</v>
      </c>
      <c r="O16" s="59">
        <v>0</v>
      </c>
      <c r="P16" s="59">
        <v>7018</v>
      </c>
      <c r="Q16" s="59">
        <v>7018</v>
      </c>
      <c r="R16" s="59">
        <v>0</v>
      </c>
      <c r="S16" s="59">
        <v>0</v>
      </c>
      <c r="T16" s="59">
        <v>0</v>
      </c>
      <c r="U16" s="59">
        <v>0</v>
      </c>
      <c r="V16" s="59">
        <v>77017</v>
      </c>
      <c r="W16" s="59"/>
      <c r="X16" s="59">
        <v>77017</v>
      </c>
      <c r="Y16" s="60">
        <v>0</v>
      </c>
      <c r="Z16" s="61">
        <v>0</v>
      </c>
    </row>
    <row r="17" spans="1:26" ht="13.5">
      <c r="A17" s="57" t="s">
        <v>41</v>
      </c>
      <c r="B17" s="18">
        <v>92899919</v>
      </c>
      <c r="C17" s="18">
        <v>0</v>
      </c>
      <c r="D17" s="58">
        <v>82994390</v>
      </c>
      <c r="E17" s="59">
        <v>86304117</v>
      </c>
      <c r="F17" s="59">
        <v>4501114</v>
      </c>
      <c r="G17" s="59">
        <v>4912175</v>
      </c>
      <c r="H17" s="59">
        <v>4312792</v>
      </c>
      <c r="I17" s="59">
        <v>13726081</v>
      </c>
      <c r="J17" s="59">
        <v>3418772</v>
      </c>
      <c r="K17" s="59">
        <v>7327437</v>
      </c>
      <c r="L17" s="59">
        <v>8795920</v>
      </c>
      <c r="M17" s="59">
        <v>19542129</v>
      </c>
      <c r="N17" s="59">
        <v>773611</v>
      </c>
      <c r="O17" s="59">
        <v>4805532</v>
      </c>
      <c r="P17" s="59">
        <v>5423153</v>
      </c>
      <c r="Q17" s="59">
        <v>11002296</v>
      </c>
      <c r="R17" s="59">
        <v>0</v>
      </c>
      <c r="S17" s="59">
        <v>0</v>
      </c>
      <c r="T17" s="59">
        <v>0</v>
      </c>
      <c r="U17" s="59">
        <v>0</v>
      </c>
      <c r="V17" s="59">
        <v>44270506</v>
      </c>
      <c r="W17" s="59">
        <v>62415752</v>
      </c>
      <c r="X17" s="59">
        <v>-18145246</v>
      </c>
      <c r="Y17" s="60">
        <v>-29.07</v>
      </c>
      <c r="Z17" s="61">
        <v>86304117</v>
      </c>
    </row>
    <row r="18" spans="1:26" ht="13.5">
      <c r="A18" s="69" t="s">
        <v>42</v>
      </c>
      <c r="B18" s="70">
        <f>SUM(B11:B17)</f>
        <v>360449445</v>
      </c>
      <c r="C18" s="70">
        <f>SUM(C11:C17)</f>
        <v>0</v>
      </c>
      <c r="D18" s="71">
        <f aca="true" t="shared" si="1" ref="D18:Z18">SUM(D11:D17)</f>
        <v>344050310</v>
      </c>
      <c r="E18" s="72">
        <f t="shared" si="1"/>
        <v>347360037</v>
      </c>
      <c r="F18" s="72">
        <f t="shared" si="1"/>
        <v>18155755</v>
      </c>
      <c r="G18" s="72">
        <f t="shared" si="1"/>
        <v>20673982</v>
      </c>
      <c r="H18" s="72">
        <f t="shared" si="1"/>
        <v>24022358</v>
      </c>
      <c r="I18" s="72">
        <f t="shared" si="1"/>
        <v>62852095</v>
      </c>
      <c r="J18" s="72">
        <f t="shared" si="1"/>
        <v>21176459</v>
      </c>
      <c r="K18" s="72">
        <f t="shared" si="1"/>
        <v>28590757</v>
      </c>
      <c r="L18" s="72">
        <f t="shared" si="1"/>
        <v>31437761</v>
      </c>
      <c r="M18" s="72">
        <f t="shared" si="1"/>
        <v>81204977</v>
      </c>
      <c r="N18" s="72">
        <f t="shared" si="1"/>
        <v>18053279</v>
      </c>
      <c r="O18" s="72">
        <f t="shared" si="1"/>
        <v>26814616</v>
      </c>
      <c r="P18" s="72">
        <f t="shared" si="1"/>
        <v>30612009</v>
      </c>
      <c r="Q18" s="72">
        <f t="shared" si="1"/>
        <v>75479904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219536976</v>
      </c>
      <c r="W18" s="72">
        <f t="shared" si="1"/>
        <v>235254966</v>
      </c>
      <c r="X18" s="72">
        <f t="shared" si="1"/>
        <v>-15717990</v>
      </c>
      <c r="Y18" s="66">
        <f>+IF(W18&lt;&gt;0,(X18/W18)*100,0)</f>
        <v>-6.6812574744968405</v>
      </c>
      <c r="Z18" s="73">
        <f t="shared" si="1"/>
        <v>347360037</v>
      </c>
    </row>
    <row r="19" spans="1:26" ht="13.5">
      <c r="A19" s="69" t="s">
        <v>43</v>
      </c>
      <c r="B19" s="74">
        <f>+B10-B18</f>
        <v>13944385</v>
      </c>
      <c r="C19" s="74">
        <f>+C10-C18</f>
        <v>0</v>
      </c>
      <c r="D19" s="75">
        <f aca="true" t="shared" si="2" ref="D19:Z19">+D10-D18</f>
        <v>2683300</v>
      </c>
      <c r="E19" s="76">
        <f t="shared" si="2"/>
        <v>2683300</v>
      </c>
      <c r="F19" s="76">
        <f t="shared" si="2"/>
        <v>34191084</v>
      </c>
      <c r="G19" s="76">
        <f t="shared" si="2"/>
        <v>-5837739</v>
      </c>
      <c r="H19" s="76">
        <f t="shared" si="2"/>
        <v>-3987184</v>
      </c>
      <c r="I19" s="76">
        <f t="shared" si="2"/>
        <v>24366161</v>
      </c>
      <c r="J19" s="76">
        <f t="shared" si="2"/>
        <v>2563241</v>
      </c>
      <c r="K19" s="76">
        <f t="shared" si="2"/>
        <v>-2444954</v>
      </c>
      <c r="L19" s="76">
        <f t="shared" si="2"/>
        <v>17273253</v>
      </c>
      <c r="M19" s="76">
        <f t="shared" si="2"/>
        <v>17391540</v>
      </c>
      <c r="N19" s="76">
        <f t="shared" si="2"/>
        <v>10644220</v>
      </c>
      <c r="O19" s="76">
        <f t="shared" si="2"/>
        <v>-282365</v>
      </c>
      <c r="P19" s="76">
        <f t="shared" si="2"/>
        <v>10933385</v>
      </c>
      <c r="Q19" s="76">
        <f t="shared" si="2"/>
        <v>21295240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63052941</v>
      </c>
      <c r="W19" s="76">
        <f>IF(E10=E18,0,W10-W18)</f>
        <v>54022017</v>
      </c>
      <c r="X19" s="76">
        <f t="shared" si="2"/>
        <v>9030924</v>
      </c>
      <c r="Y19" s="77">
        <f>+IF(W19&lt;&gt;0,(X19/W19)*100,0)</f>
        <v>16.717117393080677</v>
      </c>
      <c r="Z19" s="78">
        <f t="shared" si="2"/>
        <v>2683300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169097</v>
      </c>
      <c r="G20" s="59">
        <v>0</v>
      </c>
      <c r="H20" s="59">
        <v>142933</v>
      </c>
      <c r="I20" s="59">
        <v>312030</v>
      </c>
      <c r="J20" s="59">
        <v>186838</v>
      </c>
      <c r="K20" s="59">
        <v>619530</v>
      </c>
      <c r="L20" s="59">
        <v>178646</v>
      </c>
      <c r="M20" s="59">
        <v>985014</v>
      </c>
      <c r="N20" s="59">
        <v>53445</v>
      </c>
      <c r="O20" s="59">
        <v>56117</v>
      </c>
      <c r="P20" s="59">
        <v>58923</v>
      </c>
      <c r="Q20" s="59">
        <v>168485</v>
      </c>
      <c r="R20" s="59">
        <v>0</v>
      </c>
      <c r="S20" s="59">
        <v>0</v>
      </c>
      <c r="T20" s="59">
        <v>0</v>
      </c>
      <c r="U20" s="59">
        <v>0</v>
      </c>
      <c r="V20" s="59">
        <v>1465529</v>
      </c>
      <c r="W20" s="59"/>
      <c r="X20" s="59">
        <v>1465529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13944385</v>
      </c>
      <c r="C22" s="85">
        <f>SUM(C19:C21)</f>
        <v>0</v>
      </c>
      <c r="D22" s="86">
        <f aca="true" t="shared" si="3" ref="D22:Z22">SUM(D19:D21)</f>
        <v>2683300</v>
      </c>
      <c r="E22" s="87">
        <f t="shared" si="3"/>
        <v>2683300</v>
      </c>
      <c r="F22" s="87">
        <f t="shared" si="3"/>
        <v>34360181</v>
      </c>
      <c r="G22" s="87">
        <f t="shared" si="3"/>
        <v>-5837739</v>
      </c>
      <c r="H22" s="87">
        <f t="shared" si="3"/>
        <v>-3844251</v>
      </c>
      <c r="I22" s="87">
        <f t="shared" si="3"/>
        <v>24678191</v>
      </c>
      <c r="J22" s="87">
        <f t="shared" si="3"/>
        <v>2750079</v>
      </c>
      <c r="K22" s="87">
        <f t="shared" si="3"/>
        <v>-1825424</v>
      </c>
      <c r="L22" s="87">
        <f t="shared" si="3"/>
        <v>17451899</v>
      </c>
      <c r="M22" s="87">
        <f t="shared" si="3"/>
        <v>18376554</v>
      </c>
      <c r="N22" s="87">
        <f t="shared" si="3"/>
        <v>10697665</v>
      </c>
      <c r="O22" s="87">
        <f t="shared" si="3"/>
        <v>-226248</v>
      </c>
      <c r="P22" s="87">
        <f t="shared" si="3"/>
        <v>10992308</v>
      </c>
      <c r="Q22" s="87">
        <f t="shared" si="3"/>
        <v>21463725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64518470</v>
      </c>
      <c r="W22" s="87">
        <f t="shared" si="3"/>
        <v>54022017</v>
      </c>
      <c r="X22" s="87">
        <f t="shared" si="3"/>
        <v>10496453</v>
      </c>
      <c r="Y22" s="88">
        <f>+IF(W22&lt;&gt;0,(X22/W22)*100,0)</f>
        <v>19.42995390194335</v>
      </c>
      <c r="Z22" s="89">
        <f t="shared" si="3"/>
        <v>2683300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13944385</v>
      </c>
      <c r="C24" s="74">
        <f>SUM(C22:C23)</f>
        <v>0</v>
      </c>
      <c r="D24" s="75">
        <f aca="true" t="shared" si="4" ref="D24:Z24">SUM(D22:D23)</f>
        <v>2683300</v>
      </c>
      <c r="E24" s="76">
        <f t="shared" si="4"/>
        <v>2683300</v>
      </c>
      <c r="F24" s="76">
        <f t="shared" si="4"/>
        <v>34360181</v>
      </c>
      <c r="G24" s="76">
        <f t="shared" si="4"/>
        <v>-5837739</v>
      </c>
      <c r="H24" s="76">
        <f t="shared" si="4"/>
        <v>-3844251</v>
      </c>
      <c r="I24" s="76">
        <f t="shared" si="4"/>
        <v>24678191</v>
      </c>
      <c r="J24" s="76">
        <f t="shared" si="4"/>
        <v>2750079</v>
      </c>
      <c r="K24" s="76">
        <f t="shared" si="4"/>
        <v>-1825424</v>
      </c>
      <c r="L24" s="76">
        <f t="shared" si="4"/>
        <v>17451899</v>
      </c>
      <c r="M24" s="76">
        <f t="shared" si="4"/>
        <v>18376554</v>
      </c>
      <c r="N24" s="76">
        <f t="shared" si="4"/>
        <v>10697665</v>
      </c>
      <c r="O24" s="76">
        <f t="shared" si="4"/>
        <v>-226248</v>
      </c>
      <c r="P24" s="76">
        <f t="shared" si="4"/>
        <v>10992308</v>
      </c>
      <c r="Q24" s="76">
        <f t="shared" si="4"/>
        <v>21463725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64518470</v>
      </c>
      <c r="W24" s="76">
        <f t="shared" si="4"/>
        <v>54022017</v>
      </c>
      <c r="X24" s="76">
        <f t="shared" si="4"/>
        <v>10496453</v>
      </c>
      <c r="Y24" s="77">
        <f>+IF(W24&lt;&gt;0,(X24/W24)*100,0)</f>
        <v>19.42995390194335</v>
      </c>
      <c r="Z24" s="78">
        <f t="shared" si="4"/>
        <v>2683300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6439699</v>
      </c>
      <c r="C27" s="21">
        <v>0</v>
      </c>
      <c r="D27" s="98">
        <v>11304780</v>
      </c>
      <c r="E27" s="99">
        <v>11304780</v>
      </c>
      <c r="F27" s="99">
        <v>8128</v>
      </c>
      <c r="G27" s="99">
        <v>74377</v>
      </c>
      <c r="H27" s="99">
        <v>151259</v>
      </c>
      <c r="I27" s="99">
        <v>233764</v>
      </c>
      <c r="J27" s="99">
        <v>562381</v>
      </c>
      <c r="K27" s="99">
        <v>957532</v>
      </c>
      <c r="L27" s="99">
        <v>602804</v>
      </c>
      <c r="M27" s="99">
        <v>2122717</v>
      </c>
      <c r="N27" s="99">
        <v>157359</v>
      </c>
      <c r="O27" s="99">
        <v>61890</v>
      </c>
      <c r="P27" s="99">
        <v>3152126</v>
      </c>
      <c r="Q27" s="99">
        <v>3371375</v>
      </c>
      <c r="R27" s="99">
        <v>0</v>
      </c>
      <c r="S27" s="99">
        <v>0</v>
      </c>
      <c r="T27" s="99">
        <v>0</v>
      </c>
      <c r="U27" s="99">
        <v>0</v>
      </c>
      <c r="V27" s="99">
        <v>5727856</v>
      </c>
      <c r="W27" s="99">
        <v>8478585</v>
      </c>
      <c r="X27" s="99">
        <v>-2750729</v>
      </c>
      <c r="Y27" s="100">
        <v>-32.44</v>
      </c>
      <c r="Z27" s="101">
        <v>11304780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6439699</v>
      </c>
      <c r="C31" s="18">
        <v>0</v>
      </c>
      <c r="D31" s="58">
        <v>11304780</v>
      </c>
      <c r="E31" s="59">
        <v>11304780</v>
      </c>
      <c r="F31" s="59">
        <v>8128</v>
      </c>
      <c r="G31" s="59">
        <v>74377</v>
      </c>
      <c r="H31" s="59">
        <v>151259</v>
      </c>
      <c r="I31" s="59">
        <v>233764</v>
      </c>
      <c r="J31" s="59">
        <v>562381</v>
      </c>
      <c r="K31" s="59">
        <v>957532</v>
      </c>
      <c r="L31" s="59">
        <v>602804</v>
      </c>
      <c r="M31" s="59">
        <v>2122717</v>
      </c>
      <c r="N31" s="59">
        <v>157359</v>
      </c>
      <c r="O31" s="59">
        <v>61890</v>
      </c>
      <c r="P31" s="59">
        <v>3152126</v>
      </c>
      <c r="Q31" s="59">
        <v>3371375</v>
      </c>
      <c r="R31" s="59">
        <v>0</v>
      </c>
      <c r="S31" s="59">
        <v>0</v>
      </c>
      <c r="T31" s="59">
        <v>0</v>
      </c>
      <c r="U31" s="59">
        <v>0</v>
      </c>
      <c r="V31" s="59">
        <v>5727856</v>
      </c>
      <c r="W31" s="59">
        <v>8478585</v>
      </c>
      <c r="X31" s="59">
        <v>-2750729</v>
      </c>
      <c r="Y31" s="60">
        <v>-32.44</v>
      </c>
      <c r="Z31" s="61">
        <v>11304780</v>
      </c>
    </row>
    <row r="32" spans="1:26" ht="13.5">
      <c r="A32" s="69" t="s">
        <v>50</v>
      </c>
      <c r="B32" s="21">
        <f>SUM(B28:B31)</f>
        <v>6439699</v>
      </c>
      <c r="C32" s="21">
        <f>SUM(C28:C31)</f>
        <v>0</v>
      </c>
      <c r="D32" s="98">
        <f aca="true" t="shared" si="5" ref="D32:Z32">SUM(D28:D31)</f>
        <v>11304780</v>
      </c>
      <c r="E32" s="99">
        <f t="shared" si="5"/>
        <v>11304780</v>
      </c>
      <c r="F32" s="99">
        <f t="shared" si="5"/>
        <v>8128</v>
      </c>
      <c r="G32" s="99">
        <f t="shared" si="5"/>
        <v>74377</v>
      </c>
      <c r="H32" s="99">
        <f t="shared" si="5"/>
        <v>151259</v>
      </c>
      <c r="I32" s="99">
        <f t="shared" si="5"/>
        <v>233764</v>
      </c>
      <c r="J32" s="99">
        <f t="shared" si="5"/>
        <v>562381</v>
      </c>
      <c r="K32" s="99">
        <f t="shared" si="5"/>
        <v>957532</v>
      </c>
      <c r="L32" s="99">
        <f t="shared" si="5"/>
        <v>602804</v>
      </c>
      <c r="M32" s="99">
        <f t="shared" si="5"/>
        <v>2122717</v>
      </c>
      <c r="N32" s="99">
        <f t="shared" si="5"/>
        <v>157359</v>
      </c>
      <c r="O32" s="99">
        <f t="shared" si="5"/>
        <v>61890</v>
      </c>
      <c r="P32" s="99">
        <f t="shared" si="5"/>
        <v>3152126</v>
      </c>
      <c r="Q32" s="99">
        <f t="shared" si="5"/>
        <v>3371375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5727856</v>
      </c>
      <c r="W32" s="99">
        <f t="shared" si="5"/>
        <v>8478585</v>
      </c>
      <c r="X32" s="99">
        <f t="shared" si="5"/>
        <v>-2750729</v>
      </c>
      <c r="Y32" s="100">
        <f>+IF(W32&lt;&gt;0,(X32/W32)*100,0)</f>
        <v>-32.44325556681923</v>
      </c>
      <c r="Z32" s="101">
        <f t="shared" si="5"/>
        <v>11304780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243555292</v>
      </c>
      <c r="C35" s="18">
        <v>0</v>
      </c>
      <c r="D35" s="58">
        <v>203999237</v>
      </c>
      <c r="E35" s="59">
        <v>203999237</v>
      </c>
      <c r="F35" s="59">
        <v>273122649</v>
      </c>
      <c r="G35" s="59">
        <v>264798675</v>
      </c>
      <c r="H35" s="59">
        <v>262315999</v>
      </c>
      <c r="I35" s="59">
        <v>262315999</v>
      </c>
      <c r="J35" s="59">
        <v>264009459</v>
      </c>
      <c r="K35" s="59">
        <v>257813165</v>
      </c>
      <c r="L35" s="59">
        <v>267936399</v>
      </c>
      <c r="M35" s="59">
        <v>267936399</v>
      </c>
      <c r="N35" s="59">
        <v>277277845</v>
      </c>
      <c r="O35" s="59">
        <v>281354211</v>
      </c>
      <c r="P35" s="59">
        <v>287963502</v>
      </c>
      <c r="Q35" s="59">
        <v>287963502</v>
      </c>
      <c r="R35" s="59">
        <v>0</v>
      </c>
      <c r="S35" s="59">
        <v>0</v>
      </c>
      <c r="T35" s="59">
        <v>0</v>
      </c>
      <c r="U35" s="59">
        <v>0</v>
      </c>
      <c r="V35" s="59">
        <v>287963502</v>
      </c>
      <c r="W35" s="59">
        <v>152999428</v>
      </c>
      <c r="X35" s="59">
        <v>134964074</v>
      </c>
      <c r="Y35" s="60">
        <v>88.21</v>
      </c>
      <c r="Z35" s="61">
        <v>203999237</v>
      </c>
    </row>
    <row r="36" spans="1:26" ht="13.5">
      <c r="A36" s="57" t="s">
        <v>53</v>
      </c>
      <c r="B36" s="18">
        <v>342222905</v>
      </c>
      <c r="C36" s="18">
        <v>0</v>
      </c>
      <c r="D36" s="58">
        <v>364089917</v>
      </c>
      <c r="E36" s="59">
        <v>364089917</v>
      </c>
      <c r="F36" s="59">
        <v>342964543</v>
      </c>
      <c r="G36" s="59">
        <v>342782712</v>
      </c>
      <c r="H36" s="59">
        <v>341605949</v>
      </c>
      <c r="I36" s="59">
        <v>341605949</v>
      </c>
      <c r="J36" s="59">
        <v>339535864</v>
      </c>
      <c r="K36" s="59">
        <v>338197070</v>
      </c>
      <c r="L36" s="59">
        <v>337832591</v>
      </c>
      <c r="M36" s="59">
        <v>337832591</v>
      </c>
      <c r="N36" s="59">
        <v>336974180</v>
      </c>
      <c r="O36" s="59">
        <v>335908332</v>
      </c>
      <c r="P36" s="59">
        <v>335668525</v>
      </c>
      <c r="Q36" s="59">
        <v>335668525</v>
      </c>
      <c r="R36" s="59">
        <v>0</v>
      </c>
      <c r="S36" s="59">
        <v>0</v>
      </c>
      <c r="T36" s="59">
        <v>0</v>
      </c>
      <c r="U36" s="59">
        <v>0</v>
      </c>
      <c r="V36" s="59">
        <v>335668525</v>
      </c>
      <c r="W36" s="59">
        <v>273067438</v>
      </c>
      <c r="X36" s="59">
        <v>62601087</v>
      </c>
      <c r="Y36" s="60">
        <v>22.93</v>
      </c>
      <c r="Z36" s="61">
        <v>364089917</v>
      </c>
    </row>
    <row r="37" spans="1:26" ht="13.5">
      <c r="A37" s="57" t="s">
        <v>54</v>
      </c>
      <c r="B37" s="18">
        <v>41811671</v>
      </c>
      <c r="C37" s="18">
        <v>0</v>
      </c>
      <c r="D37" s="58">
        <v>78216370</v>
      </c>
      <c r="E37" s="59">
        <v>78216370</v>
      </c>
      <c r="F37" s="59">
        <v>29361152</v>
      </c>
      <c r="G37" s="59">
        <v>22065436</v>
      </c>
      <c r="H37" s="59">
        <v>37528453</v>
      </c>
      <c r="I37" s="59">
        <v>37528453</v>
      </c>
      <c r="J37" s="59">
        <v>40739912</v>
      </c>
      <c r="K37" s="59">
        <v>41516439</v>
      </c>
      <c r="L37" s="59">
        <v>47220210</v>
      </c>
      <c r="M37" s="59">
        <v>47220210</v>
      </c>
      <c r="N37" s="59">
        <v>52916976</v>
      </c>
      <c r="O37" s="59">
        <v>56986728</v>
      </c>
      <c r="P37" s="59">
        <v>47344753</v>
      </c>
      <c r="Q37" s="59">
        <v>47344753</v>
      </c>
      <c r="R37" s="59">
        <v>0</v>
      </c>
      <c r="S37" s="59">
        <v>0</v>
      </c>
      <c r="T37" s="59">
        <v>0</v>
      </c>
      <c r="U37" s="59">
        <v>0</v>
      </c>
      <c r="V37" s="59">
        <v>47344753</v>
      </c>
      <c r="W37" s="59">
        <v>58662278</v>
      </c>
      <c r="X37" s="59">
        <v>-11317525</v>
      </c>
      <c r="Y37" s="60">
        <v>-19.29</v>
      </c>
      <c r="Z37" s="61">
        <v>78216370</v>
      </c>
    </row>
    <row r="38" spans="1:26" ht="13.5">
      <c r="A38" s="57" t="s">
        <v>55</v>
      </c>
      <c r="B38" s="18">
        <v>128125315</v>
      </c>
      <c r="C38" s="18">
        <v>0</v>
      </c>
      <c r="D38" s="58">
        <v>138194592</v>
      </c>
      <c r="E38" s="59">
        <v>138194592</v>
      </c>
      <c r="F38" s="59">
        <v>139895897</v>
      </c>
      <c r="G38" s="59">
        <v>149295316</v>
      </c>
      <c r="H38" s="59">
        <v>139597999</v>
      </c>
      <c r="I38" s="59">
        <v>139597999</v>
      </c>
      <c r="J38" s="59">
        <v>139523973</v>
      </c>
      <c r="K38" s="59">
        <v>136058273</v>
      </c>
      <c r="L38" s="59">
        <v>120279859</v>
      </c>
      <c r="M38" s="59">
        <v>120279859</v>
      </c>
      <c r="N38" s="59">
        <v>120221555</v>
      </c>
      <c r="O38" s="59">
        <v>120433396</v>
      </c>
      <c r="P38" s="59">
        <v>120688241</v>
      </c>
      <c r="Q38" s="59">
        <v>120688241</v>
      </c>
      <c r="R38" s="59">
        <v>0</v>
      </c>
      <c r="S38" s="59">
        <v>0</v>
      </c>
      <c r="T38" s="59">
        <v>0</v>
      </c>
      <c r="U38" s="59">
        <v>0</v>
      </c>
      <c r="V38" s="59">
        <v>120688241</v>
      </c>
      <c r="W38" s="59">
        <v>103645944</v>
      </c>
      <c r="X38" s="59">
        <v>17042297</v>
      </c>
      <c r="Y38" s="60">
        <v>16.44</v>
      </c>
      <c r="Z38" s="61">
        <v>138194592</v>
      </c>
    </row>
    <row r="39" spans="1:26" ht="13.5">
      <c r="A39" s="57" t="s">
        <v>56</v>
      </c>
      <c r="B39" s="18">
        <v>415841211</v>
      </c>
      <c r="C39" s="18">
        <v>0</v>
      </c>
      <c r="D39" s="58">
        <v>351678192</v>
      </c>
      <c r="E39" s="59">
        <v>351678192</v>
      </c>
      <c r="F39" s="59">
        <v>446830143</v>
      </c>
      <c r="G39" s="59">
        <v>436220635</v>
      </c>
      <c r="H39" s="59">
        <v>426795496</v>
      </c>
      <c r="I39" s="59">
        <v>426795496</v>
      </c>
      <c r="J39" s="59">
        <v>423281438</v>
      </c>
      <c r="K39" s="59">
        <v>418435523</v>
      </c>
      <c r="L39" s="59">
        <v>438268921</v>
      </c>
      <c r="M39" s="59">
        <v>438268921</v>
      </c>
      <c r="N39" s="59">
        <v>441113494</v>
      </c>
      <c r="O39" s="59">
        <v>439842419</v>
      </c>
      <c r="P39" s="59">
        <v>455599033</v>
      </c>
      <c r="Q39" s="59">
        <v>455599033</v>
      </c>
      <c r="R39" s="59">
        <v>0</v>
      </c>
      <c r="S39" s="59">
        <v>0</v>
      </c>
      <c r="T39" s="59">
        <v>0</v>
      </c>
      <c r="U39" s="59">
        <v>0</v>
      </c>
      <c r="V39" s="59">
        <v>455599033</v>
      </c>
      <c r="W39" s="59">
        <v>263758644</v>
      </c>
      <c r="X39" s="59">
        <v>191840389</v>
      </c>
      <c r="Y39" s="60">
        <v>72.73</v>
      </c>
      <c r="Z39" s="61">
        <v>351678192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48243000</v>
      </c>
      <c r="C42" s="18">
        <v>0</v>
      </c>
      <c r="D42" s="58">
        <v>18087064</v>
      </c>
      <c r="E42" s="59">
        <v>18087065</v>
      </c>
      <c r="F42" s="59">
        <v>-179045254</v>
      </c>
      <c r="G42" s="59">
        <v>385955</v>
      </c>
      <c r="H42" s="59">
        <v>2307578</v>
      </c>
      <c r="I42" s="59">
        <v>-176351721</v>
      </c>
      <c r="J42" s="59">
        <v>-11437604</v>
      </c>
      <c r="K42" s="59">
        <v>-2559517</v>
      </c>
      <c r="L42" s="59">
        <v>2661022</v>
      </c>
      <c r="M42" s="59">
        <v>-11336099</v>
      </c>
      <c r="N42" s="59">
        <v>-7719699</v>
      </c>
      <c r="O42" s="59">
        <v>4735321</v>
      </c>
      <c r="P42" s="59">
        <v>-18565766</v>
      </c>
      <c r="Q42" s="59">
        <v>-21550144</v>
      </c>
      <c r="R42" s="59">
        <v>0</v>
      </c>
      <c r="S42" s="59">
        <v>0</v>
      </c>
      <c r="T42" s="59">
        <v>0</v>
      </c>
      <c r="U42" s="59">
        <v>0</v>
      </c>
      <c r="V42" s="59">
        <v>-209237964</v>
      </c>
      <c r="W42" s="59">
        <v>67705005</v>
      </c>
      <c r="X42" s="59">
        <v>-276942969</v>
      </c>
      <c r="Y42" s="60">
        <v>-409.04</v>
      </c>
      <c r="Z42" s="61">
        <v>18087065</v>
      </c>
    </row>
    <row r="43" spans="1:26" ht="13.5">
      <c r="A43" s="57" t="s">
        <v>59</v>
      </c>
      <c r="B43" s="18">
        <v>-6167581</v>
      </c>
      <c r="C43" s="18">
        <v>0</v>
      </c>
      <c r="D43" s="58">
        <v>-11304781</v>
      </c>
      <c r="E43" s="59">
        <v>-11304781</v>
      </c>
      <c r="F43" s="59">
        <v>-8128</v>
      </c>
      <c r="G43" s="59">
        <v>-74377</v>
      </c>
      <c r="H43" s="59">
        <v>-151259</v>
      </c>
      <c r="I43" s="59">
        <v>-233764</v>
      </c>
      <c r="J43" s="59">
        <v>-562381</v>
      </c>
      <c r="K43" s="59">
        <v>-957532</v>
      </c>
      <c r="L43" s="59">
        <v>-602804</v>
      </c>
      <c r="M43" s="59">
        <v>-2122717</v>
      </c>
      <c r="N43" s="59">
        <v>-157359</v>
      </c>
      <c r="O43" s="59">
        <v>61890</v>
      </c>
      <c r="P43" s="59">
        <v>-3152126</v>
      </c>
      <c r="Q43" s="59">
        <v>-3247595</v>
      </c>
      <c r="R43" s="59">
        <v>0</v>
      </c>
      <c r="S43" s="59">
        <v>0</v>
      </c>
      <c r="T43" s="59">
        <v>0</v>
      </c>
      <c r="U43" s="59">
        <v>0</v>
      </c>
      <c r="V43" s="59">
        <v>-5604076</v>
      </c>
      <c r="W43" s="59">
        <v>-7687251</v>
      </c>
      <c r="X43" s="59">
        <v>2083175</v>
      </c>
      <c r="Y43" s="60">
        <v>-27.1</v>
      </c>
      <c r="Z43" s="61">
        <v>-11304781</v>
      </c>
    </row>
    <row r="44" spans="1:26" ht="13.5">
      <c r="A44" s="57" t="s">
        <v>60</v>
      </c>
      <c r="B44" s="18">
        <v>-14127729</v>
      </c>
      <c r="C44" s="18">
        <v>0</v>
      </c>
      <c r="D44" s="58">
        <v>-15492687</v>
      </c>
      <c r="E44" s="59">
        <v>-15492687</v>
      </c>
      <c r="F44" s="59">
        <v>-1718903</v>
      </c>
      <c r="G44" s="59">
        <v>0</v>
      </c>
      <c r="H44" s="59">
        <v>0</v>
      </c>
      <c r="I44" s="59">
        <v>-1718903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-1718903</v>
      </c>
      <c r="W44" s="59">
        <v>-10328458</v>
      </c>
      <c r="X44" s="59">
        <v>8609555</v>
      </c>
      <c r="Y44" s="60">
        <v>-83.36</v>
      </c>
      <c r="Z44" s="61">
        <v>-15492687</v>
      </c>
    </row>
    <row r="45" spans="1:26" ht="13.5">
      <c r="A45" s="69" t="s">
        <v>61</v>
      </c>
      <c r="B45" s="21">
        <v>226914873</v>
      </c>
      <c r="C45" s="21">
        <v>0</v>
      </c>
      <c r="D45" s="98">
        <v>190256778</v>
      </c>
      <c r="E45" s="99">
        <v>190256779</v>
      </c>
      <c r="F45" s="99">
        <v>46142588</v>
      </c>
      <c r="G45" s="99">
        <v>46454166</v>
      </c>
      <c r="H45" s="99">
        <v>48610485</v>
      </c>
      <c r="I45" s="99">
        <v>48610485</v>
      </c>
      <c r="J45" s="99">
        <v>36610500</v>
      </c>
      <c r="K45" s="99">
        <v>33093451</v>
      </c>
      <c r="L45" s="99">
        <v>35151669</v>
      </c>
      <c r="M45" s="99">
        <v>35151669</v>
      </c>
      <c r="N45" s="99">
        <v>27274611</v>
      </c>
      <c r="O45" s="99">
        <v>32071822</v>
      </c>
      <c r="P45" s="99">
        <v>10353930</v>
      </c>
      <c r="Q45" s="99">
        <v>10353930</v>
      </c>
      <c r="R45" s="99">
        <v>0</v>
      </c>
      <c r="S45" s="99">
        <v>0</v>
      </c>
      <c r="T45" s="99">
        <v>0</v>
      </c>
      <c r="U45" s="99">
        <v>0</v>
      </c>
      <c r="V45" s="99">
        <v>10353930</v>
      </c>
      <c r="W45" s="99">
        <v>248656478</v>
      </c>
      <c r="X45" s="99">
        <v>-238302548</v>
      </c>
      <c r="Y45" s="100">
        <v>-95.84</v>
      </c>
      <c r="Z45" s="101">
        <v>190256779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10924118</v>
      </c>
      <c r="C49" s="51">
        <v>0</v>
      </c>
      <c r="D49" s="128">
        <v>311679</v>
      </c>
      <c r="E49" s="53">
        <v>137487</v>
      </c>
      <c r="F49" s="53">
        <v>0</v>
      </c>
      <c r="G49" s="53">
        <v>0</v>
      </c>
      <c r="H49" s="53">
        <v>0</v>
      </c>
      <c r="I49" s="53">
        <v>113490</v>
      </c>
      <c r="J49" s="53">
        <v>0</v>
      </c>
      <c r="K49" s="53">
        <v>0</v>
      </c>
      <c r="L49" s="53">
        <v>0</v>
      </c>
      <c r="M49" s="53">
        <v>105578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11592352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30354413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30354413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100.00000177348154</v>
      </c>
      <c r="E58" s="7">
        <f t="shared" si="6"/>
        <v>100.00000177348154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100.00001082794354</v>
      </c>
      <c r="K58" s="7">
        <f t="shared" si="6"/>
        <v>100</v>
      </c>
      <c r="L58" s="7">
        <f t="shared" si="6"/>
        <v>100</v>
      </c>
      <c r="M58" s="7">
        <f t="shared" si="6"/>
        <v>100.00000329209871</v>
      </c>
      <c r="N58" s="7">
        <f t="shared" si="6"/>
        <v>100</v>
      </c>
      <c r="O58" s="7">
        <f t="shared" si="6"/>
        <v>100</v>
      </c>
      <c r="P58" s="7">
        <f t="shared" si="6"/>
        <v>98.52967548367072</v>
      </c>
      <c r="Q58" s="7">
        <f t="shared" si="6"/>
        <v>99.5577180218333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99.83367480970607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100.00000177348154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100.0000008869617</v>
      </c>
      <c r="E60" s="13">
        <f t="shared" si="7"/>
        <v>100.0000008869617</v>
      </c>
      <c r="F60" s="13">
        <f t="shared" si="7"/>
        <v>100</v>
      </c>
      <c r="G60" s="13">
        <f t="shared" si="7"/>
        <v>100</v>
      </c>
      <c r="H60" s="13">
        <f t="shared" si="7"/>
        <v>99.99998806732843</v>
      </c>
      <c r="I60" s="13">
        <f t="shared" si="7"/>
        <v>99.99999518951415</v>
      </c>
      <c r="J60" s="13">
        <f t="shared" si="7"/>
        <v>100.00001083279845</v>
      </c>
      <c r="K60" s="13">
        <f t="shared" si="7"/>
        <v>100</v>
      </c>
      <c r="L60" s="13">
        <f t="shared" si="7"/>
        <v>100</v>
      </c>
      <c r="M60" s="13">
        <f t="shared" si="7"/>
        <v>100.00000329349152</v>
      </c>
      <c r="N60" s="13">
        <f t="shared" si="7"/>
        <v>100</v>
      </c>
      <c r="O60" s="13">
        <f t="shared" si="7"/>
        <v>100</v>
      </c>
      <c r="P60" s="13">
        <f t="shared" si="7"/>
        <v>98.52860242574825</v>
      </c>
      <c r="Q60" s="13">
        <f t="shared" si="7"/>
        <v>99.55751108808806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99.83358642836531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100.0000008869617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99.42107216270153</v>
      </c>
      <c r="C62" s="12">
        <f t="shared" si="7"/>
        <v>0</v>
      </c>
      <c r="D62" s="3">
        <f t="shared" si="7"/>
        <v>100.0000008869617</v>
      </c>
      <c r="E62" s="13">
        <f t="shared" si="7"/>
        <v>100.0000008869617</v>
      </c>
      <c r="F62" s="13">
        <f t="shared" si="7"/>
        <v>101.99495700862731</v>
      </c>
      <c r="G62" s="13">
        <f t="shared" si="7"/>
        <v>101.13570211276648</v>
      </c>
      <c r="H62" s="13">
        <f t="shared" si="7"/>
        <v>100.92066367361556</v>
      </c>
      <c r="I62" s="13">
        <f t="shared" si="7"/>
        <v>101.22748290964006</v>
      </c>
      <c r="J62" s="13">
        <f t="shared" si="7"/>
        <v>100.8496685184999</v>
      </c>
      <c r="K62" s="13">
        <f t="shared" si="7"/>
        <v>100.69161854061728</v>
      </c>
      <c r="L62" s="13">
        <f t="shared" si="7"/>
        <v>100.74730318981963</v>
      </c>
      <c r="M62" s="13">
        <f t="shared" si="7"/>
        <v>100.75852335768838</v>
      </c>
      <c r="N62" s="13">
        <f t="shared" si="7"/>
        <v>100.61440259637997</v>
      </c>
      <c r="O62" s="13">
        <f t="shared" si="7"/>
        <v>100.71107468065878</v>
      </c>
      <c r="P62" s="13">
        <f t="shared" si="7"/>
        <v>99.21641990822539</v>
      </c>
      <c r="Q62" s="13">
        <f t="shared" si="7"/>
        <v>100.22978472220568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100.67779762808718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100.0000008869617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100.00355998576005</v>
      </c>
      <c r="E66" s="16">
        <f t="shared" si="7"/>
        <v>100.00355998576005</v>
      </c>
      <c r="F66" s="16">
        <f t="shared" si="7"/>
        <v>100</v>
      </c>
      <c r="G66" s="16">
        <f t="shared" si="7"/>
        <v>100</v>
      </c>
      <c r="H66" s="16">
        <f t="shared" si="7"/>
        <v>100.01785714285714</v>
      </c>
      <c r="I66" s="16">
        <f t="shared" si="7"/>
        <v>100.00637308010963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100.00232758420036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100.00355998576005</v>
      </c>
    </row>
    <row r="67" spans="1:26" ht="13.5" hidden="1">
      <c r="A67" s="40" t="s">
        <v>119</v>
      </c>
      <c r="B67" s="23">
        <v>113875025</v>
      </c>
      <c r="C67" s="23"/>
      <c r="D67" s="24">
        <v>112772530</v>
      </c>
      <c r="E67" s="25">
        <v>112772530</v>
      </c>
      <c r="F67" s="25">
        <v>4362036</v>
      </c>
      <c r="G67" s="25">
        <v>8055623</v>
      </c>
      <c r="H67" s="25">
        <v>8385953</v>
      </c>
      <c r="I67" s="25">
        <v>20803612</v>
      </c>
      <c r="J67" s="25">
        <v>9235364</v>
      </c>
      <c r="K67" s="25">
        <v>10833395</v>
      </c>
      <c r="L67" s="25">
        <v>10307001</v>
      </c>
      <c r="M67" s="25">
        <v>30375760</v>
      </c>
      <c r="N67" s="25">
        <v>10172327</v>
      </c>
      <c r="O67" s="25">
        <v>11395922</v>
      </c>
      <c r="P67" s="25">
        <v>9279040</v>
      </c>
      <c r="Q67" s="25">
        <v>30847289</v>
      </c>
      <c r="R67" s="25"/>
      <c r="S67" s="25"/>
      <c r="T67" s="25"/>
      <c r="U67" s="25"/>
      <c r="V67" s="25">
        <v>82026661</v>
      </c>
      <c r="W67" s="25">
        <v>93601202</v>
      </c>
      <c r="X67" s="25"/>
      <c r="Y67" s="24"/>
      <c r="Z67" s="26">
        <v>112772530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113875025</v>
      </c>
      <c r="C69" s="18"/>
      <c r="D69" s="19">
        <v>112744440</v>
      </c>
      <c r="E69" s="20">
        <v>112744440</v>
      </c>
      <c r="F69" s="20">
        <v>4356889</v>
      </c>
      <c r="G69" s="20">
        <v>8050679</v>
      </c>
      <c r="H69" s="20">
        <v>8380353</v>
      </c>
      <c r="I69" s="20">
        <v>20787921</v>
      </c>
      <c r="J69" s="20">
        <v>9231225</v>
      </c>
      <c r="K69" s="20">
        <v>10829300</v>
      </c>
      <c r="L69" s="20">
        <v>10302389</v>
      </c>
      <c r="M69" s="20">
        <v>30362914</v>
      </c>
      <c r="N69" s="20">
        <v>10170953</v>
      </c>
      <c r="O69" s="20">
        <v>11389637</v>
      </c>
      <c r="P69" s="20">
        <v>9272273</v>
      </c>
      <c r="Q69" s="20">
        <v>30832863</v>
      </c>
      <c r="R69" s="20"/>
      <c r="S69" s="20"/>
      <c r="T69" s="20"/>
      <c r="U69" s="20"/>
      <c r="V69" s="20">
        <v>81983698</v>
      </c>
      <c r="W69" s="20">
        <v>93577886</v>
      </c>
      <c r="X69" s="20"/>
      <c r="Y69" s="19"/>
      <c r="Z69" s="22">
        <v>112744440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>
        <v>113548867</v>
      </c>
      <c r="C71" s="18"/>
      <c r="D71" s="19">
        <v>112744440</v>
      </c>
      <c r="E71" s="20">
        <v>112744440</v>
      </c>
      <c r="F71" s="20">
        <v>4271671</v>
      </c>
      <c r="G71" s="20">
        <v>7960274</v>
      </c>
      <c r="H71" s="20">
        <v>8303901</v>
      </c>
      <c r="I71" s="20">
        <v>20535846</v>
      </c>
      <c r="J71" s="20">
        <v>9153452</v>
      </c>
      <c r="K71" s="20">
        <v>10754917</v>
      </c>
      <c r="L71" s="20">
        <v>10225970</v>
      </c>
      <c r="M71" s="20">
        <v>30134339</v>
      </c>
      <c r="N71" s="20">
        <v>10108844</v>
      </c>
      <c r="O71" s="20">
        <v>11309220</v>
      </c>
      <c r="P71" s="20">
        <v>9207993</v>
      </c>
      <c r="Q71" s="20">
        <v>30626057</v>
      </c>
      <c r="R71" s="20"/>
      <c r="S71" s="20"/>
      <c r="T71" s="20"/>
      <c r="U71" s="20"/>
      <c r="V71" s="20">
        <v>81296242</v>
      </c>
      <c r="W71" s="20">
        <v>93577886</v>
      </c>
      <c r="X71" s="20"/>
      <c r="Y71" s="19"/>
      <c r="Z71" s="22">
        <v>112744440</v>
      </c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>
        <v>326158</v>
      </c>
      <c r="C74" s="18"/>
      <c r="D74" s="19"/>
      <c r="E74" s="20"/>
      <c r="F74" s="20">
        <v>85218</v>
      </c>
      <c r="G74" s="20">
        <v>90405</v>
      </c>
      <c r="H74" s="20">
        <v>76452</v>
      </c>
      <c r="I74" s="20">
        <v>252075</v>
      </c>
      <c r="J74" s="20">
        <v>77773</v>
      </c>
      <c r="K74" s="20">
        <v>74383</v>
      </c>
      <c r="L74" s="20">
        <v>76419</v>
      </c>
      <c r="M74" s="20">
        <v>228575</v>
      </c>
      <c r="N74" s="20">
        <v>62109</v>
      </c>
      <c r="O74" s="20">
        <v>80417</v>
      </c>
      <c r="P74" s="20">
        <v>64280</v>
      </c>
      <c r="Q74" s="20">
        <v>206806</v>
      </c>
      <c r="R74" s="20"/>
      <c r="S74" s="20"/>
      <c r="T74" s="20"/>
      <c r="U74" s="20"/>
      <c r="V74" s="20">
        <v>687456</v>
      </c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>
        <v>28090</v>
      </c>
      <c r="E75" s="29">
        <v>28090</v>
      </c>
      <c r="F75" s="29">
        <v>5147</v>
      </c>
      <c r="G75" s="29">
        <v>4944</v>
      </c>
      <c r="H75" s="29">
        <v>5600</v>
      </c>
      <c r="I75" s="29">
        <v>15691</v>
      </c>
      <c r="J75" s="29">
        <v>4139</v>
      </c>
      <c r="K75" s="29">
        <v>4095</v>
      </c>
      <c r="L75" s="29">
        <v>4612</v>
      </c>
      <c r="M75" s="29">
        <v>12846</v>
      </c>
      <c r="N75" s="29">
        <v>1374</v>
      </c>
      <c r="O75" s="29">
        <v>6285</v>
      </c>
      <c r="P75" s="29">
        <v>6767</v>
      </c>
      <c r="Q75" s="29">
        <v>14426</v>
      </c>
      <c r="R75" s="29"/>
      <c r="S75" s="29"/>
      <c r="T75" s="29"/>
      <c r="U75" s="29"/>
      <c r="V75" s="29">
        <v>42963</v>
      </c>
      <c r="W75" s="29">
        <v>23316</v>
      </c>
      <c r="X75" s="29"/>
      <c r="Y75" s="28"/>
      <c r="Z75" s="30">
        <v>28090</v>
      </c>
    </row>
    <row r="76" spans="1:26" ht="13.5" hidden="1">
      <c r="A76" s="41" t="s">
        <v>120</v>
      </c>
      <c r="B76" s="31">
        <v>113875025</v>
      </c>
      <c r="C76" s="31"/>
      <c r="D76" s="32">
        <v>112772532</v>
      </c>
      <c r="E76" s="33">
        <v>112772532</v>
      </c>
      <c r="F76" s="33">
        <v>4362036</v>
      </c>
      <c r="G76" s="33">
        <v>8055623</v>
      </c>
      <c r="H76" s="33">
        <v>8385953</v>
      </c>
      <c r="I76" s="33">
        <v>20803612</v>
      </c>
      <c r="J76" s="33">
        <v>9235365</v>
      </c>
      <c r="K76" s="33">
        <v>10833395</v>
      </c>
      <c r="L76" s="33">
        <v>10307001</v>
      </c>
      <c r="M76" s="33">
        <v>30375761</v>
      </c>
      <c r="N76" s="33">
        <v>10172327</v>
      </c>
      <c r="O76" s="33">
        <v>11395922</v>
      </c>
      <c r="P76" s="33">
        <v>9142608</v>
      </c>
      <c r="Q76" s="33">
        <v>30710857</v>
      </c>
      <c r="R76" s="33"/>
      <c r="S76" s="33"/>
      <c r="T76" s="33"/>
      <c r="U76" s="33"/>
      <c r="V76" s="33">
        <v>81890230</v>
      </c>
      <c r="W76" s="33">
        <v>93601202</v>
      </c>
      <c r="X76" s="33"/>
      <c r="Y76" s="32"/>
      <c r="Z76" s="34">
        <v>112772532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113875025</v>
      </c>
      <c r="C78" s="18"/>
      <c r="D78" s="19">
        <v>112744441</v>
      </c>
      <c r="E78" s="20">
        <v>112744441</v>
      </c>
      <c r="F78" s="20">
        <v>4356889</v>
      </c>
      <c r="G78" s="20">
        <v>8050679</v>
      </c>
      <c r="H78" s="20">
        <v>8380352</v>
      </c>
      <c r="I78" s="20">
        <v>20787920</v>
      </c>
      <c r="J78" s="20">
        <v>9231226</v>
      </c>
      <c r="K78" s="20">
        <v>10829300</v>
      </c>
      <c r="L78" s="20">
        <v>10302389</v>
      </c>
      <c r="M78" s="20">
        <v>30362915</v>
      </c>
      <c r="N78" s="20">
        <v>10170953</v>
      </c>
      <c r="O78" s="20">
        <v>11389637</v>
      </c>
      <c r="P78" s="20">
        <v>9135841</v>
      </c>
      <c r="Q78" s="20">
        <v>30696431</v>
      </c>
      <c r="R78" s="20"/>
      <c r="S78" s="20"/>
      <c r="T78" s="20"/>
      <c r="U78" s="20"/>
      <c r="V78" s="20">
        <v>81847266</v>
      </c>
      <c r="W78" s="20">
        <v>93577886</v>
      </c>
      <c r="X78" s="20"/>
      <c r="Y78" s="19"/>
      <c r="Z78" s="22">
        <v>112744441</v>
      </c>
    </row>
    <row r="79" spans="1:26" ht="13.5" hidden="1">
      <c r="A79" s="38" t="s">
        <v>113</v>
      </c>
      <c r="B79" s="18">
        <v>541153</v>
      </c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>
        <v>112891501</v>
      </c>
      <c r="C80" s="18"/>
      <c r="D80" s="19">
        <v>112744441</v>
      </c>
      <c r="E80" s="20">
        <v>112744441</v>
      </c>
      <c r="F80" s="20">
        <v>4356889</v>
      </c>
      <c r="G80" s="20">
        <v>8050679</v>
      </c>
      <c r="H80" s="20">
        <v>8380352</v>
      </c>
      <c r="I80" s="20">
        <v>20787920</v>
      </c>
      <c r="J80" s="20">
        <v>9231226</v>
      </c>
      <c r="K80" s="20">
        <v>10829300</v>
      </c>
      <c r="L80" s="20">
        <v>10302389</v>
      </c>
      <c r="M80" s="20">
        <v>30362915</v>
      </c>
      <c r="N80" s="20">
        <v>10170953</v>
      </c>
      <c r="O80" s="20">
        <v>11389637</v>
      </c>
      <c r="P80" s="20">
        <v>9135841</v>
      </c>
      <c r="Q80" s="20">
        <v>30696431</v>
      </c>
      <c r="R80" s="20"/>
      <c r="S80" s="20"/>
      <c r="T80" s="20"/>
      <c r="U80" s="20"/>
      <c r="V80" s="20">
        <v>81847266</v>
      </c>
      <c r="W80" s="20">
        <v>93577886</v>
      </c>
      <c r="X80" s="20"/>
      <c r="Y80" s="19"/>
      <c r="Z80" s="22">
        <v>112744441</v>
      </c>
    </row>
    <row r="81" spans="1:26" ht="13.5" hidden="1">
      <c r="A81" s="38" t="s">
        <v>115</v>
      </c>
      <c r="B81" s="18">
        <v>116213</v>
      </c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>
        <v>326158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28091</v>
      </c>
      <c r="E84" s="29">
        <v>28091</v>
      </c>
      <c r="F84" s="29">
        <v>5147</v>
      </c>
      <c r="G84" s="29">
        <v>4944</v>
      </c>
      <c r="H84" s="29">
        <v>5601</v>
      </c>
      <c r="I84" s="29">
        <v>15692</v>
      </c>
      <c r="J84" s="29">
        <v>4139</v>
      </c>
      <c r="K84" s="29">
        <v>4095</v>
      </c>
      <c r="L84" s="29">
        <v>4612</v>
      </c>
      <c r="M84" s="29">
        <v>12846</v>
      </c>
      <c r="N84" s="29">
        <v>1374</v>
      </c>
      <c r="O84" s="29">
        <v>6285</v>
      </c>
      <c r="P84" s="29">
        <v>6767</v>
      </c>
      <c r="Q84" s="29">
        <v>14426</v>
      </c>
      <c r="R84" s="29"/>
      <c r="S84" s="29"/>
      <c r="T84" s="29"/>
      <c r="U84" s="29"/>
      <c r="V84" s="29">
        <v>42964</v>
      </c>
      <c r="W84" s="29">
        <v>23316</v>
      </c>
      <c r="X84" s="29"/>
      <c r="Y84" s="28"/>
      <c r="Z84" s="30">
        <v>28091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57039521</v>
      </c>
      <c r="C5" s="18">
        <v>0</v>
      </c>
      <c r="D5" s="58">
        <v>61025000</v>
      </c>
      <c r="E5" s="59">
        <v>61405000</v>
      </c>
      <c r="F5" s="59">
        <v>27899111</v>
      </c>
      <c r="G5" s="59">
        <v>3154649</v>
      </c>
      <c r="H5" s="59">
        <v>4222537</v>
      </c>
      <c r="I5" s="59">
        <v>35276297</v>
      </c>
      <c r="J5" s="59">
        <v>1694060</v>
      </c>
      <c r="K5" s="59">
        <v>3104853</v>
      </c>
      <c r="L5" s="59">
        <v>3146696</v>
      </c>
      <c r="M5" s="59">
        <v>7945609</v>
      </c>
      <c r="N5" s="59">
        <v>3085686</v>
      </c>
      <c r="O5" s="59">
        <v>3049840</v>
      </c>
      <c r="P5" s="59">
        <v>3045044</v>
      </c>
      <c r="Q5" s="59">
        <v>9180570</v>
      </c>
      <c r="R5" s="59">
        <v>0</v>
      </c>
      <c r="S5" s="59">
        <v>0</v>
      </c>
      <c r="T5" s="59">
        <v>0</v>
      </c>
      <c r="U5" s="59">
        <v>0</v>
      </c>
      <c r="V5" s="59">
        <v>52402476</v>
      </c>
      <c r="W5" s="59">
        <v>54641873</v>
      </c>
      <c r="X5" s="59">
        <v>-2239397</v>
      </c>
      <c r="Y5" s="60">
        <v>-4.1</v>
      </c>
      <c r="Z5" s="61">
        <v>61405000</v>
      </c>
    </row>
    <row r="6" spans="1:26" ht="13.5">
      <c r="A6" s="57" t="s">
        <v>32</v>
      </c>
      <c r="B6" s="18">
        <v>279542151</v>
      </c>
      <c r="C6" s="18">
        <v>0</v>
      </c>
      <c r="D6" s="58">
        <v>295516427</v>
      </c>
      <c r="E6" s="59">
        <v>295516427</v>
      </c>
      <c r="F6" s="59">
        <v>25253394</v>
      </c>
      <c r="G6" s="59">
        <v>24510090</v>
      </c>
      <c r="H6" s="59">
        <v>20937989</v>
      </c>
      <c r="I6" s="59">
        <v>70701473</v>
      </c>
      <c r="J6" s="59">
        <v>22201527</v>
      </c>
      <c r="K6" s="59">
        <v>16603766</v>
      </c>
      <c r="L6" s="59">
        <v>19873336</v>
      </c>
      <c r="M6" s="59">
        <v>58678629</v>
      </c>
      <c r="N6" s="59">
        <v>20907538</v>
      </c>
      <c r="O6" s="59">
        <v>21443455</v>
      </c>
      <c r="P6" s="59">
        <v>28238010</v>
      </c>
      <c r="Q6" s="59">
        <v>70589003</v>
      </c>
      <c r="R6" s="59">
        <v>0</v>
      </c>
      <c r="S6" s="59">
        <v>0</v>
      </c>
      <c r="T6" s="59">
        <v>0</v>
      </c>
      <c r="U6" s="59">
        <v>0</v>
      </c>
      <c r="V6" s="59">
        <v>199969105</v>
      </c>
      <c r="W6" s="59">
        <v>221058309</v>
      </c>
      <c r="X6" s="59">
        <v>-21089204</v>
      </c>
      <c r="Y6" s="60">
        <v>-9.54</v>
      </c>
      <c r="Z6" s="61">
        <v>295516427</v>
      </c>
    </row>
    <row r="7" spans="1:26" ht="13.5">
      <c r="A7" s="57" t="s">
        <v>33</v>
      </c>
      <c r="B7" s="18">
        <v>6772240</v>
      </c>
      <c r="C7" s="18">
        <v>0</v>
      </c>
      <c r="D7" s="58">
        <v>4480288</v>
      </c>
      <c r="E7" s="59">
        <v>4480030</v>
      </c>
      <c r="F7" s="59">
        <v>285189</v>
      </c>
      <c r="G7" s="59">
        <v>672865</v>
      </c>
      <c r="H7" s="59">
        <v>677733</v>
      </c>
      <c r="I7" s="59">
        <v>1635787</v>
      </c>
      <c r="J7" s="59">
        <v>644257</v>
      </c>
      <c r="K7" s="59">
        <v>584196</v>
      </c>
      <c r="L7" s="59">
        <v>291419</v>
      </c>
      <c r="M7" s="59">
        <v>1519872</v>
      </c>
      <c r="N7" s="59">
        <v>1620555</v>
      </c>
      <c r="O7" s="59">
        <v>609452</v>
      </c>
      <c r="P7" s="59">
        <v>463245</v>
      </c>
      <c r="Q7" s="59">
        <v>2693252</v>
      </c>
      <c r="R7" s="59">
        <v>0</v>
      </c>
      <c r="S7" s="59">
        <v>0</v>
      </c>
      <c r="T7" s="59">
        <v>0</v>
      </c>
      <c r="U7" s="59">
        <v>0</v>
      </c>
      <c r="V7" s="59">
        <v>5848911</v>
      </c>
      <c r="W7" s="59">
        <v>3208494</v>
      </c>
      <c r="X7" s="59">
        <v>2640417</v>
      </c>
      <c r="Y7" s="60">
        <v>82.29</v>
      </c>
      <c r="Z7" s="61">
        <v>4480030</v>
      </c>
    </row>
    <row r="8" spans="1:26" ht="13.5">
      <c r="A8" s="57" t="s">
        <v>34</v>
      </c>
      <c r="B8" s="18">
        <v>74141436</v>
      </c>
      <c r="C8" s="18">
        <v>0</v>
      </c>
      <c r="D8" s="58">
        <v>134809474</v>
      </c>
      <c r="E8" s="59">
        <v>103604197</v>
      </c>
      <c r="F8" s="59">
        <v>5080322</v>
      </c>
      <c r="G8" s="59">
        <v>5799849</v>
      </c>
      <c r="H8" s="59">
        <v>5580020</v>
      </c>
      <c r="I8" s="59">
        <v>16460191</v>
      </c>
      <c r="J8" s="59">
        <v>5538335</v>
      </c>
      <c r="K8" s="59">
        <v>5537812</v>
      </c>
      <c r="L8" s="59">
        <v>5607310</v>
      </c>
      <c r="M8" s="59">
        <v>16683457</v>
      </c>
      <c r="N8" s="59">
        <v>5612420</v>
      </c>
      <c r="O8" s="59">
        <v>7223166</v>
      </c>
      <c r="P8" s="59">
        <v>7748458</v>
      </c>
      <c r="Q8" s="59">
        <v>20584044</v>
      </c>
      <c r="R8" s="59">
        <v>0</v>
      </c>
      <c r="S8" s="59">
        <v>0</v>
      </c>
      <c r="T8" s="59">
        <v>0</v>
      </c>
      <c r="U8" s="59">
        <v>0</v>
      </c>
      <c r="V8" s="59">
        <v>53727692</v>
      </c>
      <c r="W8" s="59">
        <v>119831926</v>
      </c>
      <c r="X8" s="59">
        <v>-66104234</v>
      </c>
      <c r="Y8" s="60">
        <v>-55.16</v>
      </c>
      <c r="Z8" s="61">
        <v>103604197</v>
      </c>
    </row>
    <row r="9" spans="1:26" ht="13.5">
      <c r="A9" s="57" t="s">
        <v>35</v>
      </c>
      <c r="B9" s="18">
        <v>41476203</v>
      </c>
      <c r="C9" s="18">
        <v>0</v>
      </c>
      <c r="D9" s="58">
        <v>36685077</v>
      </c>
      <c r="E9" s="59">
        <v>37041814</v>
      </c>
      <c r="F9" s="59">
        <v>1753372</v>
      </c>
      <c r="G9" s="59">
        <v>5404656</v>
      </c>
      <c r="H9" s="59">
        <v>1764790</v>
      </c>
      <c r="I9" s="59">
        <v>8922818</v>
      </c>
      <c r="J9" s="59">
        <v>3346788</v>
      </c>
      <c r="K9" s="59">
        <v>2717152</v>
      </c>
      <c r="L9" s="59">
        <v>1646769</v>
      </c>
      <c r="M9" s="59">
        <v>7710709</v>
      </c>
      <c r="N9" s="59">
        <v>2112831</v>
      </c>
      <c r="O9" s="59">
        <v>1712555</v>
      </c>
      <c r="P9" s="59">
        <v>2267847</v>
      </c>
      <c r="Q9" s="59">
        <v>6093233</v>
      </c>
      <c r="R9" s="59">
        <v>0</v>
      </c>
      <c r="S9" s="59">
        <v>0</v>
      </c>
      <c r="T9" s="59">
        <v>0</v>
      </c>
      <c r="U9" s="59">
        <v>0</v>
      </c>
      <c r="V9" s="59">
        <v>22726760</v>
      </c>
      <c r="W9" s="59">
        <v>28071627</v>
      </c>
      <c r="X9" s="59">
        <v>-5344867</v>
      </c>
      <c r="Y9" s="60">
        <v>-19.04</v>
      </c>
      <c r="Z9" s="61">
        <v>37041814</v>
      </c>
    </row>
    <row r="10" spans="1:26" ht="25.5">
      <c r="A10" s="62" t="s">
        <v>105</v>
      </c>
      <c r="B10" s="63">
        <f>SUM(B5:B9)</f>
        <v>458971551</v>
      </c>
      <c r="C10" s="63">
        <f>SUM(C5:C9)</f>
        <v>0</v>
      </c>
      <c r="D10" s="64">
        <f aca="true" t="shared" si="0" ref="D10:Z10">SUM(D5:D9)</f>
        <v>532516266</v>
      </c>
      <c r="E10" s="65">
        <f t="shared" si="0"/>
        <v>502047468</v>
      </c>
      <c r="F10" s="65">
        <f t="shared" si="0"/>
        <v>60271388</v>
      </c>
      <c r="G10" s="65">
        <f t="shared" si="0"/>
        <v>39542109</v>
      </c>
      <c r="H10" s="65">
        <f t="shared" si="0"/>
        <v>33183069</v>
      </c>
      <c r="I10" s="65">
        <f t="shared" si="0"/>
        <v>132996566</v>
      </c>
      <c r="J10" s="65">
        <f t="shared" si="0"/>
        <v>33424967</v>
      </c>
      <c r="K10" s="65">
        <f t="shared" si="0"/>
        <v>28547779</v>
      </c>
      <c r="L10" s="65">
        <f t="shared" si="0"/>
        <v>30565530</v>
      </c>
      <c r="M10" s="65">
        <f t="shared" si="0"/>
        <v>92538276</v>
      </c>
      <c r="N10" s="65">
        <f t="shared" si="0"/>
        <v>33339030</v>
      </c>
      <c r="O10" s="65">
        <f t="shared" si="0"/>
        <v>34038468</v>
      </c>
      <c r="P10" s="65">
        <f t="shared" si="0"/>
        <v>41762604</v>
      </c>
      <c r="Q10" s="65">
        <f t="shared" si="0"/>
        <v>109140102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334674944</v>
      </c>
      <c r="W10" s="65">
        <f t="shared" si="0"/>
        <v>426812229</v>
      </c>
      <c r="X10" s="65">
        <f t="shared" si="0"/>
        <v>-92137285</v>
      </c>
      <c r="Y10" s="66">
        <f>+IF(W10&lt;&gt;0,(X10/W10)*100,0)</f>
        <v>-21.587311407611985</v>
      </c>
      <c r="Z10" s="67">
        <f t="shared" si="0"/>
        <v>502047468</v>
      </c>
    </row>
    <row r="11" spans="1:26" ht="13.5">
      <c r="A11" s="57" t="s">
        <v>36</v>
      </c>
      <c r="B11" s="18">
        <v>120803886</v>
      </c>
      <c r="C11" s="18">
        <v>0</v>
      </c>
      <c r="D11" s="58">
        <v>143664879</v>
      </c>
      <c r="E11" s="59">
        <v>141300879</v>
      </c>
      <c r="F11" s="59">
        <v>10747214</v>
      </c>
      <c r="G11" s="59">
        <v>10859454</v>
      </c>
      <c r="H11" s="59">
        <v>12078747</v>
      </c>
      <c r="I11" s="59">
        <v>33685415</v>
      </c>
      <c r="J11" s="59">
        <v>11379418</v>
      </c>
      <c r="K11" s="59">
        <v>10822330</v>
      </c>
      <c r="L11" s="59">
        <v>9976291</v>
      </c>
      <c r="M11" s="59">
        <v>32178039</v>
      </c>
      <c r="N11" s="59">
        <v>11649789</v>
      </c>
      <c r="O11" s="59">
        <v>11420868</v>
      </c>
      <c r="P11" s="59">
        <v>11197499</v>
      </c>
      <c r="Q11" s="59">
        <v>34268156</v>
      </c>
      <c r="R11" s="59">
        <v>0</v>
      </c>
      <c r="S11" s="59">
        <v>0</v>
      </c>
      <c r="T11" s="59">
        <v>0</v>
      </c>
      <c r="U11" s="59">
        <v>0</v>
      </c>
      <c r="V11" s="59">
        <v>100131610</v>
      </c>
      <c r="W11" s="59">
        <v>112989843</v>
      </c>
      <c r="X11" s="59">
        <v>-12858233</v>
      </c>
      <c r="Y11" s="60">
        <v>-11.38</v>
      </c>
      <c r="Z11" s="61">
        <v>141300879</v>
      </c>
    </row>
    <row r="12" spans="1:26" ht="13.5">
      <c r="A12" s="57" t="s">
        <v>37</v>
      </c>
      <c r="B12" s="18">
        <v>8661653</v>
      </c>
      <c r="C12" s="18">
        <v>0</v>
      </c>
      <c r="D12" s="58">
        <v>9465032</v>
      </c>
      <c r="E12" s="59">
        <v>9465032</v>
      </c>
      <c r="F12" s="59">
        <v>718115</v>
      </c>
      <c r="G12" s="59">
        <v>670111</v>
      </c>
      <c r="H12" s="59">
        <v>712667</v>
      </c>
      <c r="I12" s="59">
        <v>2100893</v>
      </c>
      <c r="J12" s="59">
        <v>715245</v>
      </c>
      <c r="K12" s="59">
        <v>721245</v>
      </c>
      <c r="L12" s="59">
        <v>715245</v>
      </c>
      <c r="M12" s="59">
        <v>2151735</v>
      </c>
      <c r="N12" s="59">
        <v>717572</v>
      </c>
      <c r="O12" s="59">
        <v>719848</v>
      </c>
      <c r="P12" s="59">
        <v>719848</v>
      </c>
      <c r="Q12" s="59">
        <v>2157268</v>
      </c>
      <c r="R12" s="59">
        <v>0</v>
      </c>
      <c r="S12" s="59">
        <v>0</v>
      </c>
      <c r="T12" s="59">
        <v>0</v>
      </c>
      <c r="U12" s="59">
        <v>0</v>
      </c>
      <c r="V12" s="59">
        <v>6409896</v>
      </c>
      <c r="W12" s="59">
        <v>6908729</v>
      </c>
      <c r="X12" s="59">
        <v>-498833</v>
      </c>
      <c r="Y12" s="60">
        <v>-7.22</v>
      </c>
      <c r="Z12" s="61">
        <v>9465032</v>
      </c>
    </row>
    <row r="13" spans="1:26" ht="13.5">
      <c r="A13" s="57" t="s">
        <v>106</v>
      </c>
      <c r="B13" s="18">
        <v>26978791</v>
      </c>
      <c r="C13" s="18">
        <v>0</v>
      </c>
      <c r="D13" s="58">
        <v>39480476</v>
      </c>
      <c r="E13" s="59">
        <v>39480476</v>
      </c>
      <c r="F13" s="59">
        <v>0</v>
      </c>
      <c r="G13" s="59">
        <v>1752837</v>
      </c>
      <c r="H13" s="59">
        <v>1696367</v>
      </c>
      <c r="I13" s="59">
        <v>3449204</v>
      </c>
      <c r="J13" s="59">
        <v>1750075</v>
      </c>
      <c r="K13" s="59">
        <v>1692163</v>
      </c>
      <c r="L13" s="59">
        <v>1758906</v>
      </c>
      <c r="M13" s="59">
        <v>5201144</v>
      </c>
      <c r="N13" s="59">
        <v>1757121</v>
      </c>
      <c r="O13" s="59">
        <v>1591112</v>
      </c>
      <c r="P13" s="59">
        <v>1772987</v>
      </c>
      <c r="Q13" s="59">
        <v>5121220</v>
      </c>
      <c r="R13" s="59">
        <v>0</v>
      </c>
      <c r="S13" s="59">
        <v>0</v>
      </c>
      <c r="T13" s="59">
        <v>0</v>
      </c>
      <c r="U13" s="59">
        <v>0</v>
      </c>
      <c r="V13" s="59">
        <v>13771568</v>
      </c>
      <c r="W13" s="59">
        <v>6942920</v>
      </c>
      <c r="X13" s="59">
        <v>6828648</v>
      </c>
      <c r="Y13" s="60">
        <v>98.35</v>
      </c>
      <c r="Z13" s="61">
        <v>39480476</v>
      </c>
    </row>
    <row r="14" spans="1:26" ht="13.5">
      <c r="A14" s="57" t="s">
        <v>38</v>
      </c>
      <c r="B14" s="18">
        <v>17902586</v>
      </c>
      <c r="C14" s="18">
        <v>0</v>
      </c>
      <c r="D14" s="58">
        <v>11710102</v>
      </c>
      <c r="E14" s="59">
        <v>11710102</v>
      </c>
      <c r="F14" s="59">
        <v>595417</v>
      </c>
      <c r="G14" s="59">
        <v>777083</v>
      </c>
      <c r="H14" s="59">
        <v>1305320</v>
      </c>
      <c r="I14" s="59">
        <v>2677820</v>
      </c>
      <c r="J14" s="59">
        <v>684833</v>
      </c>
      <c r="K14" s="59">
        <v>684833</v>
      </c>
      <c r="L14" s="59">
        <v>768747</v>
      </c>
      <c r="M14" s="59">
        <v>2138413</v>
      </c>
      <c r="N14" s="59">
        <v>941124</v>
      </c>
      <c r="O14" s="59">
        <v>743147</v>
      </c>
      <c r="P14" s="59">
        <v>1198950</v>
      </c>
      <c r="Q14" s="59">
        <v>2883221</v>
      </c>
      <c r="R14" s="59">
        <v>0</v>
      </c>
      <c r="S14" s="59">
        <v>0</v>
      </c>
      <c r="T14" s="59">
        <v>0</v>
      </c>
      <c r="U14" s="59">
        <v>0</v>
      </c>
      <c r="V14" s="59">
        <v>7699454</v>
      </c>
      <c r="W14" s="59">
        <v>6980976</v>
      </c>
      <c r="X14" s="59">
        <v>718478</v>
      </c>
      <c r="Y14" s="60">
        <v>10.29</v>
      </c>
      <c r="Z14" s="61">
        <v>11710102</v>
      </c>
    </row>
    <row r="15" spans="1:26" ht="13.5">
      <c r="A15" s="57" t="s">
        <v>39</v>
      </c>
      <c r="B15" s="18">
        <v>160424870</v>
      </c>
      <c r="C15" s="18">
        <v>0</v>
      </c>
      <c r="D15" s="58">
        <v>179220874</v>
      </c>
      <c r="E15" s="59">
        <v>179220874</v>
      </c>
      <c r="F15" s="59">
        <v>0</v>
      </c>
      <c r="G15" s="59">
        <v>19426402</v>
      </c>
      <c r="H15" s="59">
        <v>18529246</v>
      </c>
      <c r="I15" s="59">
        <v>37955648</v>
      </c>
      <c r="J15" s="59">
        <v>11217544</v>
      </c>
      <c r="K15" s="59">
        <v>10640493</v>
      </c>
      <c r="L15" s="59">
        <v>11018451</v>
      </c>
      <c r="M15" s="59">
        <v>32876488</v>
      </c>
      <c r="N15" s="59">
        <v>10723758</v>
      </c>
      <c r="O15" s="59">
        <v>13252815</v>
      </c>
      <c r="P15" s="59">
        <v>15642366</v>
      </c>
      <c r="Q15" s="59">
        <v>39618939</v>
      </c>
      <c r="R15" s="59">
        <v>0</v>
      </c>
      <c r="S15" s="59">
        <v>0</v>
      </c>
      <c r="T15" s="59">
        <v>0</v>
      </c>
      <c r="U15" s="59">
        <v>0</v>
      </c>
      <c r="V15" s="59">
        <v>110451075</v>
      </c>
      <c r="W15" s="59">
        <v>116526661</v>
      </c>
      <c r="X15" s="59">
        <v>-6075586</v>
      </c>
      <c r="Y15" s="60">
        <v>-5.21</v>
      </c>
      <c r="Z15" s="61">
        <v>179220874</v>
      </c>
    </row>
    <row r="16" spans="1:26" ht="13.5">
      <c r="A16" s="68" t="s">
        <v>40</v>
      </c>
      <c r="B16" s="18">
        <v>969262</v>
      </c>
      <c r="C16" s="18">
        <v>0</v>
      </c>
      <c r="D16" s="58">
        <v>881230</v>
      </c>
      <c r="E16" s="59">
        <v>887230</v>
      </c>
      <c r="F16" s="59">
        <v>10000</v>
      </c>
      <c r="G16" s="59">
        <v>188900</v>
      </c>
      <c r="H16" s="59">
        <v>58200</v>
      </c>
      <c r="I16" s="59">
        <v>257100</v>
      </c>
      <c r="J16" s="59">
        <v>173900</v>
      </c>
      <c r="K16" s="59">
        <v>2000</v>
      </c>
      <c r="L16" s="59">
        <v>41588</v>
      </c>
      <c r="M16" s="59">
        <v>217488</v>
      </c>
      <c r="N16" s="59">
        <v>175400</v>
      </c>
      <c r="O16" s="59">
        <v>0</v>
      </c>
      <c r="P16" s="59">
        <v>33500</v>
      </c>
      <c r="Q16" s="59">
        <v>208900</v>
      </c>
      <c r="R16" s="59">
        <v>0</v>
      </c>
      <c r="S16" s="59">
        <v>0</v>
      </c>
      <c r="T16" s="59">
        <v>0</v>
      </c>
      <c r="U16" s="59">
        <v>0</v>
      </c>
      <c r="V16" s="59">
        <v>683488</v>
      </c>
      <c r="W16" s="59">
        <v>660924</v>
      </c>
      <c r="X16" s="59">
        <v>22564</v>
      </c>
      <c r="Y16" s="60">
        <v>3.41</v>
      </c>
      <c r="Z16" s="61">
        <v>887230</v>
      </c>
    </row>
    <row r="17" spans="1:26" ht="13.5">
      <c r="A17" s="57" t="s">
        <v>41</v>
      </c>
      <c r="B17" s="18">
        <v>113668359</v>
      </c>
      <c r="C17" s="18">
        <v>0</v>
      </c>
      <c r="D17" s="58">
        <v>170277345</v>
      </c>
      <c r="E17" s="59">
        <v>147864793</v>
      </c>
      <c r="F17" s="59">
        <v>3969228</v>
      </c>
      <c r="G17" s="59">
        <v>4801199</v>
      </c>
      <c r="H17" s="59">
        <v>5618911</v>
      </c>
      <c r="I17" s="59">
        <v>14389338</v>
      </c>
      <c r="J17" s="59">
        <v>9430532</v>
      </c>
      <c r="K17" s="59">
        <v>8116914</v>
      </c>
      <c r="L17" s="59">
        <v>12992105</v>
      </c>
      <c r="M17" s="59">
        <v>30539551</v>
      </c>
      <c r="N17" s="59">
        <v>7479345</v>
      </c>
      <c r="O17" s="59">
        <v>-11309442</v>
      </c>
      <c r="P17" s="59">
        <v>26471054</v>
      </c>
      <c r="Q17" s="59">
        <v>22640957</v>
      </c>
      <c r="R17" s="59">
        <v>0</v>
      </c>
      <c r="S17" s="59">
        <v>0</v>
      </c>
      <c r="T17" s="59">
        <v>0</v>
      </c>
      <c r="U17" s="59">
        <v>0</v>
      </c>
      <c r="V17" s="59">
        <v>67569846</v>
      </c>
      <c r="W17" s="59">
        <v>120073955</v>
      </c>
      <c r="X17" s="59">
        <v>-52504109</v>
      </c>
      <c r="Y17" s="60">
        <v>-43.73</v>
      </c>
      <c r="Z17" s="61">
        <v>147864793</v>
      </c>
    </row>
    <row r="18" spans="1:26" ht="13.5">
      <c r="A18" s="69" t="s">
        <v>42</v>
      </c>
      <c r="B18" s="70">
        <f>SUM(B11:B17)</f>
        <v>449409407</v>
      </c>
      <c r="C18" s="70">
        <f>SUM(C11:C17)</f>
        <v>0</v>
      </c>
      <c r="D18" s="71">
        <f aca="true" t="shared" si="1" ref="D18:Z18">SUM(D11:D17)</f>
        <v>554699938</v>
      </c>
      <c r="E18" s="72">
        <f t="shared" si="1"/>
        <v>529929386</v>
      </c>
      <c r="F18" s="72">
        <f t="shared" si="1"/>
        <v>16039974</v>
      </c>
      <c r="G18" s="72">
        <f t="shared" si="1"/>
        <v>38475986</v>
      </c>
      <c r="H18" s="72">
        <f t="shared" si="1"/>
        <v>39999458</v>
      </c>
      <c r="I18" s="72">
        <f t="shared" si="1"/>
        <v>94515418</v>
      </c>
      <c r="J18" s="72">
        <f t="shared" si="1"/>
        <v>35351547</v>
      </c>
      <c r="K18" s="72">
        <f t="shared" si="1"/>
        <v>32679978</v>
      </c>
      <c r="L18" s="72">
        <f t="shared" si="1"/>
        <v>37271333</v>
      </c>
      <c r="M18" s="72">
        <f t="shared" si="1"/>
        <v>105302858</v>
      </c>
      <c r="N18" s="72">
        <f t="shared" si="1"/>
        <v>33444109</v>
      </c>
      <c r="O18" s="72">
        <f t="shared" si="1"/>
        <v>16418348</v>
      </c>
      <c r="P18" s="72">
        <f t="shared" si="1"/>
        <v>57036204</v>
      </c>
      <c r="Q18" s="72">
        <f t="shared" si="1"/>
        <v>106898661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306716937</v>
      </c>
      <c r="W18" s="72">
        <f t="shared" si="1"/>
        <v>371084008</v>
      </c>
      <c r="X18" s="72">
        <f t="shared" si="1"/>
        <v>-64367071</v>
      </c>
      <c r="Y18" s="66">
        <f>+IF(W18&lt;&gt;0,(X18/W18)*100,0)</f>
        <v>-17.34568712537998</v>
      </c>
      <c r="Z18" s="73">
        <f t="shared" si="1"/>
        <v>529929386</v>
      </c>
    </row>
    <row r="19" spans="1:26" ht="13.5">
      <c r="A19" s="69" t="s">
        <v>43</v>
      </c>
      <c r="B19" s="74">
        <f>+B10-B18</f>
        <v>9562144</v>
      </c>
      <c r="C19" s="74">
        <f>+C10-C18</f>
        <v>0</v>
      </c>
      <c r="D19" s="75">
        <f aca="true" t="shared" si="2" ref="D19:Z19">+D10-D18</f>
        <v>-22183672</v>
      </c>
      <c r="E19" s="76">
        <f t="shared" si="2"/>
        <v>-27881918</v>
      </c>
      <c r="F19" s="76">
        <f t="shared" si="2"/>
        <v>44231414</v>
      </c>
      <c r="G19" s="76">
        <f t="shared" si="2"/>
        <v>1066123</v>
      </c>
      <c r="H19" s="76">
        <f t="shared" si="2"/>
        <v>-6816389</v>
      </c>
      <c r="I19" s="76">
        <f t="shared" si="2"/>
        <v>38481148</v>
      </c>
      <c r="J19" s="76">
        <f t="shared" si="2"/>
        <v>-1926580</v>
      </c>
      <c r="K19" s="76">
        <f t="shared" si="2"/>
        <v>-4132199</v>
      </c>
      <c r="L19" s="76">
        <f t="shared" si="2"/>
        <v>-6705803</v>
      </c>
      <c r="M19" s="76">
        <f t="shared" si="2"/>
        <v>-12764582</v>
      </c>
      <c r="N19" s="76">
        <f t="shared" si="2"/>
        <v>-105079</v>
      </c>
      <c r="O19" s="76">
        <f t="shared" si="2"/>
        <v>17620120</v>
      </c>
      <c r="P19" s="76">
        <f t="shared" si="2"/>
        <v>-15273600</v>
      </c>
      <c r="Q19" s="76">
        <f t="shared" si="2"/>
        <v>2241441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27958007</v>
      </c>
      <c r="W19" s="76">
        <f>IF(E10=E18,0,W10-W18)</f>
        <v>55728221</v>
      </c>
      <c r="X19" s="76">
        <f t="shared" si="2"/>
        <v>-27770214</v>
      </c>
      <c r="Y19" s="77">
        <f>+IF(W19&lt;&gt;0,(X19/W19)*100,0)</f>
        <v>-49.8315099633272</v>
      </c>
      <c r="Z19" s="78">
        <f t="shared" si="2"/>
        <v>-27881918</v>
      </c>
    </row>
    <row r="20" spans="1:26" ht="13.5">
      <c r="A20" s="57" t="s">
        <v>44</v>
      </c>
      <c r="B20" s="18">
        <v>51539016</v>
      </c>
      <c r="C20" s="18">
        <v>0</v>
      </c>
      <c r="D20" s="58">
        <v>51579597</v>
      </c>
      <c r="E20" s="59">
        <v>38566782</v>
      </c>
      <c r="F20" s="59">
        <v>0</v>
      </c>
      <c r="G20" s="59">
        <v>3580125</v>
      </c>
      <c r="H20" s="59">
        <v>2567326</v>
      </c>
      <c r="I20" s="59">
        <v>6147451</v>
      </c>
      <c r="J20" s="59">
        <v>364008</v>
      </c>
      <c r="K20" s="59">
        <v>3098962</v>
      </c>
      <c r="L20" s="59">
        <v>654819</v>
      </c>
      <c r="M20" s="59">
        <v>4117789</v>
      </c>
      <c r="N20" s="59">
        <v>1789419</v>
      </c>
      <c r="O20" s="59">
        <v>2363848</v>
      </c>
      <c r="P20" s="59">
        <v>5277475</v>
      </c>
      <c r="Q20" s="59">
        <v>9430742</v>
      </c>
      <c r="R20" s="59">
        <v>0</v>
      </c>
      <c r="S20" s="59">
        <v>0</v>
      </c>
      <c r="T20" s="59">
        <v>0</v>
      </c>
      <c r="U20" s="59">
        <v>0</v>
      </c>
      <c r="V20" s="59">
        <v>19695982</v>
      </c>
      <c r="W20" s="59">
        <v>32972782</v>
      </c>
      <c r="X20" s="59">
        <v>-13276800</v>
      </c>
      <c r="Y20" s="60">
        <v>-40.27</v>
      </c>
      <c r="Z20" s="61">
        <v>38566782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61101160</v>
      </c>
      <c r="C22" s="85">
        <f>SUM(C19:C21)</f>
        <v>0</v>
      </c>
      <c r="D22" s="86">
        <f aca="true" t="shared" si="3" ref="D22:Z22">SUM(D19:D21)</f>
        <v>29395925</v>
      </c>
      <c r="E22" s="87">
        <f t="shared" si="3"/>
        <v>10684864</v>
      </c>
      <c r="F22" s="87">
        <f t="shared" si="3"/>
        <v>44231414</v>
      </c>
      <c r="G22" s="87">
        <f t="shared" si="3"/>
        <v>4646248</v>
      </c>
      <c r="H22" s="87">
        <f t="shared" si="3"/>
        <v>-4249063</v>
      </c>
      <c r="I22" s="87">
        <f t="shared" si="3"/>
        <v>44628599</v>
      </c>
      <c r="J22" s="87">
        <f t="shared" si="3"/>
        <v>-1562572</v>
      </c>
      <c r="K22" s="87">
        <f t="shared" si="3"/>
        <v>-1033237</v>
      </c>
      <c r="L22" s="87">
        <f t="shared" si="3"/>
        <v>-6050984</v>
      </c>
      <c r="M22" s="87">
        <f t="shared" si="3"/>
        <v>-8646793</v>
      </c>
      <c r="N22" s="87">
        <f t="shared" si="3"/>
        <v>1684340</v>
      </c>
      <c r="O22" s="87">
        <f t="shared" si="3"/>
        <v>19983968</v>
      </c>
      <c r="P22" s="87">
        <f t="shared" si="3"/>
        <v>-9996125</v>
      </c>
      <c r="Q22" s="87">
        <f t="shared" si="3"/>
        <v>11672183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47653989</v>
      </c>
      <c r="W22" s="87">
        <f t="shared" si="3"/>
        <v>88701003</v>
      </c>
      <c r="X22" s="87">
        <f t="shared" si="3"/>
        <v>-41047014</v>
      </c>
      <c r="Y22" s="88">
        <f>+IF(W22&lt;&gt;0,(X22/W22)*100,0)</f>
        <v>-46.27570445849412</v>
      </c>
      <c r="Z22" s="89">
        <f t="shared" si="3"/>
        <v>10684864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61101160</v>
      </c>
      <c r="C24" s="74">
        <f>SUM(C22:C23)</f>
        <v>0</v>
      </c>
      <c r="D24" s="75">
        <f aca="true" t="shared" si="4" ref="D24:Z24">SUM(D22:D23)</f>
        <v>29395925</v>
      </c>
      <c r="E24" s="76">
        <f t="shared" si="4"/>
        <v>10684864</v>
      </c>
      <c r="F24" s="76">
        <f t="shared" si="4"/>
        <v>44231414</v>
      </c>
      <c r="G24" s="76">
        <f t="shared" si="4"/>
        <v>4646248</v>
      </c>
      <c r="H24" s="76">
        <f t="shared" si="4"/>
        <v>-4249063</v>
      </c>
      <c r="I24" s="76">
        <f t="shared" si="4"/>
        <v>44628599</v>
      </c>
      <c r="J24" s="76">
        <f t="shared" si="4"/>
        <v>-1562572</v>
      </c>
      <c r="K24" s="76">
        <f t="shared" si="4"/>
        <v>-1033237</v>
      </c>
      <c r="L24" s="76">
        <f t="shared" si="4"/>
        <v>-6050984</v>
      </c>
      <c r="M24" s="76">
        <f t="shared" si="4"/>
        <v>-8646793</v>
      </c>
      <c r="N24" s="76">
        <f t="shared" si="4"/>
        <v>1684340</v>
      </c>
      <c r="O24" s="76">
        <f t="shared" si="4"/>
        <v>19983968</v>
      </c>
      <c r="P24" s="76">
        <f t="shared" si="4"/>
        <v>-9996125</v>
      </c>
      <c r="Q24" s="76">
        <f t="shared" si="4"/>
        <v>11672183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47653989</v>
      </c>
      <c r="W24" s="76">
        <f t="shared" si="4"/>
        <v>88701003</v>
      </c>
      <c r="X24" s="76">
        <f t="shared" si="4"/>
        <v>-41047014</v>
      </c>
      <c r="Y24" s="77">
        <f>+IF(W24&lt;&gt;0,(X24/W24)*100,0)</f>
        <v>-46.27570445849412</v>
      </c>
      <c r="Z24" s="78">
        <f t="shared" si="4"/>
        <v>10684864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76258079</v>
      </c>
      <c r="C27" s="21">
        <v>0</v>
      </c>
      <c r="D27" s="98">
        <v>84220817</v>
      </c>
      <c r="E27" s="99">
        <v>63358499</v>
      </c>
      <c r="F27" s="99">
        <v>1095</v>
      </c>
      <c r="G27" s="99">
        <v>5590440</v>
      </c>
      <c r="H27" s="99">
        <v>1716213</v>
      </c>
      <c r="I27" s="99">
        <v>7307748</v>
      </c>
      <c r="J27" s="99">
        <v>1965053</v>
      </c>
      <c r="K27" s="99">
        <v>2246727</v>
      </c>
      <c r="L27" s="99">
        <v>5263761</v>
      </c>
      <c r="M27" s="99">
        <v>9475541</v>
      </c>
      <c r="N27" s="99">
        <v>1958289</v>
      </c>
      <c r="O27" s="99">
        <v>2677422</v>
      </c>
      <c r="P27" s="99">
        <v>7492771</v>
      </c>
      <c r="Q27" s="99">
        <v>12128482</v>
      </c>
      <c r="R27" s="99">
        <v>0</v>
      </c>
      <c r="S27" s="99">
        <v>0</v>
      </c>
      <c r="T27" s="99">
        <v>0</v>
      </c>
      <c r="U27" s="99">
        <v>0</v>
      </c>
      <c r="V27" s="99">
        <v>28911771</v>
      </c>
      <c r="W27" s="99">
        <v>47518874</v>
      </c>
      <c r="X27" s="99">
        <v>-18607103</v>
      </c>
      <c r="Y27" s="100">
        <v>-39.16</v>
      </c>
      <c r="Z27" s="101">
        <v>63358499</v>
      </c>
    </row>
    <row r="28" spans="1:26" ht="13.5">
      <c r="A28" s="102" t="s">
        <v>44</v>
      </c>
      <c r="B28" s="18">
        <v>50558654</v>
      </c>
      <c r="C28" s="18">
        <v>0</v>
      </c>
      <c r="D28" s="58">
        <v>59675247</v>
      </c>
      <c r="E28" s="59">
        <v>24168344</v>
      </c>
      <c r="F28" s="59">
        <v>0</v>
      </c>
      <c r="G28" s="59">
        <v>5568556</v>
      </c>
      <c r="H28" s="59">
        <v>1333713</v>
      </c>
      <c r="I28" s="59">
        <v>6902269</v>
      </c>
      <c r="J28" s="59">
        <v>567726</v>
      </c>
      <c r="K28" s="59">
        <v>1719436</v>
      </c>
      <c r="L28" s="59">
        <v>2034343</v>
      </c>
      <c r="M28" s="59">
        <v>4321505</v>
      </c>
      <c r="N28" s="59">
        <v>1789417</v>
      </c>
      <c r="O28" s="59">
        <v>2363845</v>
      </c>
      <c r="P28" s="59">
        <v>5277473</v>
      </c>
      <c r="Q28" s="59">
        <v>9430735</v>
      </c>
      <c r="R28" s="59">
        <v>0</v>
      </c>
      <c r="S28" s="59">
        <v>0</v>
      </c>
      <c r="T28" s="59">
        <v>0</v>
      </c>
      <c r="U28" s="59">
        <v>0</v>
      </c>
      <c r="V28" s="59">
        <v>20654509</v>
      </c>
      <c r="W28" s="59">
        <v>18126258</v>
      </c>
      <c r="X28" s="59">
        <v>2528251</v>
      </c>
      <c r="Y28" s="60">
        <v>13.95</v>
      </c>
      <c r="Z28" s="61">
        <v>24168344</v>
      </c>
    </row>
    <row r="29" spans="1:26" ht="13.5">
      <c r="A29" s="57" t="s">
        <v>110</v>
      </c>
      <c r="B29" s="18">
        <v>2794658</v>
      </c>
      <c r="C29" s="18">
        <v>0</v>
      </c>
      <c r="D29" s="58">
        <v>0</v>
      </c>
      <c r="E29" s="59">
        <v>21107259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13483</v>
      </c>
      <c r="Q29" s="59">
        <v>13483</v>
      </c>
      <c r="R29" s="59">
        <v>0</v>
      </c>
      <c r="S29" s="59">
        <v>0</v>
      </c>
      <c r="T29" s="59">
        <v>0</v>
      </c>
      <c r="U29" s="59">
        <v>0</v>
      </c>
      <c r="V29" s="59">
        <v>13483</v>
      </c>
      <c r="W29" s="59">
        <v>15830444</v>
      </c>
      <c r="X29" s="59">
        <v>-15816961</v>
      </c>
      <c r="Y29" s="60">
        <v>-99.91</v>
      </c>
      <c r="Z29" s="61">
        <v>21107259</v>
      </c>
    </row>
    <row r="30" spans="1:26" ht="13.5">
      <c r="A30" s="57" t="s">
        <v>48</v>
      </c>
      <c r="B30" s="18">
        <v>0</v>
      </c>
      <c r="C30" s="18">
        <v>0</v>
      </c>
      <c r="D30" s="58">
        <v>4800000</v>
      </c>
      <c r="E30" s="59">
        <v>2500000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2193401</v>
      </c>
      <c r="M30" s="59">
        <v>2193401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2193401</v>
      </c>
      <c r="W30" s="59">
        <v>1875000</v>
      </c>
      <c r="X30" s="59">
        <v>318401</v>
      </c>
      <c r="Y30" s="60">
        <v>16.98</v>
      </c>
      <c r="Z30" s="61">
        <v>2500000</v>
      </c>
    </row>
    <row r="31" spans="1:26" ht="13.5">
      <c r="A31" s="57" t="s">
        <v>49</v>
      </c>
      <c r="B31" s="18">
        <v>22904768</v>
      </c>
      <c r="C31" s="18">
        <v>0</v>
      </c>
      <c r="D31" s="58">
        <v>19745570</v>
      </c>
      <c r="E31" s="59">
        <v>15582896</v>
      </c>
      <c r="F31" s="59">
        <v>1095</v>
      </c>
      <c r="G31" s="59">
        <v>21884</v>
      </c>
      <c r="H31" s="59">
        <v>382500</v>
      </c>
      <c r="I31" s="59">
        <v>405479</v>
      </c>
      <c r="J31" s="59">
        <v>1397327</v>
      </c>
      <c r="K31" s="59">
        <v>527291</v>
      </c>
      <c r="L31" s="59">
        <v>1036017</v>
      </c>
      <c r="M31" s="59">
        <v>2960635</v>
      </c>
      <c r="N31" s="59">
        <v>168872</v>
      </c>
      <c r="O31" s="59">
        <v>313577</v>
      </c>
      <c r="P31" s="59">
        <v>2201815</v>
      </c>
      <c r="Q31" s="59">
        <v>2684264</v>
      </c>
      <c r="R31" s="59">
        <v>0</v>
      </c>
      <c r="S31" s="59">
        <v>0</v>
      </c>
      <c r="T31" s="59">
        <v>0</v>
      </c>
      <c r="U31" s="59">
        <v>0</v>
      </c>
      <c r="V31" s="59">
        <v>6050378</v>
      </c>
      <c r="W31" s="59">
        <v>11687172</v>
      </c>
      <c r="X31" s="59">
        <v>-5636794</v>
      </c>
      <c r="Y31" s="60">
        <v>-48.23</v>
      </c>
      <c r="Z31" s="61">
        <v>15582896</v>
      </c>
    </row>
    <row r="32" spans="1:26" ht="13.5">
      <c r="A32" s="69" t="s">
        <v>50</v>
      </c>
      <c r="B32" s="21">
        <f>SUM(B28:B31)</f>
        <v>76258080</v>
      </c>
      <c r="C32" s="21">
        <f>SUM(C28:C31)</f>
        <v>0</v>
      </c>
      <c r="D32" s="98">
        <f aca="true" t="shared" si="5" ref="D32:Z32">SUM(D28:D31)</f>
        <v>84220817</v>
      </c>
      <c r="E32" s="99">
        <f t="shared" si="5"/>
        <v>63358499</v>
      </c>
      <c r="F32" s="99">
        <f t="shared" si="5"/>
        <v>1095</v>
      </c>
      <c r="G32" s="99">
        <f t="shared" si="5"/>
        <v>5590440</v>
      </c>
      <c r="H32" s="99">
        <f t="shared" si="5"/>
        <v>1716213</v>
      </c>
      <c r="I32" s="99">
        <f t="shared" si="5"/>
        <v>7307748</v>
      </c>
      <c r="J32" s="99">
        <f t="shared" si="5"/>
        <v>1965053</v>
      </c>
      <c r="K32" s="99">
        <f t="shared" si="5"/>
        <v>2246727</v>
      </c>
      <c r="L32" s="99">
        <f t="shared" si="5"/>
        <v>5263761</v>
      </c>
      <c r="M32" s="99">
        <f t="shared" si="5"/>
        <v>9475541</v>
      </c>
      <c r="N32" s="99">
        <f t="shared" si="5"/>
        <v>1958289</v>
      </c>
      <c r="O32" s="99">
        <f t="shared" si="5"/>
        <v>2677422</v>
      </c>
      <c r="P32" s="99">
        <f t="shared" si="5"/>
        <v>7492771</v>
      </c>
      <c r="Q32" s="99">
        <f t="shared" si="5"/>
        <v>12128482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28911771</v>
      </c>
      <c r="W32" s="99">
        <f t="shared" si="5"/>
        <v>47518874</v>
      </c>
      <c r="X32" s="99">
        <f t="shared" si="5"/>
        <v>-18607103</v>
      </c>
      <c r="Y32" s="100">
        <f>+IF(W32&lt;&gt;0,(X32/W32)*100,0)</f>
        <v>-39.15728937516491</v>
      </c>
      <c r="Z32" s="101">
        <f t="shared" si="5"/>
        <v>63358499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165595521</v>
      </c>
      <c r="C35" s="18">
        <v>0</v>
      </c>
      <c r="D35" s="58">
        <v>128677864</v>
      </c>
      <c r="E35" s="59">
        <v>131863645</v>
      </c>
      <c r="F35" s="59">
        <v>192300992</v>
      </c>
      <c r="G35" s="59">
        <v>186095591</v>
      </c>
      <c r="H35" s="59">
        <v>191292742</v>
      </c>
      <c r="I35" s="59">
        <v>191292742</v>
      </c>
      <c r="J35" s="59">
        <v>192853815</v>
      </c>
      <c r="K35" s="59">
        <v>181893914</v>
      </c>
      <c r="L35" s="59">
        <v>181893914</v>
      </c>
      <c r="M35" s="59">
        <v>181893914</v>
      </c>
      <c r="N35" s="59">
        <v>196636912</v>
      </c>
      <c r="O35" s="59">
        <v>212586937</v>
      </c>
      <c r="P35" s="59">
        <v>217969646</v>
      </c>
      <c r="Q35" s="59">
        <v>217969646</v>
      </c>
      <c r="R35" s="59">
        <v>0</v>
      </c>
      <c r="S35" s="59">
        <v>0</v>
      </c>
      <c r="T35" s="59">
        <v>0</v>
      </c>
      <c r="U35" s="59">
        <v>0</v>
      </c>
      <c r="V35" s="59">
        <v>217969646</v>
      </c>
      <c r="W35" s="59">
        <v>98897734</v>
      </c>
      <c r="X35" s="59">
        <v>119071912</v>
      </c>
      <c r="Y35" s="60">
        <v>120.4</v>
      </c>
      <c r="Z35" s="61">
        <v>131863645</v>
      </c>
    </row>
    <row r="36" spans="1:26" ht="13.5">
      <c r="A36" s="57" t="s">
        <v>53</v>
      </c>
      <c r="B36" s="18">
        <v>791425119</v>
      </c>
      <c r="C36" s="18">
        <v>0</v>
      </c>
      <c r="D36" s="58">
        <v>868749927</v>
      </c>
      <c r="E36" s="59">
        <v>847824619</v>
      </c>
      <c r="F36" s="59">
        <v>792218938</v>
      </c>
      <c r="G36" s="59">
        <v>791724543</v>
      </c>
      <c r="H36" s="59">
        <v>792977414</v>
      </c>
      <c r="I36" s="59">
        <v>792977414</v>
      </c>
      <c r="J36" s="59">
        <v>792786831</v>
      </c>
      <c r="K36" s="59">
        <v>794705849</v>
      </c>
      <c r="L36" s="59">
        <v>794705849</v>
      </c>
      <c r="M36" s="59">
        <v>794705849</v>
      </c>
      <c r="N36" s="59">
        <v>797017859</v>
      </c>
      <c r="O36" s="59">
        <v>798102187</v>
      </c>
      <c r="P36" s="59">
        <v>803803850</v>
      </c>
      <c r="Q36" s="59">
        <v>803803850</v>
      </c>
      <c r="R36" s="59">
        <v>0</v>
      </c>
      <c r="S36" s="59">
        <v>0</v>
      </c>
      <c r="T36" s="59">
        <v>0</v>
      </c>
      <c r="U36" s="59">
        <v>0</v>
      </c>
      <c r="V36" s="59">
        <v>803803850</v>
      </c>
      <c r="W36" s="59">
        <v>635868464</v>
      </c>
      <c r="X36" s="59">
        <v>167935386</v>
      </c>
      <c r="Y36" s="60">
        <v>26.41</v>
      </c>
      <c r="Z36" s="61">
        <v>847824619</v>
      </c>
    </row>
    <row r="37" spans="1:26" ht="13.5">
      <c r="A37" s="57" t="s">
        <v>54</v>
      </c>
      <c r="B37" s="18">
        <v>86703209</v>
      </c>
      <c r="C37" s="18">
        <v>0</v>
      </c>
      <c r="D37" s="58">
        <v>55551148</v>
      </c>
      <c r="E37" s="59">
        <v>37811619</v>
      </c>
      <c r="F37" s="59">
        <v>57319250</v>
      </c>
      <c r="G37" s="59">
        <v>57081126</v>
      </c>
      <c r="H37" s="59">
        <v>69437361</v>
      </c>
      <c r="I37" s="59">
        <v>69437361</v>
      </c>
      <c r="J37" s="59">
        <v>72221104</v>
      </c>
      <c r="K37" s="59">
        <v>61012331</v>
      </c>
      <c r="L37" s="59">
        <v>61012331</v>
      </c>
      <c r="M37" s="59">
        <v>61012331</v>
      </c>
      <c r="N37" s="59">
        <v>81643688</v>
      </c>
      <c r="O37" s="59">
        <v>75450259</v>
      </c>
      <c r="P37" s="59">
        <v>100465158</v>
      </c>
      <c r="Q37" s="59">
        <v>100465158</v>
      </c>
      <c r="R37" s="59">
        <v>0</v>
      </c>
      <c r="S37" s="59">
        <v>0</v>
      </c>
      <c r="T37" s="59">
        <v>0</v>
      </c>
      <c r="U37" s="59">
        <v>0</v>
      </c>
      <c r="V37" s="59">
        <v>100465158</v>
      </c>
      <c r="W37" s="59">
        <v>28358714</v>
      </c>
      <c r="X37" s="59">
        <v>72106444</v>
      </c>
      <c r="Y37" s="60">
        <v>254.27</v>
      </c>
      <c r="Z37" s="61">
        <v>37811619</v>
      </c>
    </row>
    <row r="38" spans="1:26" ht="13.5">
      <c r="A38" s="57" t="s">
        <v>55</v>
      </c>
      <c r="B38" s="18">
        <v>168521129</v>
      </c>
      <c r="C38" s="18">
        <v>0</v>
      </c>
      <c r="D38" s="58">
        <v>159347976</v>
      </c>
      <c r="E38" s="59">
        <v>159347977</v>
      </c>
      <c r="F38" s="59">
        <v>172789387</v>
      </c>
      <c r="G38" s="59">
        <v>172743605</v>
      </c>
      <c r="H38" s="59">
        <v>169468964</v>
      </c>
      <c r="I38" s="59">
        <v>169468964</v>
      </c>
      <c r="J38" s="59">
        <v>170313773</v>
      </c>
      <c r="K38" s="59">
        <v>171178702</v>
      </c>
      <c r="L38" s="59">
        <v>171178702</v>
      </c>
      <c r="M38" s="59">
        <v>171178702</v>
      </c>
      <c r="N38" s="59">
        <v>172202560</v>
      </c>
      <c r="O38" s="59">
        <v>173137006</v>
      </c>
      <c r="P38" s="59">
        <v>169682904</v>
      </c>
      <c r="Q38" s="59">
        <v>169682904</v>
      </c>
      <c r="R38" s="59">
        <v>0</v>
      </c>
      <c r="S38" s="59">
        <v>0</v>
      </c>
      <c r="T38" s="59">
        <v>0</v>
      </c>
      <c r="U38" s="59">
        <v>0</v>
      </c>
      <c r="V38" s="59">
        <v>169682904</v>
      </c>
      <c r="W38" s="59">
        <v>119510983</v>
      </c>
      <c r="X38" s="59">
        <v>50171921</v>
      </c>
      <c r="Y38" s="60">
        <v>41.98</v>
      </c>
      <c r="Z38" s="61">
        <v>159347977</v>
      </c>
    </row>
    <row r="39" spans="1:26" ht="13.5">
      <c r="A39" s="57" t="s">
        <v>56</v>
      </c>
      <c r="B39" s="18">
        <v>701796302</v>
      </c>
      <c r="C39" s="18">
        <v>0</v>
      </c>
      <c r="D39" s="58">
        <v>782528667</v>
      </c>
      <c r="E39" s="59">
        <v>782528668</v>
      </c>
      <c r="F39" s="59">
        <v>754411293</v>
      </c>
      <c r="G39" s="59">
        <v>747995403</v>
      </c>
      <c r="H39" s="59">
        <v>745363831</v>
      </c>
      <c r="I39" s="59">
        <v>745363831</v>
      </c>
      <c r="J39" s="59">
        <v>743105769</v>
      </c>
      <c r="K39" s="59">
        <v>744408730</v>
      </c>
      <c r="L39" s="59">
        <v>744408730</v>
      </c>
      <c r="M39" s="59">
        <v>744408730</v>
      </c>
      <c r="N39" s="59">
        <v>739808523</v>
      </c>
      <c r="O39" s="59">
        <v>762101859</v>
      </c>
      <c r="P39" s="59">
        <v>751625434</v>
      </c>
      <c r="Q39" s="59">
        <v>751625434</v>
      </c>
      <c r="R39" s="59">
        <v>0</v>
      </c>
      <c r="S39" s="59">
        <v>0</v>
      </c>
      <c r="T39" s="59">
        <v>0</v>
      </c>
      <c r="U39" s="59">
        <v>0</v>
      </c>
      <c r="V39" s="59">
        <v>751625434</v>
      </c>
      <c r="W39" s="59">
        <v>586896501</v>
      </c>
      <c r="X39" s="59">
        <v>164728933</v>
      </c>
      <c r="Y39" s="60">
        <v>28.07</v>
      </c>
      <c r="Z39" s="61">
        <v>782528668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61124930</v>
      </c>
      <c r="C42" s="18">
        <v>0</v>
      </c>
      <c r="D42" s="58">
        <v>69050031</v>
      </c>
      <c r="E42" s="59">
        <v>42954925</v>
      </c>
      <c r="F42" s="59">
        <v>4218390</v>
      </c>
      <c r="G42" s="59">
        <v>12784592</v>
      </c>
      <c r="H42" s="59">
        <v>6591908</v>
      </c>
      <c r="I42" s="59">
        <v>23594890</v>
      </c>
      <c r="J42" s="59">
        <v>-79174790</v>
      </c>
      <c r="K42" s="59">
        <v>8226821</v>
      </c>
      <c r="L42" s="59">
        <v>37173454</v>
      </c>
      <c r="M42" s="59">
        <v>-33774515</v>
      </c>
      <c r="N42" s="59">
        <v>53607188</v>
      </c>
      <c r="O42" s="59">
        <v>-80695452</v>
      </c>
      <c r="P42" s="59">
        <v>48582589</v>
      </c>
      <c r="Q42" s="59">
        <v>21494325</v>
      </c>
      <c r="R42" s="59">
        <v>0</v>
      </c>
      <c r="S42" s="59">
        <v>0</v>
      </c>
      <c r="T42" s="59">
        <v>0</v>
      </c>
      <c r="U42" s="59">
        <v>0</v>
      </c>
      <c r="V42" s="59">
        <v>11314700</v>
      </c>
      <c r="W42" s="59">
        <v>76779411</v>
      </c>
      <c r="X42" s="59">
        <v>-65464711</v>
      </c>
      <c r="Y42" s="60">
        <v>-85.26</v>
      </c>
      <c r="Z42" s="61">
        <v>42954925</v>
      </c>
    </row>
    <row r="43" spans="1:26" ht="13.5">
      <c r="A43" s="57" t="s">
        <v>59</v>
      </c>
      <c r="B43" s="18">
        <v>-19099958</v>
      </c>
      <c r="C43" s="18">
        <v>0</v>
      </c>
      <c r="D43" s="58">
        <v>-69728027</v>
      </c>
      <c r="E43" s="59">
        <v>-48272742</v>
      </c>
      <c r="F43" s="59">
        <v>-5721741</v>
      </c>
      <c r="G43" s="59">
        <v>-3132337</v>
      </c>
      <c r="H43" s="59">
        <v>-3598517</v>
      </c>
      <c r="I43" s="59">
        <v>-12452595</v>
      </c>
      <c r="J43" s="59">
        <v>-619669</v>
      </c>
      <c r="K43" s="59">
        <v>-808522</v>
      </c>
      <c r="L43" s="59">
        <v>-704860</v>
      </c>
      <c r="M43" s="59">
        <v>-2133051</v>
      </c>
      <c r="N43" s="59">
        <v>-953223</v>
      </c>
      <c r="O43" s="59">
        <v>-255940</v>
      </c>
      <c r="P43" s="59">
        <v>-2158200</v>
      </c>
      <c r="Q43" s="59">
        <v>-3367363</v>
      </c>
      <c r="R43" s="59">
        <v>0</v>
      </c>
      <c r="S43" s="59">
        <v>0</v>
      </c>
      <c r="T43" s="59">
        <v>0</v>
      </c>
      <c r="U43" s="59">
        <v>0</v>
      </c>
      <c r="V43" s="59">
        <v>-17953009</v>
      </c>
      <c r="W43" s="59">
        <v>-33533974</v>
      </c>
      <c r="X43" s="59">
        <v>15580965</v>
      </c>
      <c r="Y43" s="60">
        <v>-46.46</v>
      </c>
      <c r="Z43" s="61">
        <v>-48272742</v>
      </c>
    </row>
    <row r="44" spans="1:26" ht="13.5">
      <c r="A44" s="57" t="s">
        <v>60</v>
      </c>
      <c r="B44" s="18">
        <v>-7368275</v>
      </c>
      <c r="C44" s="18">
        <v>0</v>
      </c>
      <c r="D44" s="58">
        <v>-9735554</v>
      </c>
      <c r="E44" s="59">
        <v>-9735554</v>
      </c>
      <c r="F44" s="59">
        <v>77744</v>
      </c>
      <c r="G44" s="59">
        <v>47944</v>
      </c>
      <c r="H44" s="59">
        <v>-4118732</v>
      </c>
      <c r="I44" s="59">
        <v>-3993044</v>
      </c>
      <c r="J44" s="59">
        <v>43397</v>
      </c>
      <c r="K44" s="59">
        <v>52011</v>
      </c>
      <c r="L44" s="59">
        <v>-82957</v>
      </c>
      <c r="M44" s="59">
        <v>12451</v>
      </c>
      <c r="N44" s="59">
        <v>27848</v>
      </c>
      <c r="O44" s="59">
        <v>56072</v>
      </c>
      <c r="P44" s="59">
        <v>-4218779</v>
      </c>
      <c r="Q44" s="59">
        <v>-4134859</v>
      </c>
      <c r="R44" s="59">
        <v>0</v>
      </c>
      <c r="S44" s="59">
        <v>0</v>
      </c>
      <c r="T44" s="59">
        <v>0</v>
      </c>
      <c r="U44" s="59">
        <v>0</v>
      </c>
      <c r="V44" s="59">
        <v>-8115452</v>
      </c>
      <c r="W44" s="59">
        <v>-9069332</v>
      </c>
      <c r="X44" s="59">
        <v>953880</v>
      </c>
      <c r="Y44" s="60">
        <v>-10.52</v>
      </c>
      <c r="Z44" s="61">
        <v>-9735554</v>
      </c>
    </row>
    <row r="45" spans="1:26" ht="13.5">
      <c r="A45" s="69" t="s">
        <v>61</v>
      </c>
      <c r="B45" s="21">
        <v>97039728</v>
      </c>
      <c r="C45" s="21">
        <v>0</v>
      </c>
      <c r="D45" s="98">
        <v>52699219</v>
      </c>
      <c r="E45" s="99">
        <v>55884882</v>
      </c>
      <c r="F45" s="99">
        <v>95605695</v>
      </c>
      <c r="G45" s="99">
        <v>105305894</v>
      </c>
      <c r="H45" s="99">
        <v>104180553</v>
      </c>
      <c r="I45" s="99">
        <v>104180553</v>
      </c>
      <c r="J45" s="99">
        <v>24429491</v>
      </c>
      <c r="K45" s="99">
        <v>31899801</v>
      </c>
      <c r="L45" s="99">
        <v>68285438</v>
      </c>
      <c r="M45" s="99">
        <v>68285438</v>
      </c>
      <c r="N45" s="99">
        <v>120967251</v>
      </c>
      <c r="O45" s="99">
        <v>40071931</v>
      </c>
      <c r="P45" s="99">
        <v>82277541</v>
      </c>
      <c r="Q45" s="99">
        <v>82277541</v>
      </c>
      <c r="R45" s="99">
        <v>0</v>
      </c>
      <c r="S45" s="99">
        <v>0</v>
      </c>
      <c r="T45" s="99">
        <v>0</v>
      </c>
      <c r="U45" s="99">
        <v>0</v>
      </c>
      <c r="V45" s="99">
        <v>82277541</v>
      </c>
      <c r="W45" s="99">
        <v>105114358</v>
      </c>
      <c r="X45" s="99">
        <v>-22836817</v>
      </c>
      <c r="Y45" s="100">
        <v>-21.73</v>
      </c>
      <c r="Z45" s="101">
        <v>55884882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25126779</v>
      </c>
      <c r="C49" s="51">
        <v>0</v>
      </c>
      <c r="D49" s="128">
        <v>2878295</v>
      </c>
      <c r="E49" s="53">
        <v>2383366</v>
      </c>
      <c r="F49" s="53">
        <v>0</v>
      </c>
      <c r="G49" s="53">
        <v>0</v>
      </c>
      <c r="H49" s="53">
        <v>0</v>
      </c>
      <c r="I49" s="53">
        <v>2074878</v>
      </c>
      <c r="J49" s="53">
        <v>0</v>
      </c>
      <c r="K49" s="53">
        <v>0</v>
      </c>
      <c r="L49" s="53">
        <v>0</v>
      </c>
      <c r="M49" s="53">
        <v>2295806</v>
      </c>
      <c r="N49" s="53">
        <v>0</v>
      </c>
      <c r="O49" s="53">
        <v>0</v>
      </c>
      <c r="P49" s="53">
        <v>0</v>
      </c>
      <c r="Q49" s="53">
        <v>1748122</v>
      </c>
      <c r="R49" s="53">
        <v>0</v>
      </c>
      <c r="S49" s="53">
        <v>0</v>
      </c>
      <c r="T49" s="53">
        <v>0</v>
      </c>
      <c r="U49" s="53">
        <v>0</v>
      </c>
      <c r="V49" s="53">
        <v>14878724</v>
      </c>
      <c r="W49" s="53">
        <v>115078873</v>
      </c>
      <c r="X49" s="53">
        <v>166464843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5512504</v>
      </c>
      <c r="C51" s="51">
        <v>0</v>
      </c>
      <c r="D51" s="128">
        <v>524583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6037087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102.35682771023653</v>
      </c>
      <c r="C58" s="5">
        <f>IF(C67=0,0,+(C76/C67)*100)</f>
        <v>0</v>
      </c>
      <c r="D58" s="6">
        <f aca="true" t="shared" si="6" ref="D58:Z58">IF(D67=0,0,+(D76/D67)*100)</f>
        <v>95.76846933305357</v>
      </c>
      <c r="E58" s="7">
        <f t="shared" si="6"/>
        <v>95.66765919121003</v>
      </c>
      <c r="F58" s="7">
        <f t="shared" si="6"/>
        <v>48.43888375419595</v>
      </c>
      <c r="G58" s="7">
        <f t="shared" si="6"/>
        <v>134.69648647895974</v>
      </c>
      <c r="H58" s="7">
        <f t="shared" si="6"/>
        <v>160.24482191827255</v>
      </c>
      <c r="I58" s="7">
        <f t="shared" si="6"/>
        <v>97.67454573418209</v>
      </c>
      <c r="J58" s="7">
        <f t="shared" si="6"/>
        <v>115.96750719269346</v>
      </c>
      <c r="K58" s="7">
        <f t="shared" si="6"/>
        <v>138.00454020429984</v>
      </c>
      <c r="L58" s="7">
        <f t="shared" si="6"/>
        <v>87.89601135821398</v>
      </c>
      <c r="M58" s="7">
        <f t="shared" si="6"/>
        <v>113.115280793175</v>
      </c>
      <c r="N58" s="7">
        <f t="shared" si="6"/>
        <v>109.87324027908949</v>
      </c>
      <c r="O58" s="7">
        <f t="shared" si="6"/>
        <v>112.26842271929863</v>
      </c>
      <c r="P58" s="7">
        <f t="shared" si="6"/>
        <v>103.79526827798584</v>
      </c>
      <c r="Q58" s="7">
        <f t="shared" si="6"/>
        <v>108.20902945404833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105.08610158065623</v>
      </c>
      <c r="W58" s="7">
        <f t="shared" si="6"/>
        <v>95.89535624920242</v>
      </c>
      <c r="X58" s="7">
        <f t="shared" si="6"/>
        <v>0</v>
      </c>
      <c r="Y58" s="7">
        <f t="shared" si="6"/>
        <v>0</v>
      </c>
      <c r="Z58" s="8">
        <f t="shared" si="6"/>
        <v>95.66765919121003</v>
      </c>
    </row>
    <row r="59" spans="1:26" ht="13.5">
      <c r="A59" s="36" t="s">
        <v>31</v>
      </c>
      <c r="B59" s="9">
        <f aca="true" t="shared" si="7" ref="B59:Z66">IF(B68=0,0,+(B77/B68)*100)</f>
        <v>96.64261918462884</v>
      </c>
      <c r="C59" s="9">
        <f t="shared" si="7"/>
        <v>0</v>
      </c>
      <c r="D59" s="2">
        <f t="shared" si="7"/>
        <v>93.26398322851152</v>
      </c>
      <c r="E59" s="10">
        <f t="shared" si="7"/>
        <v>92.67336055328722</v>
      </c>
      <c r="F59" s="10">
        <f t="shared" si="7"/>
        <v>13.78242398035373</v>
      </c>
      <c r="G59" s="10">
        <f t="shared" si="7"/>
        <v>15.67334272015118</v>
      </c>
      <c r="H59" s="10">
        <f t="shared" si="7"/>
        <v>355.87110802736606</v>
      </c>
      <c r="I59" s="10">
        <f t="shared" si="7"/>
        <v>53.22258345769969</v>
      </c>
      <c r="J59" s="10">
        <f t="shared" si="7"/>
        <v>305.598223988393</v>
      </c>
      <c r="K59" s="10">
        <f t="shared" si="7"/>
        <v>111.36278002817687</v>
      </c>
      <c r="L59" s="10">
        <f t="shared" si="7"/>
        <v>109.60154775036592</v>
      </c>
      <c r="M59" s="10">
        <f t="shared" si="7"/>
        <v>153.889021697533</v>
      </c>
      <c r="N59" s="10">
        <f t="shared" si="7"/>
        <v>119.27867900691108</v>
      </c>
      <c r="O59" s="10">
        <f t="shared" si="7"/>
        <v>104.77265601792489</v>
      </c>
      <c r="P59" s="10">
        <f t="shared" si="7"/>
        <v>107.21242280852658</v>
      </c>
      <c r="Q59" s="10">
        <f t="shared" si="7"/>
        <v>110.44529506237993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78.14746990757668</v>
      </c>
      <c r="W59" s="10">
        <f t="shared" si="7"/>
        <v>94.38302265979412</v>
      </c>
      <c r="X59" s="10">
        <f t="shared" si="7"/>
        <v>0</v>
      </c>
      <c r="Y59" s="10">
        <f t="shared" si="7"/>
        <v>0</v>
      </c>
      <c r="Z59" s="11">
        <f t="shared" si="7"/>
        <v>92.67336055328722</v>
      </c>
    </row>
    <row r="60" spans="1:26" ht="13.5">
      <c r="A60" s="37" t="s">
        <v>32</v>
      </c>
      <c r="B60" s="12">
        <f t="shared" si="7"/>
        <v>106.87292450575727</v>
      </c>
      <c r="C60" s="12">
        <f t="shared" si="7"/>
        <v>0</v>
      </c>
      <c r="D60" s="3">
        <f t="shared" si="7"/>
        <v>96.19540270091314</v>
      </c>
      <c r="E60" s="13">
        <f t="shared" si="7"/>
        <v>96.19540270091314</v>
      </c>
      <c r="F60" s="13">
        <f t="shared" si="7"/>
        <v>85.13609299407439</v>
      </c>
      <c r="G60" s="13">
        <f t="shared" si="7"/>
        <v>153.96637466447493</v>
      </c>
      <c r="H60" s="13">
        <f t="shared" si="7"/>
        <v>127.2043747849901</v>
      </c>
      <c r="I60" s="13">
        <f t="shared" si="7"/>
        <v>121.45586839470799</v>
      </c>
      <c r="J60" s="13">
        <f t="shared" si="7"/>
        <v>104.89781175862363</v>
      </c>
      <c r="K60" s="13">
        <f t="shared" si="7"/>
        <v>148.91893200614848</v>
      </c>
      <c r="L60" s="13">
        <f t="shared" si="7"/>
        <v>84.37280484766121</v>
      </c>
      <c r="M60" s="13">
        <f t="shared" si="7"/>
        <v>110.40264420629187</v>
      </c>
      <c r="N60" s="13">
        <f t="shared" si="7"/>
        <v>112.40542525858376</v>
      </c>
      <c r="O60" s="13">
        <f t="shared" si="7"/>
        <v>114.61677700725</v>
      </c>
      <c r="P60" s="13">
        <f t="shared" si="7"/>
        <v>106.23978106105918</v>
      </c>
      <c r="Q60" s="13">
        <f t="shared" si="7"/>
        <v>110.6107193495848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114.38409448299527</v>
      </c>
      <c r="W60" s="13">
        <f t="shared" si="7"/>
        <v>96.1854381144298</v>
      </c>
      <c r="X60" s="13">
        <f t="shared" si="7"/>
        <v>0</v>
      </c>
      <c r="Y60" s="13">
        <f t="shared" si="7"/>
        <v>0</v>
      </c>
      <c r="Z60" s="14">
        <f t="shared" si="7"/>
        <v>96.19540270091314</v>
      </c>
    </row>
    <row r="61" spans="1:26" ht="13.5">
      <c r="A61" s="38" t="s">
        <v>113</v>
      </c>
      <c r="B61" s="12">
        <f t="shared" si="7"/>
        <v>94.34535386642662</v>
      </c>
      <c r="C61" s="12">
        <f t="shared" si="7"/>
        <v>0</v>
      </c>
      <c r="D61" s="3">
        <f t="shared" si="7"/>
        <v>99.58807742101908</v>
      </c>
      <c r="E61" s="13">
        <f t="shared" si="7"/>
        <v>99.58807742101908</v>
      </c>
      <c r="F61" s="13">
        <f t="shared" si="7"/>
        <v>87.22449360526092</v>
      </c>
      <c r="G61" s="13">
        <f t="shared" si="7"/>
        <v>19.62412571962462</v>
      </c>
      <c r="H61" s="13">
        <f t="shared" si="7"/>
        <v>95.86621133050595</v>
      </c>
      <c r="I61" s="13">
        <f t="shared" si="7"/>
        <v>65.91516766492286</v>
      </c>
      <c r="J61" s="13">
        <f t="shared" si="7"/>
        <v>83.73547695834007</v>
      </c>
      <c r="K61" s="13">
        <f t="shared" si="7"/>
        <v>133.64301823621045</v>
      </c>
      <c r="L61" s="13">
        <f t="shared" si="7"/>
        <v>79.80056816405356</v>
      </c>
      <c r="M61" s="13">
        <f t="shared" si="7"/>
        <v>95.57771083648585</v>
      </c>
      <c r="N61" s="13">
        <f t="shared" si="7"/>
        <v>92.75613315868641</v>
      </c>
      <c r="O61" s="13">
        <f t="shared" si="7"/>
        <v>99.9938677121536</v>
      </c>
      <c r="P61" s="13">
        <f t="shared" si="7"/>
        <v>86.05764662823003</v>
      </c>
      <c r="Q61" s="13">
        <f t="shared" si="7"/>
        <v>92.32667634058916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83.75306306155845</v>
      </c>
      <c r="W61" s="13">
        <f t="shared" si="7"/>
        <v>99.58482530743673</v>
      </c>
      <c r="X61" s="13">
        <f t="shared" si="7"/>
        <v>0</v>
      </c>
      <c r="Y61" s="13">
        <f t="shared" si="7"/>
        <v>0</v>
      </c>
      <c r="Z61" s="14">
        <f t="shared" si="7"/>
        <v>99.58807742101908</v>
      </c>
    </row>
    <row r="62" spans="1:26" ht="13.5">
      <c r="A62" s="38" t="s">
        <v>114</v>
      </c>
      <c r="B62" s="12">
        <f t="shared" si="7"/>
        <v>89.58038177660598</v>
      </c>
      <c r="C62" s="12">
        <f t="shared" si="7"/>
        <v>0</v>
      </c>
      <c r="D62" s="3">
        <f t="shared" si="7"/>
        <v>86.40462395425655</v>
      </c>
      <c r="E62" s="13">
        <f t="shared" si="7"/>
        <v>86.40462395425655</v>
      </c>
      <c r="F62" s="13">
        <f t="shared" si="7"/>
        <v>85.54280972034644</v>
      </c>
      <c r="G62" s="13">
        <f t="shared" si="7"/>
        <v>9.69436737294088</v>
      </c>
      <c r="H62" s="13">
        <f t="shared" si="7"/>
        <v>108.84844683294999</v>
      </c>
      <c r="I62" s="13">
        <f t="shared" si="7"/>
        <v>68.04303831495653</v>
      </c>
      <c r="J62" s="13">
        <f t="shared" si="7"/>
        <v>94.9516934200638</v>
      </c>
      <c r="K62" s="13">
        <f t="shared" si="7"/>
        <v>94.8441430236188</v>
      </c>
      <c r="L62" s="13">
        <f t="shared" si="7"/>
        <v>69.6823665447614</v>
      </c>
      <c r="M62" s="13">
        <f t="shared" si="7"/>
        <v>85.61061958492498</v>
      </c>
      <c r="N62" s="13">
        <f t="shared" si="7"/>
        <v>92.41018164021023</v>
      </c>
      <c r="O62" s="13">
        <f t="shared" si="7"/>
        <v>98.43531777453109</v>
      </c>
      <c r="P62" s="13">
        <f t="shared" si="7"/>
        <v>102.49678686079145</v>
      </c>
      <c r="Q62" s="13">
        <f t="shared" si="7"/>
        <v>97.82115952139718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84.89703932941809</v>
      </c>
      <c r="W62" s="13">
        <f t="shared" si="7"/>
        <v>86.47915036053327</v>
      </c>
      <c r="X62" s="13">
        <f t="shared" si="7"/>
        <v>0</v>
      </c>
      <c r="Y62" s="13">
        <f t="shared" si="7"/>
        <v>0</v>
      </c>
      <c r="Z62" s="14">
        <f t="shared" si="7"/>
        <v>86.40462395425655</v>
      </c>
    </row>
    <row r="63" spans="1:26" ht="13.5">
      <c r="A63" s="38" t="s">
        <v>115</v>
      </c>
      <c r="B63" s="12">
        <f t="shared" si="7"/>
        <v>110.18164314111903</v>
      </c>
      <c r="C63" s="12">
        <f t="shared" si="7"/>
        <v>0</v>
      </c>
      <c r="D63" s="3">
        <f t="shared" si="7"/>
        <v>92.07211527578879</v>
      </c>
      <c r="E63" s="13">
        <f t="shared" si="7"/>
        <v>92.07211527578879</v>
      </c>
      <c r="F63" s="13">
        <f t="shared" si="7"/>
        <v>72.61006149123756</v>
      </c>
      <c r="G63" s="13">
        <f t="shared" si="7"/>
        <v>9.192941448832713</v>
      </c>
      <c r="H63" s="13">
        <f t="shared" si="7"/>
        <v>126.29665922388074</v>
      </c>
      <c r="I63" s="13">
        <f t="shared" si="7"/>
        <v>65.89066118577426</v>
      </c>
      <c r="J63" s="13">
        <f t="shared" si="7"/>
        <v>112.86580151196124</v>
      </c>
      <c r="K63" s="13">
        <f t="shared" si="7"/>
        <v>110.21651832595718</v>
      </c>
      <c r="L63" s="13">
        <f t="shared" si="7"/>
        <v>93.67995047053599</v>
      </c>
      <c r="M63" s="13">
        <f t="shared" si="7"/>
        <v>105.51783109501534</v>
      </c>
      <c r="N63" s="13">
        <f t="shared" si="7"/>
        <v>115.83163871534032</v>
      </c>
      <c r="O63" s="13">
        <f t="shared" si="7"/>
        <v>417.8314969495732</v>
      </c>
      <c r="P63" s="13">
        <f t="shared" si="7"/>
        <v>116.88021053101724</v>
      </c>
      <c r="Q63" s="13">
        <f t="shared" si="7"/>
        <v>124.10502199256823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93.71391657864226</v>
      </c>
      <c r="W63" s="13">
        <f t="shared" si="7"/>
        <v>92.28976905893983</v>
      </c>
      <c r="X63" s="13">
        <f t="shared" si="7"/>
        <v>0</v>
      </c>
      <c r="Y63" s="13">
        <f t="shared" si="7"/>
        <v>0</v>
      </c>
      <c r="Z63" s="14">
        <f t="shared" si="7"/>
        <v>92.07211527578879</v>
      </c>
    </row>
    <row r="64" spans="1:26" ht="13.5">
      <c r="A64" s="38" t="s">
        <v>116</v>
      </c>
      <c r="B64" s="12">
        <f t="shared" si="7"/>
        <v>109.23776458327895</v>
      </c>
      <c r="C64" s="12">
        <f t="shared" si="7"/>
        <v>0</v>
      </c>
      <c r="D64" s="3">
        <f t="shared" si="7"/>
        <v>83.13851611772091</v>
      </c>
      <c r="E64" s="13">
        <f t="shared" si="7"/>
        <v>83.13851611772091</v>
      </c>
      <c r="F64" s="13">
        <f t="shared" si="7"/>
        <v>107.78089236331692</v>
      </c>
      <c r="G64" s="13">
        <f t="shared" si="7"/>
        <v>10.87252033833395</v>
      </c>
      <c r="H64" s="13">
        <f t="shared" si="7"/>
        <v>116.84255883909911</v>
      </c>
      <c r="I64" s="13">
        <f t="shared" si="7"/>
        <v>77.91629835222636</v>
      </c>
      <c r="J64" s="13">
        <f t="shared" si="7"/>
        <v>111.88778409180887</v>
      </c>
      <c r="K64" s="13">
        <f t="shared" si="7"/>
        <v>105.36138203326534</v>
      </c>
      <c r="L64" s="13">
        <f t="shared" si="7"/>
        <v>100.76869043148224</v>
      </c>
      <c r="M64" s="13">
        <f t="shared" si="7"/>
        <v>105.96129344940648</v>
      </c>
      <c r="N64" s="13">
        <f t="shared" si="7"/>
        <v>116.58888090295237</v>
      </c>
      <c r="O64" s="13">
        <f t="shared" si="7"/>
        <v>95.97573315854704</v>
      </c>
      <c r="P64" s="13">
        <f t="shared" si="7"/>
        <v>121.3785767406703</v>
      </c>
      <c r="Q64" s="13">
        <f t="shared" si="7"/>
        <v>111.0921596185435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98.49341138073596</v>
      </c>
      <c r="W64" s="13">
        <f t="shared" si="7"/>
        <v>83.24972333974657</v>
      </c>
      <c r="X64" s="13">
        <f t="shared" si="7"/>
        <v>0</v>
      </c>
      <c r="Y64" s="13">
        <f t="shared" si="7"/>
        <v>0</v>
      </c>
      <c r="Z64" s="14">
        <f t="shared" si="7"/>
        <v>83.13851611772091</v>
      </c>
    </row>
    <row r="65" spans="1:26" ht="13.5">
      <c r="A65" s="38" t="s">
        <v>117</v>
      </c>
      <c r="B65" s="12">
        <f t="shared" si="7"/>
        <v>25948.55151808374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0</v>
      </c>
      <c r="G65" s="13">
        <f t="shared" si="7"/>
        <v>0</v>
      </c>
      <c r="H65" s="13">
        <f t="shared" si="7"/>
        <v>36234.17945690673</v>
      </c>
      <c r="I65" s="13">
        <f t="shared" si="7"/>
        <v>252820.14298832483</v>
      </c>
      <c r="J65" s="13">
        <f t="shared" si="7"/>
        <v>0</v>
      </c>
      <c r="K65" s="13">
        <f t="shared" si="7"/>
        <v>62824.931467320734</v>
      </c>
      <c r="L65" s="13">
        <f t="shared" si="7"/>
        <v>22980.649819494585</v>
      </c>
      <c r="M65" s="13">
        <f t="shared" si="7"/>
        <v>87531.12050304093</v>
      </c>
      <c r="N65" s="13">
        <f t="shared" si="7"/>
        <v>48607.02640311643</v>
      </c>
      <c r="O65" s="13">
        <f t="shared" si="7"/>
        <v>35822.02982202982</v>
      </c>
      <c r="P65" s="13">
        <f t="shared" si="7"/>
        <v>58675.99192035781</v>
      </c>
      <c r="Q65" s="13">
        <f t="shared" si="7"/>
        <v>46959.807015961764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121912.14641909815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118</v>
      </c>
      <c r="B66" s="15">
        <f t="shared" si="7"/>
        <v>6.231192409624358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100.17521588585608</v>
      </c>
      <c r="G66" s="16">
        <f t="shared" si="7"/>
        <v>0</v>
      </c>
      <c r="H66" s="16">
        <f t="shared" si="7"/>
        <v>0</v>
      </c>
      <c r="I66" s="16">
        <f t="shared" si="7"/>
        <v>33.1786751093958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13.327734237061467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344974262</v>
      </c>
      <c r="C67" s="23"/>
      <c r="D67" s="24">
        <v>360615607</v>
      </c>
      <c r="E67" s="25">
        <v>360995607</v>
      </c>
      <c r="F67" s="25">
        <v>53723866</v>
      </c>
      <c r="G67" s="25">
        <v>28367270</v>
      </c>
      <c r="H67" s="25">
        <v>25490038</v>
      </c>
      <c r="I67" s="25">
        <v>107581174</v>
      </c>
      <c r="J67" s="25">
        <v>24604830</v>
      </c>
      <c r="K67" s="25">
        <v>20321993</v>
      </c>
      <c r="L67" s="25">
        <v>22838802</v>
      </c>
      <c r="M67" s="25">
        <v>67765625</v>
      </c>
      <c r="N67" s="25">
        <v>24575630</v>
      </c>
      <c r="O67" s="25">
        <v>24612626</v>
      </c>
      <c r="P67" s="25">
        <v>31902804</v>
      </c>
      <c r="Q67" s="25">
        <v>81091060</v>
      </c>
      <c r="R67" s="25"/>
      <c r="S67" s="25"/>
      <c r="T67" s="25"/>
      <c r="U67" s="25"/>
      <c r="V67" s="25">
        <v>256437859</v>
      </c>
      <c r="W67" s="25">
        <v>278781368</v>
      </c>
      <c r="X67" s="25"/>
      <c r="Y67" s="24"/>
      <c r="Z67" s="26">
        <v>360995607</v>
      </c>
    </row>
    <row r="68" spans="1:26" ht="13.5" hidden="1">
      <c r="A68" s="36" t="s">
        <v>31</v>
      </c>
      <c r="B68" s="18">
        <v>55604297</v>
      </c>
      <c r="C68" s="18"/>
      <c r="D68" s="19">
        <v>59625000</v>
      </c>
      <c r="E68" s="20">
        <v>60005000</v>
      </c>
      <c r="F68" s="20">
        <v>27776471</v>
      </c>
      <c r="G68" s="20">
        <v>3014156</v>
      </c>
      <c r="H68" s="20">
        <v>3993701</v>
      </c>
      <c r="I68" s="20">
        <v>34784328</v>
      </c>
      <c r="J68" s="20">
        <v>1716205</v>
      </c>
      <c r="K68" s="20">
        <v>2980459</v>
      </c>
      <c r="L68" s="20">
        <v>3017024</v>
      </c>
      <c r="M68" s="20">
        <v>7713688</v>
      </c>
      <c r="N68" s="20">
        <v>2935004</v>
      </c>
      <c r="O68" s="20">
        <v>2915274</v>
      </c>
      <c r="P68" s="20">
        <v>2904142</v>
      </c>
      <c r="Q68" s="20">
        <v>8754420</v>
      </c>
      <c r="R68" s="20"/>
      <c r="S68" s="20"/>
      <c r="T68" s="20"/>
      <c r="U68" s="20"/>
      <c r="V68" s="20">
        <v>51252436</v>
      </c>
      <c r="W68" s="20">
        <v>53597795</v>
      </c>
      <c r="X68" s="20"/>
      <c r="Y68" s="19"/>
      <c r="Z68" s="22">
        <v>60005000</v>
      </c>
    </row>
    <row r="69" spans="1:26" ht="13.5" hidden="1">
      <c r="A69" s="37" t="s">
        <v>32</v>
      </c>
      <c r="B69" s="18">
        <v>279542151</v>
      </c>
      <c r="C69" s="18"/>
      <c r="D69" s="19">
        <v>295516427</v>
      </c>
      <c r="E69" s="20">
        <v>295516427</v>
      </c>
      <c r="F69" s="20">
        <v>25253394</v>
      </c>
      <c r="G69" s="20">
        <v>24510090</v>
      </c>
      <c r="H69" s="20">
        <v>20937989</v>
      </c>
      <c r="I69" s="20">
        <v>70701473</v>
      </c>
      <c r="J69" s="20">
        <v>22201527</v>
      </c>
      <c r="K69" s="20">
        <v>16603766</v>
      </c>
      <c r="L69" s="20">
        <v>19873336</v>
      </c>
      <c r="M69" s="20">
        <v>58678629</v>
      </c>
      <c r="N69" s="20">
        <v>20907538</v>
      </c>
      <c r="O69" s="20">
        <v>21443455</v>
      </c>
      <c r="P69" s="20">
        <v>28238010</v>
      </c>
      <c r="Q69" s="20">
        <v>70589003</v>
      </c>
      <c r="R69" s="20"/>
      <c r="S69" s="20"/>
      <c r="T69" s="20"/>
      <c r="U69" s="20"/>
      <c r="V69" s="20">
        <v>199969105</v>
      </c>
      <c r="W69" s="20">
        <v>221058309</v>
      </c>
      <c r="X69" s="20"/>
      <c r="Y69" s="19"/>
      <c r="Z69" s="22">
        <v>295516427</v>
      </c>
    </row>
    <row r="70" spans="1:26" ht="13.5" hidden="1">
      <c r="A70" s="38" t="s">
        <v>113</v>
      </c>
      <c r="B70" s="18">
        <v>198426086</v>
      </c>
      <c r="C70" s="18"/>
      <c r="D70" s="19">
        <v>215414266</v>
      </c>
      <c r="E70" s="20">
        <v>215414266</v>
      </c>
      <c r="F70" s="20">
        <v>18129434</v>
      </c>
      <c r="G70" s="20">
        <v>18670498</v>
      </c>
      <c r="H70" s="20">
        <v>15957734</v>
      </c>
      <c r="I70" s="20">
        <v>52757666</v>
      </c>
      <c r="J70" s="20">
        <v>16515824</v>
      </c>
      <c r="K70" s="20">
        <v>10838436</v>
      </c>
      <c r="L70" s="20">
        <v>13753070</v>
      </c>
      <c r="M70" s="20">
        <v>41107330</v>
      </c>
      <c r="N70" s="20">
        <v>14553553</v>
      </c>
      <c r="O70" s="20">
        <v>16877877</v>
      </c>
      <c r="P70" s="20">
        <v>21639080</v>
      </c>
      <c r="Q70" s="20">
        <v>53070510</v>
      </c>
      <c r="R70" s="20"/>
      <c r="S70" s="20"/>
      <c r="T70" s="20"/>
      <c r="U70" s="20"/>
      <c r="V70" s="20">
        <v>146935506</v>
      </c>
      <c r="W70" s="20">
        <v>160295175</v>
      </c>
      <c r="X70" s="20"/>
      <c r="Y70" s="19"/>
      <c r="Z70" s="22">
        <v>215414266</v>
      </c>
    </row>
    <row r="71" spans="1:26" ht="13.5" hidden="1">
      <c r="A71" s="38" t="s">
        <v>114</v>
      </c>
      <c r="B71" s="18">
        <v>39173537</v>
      </c>
      <c r="C71" s="18"/>
      <c r="D71" s="19">
        <v>39203329</v>
      </c>
      <c r="E71" s="20">
        <v>39203329</v>
      </c>
      <c r="F71" s="20">
        <v>3334161</v>
      </c>
      <c r="G71" s="20">
        <v>2235298</v>
      </c>
      <c r="H71" s="20">
        <v>1766423</v>
      </c>
      <c r="I71" s="20">
        <v>7335882</v>
      </c>
      <c r="J71" s="20">
        <v>2472334</v>
      </c>
      <c r="K71" s="20">
        <v>2447372</v>
      </c>
      <c r="L71" s="20">
        <v>2868621</v>
      </c>
      <c r="M71" s="20">
        <v>7788327</v>
      </c>
      <c r="N71" s="20">
        <v>3122051</v>
      </c>
      <c r="O71" s="20">
        <v>2764523</v>
      </c>
      <c r="P71" s="20">
        <v>3249937</v>
      </c>
      <c r="Q71" s="20">
        <v>9136511</v>
      </c>
      <c r="R71" s="20"/>
      <c r="S71" s="20"/>
      <c r="T71" s="20"/>
      <c r="U71" s="20"/>
      <c r="V71" s="20">
        <v>24260720</v>
      </c>
      <c r="W71" s="20">
        <v>29564540</v>
      </c>
      <c r="X71" s="20"/>
      <c r="Y71" s="19"/>
      <c r="Z71" s="22">
        <v>39203329</v>
      </c>
    </row>
    <row r="72" spans="1:26" ht="13.5" hidden="1">
      <c r="A72" s="38" t="s">
        <v>115</v>
      </c>
      <c r="B72" s="18">
        <v>20990443</v>
      </c>
      <c r="C72" s="18"/>
      <c r="D72" s="19">
        <v>19968252</v>
      </c>
      <c r="E72" s="20">
        <v>19968252</v>
      </c>
      <c r="F72" s="20">
        <v>2198362</v>
      </c>
      <c r="G72" s="20">
        <v>1969696</v>
      </c>
      <c r="H72" s="20">
        <v>1604238</v>
      </c>
      <c r="I72" s="20">
        <v>5772296</v>
      </c>
      <c r="J72" s="20">
        <v>1634698</v>
      </c>
      <c r="K72" s="20">
        <v>1590258</v>
      </c>
      <c r="L72" s="20">
        <v>1645889</v>
      </c>
      <c r="M72" s="20">
        <v>4870845</v>
      </c>
      <c r="N72" s="20">
        <v>1604098</v>
      </c>
      <c r="O72" s="20">
        <v>87037</v>
      </c>
      <c r="P72" s="20">
        <v>1701602</v>
      </c>
      <c r="Q72" s="20">
        <v>3392737</v>
      </c>
      <c r="R72" s="20"/>
      <c r="S72" s="20"/>
      <c r="T72" s="20"/>
      <c r="U72" s="20"/>
      <c r="V72" s="20">
        <v>14035878</v>
      </c>
      <c r="W72" s="20">
        <v>15398994</v>
      </c>
      <c r="X72" s="20"/>
      <c r="Y72" s="19"/>
      <c r="Z72" s="22">
        <v>19968252</v>
      </c>
    </row>
    <row r="73" spans="1:26" ht="13.5" hidden="1">
      <c r="A73" s="38" t="s">
        <v>116</v>
      </c>
      <c r="B73" s="18">
        <v>20834272</v>
      </c>
      <c r="C73" s="18"/>
      <c r="D73" s="19">
        <v>20419140</v>
      </c>
      <c r="E73" s="20">
        <v>20419140</v>
      </c>
      <c r="F73" s="20">
        <v>1591437</v>
      </c>
      <c r="G73" s="20">
        <v>1634598</v>
      </c>
      <c r="H73" s="20">
        <v>1594348</v>
      </c>
      <c r="I73" s="20">
        <v>4820383</v>
      </c>
      <c r="J73" s="20">
        <v>1578671</v>
      </c>
      <c r="K73" s="20">
        <v>1720769</v>
      </c>
      <c r="L73" s="20">
        <v>1602986</v>
      </c>
      <c r="M73" s="20">
        <v>4902426</v>
      </c>
      <c r="N73" s="20">
        <v>1620905</v>
      </c>
      <c r="O73" s="20">
        <v>1705702</v>
      </c>
      <c r="P73" s="20">
        <v>1640460</v>
      </c>
      <c r="Q73" s="20">
        <v>4967067</v>
      </c>
      <c r="R73" s="20"/>
      <c r="S73" s="20"/>
      <c r="T73" s="20"/>
      <c r="U73" s="20"/>
      <c r="V73" s="20">
        <v>14689876</v>
      </c>
      <c r="W73" s="20">
        <v>15416020</v>
      </c>
      <c r="X73" s="20"/>
      <c r="Y73" s="19"/>
      <c r="Z73" s="22">
        <v>20419140</v>
      </c>
    </row>
    <row r="74" spans="1:26" ht="13.5" hidden="1">
      <c r="A74" s="38" t="s">
        <v>117</v>
      </c>
      <c r="B74" s="18">
        <v>117813</v>
      </c>
      <c r="C74" s="18"/>
      <c r="D74" s="19">
        <v>511440</v>
      </c>
      <c r="E74" s="20">
        <v>511440</v>
      </c>
      <c r="F74" s="20"/>
      <c r="G74" s="20"/>
      <c r="H74" s="20">
        <v>15246</v>
      </c>
      <c r="I74" s="20">
        <v>15246</v>
      </c>
      <c r="J74" s="20"/>
      <c r="K74" s="20">
        <v>6931</v>
      </c>
      <c r="L74" s="20">
        <v>2770</v>
      </c>
      <c r="M74" s="20">
        <v>9701</v>
      </c>
      <c r="N74" s="20">
        <v>6931</v>
      </c>
      <c r="O74" s="20">
        <v>8316</v>
      </c>
      <c r="P74" s="20">
        <v>6931</v>
      </c>
      <c r="Q74" s="20">
        <v>22178</v>
      </c>
      <c r="R74" s="20"/>
      <c r="S74" s="20"/>
      <c r="T74" s="20"/>
      <c r="U74" s="20"/>
      <c r="V74" s="20">
        <v>47125</v>
      </c>
      <c r="W74" s="20">
        <v>383580</v>
      </c>
      <c r="X74" s="20"/>
      <c r="Y74" s="19"/>
      <c r="Z74" s="22">
        <v>511440</v>
      </c>
    </row>
    <row r="75" spans="1:26" ht="13.5" hidden="1">
      <c r="A75" s="39" t="s">
        <v>118</v>
      </c>
      <c r="B75" s="27">
        <v>9827814</v>
      </c>
      <c r="C75" s="27"/>
      <c r="D75" s="28">
        <v>5474180</v>
      </c>
      <c r="E75" s="29">
        <v>5474180</v>
      </c>
      <c r="F75" s="29">
        <v>694001</v>
      </c>
      <c r="G75" s="29">
        <v>843024</v>
      </c>
      <c r="H75" s="29">
        <v>558348</v>
      </c>
      <c r="I75" s="29">
        <v>2095373</v>
      </c>
      <c r="J75" s="29">
        <v>687098</v>
      </c>
      <c r="K75" s="29">
        <v>737768</v>
      </c>
      <c r="L75" s="29">
        <v>-51558</v>
      </c>
      <c r="M75" s="29">
        <v>1373308</v>
      </c>
      <c r="N75" s="29">
        <v>733088</v>
      </c>
      <c r="O75" s="29">
        <v>253897</v>
      </c>
      <c r="P75" s="29">
        <v>760652</v>
      </c>
      <c r="Q75" s="29">
        <v>1747637</v>
      </c>
      <c r="R75" s="29"/>
      <c r="S75" s="29"/>
      <c r="T75" s="29"/>
      <c r="U75" s="29"/>
      <c r="V75" s="29">
        <v>5216318</v>
      </c>
      <c r="W75" s="29">
        <v>4125264</v>
      </c>
      <c r="X75" s="29"/>
      <c r="Y75" s="28"/>
      <c r="Z75" s="30">
        <v>5474180</v>
      </c>
    </row>
    <row r="76" spans="1:26" ht="13.5" hidden="1">
      <c r="A76" s="41" t="s">
        <v>120</v>
      </c>
      <c r="B76" s="31">
        <v>353104711</v>
      </c>
      <c r="C76" s="31"/>
      <c r="D76" s="32">
        <v>345356047</v>
      </c>
      <c r="E76" s="33">
        <v>345356047</v>
      </c>
      <c r="F76" s="33">
        <v>26023241</v>
      </c>
      <c r="G76" s="33">
        <v>38209716</v>
      </c>
      <c r="H76" s="33">
        <v>40846466</v>
      </c>
      <c r="I76" s="33">
        <v>105079423</v>
      </c>
      <c r="J76" s="33">
        <v>28533608</v>
      </c>
      <c r="K76" s="33">
        <v>28045273</v>
      </c>
      <c r="L76" s="33">
        <v>20074396</v>
      </c>
      <c r="M76" s="33">
        <v>76653277</v>
      </c>
      <c r="N76" s="33">
        <v>27002041</v>
      </c>
      <c r="O76" s="33">
        <v>27632207</v>
      </c>
      <c r="P76" s="33">
        <v>33113601</v>
      </c>
      <c r="Q76" s="33">
        <v>87747849</v>
      </c>
      <c r="R76" s="33"/>
      <c r="S76" s="33"/>
      <c r="T76" s="33"/>
      <c r="U76" s="33"/>
      <c r="V76" s="33">
        <v>269480549</v>
      </c>
      <c r="W76" s="33">
        <v>267338386</v>
      </c>
      <c r="X76" s="33"/>
      <c r="Y76" s="32"/>
      <c r="Z76" s="34">
        <v>345356047</v>
      </c>
    </row>
    <row r="77" spans="1:26" ht="13.5" hidden="1">
      <c r="A77" s="36" t="s">
        <v>31</v>
      </c>
      <c r="B77" s="18">
        <v>53737449</v>
      </c>
      <c r="C77" s="18"/>
      <c r="D77" s="19">
        <v>55608650</v>
      </c>
      <c r="E77" s="20">
        <v>55608650</v>
      </c>
      <c r="F77" s="20">
        <v>3828271</v>
      </c>
      <c r="G77" s="20">
        <v>472419</v>
      </c>
      <c r="H77" s="20">
        <v>14212428</v>
      </c>
      <c r="I77" s="20">
        <v>18513118</v>
      </c>
      <c r="J77" s="20">
        <v>5244692</v>
      </c>
      <c r="K77" s="20">
        <v>3319122</v>
      </c>
      <c r="L77" s="20">
        <v>3306705</v>
      </c>
      <c r="M77" s="20">
        <v>11870519</v>
      </c>
      <c r="N77" s="20">
        <v>3500834</v>
      </c>
      <c r="O77" s="20">
        <v>3054410</v>
      </c>
      <c r="P77" s="20">
        <v>3113601</v>
      </c>
      <c r="Q77" s="20">
        <v>9668845</v>
      </c>
      <c r="R77" s="20"/>
      <c r="S77" s="20"/>
      <c r="T77" s="20"/>
      <c r="U77" s="20"/>
      <c r="V77" s="20">
        <v>40052482</v>
      </c>
      <c r="W77" s="20">
        <v>50587219</v>
      </c>
      <c r="X77" s="20"/>
      <c r="Y77" s="19"/>
      <c r="Z77" s="22">
        <v>55608650</v>
      </c>
    </row>
    <row r="78" spans="1:26" ht="13.5" hidden="1">
      <c r="A78" s="37" t="s">
        <v>32</v>
      </c>
      <c r="B78" s="18">
        <v>298754872</v>
      </c>
      <c r="C78" s="18"/>
      <c r="D78" s="19">
        <v>284273217</v>
      </c>
      <c r="E78" s="20">
        <v>284273217</v>
      </c>
      <c r="F78" s="20">
        <v>21499753</v>
      </c>
      <c r="G78" s="20">
        <v>37737297</v>
      </c>
      <c r="H78" s="20">
        <v>26634038</v>
      </c>
      <c r="I78" s="20">
        <v>85871088</v>
      </c>
      <c r="J78" s="20">
        <v>23288916</v>
      </c>
      <c r="K78" s="20">
        <v>24726151</v>
      </c>
      <c r="L78" s="20">
        <v>16767691</v>
      </c>
      <c r="M78" s="20">
        <v>64782758</v>
      </c>
      <c r="N78" s="20">
        <v>23501207</v>
      </c>
      <c r="O78" s="20">
        <v>24577797</v>
      </c>
      <c r="P78" s="20">
        <v>30000000</v>
      </c>
      <c r="Q78" s="20">
        <v>78079004</v>
      </c>
      <c r="R78" s="20"/>
      <c r="S78" s="20"/>
      <c r="T78" s="20"/>
      <c r="U78" s="20"/>
      <c r="V78" s="20">
        <v>228732850</v>
      </c>
      <c r="W78" s="20">
        <v>212625903</v>
      </c>
      <c r="X78" s="20"/>
      <c r="Y78" s="19"/>
      <c r="Z78" s="22">
        <v>284273217</v>
      </c>
    </row>
    <row r="79" spans="1:26" ht="13.5" hidden="1">
      <c r="A79" s="38" t="s">
        <v>113</v>
      </c>
      <c r="B79" s="18">
        <v>187205793</v>
      </c>
      <c r="C79" s="18"/>
      <c r="D79" s="19">
        <v>214526926</v>
      </c>
      <c r="E79" s="20">
        <v>214526926</v>
      </c>
      <c r="F79" s="20">
        <v>15813307</v>
      </c>
      <c r="G79" s="20">
        <v>3663922</v>
      </c>
      <c r="H79" s="20">
        <v>15298075</v>
      </c>
      <c r="I79" s="20">
        <v>34775304</v>
      </c>
      <c r="J79" s="20">
        <v>13829604</v>
      </c>
      <c r="K79" s="20">
        <v>14484813</v>
      </c>
      <c r="L79" s="20">
        <v>10975028</v>
      </c>
      <c r="M79" s="20">
        <v>39289445</v>
      </c>
      <c r="N79" s="20">
        <v>13499313</v>
      </c>
      <c r="O79" s="20">
        <v>16876842</v>
      </c>
      <c r="P79" s="20">
        <v>18622083</v>
      </c>
      <c r="Q79" s="20">
        <v>48998238</v>
      </c>
      <c r="R79" s="20"/>
      <c r="S79" s="20"/>
      <c r="T79" s="20"/>
      <c r="U79" s="20"/>
      <c r="V79" s="20">
        <v>123062987</v>
      </c>
      <c r="W79" s="20">
        <v>159629670</v>
      </c>
      <c r="X79" s="20"/>
      <c r="Y79" s="19"/>
      <c r="Z79" s="22">
        <v>214526926</v>
      </c>
    </row>
    <row r="80" spans="1:26" ht="13.5" hidden="1">
      <c r="A80" s="38" t="s">
        <v>114</v>
      </c>
      <c r="B80" s="18">
        <v>35091804</v>
      </c>
      <c r="C80" s="18"/>
      <c r="D80" s="19">
        <v>33873489</v>
      </c>
      <c r="E80" s="20">
        <v>33873489</v>
      </c>
      <c r="F80" s="20">
        <v>2852135</v>
      </c>
      <c r="G80" s="20">
        <v>216698</v>
      </c>
      <c r="H80" s="20">
        <v>1922724</v>
      </c>
      <c r="I80" s="20">
        <v>4991557</v>
      </c>
      <c r="J80" s="20">
        <v>2347523</v>
      </c>
      <c r="K80" s="20">
        <v>2321189</v>
      </c>
      <c r="L80" s="20">
        <v>1998923</v>
      </c>
      <c r="M80" s="20">
        <v>6667635</v>
      </c>
      <c r="N80" s="20">
        <v>2885093</v>
      </c>
      <c r="O80" s="20">
        <v>2721267</v>
      </c>
      <c r="P80" s="20">
        <v>3331081</v>
      </c>
      <c r="Q80" s="20">
        <v>8937441</v>
      </c>
      <c r="R80" s="20"/>
      <c r="S80" s="20"/>
      <c r="T80" s="20"/>
      <c r="U80" s="20"/>
      <c r="V80" s="20">
        <v>20596633</v>
      </c>
      <c r="W80" s="20">
        <v>25567163</v>
      </c>
      <c r="X80" s="20"/>
      <c r="Y80" s="19"/>
      <c r="Z80" s="22">
        <v>33873489</v>
      </c>
    </row>
    <row r="81" spans="1:26" ht="13.5" hidden="1">
      <c r="A81" s="38" t="s">
        <v>115</v>
      </c>
      <c r="B81" s="18">
        <v>23127615</v>
      </c>
      <c r="C81" s="18"/>
      <c r="D81" s="19">
        <v>18385192</v>
      </c>
      <c r="E81" s="20">
        <v>18385192</v>
      </c>
      <c r="F81" s="20">
        <v>1596232</v>
      </c>
      <c r="G81" s="20">
        <v>181073</v>
      </c>
      <c r="H81" s="20">
        <v>2026099</v>
      </c>
      <c r="I81" s="20">
        <v>3803404</v>
      </c>
      <c r="J81" s="20">
        <v>1845015</v>
      </c>
      <c r="K81" s="20">
        <v>1752727</v>
      </c>
      <c r="L81" s="20">
        <v>1541868</v>
      </c>
      <c r="M81" s="20">
        <v>5139610</v>
      </c>
      <c r="N81" s="20">
        <v>1858053</v>
      </c>
      <c r="O81" s="20">
        <v>363668</v>
      </c>
      <c r="P81" s="20">
        <v>1988836</v>
      </c>
      <c r="Q81" s="20">
        <v>4210557</v>
      </c>
      <c r="R81" s="20"/>
      <c r="S81" s="20"/>
      <c r="T81" s="20"/>
      <c r="U81" s="20"/>
      <c r="V81" s="20">
        <v>13153571</v>
      </c>
      <c r="W81" s="20">
        <v>14211696</v>
      </c>
      <c r="X81" s="20"/>
      <c r="Y81" s="19"/>
      <c r="Z81" s="22">
        <v>18385192</v>
      </c>
    </row>
    <row r="82" spans="1:26" ht="13.5" hidden="1">
      <c r="A82" s="38" t="s">
        <v>116</v>
      </c>
      <c r="B82" s="18">
        <v>22758893</v>
      </c>
      <c r="C82" s="18"/>
      <c r="D82" s="19">
        <v>16976170</v>
      </c>
      <c r="E82" s="20">
        <v>16976170</v>
      </c>
      <c r="F82" s="20">
        <v>1715265</v>
      </c>
      <c r="G82" s="20">
        <v>177722</v>
      </c>
      <c r="H82" s="20">
        <v>1862877</v>
      </c>
      <c r="I82" s="20">
        <v>3755864</v>
      </c>
      <c r="J82" s="20">
        <v>1766340</v>
      </c>
      <c r="K82" s="20">
        <v>1813026</v>
      </c>
      <c r="L82" s="20">
        <v>1615308</v>
      </c>
      <c r="M82" s="20">
        <v>5194674</v>
      </c>
      <c r="N82" s="20">
        <v>1889795</v>
      </c>
      <c r="O82" s="20">
        <v>1637060</v>
      </c>
      <c r="P82" s="20">
        <v>1991167</v>
      </c>
      <c r="Q82" s="20">
        <v>5518022</v>
      </c>
      <c r="R82" s="20"/>
      <c r="S82" s="20"/>
      <c r="T82" s="20"/>
      <c r="U82" s="20"/>
      <c r="V82" s="20">
        <v>14468560</v>
      </c>
      <c r="W82" s="20">
        <v>12833794</v>
      </c>
      <c r="X82" s="20"/>
      <c r="Y82" s="19"/>
      <c r="Z82" s="22">
        <v>16976170</v>
      </c>
    </row>
    <row r="83" spans="1:26" ht="13.5" hidden="1">
      <c r="A83" s="38" t="s">
        <v>117</v>
      </c>
      <c r="B83" s="18">
        <v>30570767</v>
      </c>
      <c r="C83" s="18"/>
      <c r="D83" s="19">
        <v>511440</v>
      </c>
      <c r="E83" s="20">
        <v>511440</v>
      </c>
      <c r="F83" s="20">
        <v>-477186</v>
      </c>
      <c r="G83" s="20">
        <v>33497882</v>
      </c>
      <c r="H83" s="20">
        <v>5524263</v>
      </c>
      <c r="I83" s="20">
        <v>38544959</v>
      </c>
      <c r="J83" s="20">
        <v>3500434</v>
      </c>
      <c r="K83" s="20">
        <v>4354396</v>
      </c>
      <c r="L83" s="20">
        <v>636564</v>
      </c>
      <c r="M83" s="20">
        <v>8491394</v>
      </c>
      <c r="N83" s="20">
        <v>3368953</v>
      </c>
      <c r="O83" s="20">
        <v>2978960</v>
      </c>
      <c r="P83" s="20">
        <v>4066833</v>
      </c>
      <c r="Q83" s="20">
        <v>10414746</v>
      </c>
      <c r="R83" s="20"/>
      <c r="S83" s="20"/>
      <c r="T83" s="20"/>
      <c r="U83" s="20"/>
      <c r="V83" s="20">
        <v>57451099</v>
      </c>
      <c r="W83" s="20">
        <v>383580</v>
      </c>
      <c r="X83" s="20"/>
      <c r="Y83" s="19"/>
      <c r="Z83" s="22">
        <v>511440</v>
      </c>
    </row>
    <row r="84" spans="1:26" ht="13.5" hidden="1">
      <c r="A84" s="39" t="s">
        <v>118</v>
      </c>
      <c r="B84" s="27">
        <v>612390</v>
      </c>
      <c r="C84" s="27"/>
      <c r="D84" s="28">
        <v>5474180</v>
      </c>
      <c r="E84" s="29">
        <v>5474180</v>
      </c>
      <c r="F84" s="29">
        <v>695217</v>
      </c>
      <c r="G84" s="29"/>
      <c r="H84" s="29"/>
      <c r="I84" s="29">
        <v>695217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695217</v>
      </c>
      <c r="W84" s="29">
        <v>4125264</v>
      </c>
      <c r="X84" s="29"/>
      <c r="Y84" s="28"/>
      <c r="Z84" s="30">
        <v>5474180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2017-05-05T10:09:03Z</dcterms:created>
  <dcterms:modified xsi:type="dcterms:W3CDTF">2017-05-05T10:09:39Z</dcterms:modified>
  <cp:category/>
  <cp:version/>
  <cp:contentType/>
  <cp:contentStatus/>
</cp:coreProperties>
</file>