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'FS184'!$A$1:$Z$66</definedName>
    <definedName name="_xlnm.Print_Area" localSheetId="2">'GT421'!$A$1:$Z$66</definedName>
    <definedName name="_xlnm.Print_Area" localSheetId="3">'GT481'!$A$1:$Z$66</definedName>
    <definedName name="_xlnm.Print_Area" localSheetId="4">'KZN225'!$A$1:$Z$66</definedName>
    <definedName name="_xlnm.Print_Area" localSheetId="5">'KZN252'!$A$1:$Z$66</definedName>
    <definedName name="_xlnm.Print_Area" localSheetId="6">'KZN282'!$A$1:$Z$66</definedName>
    <definedName name="_xlnm.Print_Area" localSheetId="7">'LIM354'!$A$1:$Z$66</definedName>
    <definedName name="_xlnm.Print_Area" localSheetId="8">'MP307'!$A$1:$Z$66</definedName>
    <definedName name="_xlnm.Print_Area" localSheetId="9">'MP312'!$A$1:$Z$66</definedName>
    <definedName name="_xlnm.Print_Area" localSheetId="10">'MP313'!$A$1:$Z$66</definedName>
    <definedName name="_xlnm.Print_Area" localSheetId="11">'MP326'!$A$1:$Z$66</definedName>
    <definedName name="_xlnm.Print_Area" localSheetId="12">'NC091'!$A$1:$Z$66</definedName>
    <definedName name="_xlnm.Print_Area" localSheetId="13">'NW372'!$A$1:$Z$66</definedName>
    <definedName name="_xlnm.Print_Area" localSheetId="14">'NW373'!$A$1:$Z$66</definedName>
    <definedName name="_xlnm.Print_Area" localSheetId="15">'NW403'!$A$1:$Z$66</definedName>
    <definedName name="_xlnm.Print_Area" localSheetId="16">'NW405'!$A$1:$Z$66</definedName>
    <definedName name="_xlnm.Print_Area" localSheetId="0">'Summary'!$A$1:$Z$66</definedName>
    <definedName name="_xlnm.Print_Area" localSheetId="17">'WC023'!$A$1:$Z$66</definedName>
    <definedName name="_xlnm.Print_Area" localSheetId="18">'WC024'!$A$1:$Z$66</definedName>
    <definedName name="_xlnm.Print_Area" localSheetId="19">'WC044'!$A$1:$Z$66</definedName>
  </definedNames>
  <calcPr fullCalcOnLoad="1"/>
</workbook>
</file>

<file path=xl/sharedStrings.xml><?xml version="1.0" encoding="utf-8"?>
<sst xmlns="http://schemas.openxmlformats.org/spreadsheetml/2006/main" count="2220" uniqueCount="110">
  <si>
    <t>Free State: Matjhabeng(FS184)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</si>
  <si>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</si>
  <si>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</si>
  <si>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</si>
  <si>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</si>
  <si>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</si>
  <si>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</si>
  <si>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</si>
  <si>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</si>
  <si>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</si>
  <si>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</si>
  <si>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</si>
  <si>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</si>
  <si>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</si>
  <si>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</si>
  <si>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</si>
  <si>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</si>
  <si>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</si>
  <si>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</si>
  <si>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</si>
  <si>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</si>
  <si>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</si>
  <si>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</si>
  <si>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</si>
  <si>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</si>
  <si>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</si>
  <si>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</si>
  <si>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</si>
  <si>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</si>
  <si>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</si>
  <si>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</si>
  <si>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</si>
  <si>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</si>
  <si>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</si>
  <si>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</si>
  <si>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</si>
  <si>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</si>
  <si>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</si>
  <si>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</si>
  <si>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</si>
  <si>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</si>
  <si>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</si>
  <si>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</si>
  <si>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</si>
  <si>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</si>
  <si>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</si>
  <si>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</si>
  <si>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</si>
  <si>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</si>
  <si>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</si>
  <si>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</si>
  <si>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</si>
  <si>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</si>
  <si>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</si>
  <si>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</si>
  <si>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</si>
  <si>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</si>
  <si>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</si>
  <si>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</si>
  <si>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</si>
  <si>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</si>
  <si>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</si>
  <si>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</si>
  <si>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</si>
  <si>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</si>
  <si>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</si>
  <si>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Emfuleni(GT421) - Table C1 Schedule Quarterly Budget Statement Summary for 3rd Quarter ended 31 March 2017 (Figures Finalised as at 2017/05/04)</t>
  </si>
  <si>
    <t>Gauteng: Mogale City(GT481) - Table C1 Schedule Quarterly Budget Statement Summary for 3rd Quarter ended 31 March 2017 (Figures Finalised as at 2017/05/04)</t>
  </si>
  <si>
    <t>Kwazulu-Natal: Msunduzi(KZN225) - Table C1 Schedule Quarterly Budget Statement Summary for 3rd Quarter ended 31 March 2017 (Figures Finalised as at 2017/05/04)</t>
  </si>
  <si>
    <t>Kwazulu-Natal: Newcastle(KZN252) - Table C1 Schedule Quarterly Budget Statement Summary for 3rd Quarter ended 31 March 2017 (Figures Finalised as at 2017/05/04)</t>
  </si>
  <si>
    <t>Kwazulu-Natal: uMhlathuze(KZN282) - Table C1 Schedule Quarterly Budget Statement Summary for 3rd Quarter ended 31 March 2017 (Figures Finalised as at 2017/05/04)</t>
  </si>
  <si>
    <t>Limpopo: Polokwane(LIM354) - Table C1 Schedule Quarterly Budget Statement Summary for 3rd Quarter ended 31 March 2017 (Figures Finalised as at 2017/05/04)</t>
  </si>
  <si>
    <t>Mpumalanga: Govan Mbeki(MP307) - Table C1 Schedule Quarterly Budget Statement Summary for 3rd Quarter ended 31 March 2017 (Figures Finalised as at 2017/05/04)</t>
  </si>
  <si>
    <t>Mpumalanga: Emalahleni (Mp)(MP312) - Table C1 Schedule Quarterly Budget Statement Summary for 3rd Quarter ended 31 March 2017 (Figures Finalised as at 2017/05/04)</t>
  </si>
  <si>
    <t>Mpumalanga: Steve Tshwete(MP313) - Table C1 Schedule Quarterly Budget Statement Summary for 3rd Quarter ended 31 March 2017 (Figures Finalised as at 2017/05/04)</t>
  </si>
  <si>
    <t>Mpumalanga: City of Mbombela(MP326) - Table C1 Schedule Quarterly Budget Statement Summary for 3rd Quarter ended 31 March 2017 (Figures Finalised as at 2017/05/04)</t>
  </si>
  <si>
    <t>Northern Cape: Sol Plaatje(NC091) - Table C1 Schedule Quarterly Budget Statement Summary for 3rd Quarter ended 31 March 2017 (Figures Finalised as at 2017/05/04)</t>
  </si>
  <si>
    <t>North West: Madibeng(NW372) - Table C1 Schedule Quarterly Budget Statement Summary for 3rd Quarter ended 31 March 2017 (Figures Finalised as at 2017/05/04)</t>
  </si>
  <si>
    <t>North West: Rustenburg(NW373) - Table C1 Schedule Quarterly Budget Statement Summary for 3rd Quarter ended 31 March 2017 (Figures Finalised as at 2017/05/04)</t>
  </si>
  <si>
    <t>North West: City Of Matlosana(NW403) - Table C1 Schedule Quarterly Budget Statement Summary for 3rd Quarter ended 31 March 2017 (Figures Finalised as at 2017/05/04)</t>
  </si>
  <si>
    <t>North West: Tlokwe-Ventersdorp(NW405) - Table C1 Schedule Quarterly Budget Statement Summary for 3rd Quarter ended 31 March 2017 (Figures Finalised as at 2017/05/04)</t>
  </si>
  <si>
    <t>Western Cape: Drakenstein(WC023) - Table C1 Schedule Quarterly Budget Statement Summary for 3rd Quarter ended 31 March 2017 (Figures Finalised as at 2017/05/04)</t>
  </si>
  <si>
    <t>Western Cape: Stellenbosch(WC024) - Table C1 Schedule Quarterly Budget Statement Summary for 3rd Quarter ended 31 March 2017 (Figures Finalised as at 2017/05/04)</t>
  </si>
  <si>
    <t>Western Cape: George(WC044) - Table C1 Schedule Quarterly Budget Statement Summary for 3rd Quarter ended 31 March 2017 (Figures Finalised as at 2017/05/04)</t>
  </si>
  <si>
    <t>Summary - Table C1 Schedule Quarterly Budget Statement Summary for 3rd Quarter ended 31 March 2017 (Figures Finalised as at 2017/05/04)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</si>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</sst>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5001782301</v>
      </c>
      <c r="C5" s="18">
        <v>0</v>
      </c>
      <c r="D5" s="58">
        <v>6809950747</v>
      </c>
      <c r="E5" s="59">
        <v>6946459834</v>
      </c>
      <c r="F5" s="59">
        <v>1284053794</v>
      </c>
      <c r="G5" s="59">
        <v>527427516</v>
      </c>
      <c r="H5" s="59">
        <v>484051527</v>
      </c>
      <c r="I5" s="59">
        <v>2295532837</v>
      </c>
      <c r="J5" s="59">
        <v>492051523</v>
      </c>
      <c r="K5" s="59">
        <v>488558114</v>
      </c>
      <c r="L5" s="59">
        <v>514791444</v>
      </c>
      <c r="M5" s="59">
        <v>1495401081</v>
      </c>
      <c r="N5" s="59">
        <v>515131983</v>
      </c>
      <c r="O5" s="59">
        <v>533479325</v>
      </c>
      <c r="P5" s="59">
        <v>344737808</v>
      </c>
      <c r="Q5" s="59">
        <v>1393349116</v>
      </c>
      <c r="R5" s="59">
        <v>0</v>
      </c>
      <c r="S5" s="59">
        <v>0</v>
      </c>
      <c r="T5" s="59">
        <v>0</v>
      </c>
      <c r="U5" s="59">
        <v>0</v>
      </c>
      <c r="V5" s="59">
        <v>5184283034</v>
      </c>
      <c r="W5" s="59">
        <v>5261148035</v>
      </c>
      <c r="X5" s="59">
        <v>-76865001</v>
      </c>
      <c r="Y5" s="60">
        <v>-1.46</v>
      </c>
      <c r="Z5" s="61">
        <v>6946459834</v>
      </c>
    </row>
    <row r="6" spans="1:26" ht="13.5">
      <c r="A6" s="57" t="s">
        <v>32</v>
      </c>
      <c r="B6" s="18">
        <v>19863408700</v>
      </c>
      <c r="C6" s="18">
        <v>0</v>
      </c>
      <c r="D6" s="58">
        <v>28214829660</v>
      </c>
      <c r="E6" s="59">
        <v>29211089520</v>
      </c>
      <c r="F6" s="59">
        <v>2492697402</v>
      </c>
      <c r="G6" s="59">
        <v>2468645903</v>
      </c>
      <c r="H6" s="59">
        <v>2462353945</v>
      </c>
      <c r="I6" s="59">
        <v>7423697250</v>
      </c>
      <c r="J6" s="59">
        <v>2207700203</v>
      </c>
      <c r="K6" s="59">
        <v>2145721065</v>
      </c>
      <c r="L6" s="59">
        <v>2173427538</v>
      </c>
      <c r="M6" s="59">
        <v>6526848806</v>
      </c>
      <c r="N6" s="59">
        <v>2190348933</v>
      </c>
      <c r="O6" s="59">
        <v>2080154943</v>
      </c>
      <c r="P6" s="59">
        <v>1572696184</v>
      </c>
      <c r="Q6" s="59">
        <v>5843200060</v>
      </c>
      <c r="R6" s="59">
        <v>0</v>
      </c>
      <c r="S6" s="59">
        <v>0</v>
      </c>
      <c r="T6" s="59">
        <v>0</v>
      </c>
      <c r="U6" s="59">
        <v>0</v>
      </c>
      <c r="V6" s="59">
        <v>19793746116</v>
      </c>
      <c r="W6" s="59">
        <v>22000239733</v>
      </c>
      <c r="X6" s="59">
        <v>-2206493617</v>
      </c>
      <c r="Y6" s="60">
        <v>-10.03</v>
      </c>
      <c r="Z6" s="61">
        <v>29211089520</v>
      </c>
    </row>
    <row r="7" spans="1:26" ht="13.5">
      <c r="A7" s="57" t="s">
        <v>33</v>
      </c>
      <c r="B7" s="18">
        <v>333143010</v>
      </c>
      <c r="C7" s="18">
        <v>0</v>
      </c>
      <c r="D7" s="58">
        <v>357792780</v>
      </c>
      <c r="E7" s="59">
        <v>375552671</v>
      </c>
      <c r="F7" s="59">
        <v>48580657</v>
      </c>
      <c r="G7" s="59">
        <v>25079310</v>
      </c>
      <c r="H7" s="59">
        <v>25109438</v>
      </c>
      <c r="I7" s="59">
        <v>98769405</v>
      </c>
      <c r="J7" s="59">
        <v>21684416</v>
      </c>
      <c r="K7" s="59">
        <v>28884251</v>
      </c>
      <c r="L7" s="59">
        <v>32473127</v>
      </c>
      <c r="M7" s="59">
        <v>83041794</v>
      </c>
      <c r="N7" s="59">
        <v>29790319</v>
      </c>
      <c r="O7" s="59">
        <v>40471922</v>
      </c>
      <c r="P7" s="59">
        <v>18832305</v>
      </c>
      <c r="Q7" s="59">
        <v>89094546</v>
      </c>
      <c r="R7" s="59">
        <v>0</v>
      </c>
      <c r="S7" s="59">
        <v>0</v>
      </c>
      <c r="T7" s="59">
        <v>0</v>
      </c>
      <c r="U7" s="59">
        <v>0</v>
      </c>
      <c r="V7" s="59">
        <v>270905745</v>
      </c>
      <c r="W7" s="59">
        <v>263486993</v>
      </c>
      <c r="X7" s="59">
        <v>7418752</v>
      </c>
      <c r="Y7" s="60">
        <v>2.82</v>
      </c>
      <c r="Z7" s="61">
        <v>375552671</v>
      </c>
    </row>
    <row r="8" spans="1:26" ht="13.5">
      <c r="A8" s="57" t="s">
        <v>34</v>
      </c>
      <c r="B8" s="18">
        <v>5394308528</v>
      </c>
      <c r="C8" s="18">
        <v>0</v>
      </c>
      <c r="D8" s="58">
        <v>6926046796</v>
      </c>
      <c r="E8" s="59">
        <v>6999572602</v>
      </c>
      <c r="F8" s="59">
        <v>1367813838</v>
      </c>
      <c r="G8" s="59">
        <v>656052421</v>
      </c>
      <c r="H8" s="59">
        <v>329768513</v>
      </c>
      <c r="I8" s="59">
        <v>2353634772</v>
      </c>
      <c r="J8" s="59">
        <v>135343602</v>
      </c>
      <c r="K8" s="59">
        <v>136874219</v>
      </c>
      <c r="L8" s="59">
        <v>1530664476</v>
      </c>
      <c r="M8" s="59">
        <v>1802882297</v>
      </c>
      <c r="N8" s="59">
        <v>185856083</v>
      </c>
      <c r="O8" s="59">
        <v>372318092</v>
      </c>
      <c r="P8" s="59">
        <v>955492056</v>
      </c>
      <c r="Q8" s="59">
        <v>1513666231</v>
      </c>
      <c r="R8" s="59">
        <v>0</v>
      </c>
      <c r="S8" s="59">
        <v>0</v>
      </c>
      <c r="T8" s="59">
        <v>0</v>
      </c>
      <c r="U8" s="59">
        <v>0</v>
      </c>
      <c r="V8" s="59">
        <v>5670183300</v>
      </c>
      <c r="W8" s="59">
        <v>6367964699</v>
      </c>
      <c r="X8" s="59">
        <v>-697781399</v>
      </c>
      <c r="Y8" s="60">
        <v>-10.96</v>
      </c>
      <c r="Z8" s="61">
        <v>6999572602</v>
      </c>
    </row>
    <row r="9" spans="1:26" ht="13.5">
      <c r="A9" s="57" t="s">
        <v>35</v>
      </c>
      <c r="B9" s="18">
        <v>2661726598</v>
      </c>
      <c r="C9" s="18">
        <v>0</v>
      </c>
      <c r="D9" s="58">
        <v>3075211398</v>
      </c>
      <c r="E9" s="59">
        <v>3552107351</v>
      </c>
      <c r="F9" s="59">
        <v>209164027</v>
      </c>
      <c r="G9" s="59">
        <v>245939155</v>
      </c>
      <c r="H9" s="59">
        <v>222841346</v>
      </c>
      <c r="I9" s="59">
        <v>677944528</v>
      </c>
      <c r="J9" s="59">
        <v>231497843</v>
      </c>
      <c r="K9" s="59">
        <v>250182815</v>
      </c>
      <c r="L9" s="59">
        <v>239512909</v>
      </c>
      <c r="M9" s="59">
        <v>721193567</v>
      </c>
      <c r="N9" s="59">
        <v>275935919</v>
      </c>
      <c r="O9" s="59">
        <v>251014540</v>
      </c>
      <c r="P9" s="59">
        <v>171430434</v>
      </c>
      <c r="Q9" s="59">
        <v>698380893</v>
      </c>
      <c r="R9" s="59">
        <v>0</v>
      </c>
      <c r="S9" s="59">
        <v>0</v>
      </c>
      <c r="T9" s="59">
        <v>0</v>
      </c>
      <c r="U9" s="59">
        <v>0</v>
      </c>
      <c r="V9" s="59">
        <v>2097518988</v>
      </c>
      <c r="W9" s="59">
        <v>2049333853</v>
      </c>
      <c r="X9" s="59">
        <v>48185135</v>
      </c>
      <c r="Y9" s="60">
        <v>2.35</v>
      </c>
      <c r="Z9" s="61">
        <v>3552107351</v>
      </c>
    </row>
    <row r="10" spans="1:26" ht="25.5">
      <c r="A10" s="62" t="s">
        <v>94</v>
      </c>
      <c r="B10" s="63">
        <f>SUM(B5:B9)</f>
        <v>33254369137</v>
      </c>
      <c r="C10" s="63">
        <f>SUM(C5:C9)</f>
        <v>0</v>
      </c>
      <c r="D10" s="64">
        <f aca="true" t="shared" si="0" ref="D10:Z10">SUM(D5:D9)</f>
        <v>45383831381</v>
      </c>
      <c r="E10" s="65">
        <f t="shared" si="0"/>
        <v>47084781978</v>
      </c>
      <c r="F10" s="65">
        <f t="shared" si="0"/>
        <v>5402309718</v>
      </c>
      <c r="G10" s="65">
        <f t="shared" si="0"/>
        <v>3923144305</v>
      </c>
      <c r="H10" s="65">
        <f t="shared" si="0"/>
        <v>3524124769</v>
      </c>
      <c r="I10" s="65">
        <f t="shared" si="0"/>
        <v>12849578792</v>
      </c>
      <c r="J10" s="65">
        <f t="shared" si="0"/>
        <v>3088277587</v>
      </c>
      <c r="K10" s="65">
        <f t="shared" si="0"/>
        <v>3050220464</v>
      </c>
      <c r="L10" s="65">
        <f t="shared" si="0"/>
        <v>4490869494</v>
      </c>
      <c r="M10" s="65">
        <f t="shared" si="0"/>
        <v>10629367545</v>
      </c>
      <c r="N10" s="65">
        <f t="shared" si="0"/>
        <v>3197063237</v>
      </c>
      <c r="O10" s="65">
        <f t="shared" si="0"/>
        <v>3277438822</v>
      </c>
      <c r="P10" s="65">
        <f t="shared" si="0"/>
        <v>3063188787</v>
      </c>
      <c r="Q10" s="65">
        <f t="shared" si="0"/>
        <v>9537690846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33016637183</v>
      </c>
      <c r="W10" s="65">
        <f t="shared" si="0"/>
        <v>35942173313</v>
      </c>
      <c r="X10" s="65">
        <f t="shared" si="0"/>
        <v>-2925536130</v>
      </c>
      <c r="Y10" s="66">
        <f>+IF(W10&lt;&gt;0,(X10/W10)*100,0)</f>
        <v>-8.139563805792058</v>
      </c>
      <c r="Z10" s="67">
        <f t="shared" si="0"/>
        <v>47084781978</v>
      </c>
    </row>
    <row r="11" spans="1:26" ht="13.5">
      <c r="A11" s="57" t="s">
        <v>36</v>
      </c>
      <c r="B11" s="18">
        <v>7932122651</v>
      </c>
      <c r="C11" s="18">
        <v>0</v>
      </c>
      <c r="D11" s="58">
        <v>10730566788</v>
      </c>
      <c r="E11" s="59">
        <v>11047211734</v>
      </c>
      <c r="F11" s="59">
        <v>816173634</v>
      </c>
      <c r="G11" s="59">
        <v>934334640</v>
      </c>
      <c r="H11" s="59">
        <v>899242430</v>
      </c>
      <c r="I11" s="59">
        <v>2649750704</v>
      </c>
      <c r="J11" s="59">
        <v>877785142</v>
      </c>
      <c r="K11" s="59">
        <v>903868268</v>
      </c>
      <c r="L11" s="59">
        <v>962425107</v>
      </c>
      <c r="M11" s="59">
        <v>2744078517</v>
      </c>
      <c r="N11" s="59">
        <v>959413441</v>
      </c>
      <c r="O11" s="59">
        <v>859406304</v>
      </c>
      <c r="P11" s="59">
        <v>698744996</v>
      </c>
      <c r="Q11" s="59">
        <v>2517564741</v>
      </c>
      <c r="R11" s="59">
        <v>0</v>
      </c>
      <c r="S11" s="59">
        <v>0</v>
      </c>
      <c r="T11" s="59">
        <v>0</v>
      </c>
      <c r="U11" s="59">
        <v>0</v>
      </c>
      <c r="V11" s="59">
        <v>7911393962</v>
      </c>
      <c r="W11" s="59">
        <v>8084908874</v>
      </c>
      <c r="X11" s="59">
        <v>-173514912</v>
      </c>
      <c r="Y11" s="60">
        <v>-2.15</v>
      </c>
      <c r="Z11" s="61">
        <v>11047211734</v>
      </c>
    </row>
    <row r="12" spans="1:26" ht="13.5">
      <c r="A12" s="57" t="s">
        <v>37</v>
      </c>
      <c r="B12" s="18">
        <v>366759897</v>
      </c>
      <c r="C12" s="18">
        <v>0</v>
      </c>
      <c r="D12" s="58">
        <v>507684392</v>
      </c>
      <c r="E12" s="59">
        <v>538427644</v>
      </c>
      <c r="F12" s="59">
        <v>34519770</v>
      </c>
      <c r="G12" s="59">
        <v>36886188</v>
      </c>
      <c r="H12" s="59">
        <v>47440262</v>
      </c>
      <c r="I12" s="59">
        <v>118846220</v>
      </c>
      <c r="J12" s="59">
        <v>41280296</v>
      </c>
      <c r="K12" s="59">
        <v>38892170</v>
      </c>
      <c r="L12" s="59">
        <v>42606026</v>
      </c>
      <c r="M12" s="59">
        <v>122778492</v>
      </c>
      <c r="N12" s="59">
        <v>42173480</v>
      </c>
      <c r="O12" s="59">
        <v>44722370</v>
      </c>
      <c r="P12" s="59">
        <v>34458913</v>
      </c>
      <c r="Q12" s="59">
        <v>121354763</v>
      </c>
      <c r="R12" s="59">
        <v>0</v>
      </c>
      <c r="S12" s="59">
        <v>0</v>
      </c>
      <c r="T12" s="59">
        <v>0</v>
      </c>
      <c r="U12" s="59">
        <v>0</v>
      </c>
      <c r="V12" s="59">
        <v>362979475</v>
      </c>
      <c r="W12" s="59">
        <v>384991268</v>
      </c>
      <c r="X12" s="59">
        <v>-22011793</v>
      </c>
      <c r="Y12" s="60">
        <v>-5.72</v>
      </c>
      <c r="Z12" s="61">
        <v>538427644</v>
      </c>
    </row>
    <row r="13" spans="1:26" ht="13.5">
      <c r="A13" s="57" t="s">
        <v>95</v>
      </c>
      <c r="B13" s="18">
        <v>4835727809</v>
      </c>
      <c r="C13" s="18">
        <v>0</v>
      </c>
      <c r="D13" s="58">
        <v>4407408589</v>
      </c>
      <c r="E13" s="59">
        <v>4610195549</v>
      </c>
      <c r="F13" s="59">
        <v>127548307</v>
      </c>
      <c r="G13" s="59">
        <v>149492271</v>
      </c>
      <c r="H13" s="59">
        <v>292838145</v>
      </c>
      <c r="I13" s="59">
        <v>569878723</v>
      </c>
      <c r="J13" s="59">
        <v>234590234</v>
      </c>
      <c r="K13" s="59">
        <v>435431779</v>
      </c>
      <c r="L13" s="59">
        <v>392531254</v>
      </c>
      <c r="M13" s="59">
        <v>1062553267</v>
      </c>
      <c r="N13" s="59">
        <v>289263983</v>
      </c>
      <c r="O13" s="59">
        <v>256556752</v>
      </c>
      <c r="P13" s="59">
        <v>445091588</v>
      </c>
      <c r="Q13" s="59">
        <v>990912323</v>
      </c>
      <c r="R13" s="59">
        <v>0</v>
      </c>
      <c r="S13" s="59">
        <v>0</v>
      </c>
      <c r="T13" s="59">
        <v>0</v>
      </c>
      <c r="U13" s="59">
        <v>0</v>
      </c>
      <c r="V13" s="59">
        <v>2623344313</v>
      </c>
      <c r="W13" s="59">
        <v>3293653546</v>
      </c>
      <c r="X13" s="59">
        <v>-670309233</v>
      </c>
      <c r="Y13" s="60">
        <v>-20.35</v>
      </c>
      <c r="Z13" s="61">
        <v>4610195549</v>
      </c>
    </row>
    <row r="14" spans="1:26" ht="13.5">
      <c r="A14" s="57" t="s">
        <v>38</v>
      </c>
      <c r="B14" s="18">
        <v>833455778</v>
      </c>
      <c r="C14" s="18">
        <v>0</v>
      </c>
      <c r="D14" s="58">
        <v>839589466</v>
      </c>
      <c r="E14" s="59">
        <v>828821353</v>
      </c>
      <c r="F14" s="59">
        <v>39300816</v>
      </c>
      <c r="G14" s="59">
        <v>39374015</v>
      </c>
      <c r="H14" s="59">
        <v>72309181</v>
      </c>
      <c r="I14" s="59">
        <v>150984012</v>
      </c>
      <c r="J14" s="59">
        <v>29862621</v>
      </c>
      <c r="K14" s="59">
        <v>28715848</v>
      </c>
      <c r="L14" s="59">
        <v>149728508</v>
      </c>
      <c r="M14" s="59">
        <v>208306977</v>
      </c>
      <c r="N14" s="59">
        <v>62044566</v>
      </c>
      <c r="O14" s="59">
        <v>30090298</v>
      </c>
      <c r="P14" s="59">
        <v>80780186</v>
      </c>
      <c r="Q14" s="59">
        <v>172915050</v>
      </c>
      <c r="R14" s="59">
        <v>0</v>
      </c>
      <c r="S14" s="59">
        <v>0</v>
      </c>
      <c r="T14" s="59">
        <v>0</v>
      </c>
      <c r="U14" s="59">
        <v>0</v>
      </c>
      <c r="V14" s="59">
        <v>532206039</v>
      </c>
      <c r="W14" s="59">
        <v>582728008</v>
      </c>
      <c r="X14" s="59">
        <v>-50521969</v>
      </c>
      <c r="Y14" s="60">
        <v>-8.67</v>
      </c>
      <c r="Z14" s="61">
        <v>828821353</v>
      </c>
    </row>
    <row r="15" spans="1:26" ht="13.5">
      <c r="A15" s="57" t="s">
        <v>39</v>
      </c>
      <c r="B15" s="18">
        <v>13668325751</v>
      </c>
      <c r="C15" s="18">
        <v>0</v>
      </c>
      <c r="D15" s="58">
        <v>17604880452</v>
      </c>
      <c r="E15" s="59">
        <v>18592657995</v>
      </c>
      <c r="F15" s="59">
        <v>751015063</v>
      </c>
      <c r="G15" s="59">
        <v>2023860210</v>
      </c>
      <c r="H15" s="59">
        <v>1263523815</v>
      </c>
      <c r="I15" s="59">
        <v>4038399088</v>
      </c>
      <c r="J15" s="59">
        <v>1020632709</v>
      </c>
      <c r="K15" s="59">
        <v>1541147339</v>
      </c>
      <c r="L15" s="59">
        <v>1529257534</v>
      </c>
      <c r="M15" s="59">
        <v>4091037582</v>
      </c>
      <c r="N15" s="59">
        <v>1140687839</v>
      </c>
      <c r="O15" s="59">
        <v>1141243015</v>
      </c>
      <c r="P15" s="59">
        <v>1605193206</v>
      </c>
      <c r="Q15" s="59">
        <v>3887124060</v>
      </c>
      <c r="R15" s="59">
        <v>0</v>
      </c>
      <c r="S15" s="59">
        <v>0</v>
      </c>
      <c r="T15" s="59">
        <v>0</v>
      </c>
      <c r="U15" s="59">
        <v>0</v>
      </c>
      <c r="V15" s="59">
        <v>12016560730</v>
      </c>
      <c r="W15" s="59">
        <v>13318199197</v>
      </c>
      <c r="X15" s="59">
        <v>-1301638467</v>
      </c>
      <c r="Y15" s="60">
        <v>-9.77</v>
      </c>
      <c r="Z15" s="61">
        <v>18592657995</v>
      </c>
    </row>
    <row r="16" spans="1:26" ht="13.5">
      <c r="A16" s="68" t="s">
        <v>40</v>
      </c>
      <c r="B16" s="18">
        <v>269933412</v>
      </c>
      <c r="C16" s="18">
        <v>0</v>
      </c>
      <c r="D16" s="58">
        <v>776205687</v>
      </c>
      <c r="E16" s="59">
        <v>644985190</v>
      </c>
      <c r="F16" s="59">
        <v>23967728</v>
      </c>
      <c r="G16" s="59">
        <v>27098851</v>
      </c>
      <c r="H16" s="59">
        <v>34785313</v>
      </c>
      <c r="I16" s="59">
        <v>85851892</v>
      </c>
      <c r="J16" s="59">
        <v>27143556</v>
      </c>
      <c r="K16" s="59">
        <v>29295089</v>
      </c>
      <c r="L16" s="59">
        <v>33923386</v>
      </c>
      <c r="M16" s="59">
        <v>90362031</v>
      </c>
      <c r="N16" s="59">
        <v>38568317</v>
      </c>
      <c r="O16" s="59">
        <v>36255156</v>
      </c>
      <c r="P16" s="59">
        <v>28127334</v>
      </c>
      <c r="Q16" s="59">
        <v>102950807</v>
      </c>
      <c r="R16" s="59">
        <v>0</v>
      </c>
      <c r="S16" s="59">
        <v>0</v>
      </c>
      <c r="T16" s="59">
        <v>0</v>
      </c>
      <c r="U16" s="59">
        <v>0</v>
      </c>
      <c r="V16" s="59">
        <v>279164730</v>
      </c>
      <c r="W16" s="59">
        <v>595461628</v>
      </c>
      <c r="X16" s="59">
        <v>-316296898</v>
      </c>
      <c r="Y16" s="60">
        <v>-53.12</v>
      </c>
      <c r="Z16" s="61">
        <v>644985190</v>
      </c>
    </row>
    <row r="17" spans="1:26" ht="13.5">
      <c r="A17" s="57" t="s">
        <v>41</v>
      </c>
      <c r="B17" s="18">
        <v>10144221080</v>
      </c>
      <c r="C17" s="18">
        <v>0</v>
      </c>
      <c r="D17" s="58">
        <v>11226817678</v>
      </c>
      <c r="E17" s="59">
        <v>11995752681</v>
      </c>
      <c r="F17" s="59">
        <v>380368268</v>
      </c>
      <c r="G17" s="59">
        <v>665507267</v>
      </c>
      <c r="H17" s="59">
        <v>1059785254</v>
      </c>
      <c r="I17" s="59">
        <v>2105660789</v>
      </c>
      <c r="J17" s="59">
        <v>804336047</v>
      </c>
      <c r="K17" s="59">
        <v>706144522</v>
      </c>
      <c r="L17" s="59">
        <v>844369161</v>
      </c>
      <c r="M17" s="59">
        <v>2354849730</v>
      </c>
      <c r="N17" s="59">
        <v>620581422</v>
      </c>
      <c r="O17" s="59">
        <v>665607428</v>
      </c>
      <c r="P17" s="59">
        <v>684133998</v>
      </c>
      <c r="Q17" s="59">
        <v>1970322848</v>
      </c>
      <c r="R17" s="59">
        <v>0</v>
      </c>
      <c r="S17" s="59">
        <v>0</v>
      </c>
      <c r="T17" s="59">
        <v>0</v>
      </c>
      <c r="U17" s="59">
        <v>0</v>
      </c>
      <c r="V17" s="59">
        <v>6430833367</v>
      </c>
      <c r="W17" s="59">
        <v>8334441311</v>
      </c>
      <c r="X17" s="59">
        <v>-1903607944</v>
      </c>
      <c r="Y17" s="60">
        <v>-22.84</v>
      </c>
      <c r="Z17" s="61">
        <v>11995752681</v>
      </c>
    </row>
    <row r="18" spans="1:26" ht="13.5">
      <c r="A18" s="69" t="s">
        <v>42</v>
      </c>
      <c r="B18" s="70">
        <f>SUM(B11:B17)</f>
        <v>38050546378</v>
      </c>
      <c r="C18" s="70">
        <f>SUM(C11:C17)</f>
        <v>0</v>
      </c>
      <c r="D18" s="71">
        <f aca="true" t="shared" si="1" ref="D18:Z18">SUM(D11:D17)</f>
        <v>46093153052</v>
      </c>
      <c r="E18" s="72">
        <f t="shared" si="1"/>
        <v>48258052146</v>
      </c>
      <c r="F18" s="72">
        <f t="shared" si="1"/>
        <v>2172893586</v>
      </c>
      <c r="G18" s="72">
        <f t="shared" si="1"/>
        <v>3876553442</v>
      </c>
      <c r="H18" s="72">
        <f t="shared" si="1"/>
        <v>3669924400</v>
      </c>
      <c r="I18" s="72">
        <f t="shared" si="1"/>
        <v>9719371428</v>
      </c>
      <c r="J18" s="72">
        <f t="shared" si="1"/>
        <v>3035630605</v>
      </c>
      <c r="K18" s="72">
        <f t="shared" si="1"/>
        <v>3683495015</v>
      </c>
      <c r="L18" s="72">
        <f t="shared" si="1"/>
        <v>3954840976</v>
      </c>
      <c r="M18" s="72">
        <f t="shared" si="1"/>
        <v>10673966596</v>
      </c>
      <c r="N18" s="72">
        <f t="shared" si="1"/>
        <v>3152733048</v>
      </c>
      <c r="O18" s="72">
        <f t="shared" si="1"/>
        <v>3033881323</v>
      </c>
      <c r="P18" s="72">
        <f t="shared" si="1"/>
        <v>3576530221</v>
      </c>
      <c r="Q18" s="72">
        <f t="shared" si="1"/>
        <v>9763144592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30156482616</v>
      </c>
      <c r="W18" s="72">
        <f t="shared" si="1"/>
        <v>34594383832</v>
      </c>
      <c r="X18" s="72">
        <f t="shared" si="1"/>
        <v>-4437901216</v>
      </c>
      <c r="Y18" s="66">
        <f>+IF(W18&lt;&gt;0,(X18/W18)*100,0)</f>
        <v>-12.828386357599802</v>
      </c>
      <c r="Z18" s="73">
        <f t="shared" si="1"/>
        <v>48258052146</v>
      </c>
    </row>
    <row r="19" spans="1:26" ht="13.5">
      <c r="A19" s="69" t="s">
        <v>43</v>
      </c>
      <c r="B19" s="74">
        <f>+B10-B18</f>
        <v>-4796177241</v>
      </c>
      <c r="C19" s="74">
        <f>+C10-C18</f>
        <v>0</v>
      </c>
      <c r="D19" s="75">
        <f aca="true" t="shared" si="2" ref="D19:Z19">+D10-D18</f>
        <v>-709321671</v>
      </c>
      <c r="E19" s="76">
        <f t="shared" si="2"/>
        <v>-1173270168</v>
      </c>
      <c r="F19" s="76">
        <f t="shared" si="2"/>
        <v>3229416132</v>
      </c>
      <c r="G19" s="76">
        <f t="shared" si="2"/>
        <v>46590863</v>
      </c>
      <c r="H19" s="76">
        <f t="shared" si="2"/>
        <v>-145799631</v>
      </c>
      <c r="I19" s="76">
        <f t="shared" si="2"/>
        <v>3130207364</v>
      </c>
      <c r="J19" s="76">
        <f t="shared" si="2"/>
        <v>52646982</v>
      </c>
      <c r="K19" s="76">
        <f t="shared" si="2"/>
        <v>-633274551</v>
      </c>
      <c r="L19" s="76">
        <f t="shared" si="2"/>
        <v>536028518</v>
      </c>
      <c r="M19" s="76">
        <f t="shared" si="2"/>
        <v>-44599051</v>
      </c>
      <c r="N19" s="76">
        <f t="shared" si="2"/>
        <v>44330189</v>
      </c>
      <c r="O19" s="76">
        <f t="shared" si="2"/>
        <v>243557499</v>
      </c>
      <c r="P19" s="76">
        <f t="shared" si="2"/>
        <v>-513341434</v>
      </c>
      <c r="Q19" s="76">
        <f t="shared" si="2"/>
        <v>-225453746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2860154567</v>
      </c>
      <c r="W19" s="76">
        <f>IF(E10=E18,0,W10-W18)</f>
        <v>1347789481</v>
      </c>
      <c r="X19" s="76">
        <f t="shared" si="2"/>
        <v>1512365086</v>
      </c>
      <c r="Y19" s="77">
        <f>+IF(W19&lt;&gt;0,(X19/W19)*100,0)</f>
        <v>112.21077974862159</v>
      </c>
      <c r="Z19" s="78">
        <f t="shared" si="2"/>
        <v>-1173270168</v>
      </c>
    </row>
    <row r="20" spans="1:26" ht="13.5">
      <c r="A20" s="57" t="s">
        <v>44</v>
      </c>
      <c r="B20" s="18">
        <v>2761242003</v>
      </c>
      <c r="C20" s="18">
        <v>0</v>
      </c>
      <c r="D20" s="58">
        <v>3931372084</v>
      </c>
      <c r="E20" s="59">
        <v>3962153461</v>
      </c>
      <c r="F20" s="59">
        <v>81816714</v>
      </c>
      <c r="G20" s="59">
        <v>59607825</v>
      </c>
      <c r="H20" s="59">
        <v>57312084</v>
      </c>
      <c r="I20" s="59">
        <v>198736623</v>
      </c>
      <c r="J20" s="59">
        <v>159083819</v>
      </c>
      <c r="K20" s="59">
        <v>145929454</v>
      </c>
      <c r="L20" s="59">
        <v>323545382</v>
      </c>
      <c r="M20" s="59">
        <v>628558655</v>
      </c>
      <c r="N20" s="59">
        <v>77381468</v>
      </c>
      <c r="O20" s="59">
        <v>107051717</v>
      </c>
      <c r="P20" s="59">
        <v>229902622</v>
      </c>
      <c r="Q20" s="59">
        <v>414335807</v>
      </c>
      <c r="R20" s="59">
        <v>0</v>
      </c>
      <c r="S20" s="59">
        <v>0</v>
      </c>
      <c r="T20" s="59">
        <v>0</v>
      </c>
      <c r="U20" s="59">
        <v>0</v>
      </c>
      <c r="V20" s="59">
        <v>1241631085</v>
      </c>
      <c r="W20" s="59">
        <v>3118801401</v>
      </c>
      <c r="X20" s="59">
        <v>-1877170316</v>
      </c>
      <c r="Y20" s="60">
        <v>-60.19</v>
      </c>
      <c r="Z20" s="61">
        <v>3962153461</v>
      </c>
    </row>
    <row r="21" spans="1:26" ht="13.5">
      <c r="A21" s="57" t="s">
        <v>96</v>
      </c>
      <c r="B21" s="79">
        <v>2424694</v>
      </c>
      <c r="C21" s="79">
        <v>0</v>
      </c>
      <c r="D21" s="80">
        <v>-6269338</v>
      </c>
      <c r="E21" s="81">
        <v>-35000428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19838374</v>
      </c>
      <c r="X21" s="81">
        <v>-19838374</v>
      </c>
      <c r="Y21" s="82">
        <v>-100</v>
      </c>
      <c r="Z21" s="83">
        <v>-35000428</v>
      </c>
    </row>
    <row r="22" spans="1:26" ht="25.5">
      <c r="A22" s="84" t="s">
        <v>97</v>
      </c>
      <c r="B22" s="85">
        <f>SUM(B19:B21)</f>
        <v>-2032510544</v>
      </c>
      <c r="C22" s="85">
        <f>SUM(C19:C21)</f>
        <v>0</v>
      </c>
      <c r="D22" s="86">
        <f aca="true" t="shared" si="3" ref="D22:Z22">SUM(D19:D21)</f>
        <v>3215781075</v>
      </c>
      <c r="E22" s="87">
        <f t="shared" si="3"/>
        <v>2753882865</v>
      </c>
      <c r="F22" s="87">
        <f t="shared" si="3"/>
        <v>3311232846</v>
      </c>
      <c r="G22" s="87">
        <f t="shared" si="3"/>
        <v>106198688</v>
      </c>
      <c r="H22" s="87">
        <f t="shared" si="3"/>
        <v>-88487547</v>
      </c>
      <c r="I22" s="87">
        <f t="shared" si="3"/>
        <v>3328943987</v>
      </c>
      <c r="J22" s="87">
        <f t="shared" si="3"/>
        <v>211730801</v>
      </c>
      <c r="K22" s="87">
        <f t="shared" si="3"/>
        <v>-487345097</v>
      </c>
      <c r="L22" s="87">
        <f t="shared" si="3"/>
        <v>859573900</v>
      </c>
      <c r="M22" s="87">
        <f t="shared" si="3"/>
        <v>583959604</v>
      </c>
      <c r="N22" s="87">
        <f t="shared" si="3"/>
        <v>121711657</v>
      </c>
      <c r="O22" s="87">
        <f t="shared" si="3"/>
        <v>350609216</v>
      </c>
      <c r="P22" s="87">
        <f t="shared" si="3"/>
        <v>-283438812</v>
      </c>
      <c r="Q22" s="87">
        <f t="shared" si="3"/>
        <v>188882061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4101785652</v>
      </c>
      <c r="W22" s="87">
        <f t="shared" si="3"/>
        <v>4486429256</v>
      </c>
      <c r="X22" s="87">
        <f t="shared" si="3"/>
        <v>-384643604</v>
      </c>
      <c r="Y22" s="88">
        <f>+IF(W22&lt;&gt;0,(X22/W22)*100,0)</f>
        <v>-8.573490900042401</v>
      </c>
      <c r="Z22" s="89">
        <f t="shared" si="3"/>
        <v>2753882865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-2032510544</v>
      </c>
      <c r="C24" s="74">
        <f>SUM(C22:C23)</f>
        <v>0</v>
      </c>
      <c r="D24" s="75">
        <f aca="true" t="shared" si="4" ref="D24:Z24">SUM(D22:D23)</f>
        <v>3215781075</v>
      </c>
      <c r="E24" s="76">
        <f t="shared" si="4"/>
        <v>2753882865</v>
      </c>
      <c r="F24" s="76">
        <f t="shared" si="4"/>
        <v>3311232846</v>
      </c>
      <c r="G24" s="76">
        <f t="shared" si="4"/>
        <v>106198688</v>
      </c>
      <c r="H24" s="76">
        <f t="shared" si="4"/>
        <v>-88487547</v>
      </c>
      <c r="I24" s="76">
        <f t="shared" si="4"/>
        <v>3328943987</v>
      </c>
      <c r="J24" s="76">
        <f t="shared" si="4"/>
        <v>211730801</v>
      </c>
      <c r="K24" s="76">
        <f t="shared" si="4"/>
        <v>-487345097</v>
      </c>
      <c r="L24" s="76">
        <f t="shared" si="4"/>
        <v>859573900</v>
      </c>
      <c r="M24" s="76">
        <f t="shared" si="4"/>
        <v>583959604</v>
      </c>
      <c r="N24" s="76">
        <f t="shared" si="4"/>
        <v>121711657</v>
      </c>
      <c r="O24" s="76">
        <f t="shared" si="4"/>
        <v>350609216</v>
      </c>
      <c r="P24" s="76">
        <f t="shared" si="4"/>
        <v>-283438812</v>
      </c>
      <c r="Q24" s="76">
        <f t="shared" si="4"/>
        <v>188882061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4101785652</v>
      </c>
      <c r="W24" s="76">
        <f t="shared" si="4"/>
        <v>4486429256</v>
      </c>
      <c r="X24" s="76">
        <f t="shared" si="4"/>
        <v>-384643604</v>
      </c>
      <c r="Y24" s="77">
        <f>+IF(W24&lt;&gt;0,(X24/W24)*100,0)</f>
        <v>-8.573490900042401</v>
      </c>
      <c r="Z24" s="78">
        <f t="shared" si="4"/>
        <v>2753882865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5184120918</v>
      </c>
      <c r="C27" s="21">
        <v>0</v>
      </c>
      <c r="D27" s="98">
        <v>7142628980</v>
      </c>
      <c r="E27" s="99">
        <v>7880109292</v>
      </c>
      <c r="F27" s="99">
        <v>92674172</v>
      </c>
      <c r="G27" s="99">
        <v>195642280</v>
      </c>
      <c r="H27" s="99">
        <v>387420883</v>
      </c>
      <c r="I27" s="99">
        <v>675737335</v>
      </c>
      <c r="J27" s="99">
        <v>359876576</v>
      </c>
      <c r="K27" s="99">
        <v>492566475</v>
      </c>
      <c r="L27" s="99">
        <v>553273681</v>
      </c>
      <c r="M27" s="99">
        <v>1405716732</v>
      </c>
      <c r="N27" s="99">
        <v>279565978</v>
      </c>
      <c r="O27" s="99">
        <v>373068609</v>
      </c>
      <c r="P27" s="99">
        <v>549132290</v>
      </c>
      <c r="Q27" s="99">
        <v>1201766877</v>
      </c>
      <c r="R27" s="99">
        <v>0</v>
      </c>
      <c r="S27" s="99">
        <v>0</v>
      </c>
      <c r="T27" s="99">
        <v>0</v>
      </c>
      <c r="U27" s="99">
        <v>0</v>
      </c>
      <c r="V27" s="99">
        <v>3283220944</v>
      </c>
      <c r="W27" s="99">
        <v>5910081969</v>
      </c>
      <c r="X27" s="99">
        <v>-2626861025</v>
      </c>
      <c r="Y27" s="100">
        <v>-44.45</v>
      </c>
      <c r="Z27" s="101">
        <v>7880109292</v>
      </c>
    </row>
    <row r="28" spans="1:26" ht="13.5">
      <c r="A28" s="102" t="s">
        <v>44</v>
      </c>
      <c r="B28" s="18">
        <v>3225075562</v>
      </c>
      <c r="C28" s="18">
        <v>0</v>
      </c>
      <c r="D28" s="58">
        <v>4141303337</v>
      </c>
      <c r="E28" s="59">
        <v>4439017359</v>
      </c>
      <c r="F28" s="59">
        <v>72860094</v>
      </c>
      <c r="G28" s="59">
        <v>140458674</v>
      </c>
      <c r="H28" s="59">
        <v>252572706</v>
      </c>
      <c r="I28" s="59">
        <v>465891474</v>
      </c>
      <c r="J28" s="59">
        <v>262850287</v>
      </c>
      <c r="K28" s="59">
        <v>310037714</v>
      </c>
      <c r="L28" s="59">
        <v>358882620</v>
      </c>
      <c r="M28" s="59">
        <v>931770621</v>
      </c>
      <c r="N28" s="59">
        <v>155039714</v>
      </c>
      <c r="O28" s="59">
        <v>239719269</v>
      </c>
      <c r="P28" s="59">
        <v>365140852</v>
      </c>
      <c r="Q28" s="59">
        <v>759899835</v>
      </c>
      <c r="R28" s="59">
        <v>0</v>
      </c>
      <c r="S28" s="59">
        <v>0</v>
      </c>
      <c r="T28" s="59">
        <v>0</v>
      </c>
      <c r="U28" s="59">
        <v>0</v>
      </c>
      <c r="V28" s="59">
        <v>2157561930</v>
      </c>
      <c r="W28" s="59">
        <v>3329263019</v>
      </c>
      <c r="X28" s="59">
        <v>-1171701089</v>
      </c>
      <c r="Y28" s="60">
        <v>-35.19</v>
      </c>
      <c r="Z28" s="61">
        <v>4439017359</v>
      </c>
    </row>
    <row r="29" spans="1:26" ht="13.5">
      <c r="A29" s="57" t="s">
        <v>99</v>
      </c>
      <c r="B29" s="18">
        <v>179408331</v>
      </c>
      <c r="C29" s="18">
        <v>0</v>
      </c>
      <c r="D29" s="58">
        <v>90447692</v>
      </c>
      <c r="E29" s="59">
        <v>135026022</v>
      </c>
      <c r="F29" s="59">
        <v>8989</v>
      </c>
      <c r="G29" s="59">
        <v>1114966</v>
      </c>
      <c r="H29" s="59">
        <v>16392130</v>
      </c>
      <c r="I29" s="59">
        <v>17516085</v>
      </c>
      <c r="J29" s="59">
        <v>-2028871</v>
      </c>
      <c r="K29" s="59">
        <v>34505656</v>
      </c>
      <c r="L29" s="59">
        <v>813130</v>
      </c>
      <c r="M29" s="59">
        <v>33289915</v>
      </c>
      <c r="N29" s="59">
        <v>1324568</v>
      </c>
      <c r="O29" s="59">
        <v>12557024</v>
      </c>
      <c r="P29" s="59">
        <v>12286115</v>
      </c>
      <c r="Q29" s="59">
        <v>26167707</v>
      </c>
      <c r="R29" s="59">
        <v>0</v>
      </c>
      <c r="S29" s="59">
        <v>0</v>
      </c>
      <c r="T29" s="59">
        <v>0</v>
      </c>
      <c r="U29" s="59">
        <v>0</v>
      </c>
      <c r="V29" s="59">
        <v>76973707</v>
      </c>
      <c r="W29" s="59">
        <v>101269516</v>
      </c>
      <c r="X29" s="59">
        <v>-24295809</v>
      </c>
      <c r="Y29" s="60">
        <v>-23.99</v>
      </c>
      <c r="Z29" s="61">
        <v>135026022</v>
      </c>
    </row>
    <row r="30" spans="1:26" ht="13.5">
      <c r="A30" s="57" t="s">
        <v>48</v>
      </c>
      <c r="B30" s="18">
        <v>702860248</v>
      </c>
      <c r="C30" s="18">
        <v>0</v>
      </c>
      <c r="D30" s="58">
        <v>1427069835</v>
      </c>
      <c r="E30" s="59">
        <v>1502533635</v>
      </c>
      <c r="F30" s="59">
        <v>4691767</v>
      </c>
      <c r="G30" s="59">
        <v>18339032</v>
      </c>
      <c r="H30" s="59">
        <v>42777468</v>
      </c>
      <c r="I30" s="59">
        <v>65808267</v>
      </c>
      <c r="J30" s="59">
        <v>39422273</v>
      </c>
      <c r="K30" s="59">
        <v>43668618</v>
      </c>
      <c r="L30" s="59">
        <v>74241198</v>
      </c>
      <c r="M30" s="59">
        <v>157332089</v>
      </c>
      <c r="N30" s="59">
        <v>51607763</v>
      </c>
      <c r="O30" s="59">
        <v>68015715</v>
      </c>
      <c r="P30" s="59">
        <v>56495081</v>
      </c>
      <c r="Q30" s="59">
        <v>176118559</v>
      </c>
      <c r="R30" s="59">
        <v>0</v>
      </c>
      <c r="S30" s="59">
        <v>0</v>
      </c>
      <c r="T30" s="59">
        <v>0</v>
      </c>
      <c r="U30" s="59">
        <v>0</v>
      </c>
      <c r="V30" s="59">
        <v>399258915</v>
      </c>
      <c r="W30" s="59">
        <v>1126900228</v>
      </c>
      <c r="X30" s="59">
        <v>-727641313</v>
      </c>
      <c r="Y30" s="60">
        <v>-64.57</v>
      </c>
      <c r="Z30" s="61">
        <v>1502533635</v>
      </c>
    </row>
    <row r="31" spans="1:26" ht="13.5">
      <c r="A31" s="57" t="s">
        <v>49</v>
      </c>
      <c r="B31" s="18">
        <v>1076776776</v>
      </c>
      <c r="C31" s="18">
        <v>0</v>
      </c>
      <c r="D31" s="58">
        <v>1483808116</v>
      </c>
      <c r="E31" s="59">
        <v>1803532276</v>
      </c>
      <c r="F31" s="59">
        <v>15113322</v>
      </c>
      <c r="G31" s="59">
        <v>35729609</v>
      </c>
      <c r="H31" s="59">
        <v>75678579</v>
      </c>
      <c r="I31" s="59">
        <v>126521510</v>
      </c>
      <c r="J31" s="59">
        <v>59632883</v>
      </c>
      <c r="K31" s="59">
        <v>104354484</v>
      </c>
      <c r="L31" s="59">
        <v>119336731</v>
      </c>
      <c r="M31" s="59">
        <v>283324098</v>
      </c>
      <c r="N31" s="59">
        <v>71593935</v>
      </c>
      <c r="O31" s="59">
        <v>52776597</v>
      </c>
      <c r="P31" s="59">
        <v>115210248</v>
      </c>
      <c r="Q31" s="59">
        <v>239580780</v>
      </c>
      <c r="R31" s="59">
        <v>0</v>
      </c>
      <c r="S31" s="59">
        <v>0</v>
      </c>
      <c r="T31" s="59">
        <v>0</v>
      </c>
      <c r="U31" s="59">
        <v>0</v>
      </c>
      <c r="V31" s="59">
        <v>649426388</v>
      </c>
      <c r="W31" s="59">
        <v>1352649208</v>
      </c>
      <c r="X31" s="59">
        <v>-703222820</v>
      </c>
      <c r="Y31" s="60">
        <v>-51.99</v>
      </c>
      <c r="Z31" s="61">
        <v>1803532276</v>
      </c>
    </row>
    <row r="32" spans="1:26" ht="13.5">
      <c r="A32" s="69" t="s">
        <v>50</v>
      </c>
      <c r="B32" s="21">
        <f>SUM(B28:B31)</f>
        <v>5184120917</v>
      </c>
      <c r="C32" s="21">
        <f>SUM(C28:C31)</f>
        <v>0</v>
      </c>
      <c r="D32" s="98">
        <f aca="true" t="shared" si="5" ref="D32:Z32">SUM(D28:D31)</f>
        <v>7142628980</v>
      </c>
      <c r="E32" s="99">
        <f t="shared" si="5"/>
        <v>7880109292</v>
      </c>
      <c r="F32" s="99">
        <f t="shared" si="5"/>
        <v>92674172</v>
      </c>
      <c r="G32" s="99">
        <f t="shared" si="5"/>
        <v>195642281</v>
      </c>
      <c r="H32" s="99">
        <f t="shared" si="5"/>
        <v>387420883</v>
      </c>
      <c r="I32" s="99">
        <f t="shared" si="5"/>
        <v>675737336</v>
      </c>
      <c r="J32" s="99">
        <f t="shared" si="5"/>
        <v>359876572</v>
      </c>
      <c r="K32" s="99">
        <f t="shared" si="5"/>
        <v>492566472</v>
      </c>
      <c r="L32" s="99">
        <f t="shared" si="5"/>
        <v>553273679</v>
      </c>
      <c r="M32" s="99">
        <f t="shared" si="5"/>
        <v>1405716723</v>
      </c>
      <c r="N32" s="99">
        <f t="shared" si="5"/>
        <v>279565980</v>
      </c>
      <c r="O32" s="99">
        <f t="shared" si="5"/>
        <v>373068605</v>
      </c>
      <c r="P32" s="99">
        <f t="shared" si="5"/>
        <v>549132296</v>
      </c>
      <c r="Q32" s="99">
        <f t="shared" si="5"/>
        <v>1201766881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3283220940</v>
      </c>
      <c r="W32" s="99">
        <f t="shared" si="5"/>
        <v>5910081971</v>
      </c>
      <c r="X32" s="99">
        <f t="shared" si="5"/>
        <v>-2626861031</v>
      </c>
      <c r="Y32" s="100">
        <f>+IF(W32&lt;&gt;0,(X32/W32)*100,0)</f>
        <v>-44.44711670480484</v>
      </c>
      <c r="Z32" s="101">
        <f t="shared" si="5"/>
        <v>7880109292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12592156577</v>
      </c>
      <c r="C35" s="18">
        <v>0</v>
      </c>
      <c r="D35" s="58">
        <v>17842267863</v>
      </c>
      <c r="E35" s="59">
        <v>16506474619</v>
      </c>
      <c r="F35" s="59">
        <v>11778926190</v>
      </c>
      <c r="G35" s="59">
        <v>10315122343</v>
      </c>
      <c r="H35" s="59">
        <v>10584080413</v>
      </c>
      <c r="I35" s="59">
        <v>10584080413</v>
      </c>
      <c r="J35" s="59">
        <v>11437469759</v>
      </c>
      <c r="K35" s="59">
        <v>11044025102</v>
      </c>
      <c r="L35" s="59">
        <v>9320556604</v>
      </c>
      <c r="M35" s="59">
        <v>9320556604</v>
      </c>
      <c r="N35" s="59">
        <v>12361076269</v>
      </c>
      <c r="O35" s="59">
        <v>11815078021</v>
      </c>
      <c r="P35" s="59">
        <v>13031862934</v>
      </c>
      <c r="Q35" s="59">
        <v>13293167468</v>
      </c>
      <c r="R35" s="59">
        <v>0</v>
      </c>
      <c r="S35" s="59">
        <v>0</v>
      </c>
      <c r="T35" s="59">
        <v>0</v>
      </c>
      <c r="U35" s="59">
        <v>0</v>
      </c>
      <c r="V35" s="59">
        <v>13293167468</v>
      </c>
      <c r="W35" s="59">
        <v>12379855966</v>
      </c>
      <c r="X35" s="59">
        <v>913311502</v>
      </c>
      <c r="Y35" s="60">
        <v>7.38</v>
      </c>
      <c r="Z35" s="61">
        <v>16506474619</v>
      </c>
    </row>
    <row r="36" spans="1:26" ht="13.5">
      <c r="A36" s="57" t="s">
        <v>53</v>
      </c>
      <c r="B36" s="18">
        <v>96004986861</v>
      </c>
      <c r="C36" s="18">
        <v>0</v>
      </c>
      <c r="D36" s="58">
        <v>106990527313</v>
      </c>
      <c r="E36" s="59">
        <v>108614744034</v>
      </c>
      <c r="F36" s="59">
        <v>65009591249</v>
      </c>
      <c r="G36" s="59">
        <v>73822842983</v>
      </c>
      <c r="H36" s="59">
        <v>83069491432</v>
      </c>
      <c r="I36" s="59">
        <v>83069491432</v>
      </c>
      <c r="J36" s="59">
        <v>83096052803</v>
      </c>
      <c r="K36" s="59">
        <v>82980832478</v>
      </c>
      <c r="L36" s="59">
        <v>63647230416</v>
      </c>
      <c r="M36" s="59">
        <v>63647230416</v>
      </c>
      <c r="N36" s="59">
        <v>82998173348</v>
      </c>
      <c r="O36" s="59">
        <v>77656672343</v>
      </c>
      <c r="P36" s="59">
        <v>76658749244</v>
      </c>
      <c r="Q36" s="59">
        <v>82713876708</v>
      </c>
      <c r="R36" s="59">
        <v>0</v>
      </c>
      <c r="S36" s="59">
        <v>0</v>
      </c>
      <c r="T36" s="59">
        <v>0</v>
      </c>
      <c r="U36" s="59">
        <v>0</v>
      </c>
      <c r="V36" s="59">
        <v>82713876708</v>
      </c>
      <c r="W36" s="59">
        <v>81461058026</v>
      </c>
      <c r="X36" s="59">
        <v>1252818682</v>
      </c>
      <c r="Y36" s="60">
        <v>1.54</v>
      </c>
      <c r="Z36" s="61">
        <v>108614744034</v>
      </c>
    </row>
    <row r="37" spans="1:26" ht="13.5">
      <c r="A37" s="57" t="s">
        <v>54</v>
      </c>
      <c r="B37" s="18">
        <v>12409775025</v>
      </c>
      <c r="C37" s="18">
        <v>0</v>
      </c>
      <c r="D37" s="58">
        <v>11086682357</v>
      </c>
      <c r="E37" s="59">
        <v>11676391052</v>
      </c>
      <c r="F37" s="59">
        <v>8077005694</v>
      </c>
      <c r="G37" s="59">
        <v>8097354605</v>
      </c>
      <c r="H37" s="59">
        <v>10044330716</v>
      </c>
      <c r="I37" s="59">
        <v>10044330716</v>
      </c>
      <c r="J37" s="59">
        <v>10073011879</v>
      </c>
      <c r="K37" s="59">
        <v>9646821168</v>
      </c>
      <c r="L37" s="59">
        <v>6799383293</v>
      </c>
      <c r="M37" s="59">
        <v>6799383293</v>
      </c>
      <c r="N37" s="59">
        <v>10199432361</v>
      </c>
      <c r="O37" s="59">
        <v>9936145650</v>
      </c>
      <c r="P37" s="59">
        <v>10327144140</v>
      </c>
      <c r="Q37" s="59">
        <v>11301898170</v>
      </c>
      <c r="R37" s="59">
        <v>0</v>
      </c>
      <c r="S37" s="59">
        <v>0</v>
      </c>
      <c r="T37" s="59">
        <v>0</v>
      </c>
      <c r="U37" s="59">
        <v>0</v>
      </c>
      <c r="V37" s="59">
        <v>11301898170</v>
      </c>
      <c r="W37" s="59">
        <v>8757293291</v>
      </c>
      <c r="X37" s="59">
        <v>2544604879</v>
      </c>
      <c r="Y37" s="60">
        <v>29.06</v>
      </c>
      <c r="Z37" s="61">
        <v>11676391052</v>
      </c>
    </row>
    <row r="38" spans="1:26" ht="13.5">
      <c r="A38" s="57" t="s">
        <v>55</v>
      </c>
      <c r="B38" s="18">
        <v>9830585965</v>
      </c>
      <c r="C38" s="18">
        <v>0</v>
      </c>
      <c r="D38" s="58">
        <v>11311486163</v>
      </c>
      <c r="E38" s="59">
        <v>10295382718</v>
      </c>
      <c r="F38" s="59">
        <v>5487550510</v>
      </c>
      <c r="G38" s="59">
        <v>6084185760</v>
      </c>
      <c r="H38" s="59">
        <v>6671330170</v>
      </c>
      <c r="I38" s="59">
        <v>6671330170</v>
      </c>
      <c r="J38" s="59">
        <v>6862692201</v>
      </c>
      <c r="K38" s="59">
        <v>7225818023</v>
      </c>
      <c r="L38" s="59">
        <v>6199721074</v>
      </c>
      <c r="M38" s="59">
        <v>6199721074</v>
      </c>
      <c r="N38" s="59">
        <v>7191905257</v>
      </c>
      <c r="O38" s="59">
        <v>6605446708</v>
      </c>
      <c r="P38" s="59">
        <v>6616056378</v>
      </c>
      <c r="Q38" s="59">
        <v>7224482004</v>
      </c>
      <c r="R38" s="59">
        <v>0</v>
      </c>
      <c r="S38" s="59">
        <v>0</v>
      </c>
      <c r="T38" s="59">
        <v>0</v>
      </c>
      <c r="U38" s="59">
        <v>0</v>
      </c>
      <c r="V38" s="59">
        <v>7224482004</v>
      </c>
      <c r="W38" s="59">
        <v>7721537042</v>
      </c>
      <c r="X38" s="59">
        <v>-497055038</v>
      </c>
      <c r="Y38" s="60">
        <v>-6.44</v>
      </c>
      <c r="Z38" s="61">
        <v>10295382718</v>
      </c>
    </row>
    <row r="39" spans="1:26" ht="13.5">
      <c r="A39" s="57" t="s">
        <v>56</v>
      </c>
      <c r="B39" s="18">
        <v>86356782447</v>
      </c>
      <c r="C39" s="18">
        <v>0</v>
      </c>
      <c r="D39" s="58">
        <v>102434626661</v>
      </c>
      <c r="E39" s="59">
        <v>103149444883</v>
      </c>
      <c r="F39" s="59">
        <v>63223961235</v>
      </c>
      <c r="G39" s="59">
        <v>69956424961</v>
      </c>
      <c r="H39" s="59">
        <v>76937910960</v>
      </c>
      <c r="I39" s="59">
        <v>76937910960</v>
      </c>
      <c r="J39" s="59">
        <v>77597818483</v>
      </c>
      <c r="K39" s="59">
        <v>77152218389</v>
      </c>
      <c r="L39" s="59">
        <v>59968682655</v>
      </c>
      <c r="M39" s="59">
        <v>59968682655</v>
      </c>
      <c r="N39" s="59">
        <v>77967911999</v>
      </c>
      <c r="O39" s="59">
        <v>72930158004</v>
      </c>
      <c r="P39" s="59">
        <v>72747411660</v>
      </c>
      <c r="Q39" s="59">
        <v>77480664002</v>
      </c>
      <c r="R39" s="59">
        <v>0</v>
      </c>
      <c r="S39" s="59">
        <v>0</v>
      </c>
      <c r="T39" s="59">
        <v>0</v>
      </c>
      <c r="U39" s="59">
        <v>0</v>
      </c>
      <c r="V39" s="59">
        <v>77480664002</v>
      </c>
      <c r="W39" s="59">
        <v>77362083663</v>
      </c>
      <c r="X39" s="59">
        <v>118580339</v>
      </c>
      <c r="Y39" s="60">
        <v>0.15</v>
      </c>
      <c r="Z39" s="61">
        <v>103149444883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2610941454</v>
      </c>
      <c r="C42" s="18">
        <v>0</v>
      </c>
      <c r="D42" s="58">
        <v>6649406713</v>
      </c>
      <c r="E42" s="59">
        <v>7989500293</v>
      </c>
      <c r="F42" s="59">
        <v>1469251710</v>
      </c>
      <c r="G42" s="59">
        <v>-249374666</v>
      </c>
      <c r="H42" s="59">
        <v>192589990</v>
      </c>
      <c r="I42" s="59">
        <v>1412467034</v>
      </c>
      <c r="J42" s="59">
        <v>624444981</v>
      </c>
      <c r="K42" s="59">
        <v>-494571725</v>
      </c>
      <c r="L42" s="59">
        <v>1869580722</v>
      </c>
      <c r="M42" s="59">
        <v>1999453978</v>
      </c>
      <c r="N42" s="59">
        <v>638949343</v>
      </c>
      <c r="O42" s="59">
        <v>37397874</v>
      </c>
      <c r="P42" s="59">
        <v>1585405767</v>
      </c>
      <c r="Q42" s="59">
        <v>2261752984</v>
      </c>
      <c r="R42" s="59">
        <v>0</v>
      </c>
      <c r="S42" s="59">
        <v>0</v>
      </c>
      <c r="T42" s="59">
        <v>0</v>
      </c>
      <c r="U42" s="59">
        <v>0</v>
      </c>
      <c r="V42" s="59">
        <v>5673673996</v>
      </c>
      <c r="W42" s="59">
        <v>8139963524</v>
      </c>
      <c r="X42" s="59">
        <v>-2466289528</v>
      </c>
      <c r="Y42" s="60">
        <v>-30.3</v>
      </c>
      <c r="Z42" s="61">
        <v>7989500293</v>
      </c>
    </row>
    <row r="43" spans="1:26" ht="13.5">
      <c r="A43" s="57" t="s">
        <v>59</v>
      </c>
      <c r="B43" s="18">
        <v>-3674037599</v>
      </c>
      <c r="C43" s="18">
        <v>0</v>
      </c>
      <c r="D43" s="58">
        <v>-6331302991</v>
      </c>
      <c r="E43" s="59">
        <v>-6588310785</v>
      </c>
      <c r="F43" s="59">
        <v>-238950347</v>
      </c>
      <c r="G43" s="59">
        <v>-105466692</v>
      </c>
      <c r="H43" s="59">
        <v>-246042820</v>
      </c>
      <c r="I43" s="59">
        <v>-590459859</v>
      </c>
      <c r="J43" s="59">
        <v>-594417548</v>
      </c>
      <c r="K43" s="59">
        <v>-558370047</v>
      </c>
      <c r="L43" s="59">
        <v>-579989897</v>
      </c>
      <c r="M43" s="59">
        <v>-1732777492</v>
      </c>
      <c r="N43" s="59">
        <v>-107769371</v>
      </c>
      <c r="O43" s="59">
        <v>-505504175</v>
      </c>
      <c r="P43" s="59">
        <v>-435813796</v>
      </c>
      <c r="Q43" s="59">
        <v>-1049087342</v>
      </c>
      <c r="R43" s="59">
        <v>0</v>
      </c>
      <c r="S43" s="59">
        <v>0</v>
      </c>
      <c r="T43" s="59">
        <v>0</v>
      </c>
      <c r="U43" s="59">
        <v>0</v>
      </c>
      <c r="V43" s="59">
        <v>-3372324693</v>
      </c>
      <c r="W43" s="59">
        <v>-4216566120</v>
      </c>
      <c r="X43" s="59">
        <v>844241427</v>
      </c>
      <c r="Y43" s="60">
        <v>-20.02</v>
      </c>
      <c r="Z43" s="61">
        <v>-6588310785</v>
      </c>
    </row>
    <row r="44" spans="1:26" ht="13.5">
      <c r="A44" s="57" t="s">
        <v>60</v>
      </c>
      <c r="B44" s="18">
        <v>36178406</v>
      </c>
      <c r="C44" s="18">
        <v>0</v>
      </c>
      <c r="D44" s="58">
        <v>1028579431</v>
      </c>
      <c r="E44" s="59">
        <v>418027794</v>
      </c>
      <c r="F44" s="59">
        <v>-11442133</v>
      </c>
      <c r="G44" s="59">
        <v>-19783705</v>
      </c>
      <c r="H44" s="59">
        <v>141908506</v>
      </c>
      <c r="I44" s="59">
        <v>110682668</v>
      </c>
      <c r="J44" s="59">
        <v>20700671</v>
      </c>
      <c r="K44" s="59">
        <v>-5792777</v>
      </c>
      <c r="L44" s="59">
        <v>-121900995</v>
      </c>
      <c r="M44" s="59">
        <v>-106993101</v>
      </c>
      <c r="N44" s="59">
        <v>-22923818</v>
      </c>
      <c r="O44" s="59">
        <v>40470586</v>
      </c>
      <c r="P44" s="59">
        <v>202944957</v>
      </c>
      <c r="Q44" s="59">
        <v>220491725</v>
      </c>
      <c r="R44" s="59">
        <v>0</v>
      </c>
      <c r="S44" s="59">
        <v>0</v>
      </c>
      <c r="T44" s="59">
        <v>0</v>
      </c>
      <c r="U44" s="59">
        <v>0</v>
      </c>
      <c r="V44" s="59">
        <v>224181292</v>
      </c>
      <c r="W44" s="59">
        <v>298797875</v>
      </c>
      <c r="X44" s="59">
        <v>-74616583</v>
      </c>
      <c r="Y44" s="60">
        <v>-24.97</v>
      </c>
      <c r="Z44" s="61">
        <v>418027794</v>
      </c>
    </row>
    <row r="45" spans="1:26" ht="13.5">
      <c r="A45" s="69" t="s">
        <v>61</v>
      </c>
      <c r="B45" s="21">
        <v>2886470743</v>
      </c>
      <c r="C45" s="21">
        <v>0</v>
      </c>
      <c r="D45" s="98">
        <v>4829710120</v>
      </c>
      <c r="E45" s="99">
        <v>5691105869</v>
      </c>
      <c r="F45" s="99">
        <v>5512661179</v>
      </c>
      <c r="G45" s="99">
        <v>5138036116</v>
      </c>
      <c r="H45" s="99">
        <v>5226491792</v>
      </c>
      <c r="I45" s="99">
        <v>5226491792</v>
      </c>
      <c r="J45" s="99">
        <v>5277219896</v>
      </c>
      <c r="K45" s="99">
        <v>4218485347</v>
      </c>
      <c r="L45" s="99">
        <v>5386175177</v>
      </c>
      <c r="M45" s="99">
        <v>5386175177</v>
      </c>
      <c r="N45" s="99">
        <v>5894431331</v>
      </c>
      <c r="O45" s="99">
        <v>5466795616</v>
      </c>
      <c r="P45" s="99">
        <v>6819332544</v>
      </c>
      <c r="Q45" s="99">
        <v>6819332544</v>
      </c>
      <c r="R45" s="99">
        <v>0</v>
      </c>
      <c r="S45" s="99">
        <v>0</v>
      </c>
      <c r="T45" s="99">
        <v>0</v>
      </c>
      <c r="U45" s="99">
        <v>0</v>
      </c>
      <c r="V45" s="99">
        <v>6819332544</v>
      </c>
      <c r="W45" s="99">
        <v>8094083846</v>
      </c>
      <c r="X45" s="99">
        <v>-1274751302</v>
      </c>
      <c r="Y45" s="100">
        <v>-15.75</v>
      </c>
      <c r="Z45" s="101">
        <v>5691105869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8" t="s">
        <v>90</v>
      </c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2434244828</v>
      </c>
      <c r="C49" s="51">
        <v>0</v>
      </c>
      <c r="D49" s="128">
        <v>1031581995</v>
      </c>
      <c r="E49" s="53">
        <v>740818043</v>
      </c>
      <c r="F49" s="53">
        <v>0</v>
      </c>
      <c r="G49" s="53">
        <v>0</v>
      </c>
      <c r="H49" s="53">
        <v>0</v>
      </c>
      <c r="I49" s="53">
        <v>9735456532</v>
      </c>
      <c r="J49" s="53">
        <v>0</v>
      </c>
      <c r="K49" s="53">
        <v>0</v>
      </c>
      <c r="L49" s="53">
        <v>0</v>
      </c>
      <c r="M49" s="53">
        <v>527398996</v>
      </c>
      <c r="N49" s="53">
        <v>0</v>
      </c>
      <c r="O49" s="53">
        <v>0</v>
      </c>
      <c r="P49" s="53">
        <v>0</v>
      </c>
      <c r="Q49" s="53">
        <v>401007149</v>
      </c>
      <c r="R49" s="53">
        <v>0</v>
      </c>
      <c r="S49" s="53">
        <v>0</v>
      </c>
      <c r="T49" s="53">
        <v>0</v>
      </c>
      <c r="U49" s="53">
        <v>0</v>
      </c>
      <c r="V49" s="53">
        <v>1631445122</v>
      </c>
      <c r="W49" s="53">
        <v>9932261315</v>
      </c>
      <c r="X49" s="53">
        <v>26434213980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1747054525</v>
      </c>
      <c r="C51" s="51">
        <v>0</v>
      </c>
      <c r="D51" s="128">
        <v>408377923</v>
      </c>
      <c r="E51" s="53">
        <v>879100773</v>
      </c>
      <c r="F51" s="53">
        <v>0</v>
      </c>
      <c r="G51" s="53">
        <v>0</v>
      </c>
      <c r="H51" s="53">
        <v>0</v>
      </c>
      <c r="I51" s="53">
        <v>423232178</v>
      </c>
      <c r="J51" s="53">
        <v>0</v>
      </c>
      <c r="K51" s="53">
        <v>0</v>
      </c>
      <c r="L51" s="53">
        <v>0</v>
      </c>
      <c r="M51" s="53">
        <v>3742639708</v>
      </c>
      <c r="N51" s="53">
        <v>0</v>
      </c>
      <c r="O51" s="53">
        <v>0</v>
      </c>
      <c r="P51" s="53">
        <v>0</v>
      </c>
      <c r="Q51" s="53">
        <v>76746761</v>
      </c>
      <c r="R51" s="53">
        <v>0</v>
      </c>
      <c r="S51" s="53">
        <v>0</v>
      </c>
      <c r="T51" s="53">
        <v>0</v>
      </c>
      <c r="U51" s="53">
        <v>0</v>
      </c>
      <c r="V51" s="53">
        <v>69099305</v>
      </c>
      <c r="W51" s="53">
        <v>310588801</v>
      </c>
      <c r="X51" s="53">
        <v>7656839974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79.81568220883982</v>
      </c>
      <c r="C58" s="5">
        <f>IF(C67=0,0,+(C76/C67)*100)</f>
        <v>0</v>
      </c>
      <c r="D58" s="6">
        <f aca="true" t="shared" si="6" ref="D58:Z58">IF(D67=0,0,+(D76/D67)*100)</f>
        <v>88.40287587244492</v>
      </c>
      <c r="E58" s="7">
        <f t="shared" si="6"/>
        <v>85.55182887901333</v>
      </c>
      <c r="F58" s="7">
        <f t="shared" si="6"/>
        <v>59.86313154221045</v>
      </c>
      <c r="G58" s="7">
        <f t="shared" si="6"/>
        <v>76.47353762309442</v>
      </c>
      <c r="H58" s="7">
        <f t="shared" si="6"/>
        <v>85.95776743506381</v>
      </c>
      <c r="I58" s="7">
        <f t="shared" si="6"/>
        <v>72.92359519540092</v>
      </c>
      <c r="J58" s="7">
        <f t="shared" si="6"/>
        <v>91.9844665387966</v>
      </c>
      <c r="K58" s="7">
        <f t="shared" si="6"/>
        <v>91.35455819237596</v>
      </c>
      <c r="L58" s="7">
        <f t="shared" si="6"/>
        <v>91.30332696648985</v>
      </c>
      <c r="M58" s="7">
        <f t="shared" si="6"/>
        <v>91.54857096115039</v>
      </c>
      <c r="N58" s="7">
        <f t="shared" si="6"/>
        <v>85.09565218115323</v>
      </c>
      <c r="O58" s="7">
        <f t="shared" si="6"/>
        <v>88.99300998392673</v>
      </c>
      <c r="P58" s="7">
        <f t="shared" si="6"/>
        <v>124.59670308504207</v>
      </c>
      <c r="Q58" s="7">
        <f t="shared" si="6"/>
        <v>96.97677052940125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85.92026429454897</v>
      </c>
      <c r="W58" s="7">
        <f t="shared" si="6"/>
        <v>83.64220215910306</v>
      </c>
      <c r="X58" s="7">
        <f t="shared" si="6"/>
        <v>0</v>
      </c>
      <c r="Y58" s="7">
        <f t="shared" si="6"/>
        <v>0</v>
      </c>
      <c r="Z58" s="8">
        <f t="shared" si="6"/>
        <v>85.55182887901333</v>
      </c>
    </row>
    <row r="59" spans="1:26" ht="13.5">
      <c r="A59" s="36" t="s">
        <v>31</v>
      </c>
      <c r="B59" s="9">
        <f aca="true" t="shared" si="7" ref="B59:Z66">IF(B68=0,0,+(B77/B68)*100)</f>
        <v>90.21231350416289</v>
      </c>
      <c r="C59" s="9">
        <f t="shared" si="7"/>
        <v>0</v>
      </c>
      <c r="D59" s="2">
        <f t="shared" si="7"/>
        <v>89.12196537558077</v>
      </c>
      <c r="E59" s="10">
        <f t="shared" si="7"/>
        <v>86.79270264851881</v>
      </c>
      <c r="F59" s="10">
        <f t="shared" si="7"/>
        <v>38.69304208071874</v>
      </c>
      <c r="G59" s="10">
        <f t="shared" si="7"/>
        <v>87.21582161941437</v>
      </c>
      <c r="H59" s="10">
        <f t="shared" si="7"/>
        <v>117.5523539866633</v>
      </c>
      <c r="I59" s="10">
        <f t="shared" si="7"/>
        <v>66.24660436165158</v>
      </c>
      <c r="J59" s="10">
        <f t="shared" si="7"/>
        <v>118.19686543739574</v>
      </c>
      <c r="K59" s="10">
        <f t="shared" si="7"/>
        <v>107.43825733886965</v>
      </c>
      <c r="L59" s="10">
        <f t="shared" si="7"/>
        <v>95.51878436058047</v>
      </c>
      <c r="M59" s="10">
        <f t="shared" si="7"/>
        <v>106.7691998290745</v>
      </c>
      <c r="N59" s="10">
        <f t="shared" si="7"/>
        <v>96.92476386155077</v>
      </c>
      <c r="O59" s="10">
        <f t="shared" si="7"/>
        <v>92.75089092648214</v>
      </c>
      <c r="P59" s="10">
        <f t="shared" si="7"/>
        <v>146.2588394540501</v>
      </c>
      <c r="Q59" s="10">
        <f t="shared" si="7"/>
        <v>107.61434578298162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88.99180762275527</v>
      </c>
      <c r="W59" s="10">
        <f t="shared" si="7"/>
        <v>85.52956045484498</v>
      </c>
      <c r="X59" s="10">
        <f t="shared" si="7"/>
        <v>0</v>
      </c>
      <c r="Y59" s="10">
        <f t="shared" si="7"/>
        <v>0</v>
      </c>
      <c r="Z59" s="11">
        <f t="shared" si="7"/>
        <v>86.79270264851881</v>
      </c>
    </row>
    <row r="60" spans="1:26" ht="13.5">
      <c r="A60" s="37" t="s">
        <v>32</v>
      </c>
      <c r="B60" s="12">
        <f t="shared" si="7"/>
        <v>79.18216091480814</v>
      </c>
      <c r="C60" s="12">
        <f t="shared" si="7"/>
        <v>0</v>
      </c>
      <c r="D60" s="3">
        <f t="shared" si="7"/>
        <v>89.0611875521066</v>
      </c>
      <c r="E60" s="13">
        <f t="shared" si="7"/>
        <v>85.27217848531656</v>
      </c>
      <c r="F60" s="13">
        <f t="shared" si="7"/>
        <v>70.82201708813753</v>
      </c>
      <c r="G60" s="13">
        <f t="shared" si="7"/>
        <v>74.70941586878529</v>
      </c>
      <c r="H60" s="13">
        <f t="shared" si="7"/>
        <v>80.53527718981115</v>
      </c>
      <c r="I60" s="13">
        <f t="shared" si="7"/>
        <v>75.33649205589573</v>
      </c>
      <c r="J60" s="13">
        <f t="shared" si="7"/>
        <v>87.4508277154876</v>
      </c>
      <c r="K60" s="13">
        <f t="shared" si="7"/>
        <v>89.13913109204621</v>
      </c>
      <c r="L60" s="13">
        <f t="shared" si="7"/>
        <v>91.78356812556407</v>
      </c>
      <c r="M60" s="13">
        <f t="shared" si="7"/>
        <v>89.44865635056661</v>
      </c>
      <c r="N60" s="13">
        <f t="shared" si="7"/>
        <v>83.55032261884824</v>
      </c>
      <c r="O60" s="13">
        <f t="shared" si="7"/>
        <v>89.50985090152489</v>
      </c>
      <c r="P60" s="13">
        <f t="shared" si="7"/>
        <v>122.53852343549656</v>
      </c>
      <c r="Q60" s="13">
        <f t="shared" si="7"/>
        <v>96.16555675487174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86.13870976256388</v>
      </c>
      <c r="W60" s="13">
        <f t="shared" si="7"/>
        <v>82.75366360072563</v>
      </c>
      <c r="X60" s="13">
        <f t="shared" si="7"/>
        <v>0</v>
      </c>
      <c r="Y60" s="13">
        <f t="shared" si="7"/>
        <v>0</v>
      </c>
      <c r="Z60" s="14">
        <f t="shared" si="7"/>
        <v>85.27217848531656</v>
      </c>
    </row>
    <row r="61" spans="1:26" ht="13.5">
      <c r="A61" s="38" t="s">
        <v>102</v>
      </c>
      <c r="B61" s="12">
        <f t="shared" si="7"/>
        <v>74.2371534941606</v>
      </c>
      <c r="C61" s="12">
        <f t="shared" si="7"/>
        <v>0</v>
      </c>
      <c r="D61" s="3">
        <f t="shared" si="7"/>
        <v>90.05935266837909</v>
      </c>
      <c r="E61" s="13">
        <f t="shared" si="7"/>
        <v>87.73586332307315</v>
      </c>
      <c r="F61" s="13">
        <f t="shared" si="7"/>
        <v>79.68635624850032</v>
      </c>
      <c r="G61" s="13">
        <f t="shared" si="7"/>
        <v>76.15492388882868</v>
      </c>
      <c r="H61" s="13">
        <f t="shared" si="7"/>
        <v>86.67774536996811</v>
      </c>
      <c r="I61" s="13">
        <f t="shared" si="7"/>
        <v>80.78205627361355</v>
      </c>
      <c r="J61" s="13">
        <f t="shared" si="7"/>
        <v>89.89041424111487</v>
      </c>
      <c r="K61" s="13">
        <f t="shared" si="7"/>
        <v>94.7152642820216</v>
      </c>
      <c r="L61" s="13">
        <f t="shared" si="7"/>
        <v>100.6717674925892</v>
      </c>
      <c r="M61" s="13">
        <f t="shared" si="7"/>
        <v>94.97975405268797</v>
      </c>
      <c r="N61" s="13">
        <f t="shared" si="7"/>
        <v>88.68766211365381</v>
      </c>
      <c r="O61" s="13">
        <f t="shared" si="7"/>
        <v>96.1761891433828</v>
      </c>
      <c r="P61" s="13">
        <f t="shared" si="7"/>
        <v>121.7594831146221</v>
      </c>
      <c r="Q61" s="13">
        <f t="shared" si="7"/>
        <v>100.59391066101145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91.32206330286283</v>
      </c>
      <c r="W61" s="13">
        <f t="shared" si="7"/>
        <v>86.94663594766722</v>
      </c>
      <c r="X61" s="13">
        <f t="shared" si="7"/>
        <v>0</v>
      </c>
      <c r="Y61" s="13">
        <f t="shared" si="7"/>
        <v>0</v>
      </c>
      <c r="Z61" s="14">
        <f t="shared" si="7"/>
        <v>87.73586332307315</v>
      </c>
    </row>
    <row r="62" spans="1:26" ht="13.5">
      <c r="A62" s="38" t="s">
        <v>103</v>
      </c>
      <c r="B62" s="12">
        <f t="shared" si="7"/>
        <v>85.6591682731569</v>
      </c>
      <c r="C62" s="12">
        <f t="shared" si="7"/>
        <v>0</v>
      </c>
      <c r="D62" s="3">
        <f t="shared" si="7"/>
        <v>88.11235756236496</v>
      </c>
      <c r="E62" s="13">
        <f t="shared" si="7"/>
        <v>79.82604225060828</v>
      </c>
      <c r="F62" s="13">
        <f t="shared" si="7"/>
        <v>63.65462952920872</v>
      </c>
      <c r="G62" s="13">
        <f t="shared" si="7"/>
        <v>66.17307513795751</v>
      </c>
      <c r="H62" s="13">
        <f t="shared" si="7"/>
        <v>53.827026041485084</v>
      </c>
      <c r="I62" s="13">
        <f t="shared" si="7"/>
        <v>60.71464081240553</v>
      </c>
      <c r="J62" s="13">
        <f t="shared" si="7"/>
        <v>74.08682170942224</v>
      </c>
      <c r="K62" s="13">
        <f t="shared" si="7"/>
        <v>73.99973550410787</v>
      </c>
      <c r="L62" s="13">
        <f t="shared" si="7"/>
        <v>67.16319330416228</v>
      </c>
      <c r="M62" s="13">
        <f t="shared" si="7"/>
        <v>71.62910130870523</v>
      </c>
      <c r="N62" s="13">
        <f t="shared" si="7"/>
        <v>68.64720592504119</v>
      </c>
      <c r="O62" s="13">
        <f t="shared" si="7"/>
        <v>73.64443280042556</v>
      </c>
      <c r="P62" s="13">
        <f t="shared" si="7"/>
        <v>119.68220091006924</v>
      </c>
      <c r="Q62" s="13">
        <f t="shared" si="7"/>
        <v>82.38650765981718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71.00812719227667</v>
      </c>
      <c r="W62" s="13">
        <f t="shared" si="7"/>
        <v>72.46239030261779</v>
      </c>
      <c r="X62" s="13">
        <f t="shared" si="7"/>
        <v>0</v>
      </c>
      <c r="Y62" s="13">
        <f t="shared" si="7"/>
        <v>0</v>
      </c>
      <c r="Z62" s="14">
        <f t="shared" si="7"/>
        <v>79.82604225060828</v>
      </c>
    </row>
    <row r="63" spans="1:26" ht="13.5">
      <c r="A63" s="38" t="s">
        <v>104</v>
      </c>
      <c r="B63" s="12">
        <f t="shared" si="7"/>
        <v>85.77045225282973</v>
      </c>
      <c r="C63" s="12">
        <f t="shared" si="7"/>
        <v>0</v>
      </c>
      <c r="D63" s="3">
        <f t="shared" si="7"/>
        <v>84.51322172097777</v>
      </c>
      <c r="E63" s="13">
        <f t="shared" si="7"/>
        <v>79.39100322742328</v>
      </c>
      <c r="F63" s="13">
        <f t="shared" si="7"/>
        <v>47.567778105992936</v>
      </c>
      <c r="G63" s="13">
        <f t="shared" si="7"/>
        <v>63.75429910243958</v>
      </c>
      <c r="H63" s="13">
        <f t="shared" si="7"/>
        <v>75.08050317283866</v>
      </c>
      <c r="I63" s="13">
        <f t="shared" si="7"/>
        <v>59.00467156197513</v>
      </c>
      <c r="J63" s="13">
        <f t="shared" si="7"/>
        <v>77.74237468798142</v>
      </c>
      <c r="K63" s="13">
        <f t="shared" si="7"/>
        <v>70.23782688540831</v>
      </c>
      <c r="L63" s="13">
        <f t="shared" si="7"/>
        <v>72.37174508021945</v>
      </c>
      <c r="M63" s="13">
        <f t="shared" si="7"/>
        <v>73.33644933864161</v>
      </c>
      <c r="N63" s="13">
        <f t="shared" si="7"/>
        <v>70.30810892474078</v>
      </c>
      <c r="O63" s="13">
        <f t="shared" si="7"/>
        <v>62.09211742729168</v>
      </c>
      <c r="P63" s="13">
        <f t="shared" si="7"/>
        <v>98.41800358853335</v>
      </c>
      <c r="Q63" s="13">
        <f t="shared" si="7"/>
        <v>74.59461019022685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67.98346176493945</v>
      </c>
      <c r="W63" s="13">
        <f t="shared" si="7"/>
        <v>75.66631129217964</v>
      </c>
      <c r="X63" s="13">
        <f t="shared" si="7"/>
        <v>0</v>
      </c>
      <c r="Y63" s="13">
        <f t="shared" si="7"/>
        <v>0</v>
      </c>
      <c r="Z63" s="14">
        <f t="shared" si="7"/>
        <v>79.39100322742328</v>
      </c>
    </row>
    <row r="64" spans="1:26" ht="13.5">
      <c r="A64" s="38" t="s">
        <v>105</v>
      </c>
      <c r="B64" s="12">
        <f t="shared" si="7"/>
        <v>78.1582513481841</v>
      </c>
      <c r="C64" s="12">
        <f t="shared" si="7"/>
        <v>0</v>
      </c>
      <c r="D64" s="3">
        <f t="shared" si="7"/>
        <v>86.10164744465902</v>
      </c>
      <c r="E64" s="13">
        <f t="shared" si="7"/>
        <v>84.99206350359019</v>
      </c>
      <c r="F64" s="13">
        <f t="shared" si="7"/>
        <v>45.274412472599465</v>
      </c>
      <c r="G64" s="13">
        <f t="shared" si="7"/>
        <v>74.23461263593147</v>
      </c>
      <c r="H64" s="13">
        <f t="shared" si="7"/>
        <v>87.38729075709492</v>
      </c>
      <c r="I64" s="13">
        <f t="shared" si="7"/>
        <v>61.636389871817045</v>
      </c>
      <c r="J64" s="13">
        <f t="shared" si="7"/>
        <v>90.76151343850863</v>
      </c>
      <c r="K64" s="13">
        <f t="shared" si="7"/>
        <v>82.69018076664634</v>
      </c>
      <c r="L64" s="13">
        <f t="shared" si="7"/>
        <v>86.97765093946785</v>
      </c>
      <c r="M64" s="13">
        <f t="shared" si="7"/>
        <v>86.73506716522613</v>
      </c>
      <c r="N64" s="13">
        <f t="shared" si="7"/>
        <v>82.9234788354187</v>
      </c>
      <c r="O64" s="13">
        <f t="shared" si="7"/>
        <v>70.17830754094186</v>
      </c>
      <c r="P64" s="13">
        <f t="shared" si="7"/>
        <v>103.46482901089753</v>
      </c>
      <c r="Q64" s="13">
        <f t="shared" si="7"/>
        <v>83.98828200130059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75.32073017513959</v>
      </c>
      <c r="W64" s="13">
        <f t="shared" si="7"/>
        <v>74.74128482398491</v>
      </c>
      <c r="X64" s="13">
        <f t="shared" si="7"/>
        <v>0</v>
      </c>
      <c r="Y64" s="13">
        <f t="shared" si="7"/>
        <v>0</v>
      </c>
      <c r="Z64" s="14">
        <f t="shared" si="7"/>
        <v>84.99206350359019</v>
      </c>
    </row>
    <row r="65" spans="1:26" ht="13.5">
      <c r="A65" s="38" t="s">
        <v>106</v>
      </c>
      <c r="B65" s="12">
        <f t="shared" si="7"/>
        <v>49086.58497995921</v>
      </c>
      <c r="C65" s="12">
        <f t="shared" si="7"/>
        <v>0</v>
      </c>
      <c r="D65" s="3">
        <f t="shared" si="7"/>
        <v>116.4284879569006</v>
      </c>
      <c r="E65" s="13">
        <f t="shared" si="7"/>
        <v>74.33863308911376</v>
      </c>
      <c r="F65" s="13">
        <f t="shared" si="7"/>
        <v>361.37600116156955</v>
      </c>
      <c r="G65" s="13">
        <f t="shared" si="7"/>
        <v>311.77748982602907</v>
      </c>
      <c r="H65" s="13">
        <f t="shared" si="7"/>
        <v>381.72630089684156</v>
      </c>
      <c r="I65" s="13">
        <f t="shared" si="7"/>
        <v>351.9557476423047</v>
      </c>
      <c r="J65" s="13">
        <f t="shared" si="7"/>
        <v>352.2557604336091</v>
      </c>
      <c r="K65" s="13">
        <f t="shared" si="7"/>
        <v>339.5793682336341</v>
      </c>
      <c r="L65" s="13">
        <f t="shared" si="7"/>
        <v>343.0113525601151</v>
      </c>
      <c r="M65" s="13">
        <f t="shared" si="7"/>
        <v>344.7184236031547</v>
      </c>
      <c r="N65" s="13">
        <f t="shared" si="7"/>
        <v>218.0845968949841</v>
      </c>
      <c r="O65" s="13">
        <f t="shared" si="7"/>
        <v>415.96412695778764</v>
      </c>
      <c r="P65" s="13">
        <f t="shared" si="7"/>
        <v>873.5804124880403</v>
      </c>
      <c r="Q65" s="13">
        <f t="shared" si="7"/>
        <v>435.1717598953174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376.0380839628038</v>
      </c>
      <c r="W65" s="13">
        <f t="shared" si="7"/>
        <v>372.3004438957236</v>
      </c>
      <c r="X65" s="13">
        <f t="shared" si="7"/>
        <v>0</v>
      </c>
      <c r="Y65" s="13">
        <f t="shared" si="7"/>
        <v>0</v>
      </c>
      <c r="Z65" s="14">
        <f t="shared" si="7"/>
        <v>74.33863308911376</v>
      </c>
    </row>
    <row r="66" spans="1:26" ht="13.5">
      <c r="A66" s="39" t="s">
        <v>107</v>
      </c>
      <c r="B66" s="15">
        <f t="shared" si="7"/>
        <v>28.438772740862913</v>
      </c>
      <c r="C66" s="15">
        <f t="shared" si="7"/>
        <v>0</v>
      </c>
      <c r="D66" s="4">
        <f t="shared" si="7"/>
        <v>60.72763632120781</v>
      </c>
      <c r="E66" s="16">
        <f t="shared" si="7"/>
        <v>85.19012429529805</v>
      </c>
      <c r="F66" s="16">
        <f t="shared" si="7"/>
        <v>57.51511175968006</v>
      </c>
      <c r="G66" s="16">
        <f t="shared" si="7"/>
        <v>62.8032898942222</v>
      </c>
      <c r="H66" s="16">
        <f t="shared" si="7"/>
        <v>66.25112378200544</v>
      </c>
      <c r="I66" s="16">
        <f t="shared" si="7"/>
        <v>62.296712048057415</v>
      </c>
      <c r="J66" s="16">
        <f t="shared" si="7"/>
        <v>66.24149140616737</v>
      </c>
      <c r="K66" s="16">
        <f t="shared" si="7"/>
        <v>59.869729640336345</v>
      </c>
      <c r="L66" s="16">
        <f t="shared" si="7"/>
        <v>58.865279379179455</v>
      </c>
      <c r="M66" s="16">
        <f t="shared" si="7"/>
        <v>61.62428268089667</v>
      </c>
      <c r="N66" s="16">
        <f t="shared" si="7"/>
        <v>57.52661619251956</v>
      </c>
      <c r="O66" s="16">
        <f t="shared" si="7"/>
        <v>58.26419362975884</v>
      </c>
      <c r="P66" s="16">
        <f t="shared" si="7"/>
        <v>63.71456143034058</v>
      </c>
      <c r="Q66" s="16">
        <f t="shared" si="7"/>
        <v>59.41757667367318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61.116514693425906</v>
      </c>
      <c r="W66" s="16">
        <f t="shared" si="7"/>
        <v>99.77002333922313</v>
      </c>
      <c r="X66" s="16">
        <f t="shared" si="7"/>
        <v>0</v>
      </c>
      <c r="Y66" s="16">
        <f t="shared" si="7"/>
        <v>0</v>
      </c>
      <c r="Z66" s="17">
        <f t="shared" si="7"/>
        <v>85.19012429529805</v>
      </c>
    </row>
    <row r="67" spans="1:26" ht="13.5" hidden="1">
      <c r="A67" s="40" t="s">
        <v>108</v>
      </c>
      <c r="B67" s="23">
        <v>25570655607</v>
      </c>
      <c r="C67" s="23"/>
      <c r="D67" s="24">
        <v>35792670910</v>
      </c>
      <c r="E67" s="25">
        <v>37023892645</v>
      </c>
      <c r="F67" s="25">
        <v>3854801088</v>
      </c>
      <c r="G67" s="25">
        <v>3075523593</v>
      </c>
      <c r="H67" s="25">
        <v>3024937609</v>
      </c>
      <c r="I67" s="25">
        <v>9955262290</v>
      </c>
      <c r="J67" s="25">
        <v>2778193954</v>
      </c>
      <c r="K67" s="25">
        <v>2723288066</v>
      </c>
      <c r="L67" s="25">
        <v>2783553585</v>
      </c>
      <c r="M67" s="25">
        <v>8285035605</v>
      </c>
      <c r="N67" s="25">
        <v>2795989352</v>
      </c>
      <c r="O67" s="25">
        <v>2704273753</v>
      </c>
      <c r="P67" s="25">
        <v>1984427528</v>
      </c>
      <c r="Q67" s="25">
        <v>7484690633</v>
      </c>
      <c r="R67" s="25"/>
      <c r="S67" s="25"/>
      <c r="T67" s="25"/>
      <c r="U67" s="25"/>
      <c r="V67" s="25">
        <v>25724988528</v>
      </c>
      <c r="W67" s="25">
        <v>27805627611</v>
      </c>
      <c r="X67" s="25"/>
      <c r="Y67" s="24"/>
      <c r="Z67" s="26">
        <v>37023892645</v>
      </c>
    </row>
    <row r="68" spans="1:26" ht="13.5" hidden="1">
      <c r="A68" s="36" t="s">
        <v>31</v>
      </c>
      <c r="B68" s="18">
        <v>4950413984</v>
      </c>
      <c r="C68" s="18"/>
      <c r="D68" s="19">
        <v>6731781533</v>
      </c>
      <c r="E68" s="20">
        <v>6860706289</v>
      </c>
      <c r="F68" s="20">
        <v>1281418013</v>
      </c>
      <c r="G68" s="20">
        <v>518224019</v>
      </c>
      <c r="H68" s="20">
        <v>476376998</v>
      </c>
      <c r="I68" s="20">
        <v>2276019030</v>
      </c>
      <c r="J68" s="20">
        <v>475314099</v>
      </c>
      <c r="K68" s="20">
        <v>482215610</v>
      </c>
      <c r="L68" s="20">
        <v>511479827</v>
      </c>
      <c r="M68" s="20">
        <v>1469009536</v>
      </c>
      <c r="N68" s="20">
        <v>509712630</v>
      </c>
      <c r="O68" s="20">
        <v>524936411</v>
      </c>
      <c r="P68" s="20">
        <v>342894480</v>
      </c>
      <c r="Q68" s="20">
        <v>1377543521</v>
      </c>
      <c r="R68" s="20"/>
      <c r="S68" s="20"/>
      <c r="T68" s="20"/>
      <c r="U68" s="20"/>
      <c r="V68" s="20">
        <v>5122572087</v>
      </c>
      <c r="W68" s="20">
        <v>5202091876</v>
      </c>
      <c r="X68" s="20"/>
      <c r="Y68" s="19"/>
      <c r="Z68" s="22">
        <v>6860706289</v>
      </c>
    </row>
    <row r="69" spans="1:26" ht="13.5" hidden="1">
      <c r="A69" s="37" t="s">
        <v>32</v>
      </c>
      <c r="B69" s="18">
        <v>19863408700</v>
      </c>
      <c r="C69" s="18"/>
      <c r="D69" s="19">
        <v>28214829660</v>
      </c>
      <c r="E69" s="20">
        <v>29211089520</v>
      </c>
      <c r="F69" s="20">
        <v>2492697402</v>
      </c>
      <c r="G69" s="20">
        <v>2468645903</v>
      </c>
      <c r="H69" s="20">
        <v>2462353945</v>
      </c>
      <c r="I69" s="20">
        <v>7423697250</v>
      </c>
      <c r="J69" s="20">
        <v>2207700203</v>
      </c>
      <c r="K69" s="20">
        <v>2145721065</v>
      </c>
      <c r="L69" s="20">
        <v>2173427538</v>
      </c>
      <c r="M69" s="20">
        <v>6526848806</v>
      </c>
      <c r="N69" s="20">
        <v>2190348933</v>
      </c>
      <c r="O69" s="20">
        <v>2080154943</v>
      </c>
      <c r="P69" s="20">
        <v>1572696184</v>
      </c>
      <c r="Q69" s="20">
        <v>5843200060</v>
      </c>
      <c r="R69" s="20"/>
      <c r="S69" s="20"/>
      <c r="T69" s="20"/>
      <c r="U69" s="20"/>
      <c r="V69" s="20">
        <v>19793746116</v>
      </c>
      <c r="W69" s="20">
        <v>22000239733</v>
      </c>
      <c r="X69" s="20"/>
      <c r="Y69" s="19"/>
      <c r="Z69" s="22">
        <v>29211089520</v>
      </c>
    </row>
    <row r="70" spans="1:26" ht="13.5" hidden="1">
      <c r="A70" s="38" t="s">
        <v>102</v>
      </c>
      <c r="B70" s="18">
        <v>12926003232</v>
      </c>
      <c r="C70" s="18"/>
      <c r="D70" s="19">
        <v>18538875674</v>
      </c>
      <c r="E70" s="20">
        <v>19322785292</v>
      </c>
      <c r="F70" s="20">
        <v>1490478920</v>
      </c>
      <c r="G70" s="20">
        <v>1738023968</v>
      </c>
      <c r="H70" s="20">
        <v>1641060887</v>
      </c>
      <c r="I70" s="20">
        <v>4869563775</v>
      </c>
      <c r="J70" s="20">
        <v>1485024803</v>
      </c>
      <c r="K70" s="20">
        <v>1368277864</v>
      </c>
      <c r="L70" s="20">
        <v>1391369053</v>
      </c>
      <c r="M70" s="20">
        <v>4244671720</v>
      </c>
      <c r="N70" s="20">
        <v>1421087503</v>
      </c>
      <c r="O70" s="20">
        <v>1357310101</v>
      </c>
      <c r="P70" s="20">
        <v>1082703485</v>
      </c>
      <c r="Q70" s="20">
        <v>3861101089</v>
      </c>
      <c r="R70" s="20"/>
      <c r="S70" s="20"/>
      <c r="T70" s="20"/>
      <c r="U70" s="20"/>
      <c r="V70" s="20">
        <v>12975336584</v>
      </c>
      <c r="W70" s="20">
        <v>14430501252</v>
      </c>
      <c r="X70" s="20"/>
      <c r="Y70" s="19"/>
      <c r="Z70" s="22">
        <v>19322785292</v>
      </c>
    </row>
    <row r="71" spans="1:26" ht="13.5" hidden="1">
      <c r="A71" s="38" t="s">
        <v>103</v>
      </c>
      <c r="B71" s="18">
        <v>4234316674</v>
      </c>
      <c r="C71" s="18"/>
      <c r="D71" s="19">
        <v>5848142503</v>
      </c>
      <c r="E71" s="20">
        <v>5928448279</v>
      </c>
      <c r="F71" s="20">
        <v>423827178</v>
      </c>
      <c r="G71" s="20">
        <v>439864991</v>
      </c>
      <c r="H71" s="20">
        <v>529504249</v>
      </c>
      <c r="I71" s="20">
        <v>1393196418</v>
      </c>
      <c r="J71" s="20">
        <v>434555830</v>
      </c>
      <c r="K71" s="20">
        <v>465912718</v>
      </c>
      <c r="L71" s="20">
        <v>486468899</v>
      </c>
      <c r="M71" s="20">
        <v>1386937447</v>
      </c>
      <c r="N71" s="20">
        <v>480539309</v>
      </c>
      <c r="O71" s="20">
        <v>427011789</v>
      </c>
      <c r="P71" s="20">
        <v>277116275</v>
      </c>
      <c r="Q71" s="20">
        <v>1184667373</v>
      </c>
      <c r="R71" s="20"/>
      <c r="S71" s="20"/>
      <c r="T71" s="20"/>
      <c r="U71" s="20"/>
      <c r="V71" s="20">
        <v>3964801238</v>
      </c>
      <c r="W71" s="20">
        <v>4524783682</v>
      </c>
      <c r="X71" s="20"/>
      <c r="Y71" s="19"/>
      <c r="Z71" s="22">
        <v>5928448279</v>
      </c>
    </row>
    <row r="72" spans="1:26" ht="13.5" hidden="1">
      <c r="A72" s="38" t="s">
        <v>104</v>
      </c>
      <c r="B72" s="18">
        <v>1495394933</v>
      </c>
      <c r="C72" s="18"/>
      <c r="D72" s="19">
        <v>2115412929</v>
      </c>
      <c r="E72" s="20">
        <v>2185131416</v>
      </c>
      <c r="F72" s="20">
        <v>294200645</v>
      </c>
      <c r="G72" s="20">
        <v>164775092</v>
      </c>
      <c r="H72" s="20">
        <v>160621309</v>
      </c>
      <c r="I72" s="20">
        <v>619597046</v>
      </c>
      <c r="J72" s="20">
        <v>158441287</v>
      </c>
      <c r="K72" s="20">
        <v>173940427</v>
      </c>
      <c r="L72" s="20">
        <v>164925954</v>
      </c>
      <c r="M72" s="20">
        <v>497307668</v>
      </c>
      <c r="N72" s="20">
        <v>159898549</v>
      </c>
      <c r="O72" s="20">
        <v>164059749</v>
      </c>
      <c r="P72" s="20">
        <v>114868655</v>
      </c>
      <c r="Q72" s="20">
        <v>438826953</v>
      </c>
      <c r="R72" s="20"/>
      <c r="S72" s="20"/>
      <c r="T72" s="20"/>
      <c r="U72" s="20"/>
      <c r="V72" s="20">
        <v>1555731667</v>
      </c>
      <c r="W72" s="20">
        <v>1701217604</v>
      </c>
      <c r="X72" s="20"/>
      <c r="Y72" s="19"/>
      <c r="Z72" s="22">
        <v>2185131416</v>
      </c>
    </row>
    <row r="73" spans="1:26" ht="13.5" hidden="1">
      <c r="A73" s="38" t="s">
        <v>105</v>
      </c>
      <c r="B73" s="18">
        <v>1207125021</v>
      </c>
      <c r="C73" s="18"/>
      <c r="D73" s="19">
        <v>1655261975</v>
      </c>
      <c r="E73" s="20">
        <v>1589821799</v>
      </c>
      <c r="F73" s="20">
        <v>271766091</v>
      </c>
      <c r="G73" s="20">
        <v>112900185</v>
      </c>
      <c r="H73" s="20">
        <v>117444006</v>
      </c>
      <c r="I73" s="20">
        <v>502110282</v>
      </c>
      <c r="J73" s="20">
        <v>117083528</v>
      </c>
      <c r="K73" s="20">
        <v>123580320</v>
      </c>
      <c r="L73" s="20">
        <v>117228865</v>
      </c>
      <c r="M73" s="20">
        <v>357892713</v>
      </c>
      <c r="N73" s="20">
        <v>113589254</v>
      </c>
      <c r="O73" s="20">
        <v>117972969</v>
      </c>
      <c r="P73" s="20">
        <v>89859557</v>
      </c>
      <c r="Q73" s="20">
        <v>321421780</v>
      </c>
      <c r="R73" s="20"/>
      <c r="S73" s="20"/>
      <c r="T73" s="20"/>
      <c r="U73" s="20"/>
      <c r="V73" s="20">
        <v>1181424775</v>
      </c>
      <c r="W73" s="20">
        <v>1313885139</v>
      </c>
      <c r="X73" s="20"/>
      <c r="Y73" s="19"/>
      <c r="Z73" s="22">
        <v>1589821799</v>
      </c>
    </row>
    <row r="74" spans="1:26" ht="13.5" hidden="1">
      <c r="A74" s="38" t="s">
        <v>106</v>
      </c>
      <c r="B74" s="18">
        <v>568840</v>
      </c>
      <c r="C74" s="18"/>
      <c r="D74" s="19">
        <v>57136579</v>
      </c>
      <c r="E74" s="20">
        <v>184902734</v>
      </c>
      <c r="F74" s="20">
        <v>12424568</v>
      </c>
      <c r="G74" s="20">
        <v>13081667</v>
      </c>
      <c r="H74" s="20">
        <v>13723494</v>
      </c>
      <c r="I74" s="20">
        <v>39229729</v>
      </c>
      <c r="J74" s="20">
        <v>12594755</v>
      </c>
      <c r="K74" s="20">
        <v>14009736</v>
      </c>
      <c r="L74" s="20">
        <v>13434767</v>
      </c>
      <c r="M74" s="20">
        <v>40039258</v>
      </c>
      <c r="N74" s="20">
        <v>15234318</v>
      </c>
      <c r="O74" s="20">
        <v>13800335</v>
      </c>
      <c r="P74" s="20">
        <v>8148212</v>
      </c>
      <c r="Q74" s="20">
        <v>37182865</v>
      </c>
      <c r="R74" s="20"/>
      <c r="S74" s="20"/>
      <c r="T74" s="20"/>
      <c r="U74" s="20"/>
      <c r="V74" s="20">
        <v>116451852</v>
      </c>
      <c r="W74" s="20">
        <v>29852056</v>
      </c>
      <c r="X74" s="20"/>
      <c r="Y74" s="19"/>
      <c r="Z74" s="22">
        <v>184902734</v>
      </c>
    </row>
    <row r="75" spans="1:26" ht="13.5" hidden="1">
      <c r="A75" s="39" t="s">
        <v>107</v>
      </c>
      <c r="B75" s="27">
        <v>756832923</v>
      </c>
      <c r="C75" s="27"/>
      <c r="D75" s="28">
        <v>846059717</v>
      </c>
      <c r="E75" s="29">
        <v>952096836</v>
      </c>
      <c r="F75" s="29">
        <v>80685673</v>
      </c>
      <c r="G75" s="29">
        <v>88653671</v>
      </c>
      <c r="H75" s="29">
        <v>86206666</v>
      </c>
      <c r="I75" s="29">
        <v>255546010</v>
      </c>
      <c r="J75" s="29">
        <v>95179652</v>
      </c>
      <c r="K75" s="29">
        <v>95351391</v>
      </c>
      <c r="L75" s="29">
        <v>98646220</v>
      </c>
      <c r="M75" s="29">
        <v>289177263</v>
      </c>
      <c r="N75" s="29">
        <v>95927789</v>
      </c>
      <c r="O75" s="29">
        <v>99182399</v>
      </c>
      <c r="P75" s="29">
        <v>68836864</v>
      </c>
      <c r="Q75" s="29">
        <v>263947052</v>
      </c>
      <c r="R75" s="29"/>
      <c r="S75" s="29"/>
      <c r="T75" s="29"/>
      <c r="U75" s="29"/>
      <c r="V75" s="29">
        <v>808670325</v>
      </c>
      <c r="W75" s="29">
        <v>603296002</v>
      </c>
      <c r="X75" s="29"/>
      <c r="Y75" s="28"/>
      <c r="Z75" s="30">
        <v>952096836</v>
      </c>
    </row>
    <row r="76" spans="1:26" ht="13.5" hidden="1">
      <c r="A76" s="41" t="s">
        <v>109</v>
      </c>
      <c r="B76" s="31">
        <v>20409393218</v>
      </c>
      <c r="C76" s="31"/>
      <c r="D76" s="32">
        <v>31641750436</v>
      </c>
      <c r="E76" s="33">
        <v>31674617280</v>
      </c>
      <c r="F76" s="33">
        <v>2307604646</v>
      </c>
      <c r="G76" s="33">
        <v>2351961692</v>
      </c>
      <c r="H76" s="33">
        <v>2600168835</v>
      </c>
      <c r="I76" s="33">
        <v>7259735173</v>
      </c>
      <c r="J76" s="33">
        <v>2555506888</v>
      </c>
      <c r="K76" s="33">
        <v>2487847781</v>
      </c>
      <c r="L76" s="33">
        <v>2541477031</v>
      </c>
      <c r="M76" s="33">
        <v>7584831700</v>
      </c>
      <c r="N76" s="33">
        <v>2379265374</v>
      </c>
      <c r="O76" s="33">
        <v>2406614611</v>
      </c>
      <c r="P76" s="33">
        <v>2472531275</v>
      </c>
      <c r="Q76" s="33">
        <v>7258411260</v>
      </c>
      <c r="R76" s="33"/>
      <c r="S76" s="33"/>
      <c r="T76" s="33"/>
      <c r="U76" s="33"/>
      <c r="V76" s="33">
        <v>22102978133</v>
      </c>
      <c r="W76" s="33">
        <v>23257239258</v>
      </c>
      <c r="X76" s="33"/>
      <c r="Y76" s="32"/>
      <c r="Z76" s="34">
        <v>31674617280</v>
      </c>
    </row>
    <row r="77" spans="1:26" ht="13.5" hidden="1">
      <c r="A77" s="36" t="s">
        <v>31</v>
      </c>
      <c r="B77" s="18">
        <v>4465882983</v>
      </c>
      <c r="C77" s="18"/>
      <c r="D77" s="19">
        <v>5999496007</v>
      </c>
      <c r="E77" s="20">
        <v>5954592409</v>
      </c>
      <c r="F77" s="20">
        <v>495819611</v>
      </c>
      <c r="G77" s="20">
        <v>451973336</v>
      </c>
      <c r="H77" s="20">
        <v>559992375</v>
      </c>
      <c r="I77" s="20">
        <v>1507785322</v>
      </c>
      <c r="J77" s="20">
        <v>561806366</v>
      </c>
      <c r="K77" s="20">
        <v>518084048</v>
      </c>
      <c r="L77" s="20">
        <v>488559313</v>
      </c>
      <c r="M77" s="20">
        <v>1568449727</v>
      </c>
      <c r="N77" s="20">
        <v>494037763</v>
      </c>
      <c r="O77" s="20">
        <v>486883198</v>
      </c>
      <c r="P77" s="20">
        <v>501513487</v>
      </c>
      <c r="Q77" s="20">
        <v>1482434448</v>
      </c>
      <c r="R77" s="20"/>
      <c r="S77" s="20"/>
      <c r="T77" s="20"/>
      <c r="U77" s="20"/>
      <c r="V77" s="20">
        <v>4558669497</v>
      </c>
      <c r="W77" s="20">
        <v>4449326316</v>
      </c>
      <c r="X77" s="20"/>
      <c r="Y77" s="19"/>
      <c r="Z77" s="22">
        <v>5954592409</v>
      </c>
    </row>
    <row r="78" spans="1:26" ht="13.5" hidden="1">
      <c r="A78" s="37" t="s">
        <v>32</v>
      </c>
      <c r="B78" s="18">
        <v>15728276240</v>
      </c>
      <c r="C78" s="18"/>
      <c r="D78" s="19">
        <v>25128462361</v>
      </c>
      <c r="E78" s="20">
        <v>24908932393</v>
      </c>
      <c r="F78" s="20">
        <v>1765378580</v>
      </c>
      <c r="G78" s="20">
        <v>1844310934</v>
      </c>
      <c r="H78" s="20">
        <v>1983063575</v>
      </c>
      <c r="I78" s="20">
        <v>5592753089</v>
      </c>
      <c r="J78" s="20">
        <v>1930652101</v>
      </c>
      <c r="K78" s="20">
        <v>1912677113</v>
      </c>
      <c r="L78" s="20">
        <v>1994849345</v>
      </c>
      <c r="M78" s="20">
        <v>5838178559</v>
      </c>
      <c r="N78" s="20">
        <v>1830043600</v>
      </c>
      <c r="O78" s="20">
        <v>1861943588</v>
      </c>
      <c r="P78" s="20">
        <v>1927158682</v>
      </c>
      <c r="Q78" s="20">
        <v>5619145870</v>
      </c>
      <c r="R78" s="20"/>
      <c r="S78" s="20"/>
      <c r="T78" s="20"/>
      <c r="U78" s="20"/>
      <c r="V78" s="20">
        <v>17050077518</v>
      </c>
      <c r="W78" s="20">
        <v>18206004380</v>
      </c>
      <c r="X78" s="20"/>
      <c r="Y78" s="19"/>
      <c r="Z78" s="22">
        <v>24908932393</v>
      </c>
    </row>
    <row r="79" spans="1:26" ht="13.5" hidden="1">
      <c r="A79" s="38" t="s">
        <v>102</v>
      </c>
      <c r="B79" s="18">
        <v>9595896860</v>
      </c>
      <c r="C79" s="18"/>
      <c r="D79" s="19">
        <v>16695991424</v>
      </c>
      <c r="E79" s="20">
        <v>16953012494</v>
      </c>
      <c r="F79" s="20">
        <v>1187708342</v>
      </c>
      <c r="G79" s="20">
        <v>1323590830</v>
      </c>
      <c r="H79" s="20">
        <v>1422434577</v>
      </c>
      <c r="I79" s="20">
        <v>3933733749</v>
      </c>
      <c r="J79" s="20">
        <v>1334894947</v>
      </c>
      <c r="K79" s="20">
        <v>1295967995</v>
      </c>
      <c r="L79" s="20">
        <v>1400715818</v>
      </c>
      <c r="M79" s="20">
        <v>4031578760</v>
      </c>
      <c r="N79" s="20">
        <v>1260329283</v>
      </c>
      <c r="O79" s="20">
        <v>1305409130</v>
      </c>
      <c r="P79" s="20">
        <v>1318294167</v>
      </c>
      <c r="Q79" s="20">
        <v>3884032580</v>
      </c>
      <c r="R79" s="20"/>
      <c r="S79" s="20"/>
      <c r="T79" s="20"/>
      <c r="U79" s="20"/>
      <c r="V79" s="20">
        <v>11849345089</v>
      </c>
      <c r="W79" s="20">
        <v>12546835389</v>
      </c>
      <c r="X79" s="20"/>
      <c r="Y79" s="19"/>
      <c r="Z79" s="22">
        <v>16953012494</v>
      </c>
    </row>
    <row r="80" spans="1:26" ht="13.5" hidden="1">
      <c r="A80" s="38" t="s">
        <v>103</v>
      </c>
      <c r="B80" s="18">
        <v>3627080445</v>
      </c>
      <c r="C80" s="18"/>
      <c r="D80" s="19">
        <v>5152936233</v>
      </c>
      <c r="E80" s="20">
        <v>4732445628</v>
      </c>
      <c r="F80" s="20">
        <v>269785620</v>
      </c>
      <c r="G80" s="20">
        <v>291072191</v>
      </c>
      <c r="H80" s="20">
        <v>285016390</v>
      </c>
      <c r="I80" s="20">
        <v>845874201</v>
      </c>
      <c r="J80" s="20">
        <v>321948603</v>
      </c>
      <c r="K80" s="20">
        <v>344774179</v>
      </c>
      <c r="L80" s="20">
        <v>326728047</v>
      </c>
      <c r="M80" s="20">
        <v>993450829</v>
      </c>
      <c r="N80" s="20">
        <v>329876809</v>
      </c>
      <c r="O80" s="20">
        <v>314470410</v>
      </c>
      <c r="P80" s="20">
        <v>331658857</v>
      </c>
      <c r="Q80" s="20">
        <v>976006076</v>
      </c>
      <c r="R80" s="20"/>
      <c r="S80" s="20"/>
      <c r="T80" s="20"/>
      <c r="U80" s="20"/>
      <c r="V80" s="20">
        <v>2815331106</v>
      </c>
      <c r="W80" s="20">
        <v>3278766412</v>
      </c>
      <c r="X80" s="20"/>
      <c r="Y80" s="19"/>
      <c r="Z80" s="22">
        <v>4732445628</v>
      </c>
    </row>
    <row r="81" spans="1:26" ht="13.5" hidden="1">
      <c r="A81" s="38" t="s">
        <v>104</v>
      </c>
      <c r="B81" s="18">
        <v>1282606997</v>
      </c>
      <c r="C81" s="18"/>
      <c r="D81" s="19">
        <v>1787803619</v>
      </c>
      <c r="E81" s="20">
        <v>1734797753</v>
      </c>
      <c r="F81" s="20">
        <v>139944710</v>
      </c>
      <c r="G81" s="20">
        <v>105051205</v>
      </c>
      <c r="H81" s="20">
        <v>120595287</v>
      </c>
      <c r="I81" s="20">
        <v>365591202</v>
      </c>
      <c r="J81" s="20">
        <v>123176019</v>
      </c>
      <c r="K81" s="20">
        <v>122171976</v>
      </c>
      <c r="L81" s="20">
        <v>119359791</v>
      </c>
      <c r="M81" s="20">
        <v>364707786</v>
      </c>
      <c r="N81" s="20">
        <v>112421646</v>
      </c>
      <c r="O81" s="20">
        <v>101868172</v>
      </c>
      <c r="P81" s="20">
        <v>113051437</v>
      </c>
      <c r="Q81" s="20">
        <v>327341255</v>
      </c>
      <c r="R81" s="20"/>
      <c r="S81" s="20"/>
      <c r="T81" s="20"/>
      <c r="U81" s="20"/>
      <c r="V81" s="20">
        <v>1057640243</v>
      </c>
      <c r="W81" s="20">
        <v>1287248608</v>
      </c>
      <c r="X81" s="20"/>
      <c r="Y81" s="19"/>
      <c r="Z81" s="22">
        <v>1734797753</v>
      </c>
    </row>
    <row r="82" spans="1:26" ht="13.5" hidden="1">
      <c r="A82" s="38" t="s">
        <v>105</v>
      </c>
      <c r="B82" s="18">
        <v>943467808</v>
      </c>
      <c r="C82" s="18"/>
      <c r="D82" s="19">
        <v>1425207830</v>
      </c>
      <c r="E82" s="20">
        <v>1351222353</v>
      </c>
      <c r="F82" s="20">
        <v>123040501</v>
      </c>
      <c r="G82" s="20">
        <v>83811015</v>
      </c>
      <c r="H82" s="20">
        <v>102631135</v>
      </c>
      <c r="I82" s="20">
        <v>309482651</v>
      </c>
      <c r="J82" s="20">
        <v>106266782</v>
      </c>
      <c r="K82" s="20">
        <v>102188790</v>
      </c>
      <c r="L82" s="20">
        <v>101962913</v>
      </c>
      <c r="M82" s="20">
        <v>310418485</v>
      </c>
      <c r="N82" s="20">
        <v>94192161</v>
      </c>
      <c r="O82" s="20">
        <v>82791433</v>
      </c>
      <c r="P82" s="20">
        <v>92973037</v>
      </c>
      <c r="Q82" s="20">
        <v>269956631</v>
      </c>
      <c r="R82" s="20"/>
      <c r="S82" s="20"/>
      <c r="T82" s="20"/>
      <c r="U82" s="20"/>
      <c r="V82" s="20">
        <v>889857767</v>
      </c>
      <c r="W82" s="20">
        <v>982014634</v>
      </c>
      <c r="X82" s="20"/>
      <c r="Y82" s="19"/>
      <c r="Z82" s="22">
        <v>1351222353</v>
      </c>
    </row>
    <row r="83" spans="1:26" ht="13.5" hidden="1">
      <c r="A83" s="38" t="s">
        <v>106</v>
      </c>
      <c r="B83" s="18">
        <v>279224130</v>
      </c>
      <c r="C83" s="18"/>
      <c r="D83" s="19">
        <v>66523255</v>
      </c>
      <c r="E83" s="20">
        <v>137454165</v>
      </c>
      <c r="F83" s="20">
        <v>44899407</v>
      </c>
      <c r="G83" s="20">
        <v>40785693</v>
      </c>
      <c r="H83" s="20">
        <v>52386186</v>
      </c>
      <c r="I83" s="20">
        <v>138071286</v>
      </c>
      <c r="J83" s="20">
        <v>44365750</v>
      </c>
      <c r="K83" s="20">
        <v>47574173</v>
      </c>
      <c r="L83" s="20">
        <v>46082776</v>
      </c>
      <c r="M83" s="20">
        <v>138022699</v>
      </c>
      <c r="N83" s="20">
        <v>33223701</v>
      </c>
      <c r="O83" s="20">
        <v>57404443</v>
      </c>
      <c r="P83" s="20">
        <v>71181184</v>
      </c>
      <c r="Q83" s="20">
        <v>161809328</v>
      </c>
      <c r="R83" s="20"/>
      <c r="S83" s="20"/>
      <c r="T83" s="20"/>
      <c r="U83" s="20"/>
      <c r="V83" s="20">
        <v>437903313</v>
      </c>
      <c r="W83" s="20">
        <v>111139337</v>
      </c>
      <c r="X83" s="20"/>
      <c r="Y83" s="19"/>
      <c r="Z83" s="22">
        <v>137454165</v>
      </c>
    </row>
    <row r="84" spans="1:26" ht="13.5" hidden="1">
      <c r="A84" s="39" t="s">
        <v>107</v>
      </c>
      <c r="B84" s="27">
        <v>215233995</v>
      </c>
      <c r="C84" s="27"/>
      <c r="D84" s="28">
        <v>513792068</v>
      </c>
      <c r="E84" s="29">
        <v>811092478</v>
      </c>
      <c r="F84" s="29">
        <v>46406455</v>
      </c>
      <c r="G84" s="29">
        <v>55677422</v>
      </c>
      <c r="H84" s="29">
        <v>57112885</v>
      </c>
      <c r="I84" s="29">
        <v>159196762</v>
      </c>
      <c r="J84" s="29">
        <v>63048421</v>
      </c>
      <c r="K84" s="29">
        <v>57086620</v>
      </c>
      <c r="L84" s="29">
        <v>58068373</v>
      </c>
      <c r="M84" s="29">
        <v>178203414</v>
      </c>
      <c r="N84" s="29">
        <v>55184011</v>
      </c>
      <c r="O84" s="29">
        <v>57787825</v>
      </c>
      <c r="P84" s="29">
        <v>43859106</v>
      </c>
      <c r="Q84" s="29">
        <v>156830942</v>
      </c>
      <c r="R84" s="29"/>
      <c r="S84" s="29"/>
      <c r="T84" s="29"/>
      <c r="U84" s="29"/>
      <c r="V84" s="29">
        <v>494231118</v>
      </c>
      <c r="W84" s="29">
        <v>601908562</v>
      </c>
      <c r="X84" s="29"/>
      <c r="Y84" s="28"/>
      <c r="Z84" s="30">
        <v>811092478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385451024</v>
      </c>
      <c r="E5" s="59">
        <v>384120086</v>
      </c>
      <c r="F5" s="59">
        <v>31743487</v>
      </c>
      <c r="G5" s="59">
        <v>30867955</v>
      </c>
      <c r="H5" s="59">
        <v>31112644</v>
      </c>
      <c r="I5" s="59">
        <v>93724086</v>
      </c>
      <c r="J5" s="59">
        <v>30814526</v>
      </c>
      <c r="K5" s="59">
        <v>31038394</v>
      </c>
      <c r="L5" s="59">
        <v>33131977</v>
      </c>
      <c r="M5" s="59">
        <v>94984897</v>
      </c>
      <c r="N5" s="59">
        <v>31508316</v>
      </c>
      <c r="O5" s="59">
        <v>31861906</v>
      </c>
      <c r="P5" s="59">
        <v>32046010</v>
      </c>
      <c r="Q5" s="59">
        <v>95416232</v>
      </c>
      <c r="R5" s="59">
        <v>0</v>
      </c>
      <c r="S5" s="59">
        <v>0</v>
      </c>
      <c r="T5" s="59">
        <v>0</v>
      </c>
      <c r="U5" s="59">
        <v>0</v>
      </c>
      <c r="V5" s="59">
        <v>284125215</v>
      </c>
      <c r="W5" s="59">
        <v>297182739</v>
      </c>
      <c r="X5" s="59">
        <v>-13057524</v>
      </c>
      <c r="Y5" s="60">
        <v>-4.39</v>
      </c>
      <c r="Z5" s="61">
        <v>384120086</v>
      </c>
    </row>
    <row r="6" spans="1:26" ht="13.5">
      <c r="A6" s="57" t="s">
        <v>32</v>
      </c>
      <c r="B6" s="18">
        <v>0</v>
      </c>
      <c r="C6" s="18">
        <v>0</v>
      </c>
      <c r="D6" s="58">
        <v>1814628099</v>
      </c>
      <c r="E6" s="59">
        <v>1788234190</v>
      </c>
      <c r="F6" s="59">
        <v>122214174</v>
      </c>
      <c r="G6" s="59">
        <v>126576305</v>
      </c>
      <c r="H6" s="59">
        <v>115008711</v>
      </c>
      <c r="I6" s="59">
        <v>363799190</v>
      </c>
      <c r="J6" s="59">
        <v>111769311</v>
      </c>
      <c r="K6" s="59">
        <v>105920894</v>
      </c>
      <c r="L6" s="59">
        <v>105487820</v>
      </c>
      <c r="M6" s="59">
        <v>323178025</v>
      </c>
      <c r="N6" s="59">
        <v>101706144</v>
      </c>
      <c r="O6" s="59">
        <v>112478271</v>
      </c>
      <c r="P6" s="59">
        <v>98416531</v>
      </c>
      <c r="Q6" s="59">
        <v>312600946</v>
      </c>
      <c r="R6" s="59">
        <v>0</v>
      </c>
      <c r="S6" s="59">
        <v>0</v>
      </c>
      <c r="T6" s="59">
        <v>0</v>
      </c>
      <c r="U6" s="59">
        <v>0</v>
      </c>
      <c r="V6" s="59">
        <v>999578161</v>
      </c>
      <c r="W6" s="59">
        <v>1399078265</v>
      </c>
      <c r="X6" s="59">
        <v>-399500104</v>
      </c>
      <c r="Y6" s="60">
        <v>-28.55</v>
      </c>
      <c r="Z6" s="61">
        <v>1788234190</v>
      </c>
    </row>
    <row r="7" spans="1:26" ht="13.5">
      <c r="A7" s="57" t="s">
        <v>33</v>
      </c>
      <c r="B7" s="18">
        <v>0</v>
      </c>
      <c r="C7" s="18">
        <v>0</v>
      </c>
      <c r="D7" s="58">
        <v>566800</v>
      </c>
      <c r="E7" s="59">
        <v>706800</v>
      </c>
      <c r="F7" s="59">
        <v>0</v>
      </c>
      <c r="G7" s="59">
        <v>74269</v>
      </c>
      <c r="H7" s="59">
        <v>285428</v>
      </c>
      <c r="I7" s="59">
        <v>359697</v>
      </c>
      <c r="J7" s="59">
        <v>211711</v>
      </c>
      <c r="K7" s="59">
        <v>179847</v>
      </c>
      <c r="L7" s="59">
        <v>109904</v>
      </c>
      <c r="M7" s="59">
        <v>501462</v>
      </c>
      <c r="N7" s="59">
        <v>312865</v>
      </c>
      <c r="O7" s="59">
        <v>137317</v>
      </c>
      <c r="P7" s="59">
        <v>40034</v>
      </c>
      <c r="Q7" s="59">
        <v>490216</v>
      </c>
      <c r="R7" s="59">
        <v>0</v>
      </c>
      <c r="S7" s="59">
        <v>0</v>
      </c>
      <c r="T7" s="59">
        <v>0</v>
      </c>
      <c r="U7" s="59">
        <v>0</v>
      </c>
      <c r="V7" s="59">
        <v>1351375</v>
      </c>
      <c r="W7" s="59">
        <v>437002</v>
      </c>
      <c r="X7" s="59">
        <v>914373</v>
      </c>
      <c r="Y7" s="60">
        <v>209.24</v>
      </c>
      <c r="Z7" s="61">
        <v>706800</v>
      </c>
    </row>
    <row r="8" spans="1:26" ht="13.5">
      <c r="A8" s="57" t="s">
        <v>34</v>
      </c>
      <c r="B8" s="18">
        <v>0</v>
      </c>
      <c r="C8" s="18">
        <v>0</v>
      </c>
      <c r="D8" s="58">
        <v>292686150</v>
      </c>
      <c r="E8" s="59">
        <v>267551150</v>
      </c>
      <c r="F8" s="59">
        <v>106827497</v>
      </c>
      <c r="G8" s="59">
        <v>193523</v>
      </c>
      <c r="H8" s="59">
        <v>2279248</v>
      </c>
      <c r="I8" s="59">
        <v>109300268</v>
      </c>
      <c r="J8" s="59">
        <v>-59280</v>
      </c>
      <c r="K8" s="59">
        <v>630380</v>
      </c>
      <c r="L8" s="59">
        <v>71860082</v>
      </c>
      <c r="M8" s="59">
        <v>72431182</v>
      </c>
      <c r="N8" s="59">
        <v>473029</v>
      </c>
      <c r="O8" s="59">
        <v>484258</v>
      </c>
      <c r="P8" s="59">
        <v>72122078</v>
      </c>
      <c r="Q8" s="59">
        <v>73079365</v>
      </c>
      <c r="R8" s="59">
        <v>0</v>
      </c>
      <c r="S8" s="59">
        <v>0</v>
      </c>
      <c r="T8" s="59">
        <v>0</v>
      </c>
      <c r="U8" s="59">
        <v>0</v>
      </c>
      <c r="V8" s="59">
        <v>254810815</v>
      </c>
      <c r="W8" s="59">
        <v>225661023</v>
      </c>
      <c r="X8" s="59">
        <v>29149792</v>
      </c>
      <c r="Y8" s="60">
        <v>12.92</v>
      </c>
      <c r="Z8" s="61">
        <v>267551150</v>
      </c>
    </row>
    <row r="9" spans="1:26" ht="13.5">
      <c r="A9" s="57" t="s">
        <v>35</v>
      </c>
      <c r="B9" s="18">
        <v>0</v>
      </c>
      <c r="C9" s="18">
        <v>0</v>
      </c>
      <c r="D9" s="58">
        <v>152536202</v>
      </c>
      <c r="E9" s="59">
        <v>198121049</v>
      </c>
      <c r="F9" s="59">
        <v>7283751</v>
      </c>
      <c r="G9" s="59">
        <v>26299188</v>
      </c>
      <c r="H9" s="59">
        <v>4360432</v>
      </c>
      <c r="I9" s="59">
        <v>37943371</v>
      </c>
      <c r="J9" s="59">
        <v>21239356</v>
      </c>
      <c r="K9" s="59">
        <v>14612026</v>
      </c>
      <c r="L9" s="59">
        <v>24664612</v>
      </c>
      <c r="M9" s="59">
        <v>60515994</v>
      </c>
      <c r="N9" s="59">
        <v>13418566</v>
      </c>
      <c r="O9" s="59">
        <v>20293900</v>
      </c>
      <c r="P9" s="59">
        <v>19969389</v>
      </c>
      <c r="Q9" s="59">
        <v>53681855</v>
      </c>
      <c r="R9" s="59">
        <v>0</v>
      </c>
      <c r="S9" s="59">
        <v>0</v>
      </c>
      <c r="T9" s="59">
        <v>0</v>
      </c>
      <c r="U9" s="59">
        <v>0</v>
      </c>
      <c r="V9" s="59">
        <v>152141220</v>
      </c>
      <c r="W9" s="59">
        <v>117605414</v>
      </c>
      <c r="X9" s="59">
        <v>34535806</v>
      </c>
      <c r="Y9" s="60">
        <v>29.37</v>
      </c>
      <c r="Z9" s="61">
        <v>198121049</v>
      </c>
    </row>
    <row r="10" spans="1:26" ht="25.5">
      <c r="A10" s="62" t="s">
        <v>94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2645868275</v>
      </c>
      <c r="E10" s="65">
        <f t="shared" si="0"/>
        <v>2638733275</v>
      </c>
      <c r="F10" s="65">
        <f t="shared" si="0"/>
        <v>268068909</v>
      </c>
      <c r="G10" s="65">
        <f t="shared" si="0"/>
        <v>184011240</v>
      </c>
      <c r="H10" s="65">
        <f t="shared" si="0"/>
        <v>153046463</v>
      </c>
      <c r="I10" s="65">
        <f t="shared" si="0"/>
        <v>605126612</v>
      </c>
      <c r="J10" s="65">
        <f t="shared" si="0"/>
        <v>163975624</v>
      </c>
      <c r="K10" s="65">
        <f t="shared" si="0"/>
        <v>152381541</v>
      </c>
      <c r="L10" s="65">
        <f t="shared" si="0"/>
        <v>235254395</v>
      </c>
      <c r="M10" s="65">
        <f t="shared" si="0"/>
        <v>551611560</v>
      </c>
      <c r="N10" s="65">
        <f t="shared" si="0"/>
        <v>147418920</v>
      </c>
      <c r="O10" s="65">
        <f t="shared" si="0"/>
        <v>165255652</v>
      </c>
      <c r="P10" s="65">
        <f t="shared" si="0"/>
        <v>222594042</v>
      </c>
      <c r="Q10" s="65">
        <f t="shared" si="0"/>
        <v>535268614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1692006786</v>
      </c>
      <c r="W10" s="65">
        <f t="shared" si="0"/>
        <v>2039964443</v>
      </c>
      <c r="X10" s="65">
        <f t="shared" si="0"/>
        <v>-347957657</v>
      </c>
      <c r="Y10" s="66">
        <f>+IF(W10&lt;&gt;0,(X10/W10)*100,0)</f>
        <v>-17.05704519478235</v>
      </c>
      <c r="Z10" s="67">
        <f t="shared" si="0"/>
        <v>2638733275</v>
      </c>
    </row>
    <row r="11" spans="1:26" ht="13.5">
      <c r="A11" s="57" t="s">
        <v>36</v>
      </c>
      <c r="B11" s="18">
        <v>0</v>
      </c>
      <c r="C11" s="18">
        <v>0</v>
      </c>
      <c r="D11" s="58">
        <v>649004731</v>
      </c>
      <c r="E11" s="59">
        <v>697154828</v>
      </c>
      <c r="F11" s="59">
        <v>53266470</v>
      </c>
      <c r="G11" s="59">
        <v>54239557</v>
      </c>
      <c r="H11" s="59">
        <v>54775221</v>
      </c>
      <c r="I11" s="59">
        <v>162281248</v>
      </c>
      <c r="J11" s="59">
        <v>54054913</v>
      </c>
      <c r="K11" s="59">
        <v>57164543</v>
      </c>
      <c r="L11" s="59">
        <v>56550652</v>
      </c>
      <c r="M11" s="59">
        <v>167770108</v>
      </c>
      <c r="N11" s="59">
        <v>58013057</v>
      </c>
      <c r="O11" s="59">
        <v>56018299</v>
      </c>
      <c r="P11" s="59">
        <v>59561131</v>
      </c>
      <c r="Q11" s="59">
        <v>173592487</v>
      </c>
      <c r="R11" s="59">
        <v>0</v>
      </c>
      <c r="S11" s="59">
        <v>0</v>
      </c>
      <c r="T11" s="59">
        <v>0</v>
      </c>
      <c r="U11" s="59">
        <v>0</v>
      </c>
      <c r="V11" s="59">
        <v>503643843</v>
      </c>
      <c r="W11" s="59">
        <v>500382647</v>
      </c>
      <c r="X11" s="59">
        <v>3261196</v>
      </c>
      <c r="Y11" s="60">
        <v>0.65</v>
      </c>
      <c r="Z11" s="61">
        <v>697154828</v>
      </c>
    </row>
    <row r="12" spans="1:26" ht="13.5">
      <c r="A12" s="57" t="s">
        <v>37</v>
      </c>
      <c r="B12" s="18">
        <v>0</v>
      </c>
      <c r="C12" s="18">
        <v>0</v>
      </c>
      <c r="D12" s="58">
        <v>25735151</v>
      </c>
      <c r="E12" s="59">
        <v>27117231</v>
      </c>
      <c r="F12" s="59">
        <v>2003129</v>
      </c>
      <c r="G12" s="59">
        <v>2081780</v>
      </c>
      <c r="H12" s="59">
        <v>2061156</v>
      </c>
      <c r="I12" s="59">
        <v>6146065</v>
      </c>
      <c r="J12" s="59">
        <v>2059689</v>
      </c>
      <c r="K12" s="59">
        <v>2043846</v>
      </c>
      <c r="L12" s="59">
        <v>2032295</v>
      </c>
      <c r="M12" s="59">
        <v>6135830</v>
      </c>
      <c r="N12" s="59">
        <v>2068812</v>
      </c>
      <c r="O12" s="59">
        <v>2524620</v>
      </c>
      <c r="P12" s="59">
        <v>2116224</v>
      </c>
      <c r="Q12" s="59">
        <v>6709656</v>
      </c>
      <c r="R12" s="59">
        <v>0</v>
      </c>
      <c r="S12" s="59">
        <v>0</v>
      </c>
      <c r="T12" s="59">
        <v>0</v>
      </c>
      <c r="U12" s="59">
        <v>0</v>
      </c>
      <c r="V12" s="59">
        <v>18991551</v>
      </c>
      <c r="W12" s="59">
        <v>19841802</v>
      </c>
      <c r="X12" s="59">
        <v>-850251</v>
      </c>
      <c r="Y12" s="60">
        <v>-4.29</v>
      </c>
      <c r="Z12" s="61">
        <v>27117231</v>
      </c>
    </row>
    <row r="13" spans="1:26" ht="13.5">
      <c r="A13" s="57" t="s">
        <v>95</v>
      </c>
      <c r="B13" s="18">
        <v>0</v>
      </c>
      <c r="C13" s="18">
        <v>0</v>
      </c>
      <c r="D13" s="58">
        <v>167500000</v>
      </c>
      <c r="E13" s="59">
        <v>205744964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168274</v>
      </c>
      <c r="O13" s="59">
        <v>0</v>
      </c>
      <c r="P13" s="59">
        <v>84137</v>
      </c>
      <c r="Q13" s="59">
        <v>252411</v>
      </c>
      <c r="R13" s="59">
        <v>0</v>
      </c>
      <c r="S13" s="59">
        <v>0</v>
      </c>
      <c r="T13" s="59">
        <v>0</v>
      </c>
      <c r="U13" s="59">
        <v>0</v>
      </c>
      <c r="V13" s="59">
        <v>252411</v>
      </c>
      <c r="W13" s="59">
        <v>129142500</v>
      </c>
      <c r="X13" s="59">
        <v>-128890089</v>
      </c>
      <c r="Y13" s="60">
        <v>-99.8</v>
      </c>
      <c r="Z13" s="61">
        <v>205744964</v>
      </c>
    </row>
    <row r="14" spans="1:26" ht="13.5">
      <c r="A14" s="57" t="s">
        <v>38</v>
      </c>
      <c r="B14" s="18">
        <v>0</v>
      </c>
      <c r="C14" s="18">
        <v>0</v>
      </c>
      <c r="D14" s="58">
        <v>72718205</v>
      </c>
      <c r="E14" s="59">
        <v>95404605</v>
      </c>
      <c r="F14" s="59">
        <v>5582252</v>
      </c>
      <c r="G14" s="59">
        <v>0</v>
      </c>
      <c r="H14" s="59">
        <v>1039922</v>
      </c>
      <c r="I14" s="59">
        <v>6622174</v>
      </c>
      <c r="J14" s="59">
        <v>0</v>
      </c>
      <c r="K14" s="59">
        <v>0</v>
      </c>
      <c r="L14" s="59">
        <v>4194855</v>
      </c>
      <c r="M14" s="59">
        <v>4194855</v>
      </c>
      <c r="N14" s="59">
        <v>0</v>
      </c>
      <c r="O14" s="59">
        <v>0</v>
      </c>
      <c r="P14" s="59">
        <v>46124191</v>
      </c>
      <c r="Q14" s="59">
        <v>46124191</v>
      </c>
      <c r="R14" s="59">
        <v>0</v>
      </c>
      <c r="S14" s="59">
        <v>0</v>
      </c>
      <c r="T14" s="59">
        <v>0</v>
      </c>
      <c r="U14" s="59">
        <v>0</v>
      </c>
      <c r="V14" s="59">
        <v>56941220</v>
      </c>
      <c r="W14" s="59">
        <v>56065736</v>
      </c>
      <c r="X14" s="59">
        <v>875484</v>
      </c>
      <c r="Y14" s="60">
        <v>1.56</v>
      </c>
      <c r="Z14" s="61">
        <v>95404605</v>
      </c>
    </row>
    <row r="15" spans="1:26" ht="13.5">
      <c r="A15" s="57" t="s">
        <v>39</v>
      </c>
      <c r="B15" s="18">
        <v>0</v>
      </c>
      <c r="C15" s="18">
        <v>0</v>
      </c>
      <c r="D15" s="58">
        <v>1074967791</v>
      </c>
      <c r="E15" s="59">
        <v>1070942142</v>
      </c>
      <c r="F15" s="59">
        <v>6139062</v>
      </c>
      <c r="G15" s="59">
        <v>18747381</v>
      </c>
      <c r="H15" s="59">
        <v>14967986</v>
      </c>
      <c r="I15" s="59">
        <v>39854429</v>
      </c>
      <c r="J15" s="59">
        <v>23443604</v>
      </c>
      <c r="K15" s="59">
        <v>44978002</v>
      </c>
      <c r="L15" s="59">
        <v>66867078</v>
      </c>
      <c r="M15" s="59">
        <v>135288684</v>
      </c>
      <c r="N15" s="59">
        <v>2493735</v>
      </c>
      <c r="O15" s="59">
        <v>7496969</v>
      </c>
      <c r="P15" s="59">
        <v>499544111</v>
      </c>
      <c r="Q15" s="59">
        <v>509534815</v>
      </c>
      <c r="R15" s="59">
        <v>0</v>
      </c>
      <c r="S15" s="59">
        <v>0</v>
      </c>
      <c r="T15" s="59">
        <v>0</v>
      </c>
      <c r="U15" s="59">
        <v>0</v>
      </c>
      <c r="V15" s="59">
        <v>684677928</v>
      </c>
      <c r="W15" s="59">
        <v>828800166</v>
      </c>
      <c r="X15" s="59">
        <v>-144122238</v>
      </c>
      <c r="Y15" s="60">
        <v>-17.39</v>
      </c>
      <c r="Z15" s="61">
        <v>1070942142</v>
      </c>
    </row>
    <row r="16" spans="1:26" ht="13.5">
      <c r="A16" s="68" t="s">
        <v>40</v>
      </c>
      <c r="B16" s="18">
        <v>0</v>
      </c>
      <c r="C16" s="18">
        <v>0</v>
      </c>
      <c r="D16" s="58">
        <v>35929454</v>
      </c>
      <c r="E16" s="59">
        <v>35929454</v>
      </c>
      <c r="F16" s="59">
        <v>558603</v>
      </c>
      <c r="G16" s="59">
        <v>855523</v>
      </c>
      <c r="H16" s="59">
        <v>558548</v>
      </c>
      <c r="I16" s="59">
        <v>1972674</v>
      </c>
      <c r="J16" s="59">
        <v>558603</v>
      </c>
      <c r="K16" s="59">
        <v>558548</v>
      </c>
      <c r="L16" s="59">
        <v>1495862</v>
      </c>
      <c r="M16" s="59">
        <v>2613013</v>
      </c>
      <c r="N16" s="59">
        <v>559435</v>
      </c>
      <c r="O16" s="59">
        <v>559435</v>
      </c>
      <c r="P16" s="59">
        <v>559657</v>
      </c>
      <c r="Q16" s="59">
        <v>1678527</v>
      </c>
      <c r="R16" s="59">
        <v>0</v>
      </c>
      <c r="S16" s="59">
        <v>0</v>
      </c>
      <c r="T16" s="59">
        <v>0</v>
      </c>
      <c r="U16" s="59">
        <v>0</v>
      </c>
      <c r="V16" s="59">
        <v>6264214</v>
      </c>
      <c r="W16" s="59">
        <v>27701608</v>
      </c>
      <c r="X16" s="59">
        <v>-21437394</v>
      </c>
      <c r="Y16" s="60">
        <v>-77.39</v>
      </c>
      <c r="Z16" s="61">
        <v>35929454</v>
      </c>
    </row>
    <row r="17" spans="1:26" ht="13.5">
      <c r="A17" s="57" t="s">
        <v>41</v>
      </c>
      <c r="B17" s="18">
        <v>0</v>
      </c>
      <c r="C17" s="18">
        <v>0</v>
      </c>
      <c r="D17" s="58">
        <v>670653008</v>
      </c>
      <c r="E17" s="59">
        <v>579913624</v>
      </c>
      <c r="F17" s="59">
        <v>7930980</v>
      </c>
      <c r="G17" s="59">
        <v>11326696</v>
      </c>
      <c r="H17" s="59">
        <v>30331553</v>
      </c>
      <c r="I17" s="59">
        <v>49589229</v>
      </c>
      <c r="J17" s="59">
        <v>17357653</v>
      </c>
      <c r="K17" s="59">
        <v>17668841</v>
      </c>
      <c r="L17" s="59">
        <v>21594515</v>
      </c>
      <c r="M17" s="59">
        <v>56621009</v>
      </c>
      <c r="N17" s="59">
        <v>25850343</v>
      </c>
      <c r="O17" s="59">
        <v>12474325</v>
      </c>
      <c r="P17" s="59">
        <v>23818076</v>
      </c>
      <c r="Q17" s="59">
        <v>62142744</v>
      </c>
      <c r="R17" s="59">
        <v>0</v>
      </c>
      <c r="S17" s="59">
        <v>0</v>
      </c>
      <c r="T17" s="59">
        <v>0</v>
      </c>
      <c r="U17" s="59">
        <v>0</v>
      </c>
      <c r="V17" s="59">
        <v>168352982</v>
      </c>
      <c r="W17" s="59">
        <v>517073472</v>
      </c>
      <c r="X17" s="59">
        <v>-348720490</v>
      </c>
      <c r="Y17" s="60">
        <v>-67.44</v>
      </c>
      <c r="Z17" s="61">
        <v>579913624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2696508340</v>
      </c>
      <c r="E18" s="72">
        <f t="shared" si="1"/>
        <v>2712206848</v>
      </c>
      <c r="F18" s="72">
        <f t="shared" si="1"/>
        <v>75480496</v>
      </c>
      <c r="G18" s="72">
        <f t="shared" si="1"/>
        <v>87250937</v>
      </c>
      <c r="H18" s="72">
        <f t="shared" si="1"/>
        <v>103734386</v>
      </c>
      <c r="I18" s="72">
        <f t="shared" si="1"/>
        <v>266465819</v>
      </c>
      <c r="J18" s="72">
        <f t="shared" si="1"/>
        <v>97474462</v>
      </c>
      <c r="K18" s="72">
        <f t="shared" si="1"/>
        <v>122413780</v>
      </c>
      <c r="L18" s="72">
        <f t="shared" si="1"/>
        <v>152735257</v>
      </c>
      <c r="M18" s="72">
        <f t="shared" si="1"/>
        <v>372623499</v>
      </c>
      <c r="N18" s="72">
        <f t="shared" si="1"/>
        <v>89153656</v>
      </c>
      <c r="O18" s="72">
        <f t="shared" si="1"/>
        <v>79073648</v>
      </c>
      <c r="P18" s="72">
        <f t="shared" si="1"/>
        <v>631807527</v>
      </c>
      <c r="Q18" s="72">
        <f t="shared" si="1"/>
        <v>800034831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1439124149</v>
      </c>
      <c r="W18" s="72">
        <f t="shared" si="1"/>
        <v>2079007931</v>
      </c>
      <c r="X18" s="72">
        <f t="shared" si="1"/>
        <v>-639883782</v>
      </c>
      <c r="Y18" s="66">
        <f>+IF(W18&lt;&gt;0,(X18/W18)*100,0)</f>
        <v>-30.778323279037075</v>
      </c>
      <c r="Z18" s="73">
        <f t="shared" si="1"/>
        <v>2712206848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-50640065</v>
      </c>
      <c r="E19" s="76">
        <f t="shared" si="2"/>
        <v>-73473573</v>
      </c>
      <c r="F19" s="76">
        <f t="shared" si="2"/>
        <v>192588413</v>
      </c>
      <c r="G19" s="76">
        <f t="shared" si="2"/>
        <v>96760303</v>
      </c>
      <c r="H19" s="76">
        <f t="shared" si="2"/>
        <v>49312077</v>
      </c>
      <c r="I19" s="76">
        <f t="shared" si="2"/>
        <v>338660793</v>
      </c>
      <c r="J19" s="76">
        <f t="shared" si="2"/>
        <v>66501162</v>
      </c>
      <c r="K19" s="76">
        <f t="shared" si="2"/>
        <v>29967761</v>
      </c>
      <c r="L19" s="76">
        <f t="shared" si="2"/>
        <v>82519138</v>
      </c>
      <c r="M19" s="76">
        <f t="shared" si="2"/>
        <v>178988061</v>
      </c>
      <c r="N19" s="76">
        <f t="shared" si="2"/>
        <v>58265264</v>
      </c>
      <c r="O19" s="76">
        <f t="shared" si="2"/>
        <v>86182004</v>
      </c>
      <c r="P19" s="76">
        <f t="shared" si="2"/>
        <v>-409213485</v>
      </c>
      <c r="Q19" s="76">
        <f t="shared" si="2"/>
        <v>-264766217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252882637</v>
      </c>
      <c r="W19" s="76">
        <f>IF(E10=E18,0,W10-W18)</f>
        <v>-39043488</v>
      </c>
      <c r="X19" s="76">
        <f t="shared" si="2"/>
        <v>291926125</v>
      </c>
      <c r="Y19" s="77">
        <f>+IF(W19&lt;&gt;0,(X19/W19)*100,0)</f>
        <v>-747.6947884369348</v>
      </c>
      <c r="Z19" s="78">
        <f t="shared" si="2"/>
        <v>-73473573</v>
      </c>
    </row>
    <row r="20" spans="1:26" ht="13.5">
      <c r="A20" s="57" t="s">
        <v>44</v>
      </c>
      <c r="B20" s="18">
        <v>0</v>
      </c>
      <c r="C20" s="18">
        <v>0</v>
      </c>
      <c r="D20" s="58">
        <v>236617850</v>
      </c>
      <c r="E20" s="59">
        <v>265752850</v>
      </c>
      <c r="F20" s="59">
        <v>829517</v>
      </c>
      <c r="G20" s="59">
        <v>78157</v>
      </c>
      <c r="H20" s="59">
        <v>1598458</v>
      </c>
      <c r="I20" s="59">
        <v>2506132</v>
      </c>
      <c r="J20" s="59">
        <v>13640888</v>
      </c>
      <c r="K20" s="59">
        <v>5116230</v>
      </c>
      <c r="L20" s="59">
        <v>1240334</v>
      </c>
      <c r="M20" s="59">
        <v>19997452</v>
      </c>
      <c r="N20" s="59">
        <v>8777928</v>
      </c>
      <c r="O20" s="59">
        <v>969125</v>
      </c>
      <c r="P20" s="59">
        <v>21040818</v>
      </c>
      <c r="Q20" s="59">
        <v>30787871</v>
      </c>
      <c r="R20" s="59">
        <v>0</v>
      </c>
      <c r="S20" s="59">
        <v>0</v>
      </c>
      <c r="T20" s="59">
        <v>0</v>
      </c>
      <c r="U20" s="59">
        <v>0</v>
      </c>
      <c r="V20" s="59">
        <v>53291455</v>
      </c>
      <c r="W20" s="59">
        <v>182432363</v>
      </c>
      <c r="X20" s="59">
        <v>-129140908</v>
      </c>
      <c r="Y20" s="60">
        <v>-70.79</v>
      </c>
      <c r="Z20" s="61">
        <v>265752850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-18000000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-18000000</v>
      </c>
    </row>
    <row r="22" spans="1:26" ht="25.5">
      <c r="A22" s="84" t="s">
        <v>97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185977785</v>
      </c>
      <c r="E22" s="87">
        <f t="shared" si="3"/>
        <v>174279277</v>
      </c>
      <c r="F22" s="87">
        <f t="shared" si="3"/>
        <v>193417930</v>
      </c>
      <c r="G22" s="87">
        <f t="shared" si="3"/>
        <v>96838460</v>
      </c>
      <c r="H22" s="87">
        <f t="shared" si="3"/>
        <v>50910535</v>
      </c>
      <c r="I22" s="87">
        <f t="shared" si="3"/>
        <v>341166925</v>
      </c>
      <c r="J22" s="87">
        <f t="shared" si="3"/>
        <v>80142050</v>
      </c>
      <c r="K22" s="87">
        <f t="shared" si="3"/>
        <v>35083991</v>
      </c>
      <c r="L22" s="87">
        <f t="shared" si="3"/>
        <v>83759472</v>
      </c>
      <c r="M22" s="87">
        <f t="shared" si="3"/>
        <v>198985513</v>
      </c>
      <c r="N22" s="87">
        <f t="shared" si="3"/>
        <v>67043192</v>
      </c>
      <c r="O22" s="87">
        <f t="shared" si="3"/>
        <v>87151129</v>
      </c>
      <c r="P22" s="87">
        <f t="shared" si="3"/>
        <v>-388172667</v>
      </c>
      <c r="Q22" s="87">
        <f t="shared" si="3"/>
        <v>-233978346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306174092</v>
      </c>
      <c r="W22" s="87">
        <f t="shared" si="3"/>
        <v>143388875</v>
      </c>
      <c r="X22" s="87">
        <f t="shared" si="3"/>
        <v>162785217</v>
      </c>
      <c r="Y22" s="88">
        <f>+IF(W22&lt;&gt;0,(X22/W22)*100,0)</f>
        <v>113.52708988057825</v>
      </c>
      <c r="Z22" s="89">
        <f t="shared" si="3"/>
        <v>174279277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185977785</v>
      </c>
      <c r="E24" s="76">
        <f t="shared" si="4"/>
        <v>174279277</v>
      </c>
      <c r="F24" s="76">
        <f t="shared" si="4"/>
        <v>193417930</v>
      </c>
      <c r="G24" s="76">
        <f t="shared" si="4"/>
        <v>96838460</v>
      </c>
      <c r="H24" s="76">
        <f t="shared" si="4"/>
        <v>50910535</v>
      </c>
      <c r="I24" s="76">
        <f t="shared" si="4"/>
        <v>341166925</v>
      </c>
      <c r="J24" s="76">
        <f t="shared" si="4"/>
        <v>80142050</v>
      </c>
      <c r="K24" s="76">
        <f t="shared" si="4"/>
        <v>35083991</v>
      </c>
      <c r="L24" s="76">
        <f t="shared" si="4"/>
        <v>83759472</v>
      </c>
      <c r="M24" s="76">
        <f t="shared" si="4"/>
        <v>198985513</v>
      </c>
      <c r="N24" s="76">
        <f t="shared" si="4"/>
        <v>67043192</v>
      </c>
      <c r="O24" s="76">
        <f t="shared" si="4"/>
        <v>87151129</v>
      </c>
      <c r="P24" s="76">
        <f t="shared" si="4"/>
        <v>-388172667</v>
      </c>
      <c r="Q24" s="76">
        <f t="shared" si="4"/>
        <v>-233978346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306174092</v>
      </c>
      <c r="W24" s="76">
        <f t="shared" si="4"/>
        <v>143388875</v>
      </c>
      <c r="X24" s="76">
        <f t="shared" si="4"/>
        <v>162785217</v>
      </c>
      <c r="Y24" s="77">
        <f>+IF(W24&lt;&gt;0,(X24/W24)*100,0)</f>
        <v>113.52708988057825</v>
      </c>
      <c r="Z24" s="78">
        <f t="shared" si="4"/>
        <v>174279277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261137850</v>
      </c>
      <c r="E27" s="99">
        <v>319203143</v>
      </c>
      <c r="F27" s="99">
        <v>786222</v>
      </c>
      <c r="G27" s="99">
        <v>0</v>
      </c>
      <c r="H27" s="99">
        <v>1581758</v>
      </c>
      <c r="I27" s="99">
        <v>2367980</v>
      </c>
      <c r="J27" s="99">
        <v>1581758</v>
      </c>
      <c r="K27" s="99">
        <v>5288275</v>
      </c>
      <c r="L27" s="99">
        <v>1263866</v>
      </c>
      <c r="M27" s="99">
        <v>8133899</v>
      </c>
      <c r="N27" s="99">
        <v>8812674</v>
      </c>
      <c r="O27" s="99">
        <v>1093886</v>
      </c>
      <c r="P27" s="99">
        <v>11252788</v>
      </c>
      <c r="Q27" s="99">
        <v>21159348</v>
      </c>
      <c r="R27" s="99">
        <v>0</v>
      </c>
      <c r="S27" s="99">
        <v>0</v>
      </c>
      <c r="T27" s="99">
        <v>0</v>
      </c>
      <c r="U27" s="99">
        <v>0</v>
      </c>
      <c r="V27" s="99">
        <v>31661227</v>
      </c>
      <c r="W27" s="99">
        <v>239402357</v>
      </c>
      <c r="X27" s="99">
        <v>-207741130</v>
      </c>
      <c r="Y27" s="100">
        <v>-86.77</v>
      </c>
      <c r="Z27" s="101">
        <v>319203143</v>
      </c>
    </row>
    <row r="28" spans="1:26" ht="13.5">
      <c r="A28" s="102" t="s">
        <v>44</v>
      </c>
      <c r="B28" s="18">
        <v>0</v>
      </c>
      <c r="C28" s="18">
        <v>0</v>
      </c>
      <c r="D28" s="58">
        <v>231840539</v>
      </c>
      <c r="E28" s="59">
        <v>304545143</v>
      </c>
      <c r="F28" s="59">
        <v>786222</v>
      </c>
      <c r="G28" s="59">
        <v>0</v>
      </c>
      <c r="H28" s="59">
        <v>1581758</v>
      </c>
      <c r="I28" s="59">
        <v>2367980</v>
      </c>
      <c r="J28" s="59">
        <v>1581758</v>
      </c>
      <c r="K28" s="59">
        <v>5107880</v>
      </c>
      <c r="L28" s="59">
        <v>1230986</v>
      </c>
      <c r="M28" s="59">
        <v>7920624</v>
      </c>
      <c r="N28" s="59">
        <v>8736173</v>
      </c>
      <c r="O28" s="59">
        <v>927370</v>
      </c>
      <c r="P28" s="59">
        <v>10999063</v>
      </c>
      <c r="Q28" s="59">
        <v>20662606</v>
      </c>
      <c r="R28" s="59">
        <v>0</v>
      </c>
      <c r="S28" s="59">
        <v>0</v>
      </c>
      <c r="T28" s="59">
        <v>0</v>
      </c>
      <c r="U28" s="59">
        <v>0</v>
      </c>
      <c r="V28" s="59">
        <v>30951210</v>
      </c>
      <c r="W28" s="59">
        <v>228408857</v>
      </c>
      <c r="X28" s="59">
        <v>-197457647</v>
      </c>
      <c r="Y28" s="60">
        <v>-86.45</v>
      </c>
      <c r="Z28" s="61">
        <v>304545143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1500000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1125000</v>
      </c>
      <c r="X30" s="59">
        <v>-1125000</v>
      </c>
      <c r="Y30" s="60">
        <v>-100</v>
      </c>
      <c r="Z30" s="61">
        <v>1500000</v>
      </c>
    </row>
    <row r="31" spans="1:26" ht="13.5">
      <c r="A31" s="57" t="s">
        <v>49</v>
      </c>
      <c r="B31" s="18">
        <v>0</v>
      </c>
      <c r="C31" s="18">
        <v>0</v>
      </c>
      <c r="D31" s="58">
        <v>29297311</v>
      </c>
      <c r="E31" s="59">
        <v>13158000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180395</v>
      </c>
      <c r="L31" s="59">
        <v>32880</v>
      </c>
      <c r="M31" s="59">
        <v>213275</v>
      </c>
      <c r="N31" s="59">
        <v>76501</v>
      </c>
      <c r="O31" s="59">
        <v>166516</v>
      </c>
      <c r="P31" s="59">
        <v>253725</v>
      </c>
      <c r="Q31" s="59">
        <v>496742</v>
      </c>
      <c r="R31" s="59">
        <v>0</v>
      </c>
      <c r="S31" s="59">
        <v>0</v>
      </c>
      <c r="T31" s="59">
        <v>0</v>
      </c>
      <c r="U31" s="59">
        <v>0</v>
      </c>
      <c r="V31" s="59">
        <v>710017</v>
      </c>
      <c r="W31" s="59">
        <v>9868500</v>
      </c>
      <c r="X31" s="59">
        <v>-9158483</v>
      </c>
      <c r="Y31" s="60">
        <v>-92.81</v>
      </c>
      <c r="Z31" s="61">
        <v>13158000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261137850</v>
      </c>
      <c r="E32" s="99">
        <f t="shared" si="5"/>
        <v>319203143</v>
      </c>
      <c r="F32" s="99">
        <f t="shared" si="5"/>
        <v>786222</v>
      </c>
      <c r="G32" s="99">
        <f t="shared" si="5"/>
        <v>0</v>
      </c>
      <c r="H32" s="99">
        <f t="shared" si="5"/>
        <v>1581758</v>
      </c>
      <c r="I32" s="99">
        <f t="shared" si="5"/>
        <v>2367980</v>
      </c>
      <c r="J32" s="99">
        <f t="shared" si="5"/>
        <v>1581758</v>
      </c>
      <c r="K32" s="99">
        <f t="shared" si="5"/>
        <v>5288275</v>
      </c>
      <c r="L32" s="99">
        <f t="shared" si="5"/>
        <v>1263866</v>
      </c>
      <c r="M32" s="99">
        <f t="shared" si="5"/>
        <v>8133899</v>
      </c>
      <c r="N32" s="99">
        <f t="shared" si="5"/>
        <v>8812674</v>
      </c>
      <c r="O32" s="99">
        <f t="shared" si="5"/>
        <v>1093886</v>
      </c>
      <c r="P32" s="99">
        <f t="shared" si="5"/>
        <v>11252788</v>
      </c>
      <c r="Q32" s="99">
        <f t="shared" si="5"/>
        <v>21159348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31661227</v>
      </c>
      <c r="W32" s="99">
        <f t="shared" si="5"/>
        <v>239402357</v>
      </c>
      <c r="X32" s="99">
        <f t="shared" si="5"/>
        <v>-207741130</v>
      </c>
      <c r="Y32" s="100">
        <f>+IF(W32&lt;&gt;0,(X32/W32)*100,0)</f>
        <v>-86.77488918791222</v>
      </c>
      <c r="Z32" s="101">
        <f t="shared" si="5"/>
        <v>319203143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2023739894</v>
      </c>
      <c r="E35" s="59">
        <v>2023739894</v>
      </c>
      <c r="F35" s="59">
        <v>1429361307</v>
      </c>
      <c r="G35" s="59">
        <v>842914850</v>
      </c>
      <c r="H35" s="59">
        <v>842914850</v>
      </c>
      <c r="I35" s="59">
        <v>842914850</v>
      </c>
      <c r="J35" s="59">
        <v>893954430</v>
      </c>
      <c r="K35" s="59">
        <v>937194188</v>
      </c>
      <c r="L35" s="59">
        <v>0</v>
      </c>
      <c r="M35" s="59">
        <v>0</v>
      </c>
      <c r="N35" s="59">
        <v>1123084561</v>
      </c>
      <c r="O35" s="59">
        <v>1213419462</v>
      </c>
      <c r="P35" s="59">
        <v>1304550365</v>
      </c>
      <c r="Q35" s="59">
        <v>1304550365</v>
      </c>
      <c r="R35" s="59">
        <v>0</v>
      </c>
      <c r="S35" s="59">
        <v>0</v>
      </c>
      <c r="T35" s="59">
        <v>0</v>
      </c>
      <c r="U35" s="59">
        <v>0</v>
      </c>
      <c r="V35" s="59">
        <v>1304550365</v>
      </c>
      <c r="W35" s="59">
        <v>1517804921</v>
      </c>
      <c r="X35" s="59">
        <v>-213254556</v>
      </c>
      <c r="Y35" s="60">
        <v>-14.05</v>
      </c>
      <c r="Z35" s="61">
        <v>2023739894</v>
      </c>
    </row>
    <row r="36" spans="1:26" ht="13.5">
      <c r="A36" s="57" t="s">
        <v>53</v>
      </c>
      <c r="B36" s="18">
        <v>0</v>
      </c>
      <c r="C36" s="18">
        <v>0</v>
      </c>
      <c r="D36" s="58">
        <v>2503705237</v>
      </c>
      <c r="E36" s="59">
        <v>7385050390</v>
      </c>
      <c r="F36" s="59">
        <v>2268992296</v>
      </c>
      <c r="G36" s="59">
        <v>7716079912</v>
      </c>
      <c r="H36" s="59">
        <v>7716079912</v>
      </c>
      <c r="I36" s="59">
        <v>7716079912</v>
      </c>
      <c r="J36" s="59">
        <v>7706242175</v>
      </c>
      <c r="K36" s="59">
        <v>7697572116</v>
      </c>
      <c r="L36" s="59">
        <v>0</v>
      </c>
      <c r="M36" s="59">
        <v>0</v>
      </c>
      <c r="N36" s="59">
        <v>8018643823</v>
      </c>
      <c r="O36" s="59">
        <v>7998384539</v>
      </c>
      <c r="P36" s="59">
        <v>8012935352</v>
      </c>
      <c r="Q36" s="59">
        <v>8012935352</v>
      </c>
      <c r="R36" s="59">
        <v>0</v>
      </c>
      <c r="S36" s="59">
        <v>0</v>
      </c>
      <c r="T36" s="59">
        <v>0</v>
      </c>
      <c r="U36" s="59">
        <v>0</v>
      </c>
      <c r="V36" s="59">
        <v>8012935352</v>
      </c>
      <c r="W36" s="59">
        <v>5538787793</v>
      </c>
      <c r="X36" s="59">
        <v>2474147559</v>
      </c>
      <c r="Y36" s="60">
        <v>44.67</v>
      </c>
      <c r="Z36" s="61">
        <v>7385050390</v>
      </c>
    </row>
    <row r="37" spans="1:26" ht="13.5">
      <c r="A37" s="57" t="s">
        <v>54</v>
      </c>
      <c r="B37" s="18">
        <v>0</v>
      </c>
      <c r="C37" s="18">
        <v>0</v>
      </c>
      <c r="D37" s="58">
        <v>1768611444</v>
      </c>
      <c r="E37" s="59">
        <v>1768611444</v>
      </c>
      <c r="F37" s="59">
        <v>2339757387</v>
      </c>
      <c r="G37" s="59">
        <v>2109915704</v>
      </c>
      <c r="H37" s="59">
        <v>2109915704</v>
      </c>
      <c r="I37" s="59">
        <v>2109915704</v>
      </c>
      <c r="J37" s="59">
        <v>2367924686</v>
      </c>
      <c r="K37" s="59">
        <v>2041674179</v>
      </c>
      <c r="L37" s="59">
        <v>0</v>
      </c>
      <c r="M37" s="59">
        <v>0</v>
      </c>
      <c r="N37" s="59">
        <v>2091514617</v>
      </c>
      <c r="O37" s="59">
        <v>2100400393</v>
      </c>
      <c r="P37" s="59">
        <v>2564859544</v>
      </c>
      <c r="Q37" s="59">
        <v>2564859544</v>
      </c>
      <c r="R37" s="59">
        <v>0</v>
      </c>
      <c r="S37" s="59">
        <v>0</v>
      </c>
      <c r="T37" s="59">
        <v>0</v>
      </c>
      <c r="U37" s="59">
        <v>0</v>
      </c>
      <c r="V37" s="59">
        <v>2564859544</v>
      </c>
      <c r="W37" s="59">
        <v>1326458583</v>
      </c>
      <c r="X37" s="59">
        <v>1238400961</v>
      </c>
      <c r="Y37" s="60">
        <v>93.36</v>
      </c>
      <c r="Z37" s="61">
        <v>1768611444</v>
      </c>
    </row>
    <row r="38" spans="1:26" ht="13.5">
      <c r="A38" s="57" t="s">
        <v>55</v>
      </c>
      <c r="B38" s="18">
        <v>0</v>
      </c>
      <c r="C38" s="18">
        <v>0</v>
      </c>
      <c r="D38" s="58">
        <v>344185701</v>
      </c>
      <c r="E38" s="59">
        <v>344185701</v>
      </c>
      <c r="F38" s="59">
        <v>347397872</v>
      </c>
      <c r="G38" s="59">
        <v>342753560</v>
      </c>
      <c r="H38" s="59">
        <v>342753560</v>
      </c>
      <c r="I38" s="59">
        <v>342753560</v>
      </c>
      <c r="J38" s="59">
        <v>342753560</v>
      </c>
      <c r="K38" s="59">
        <v>342753560</v>
      </c>
      <c r="L38" s="59">
        <v>0</v>
      </c>
      <c r="M38" s="59">
        <v>0</v>
      </c>
      <c r="N38" s="59">
        <v>343187532</v>
      </c>
      <c r="O38" s="59">
        <v>365341668</v>
      </c>
      <c r="P38" s="59">
        <v>342753560</v>
      </c>
      <c r="Q38" s="59">
        <v>342753560</v>
      </c>
      <c r="R38" s="59">
        <v>0</v>
      </c>
      <c r="S38" s="59">
        <v>0</v>
      </c>
      <c r="T38" s="59">
        <v>0</v>
      </c>
      <c r="U38" s="59">
        <v>0</v>
      </c>
      <c r="V38" s="59">
        <v>342753560</v>
      </c>
      <c r="W38" s="59">
        <v>258139276</v>
      </c>
      <c r="X38" s="59">
        <v>84614284</v>
      </c>
      <c r="Y38" s="60">
        <v>32.78</v>
      </c>
      <c r="Z38" s="61">
        <v>344185701</v>
      </c>
    </row>
    <row r="39" spans="1:26" ht="13.5">
      <c r="A39" s="57" t="s">
        <v>56</v>
      </c>
      <c r="B39" s="18">
        <v>0</v>
      </c>
      <c r="C39" s="18">
        <v>0</v>
      </c>
      <c r="D39" s="58">
        <v>2414647986</v>
      </c>
      <c r="E39" s="59">
        <v>7295993139</v>
      </c>
      <c r="F39" s="59">
        <v>1011198344</v>
      </c>
      <c r="G39" s="59">
        <v>6106325498</v>
      </c>
      <c r="H39" s="59">
        <v>6106325498</v>
      </c>
      <c r="I39" s="59">
        <v>6106325498</v>
      </c>
      <c r="J39" s="59">
        <v>5889518359</v>
      </c>
      <c r="K39" s="59">
        <v>6250338565</v>
      </c>
      <c r="L39" s="59">
        <v>0</v>
      </c>
      <c r="M39" s="59">
        <v>0</v>
      </c>
      <c r="N39" s="59">
        <v>6707026235</v>
      </c>
      <c r="O39" s="59">
        <v>6746061940</v>
      </c>
      <c r="P39" s="59">
        <v>6409872613</v>
      </c>
      <c r="Q39" s="59">
        <v>6409872613</v>
      </c>
      <c r="R39" s="59">
        <v>0</v>
      </c>
      <c r="S39" s="59">
        <v>0</v>
      </c>
      <c r="T39" s="59">
        <v>0</v>
      </c>
      <c r="U39" s="59">
        <v>0</v>
      </c>
      <c r="V39" s="59">
        <v>6409872613</v>
      </c>
      <c r="W39" s="59">
        <v>5471994854</v>
      </c>
      <c r="X39" s="59">
        <v>937877759</v>
      </c>
      <c r="Y39" s="60">
        <v>17.14</v>
      </c>
      <c r="Z39" s="61">
        <v>7295993139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203664291</v>
      </c>
      <c r="E42" s="59">
        <v>203664291</v>
      </c>
      <c r="F42" s="59">
        <v>14914313</v>
      </c>
      <c r="G42" s="59">
        <v>-6730911</v>
      </c>
      <c r="H42" s="59">
        <v>-4500337</v>
      </c>
      <c r="I42" s="59">
        <v>3683065</v>
      </c>
      <c r="J42" s="59">
        <v>15230965</v>
      </c>
      <c r="K42" s="59">
        <v>-586459</v>
      </c>
      <c r="L42" s="59">
        <v>11633119</v>
      </c>
      <c r="M42" s="59">
        <v>26277625</v>
      </c>
      <c r="N42" s="59">
        <v>14941287</v>
      </c>
      <c r="O42" s="59">
        <v>1156927</v>
      </c>
      <c r="P42" s="59">
        <v>14667286</v>
      </c>
      <c r="Q42" s="59">
        <v>30765500</v>
      </c>
      <c r="R42" s="59">
        <v>0</v>
      </c>
      <c r="S42" s="59">
        <v>0</v>
      </c>
      <c r="T42" s="59">
        <v>0</v>
      </c>
      <c r="U42" s="59">
        <v>0</v>
      </c>
      <c r="V42" s="59">
        <v>60726190</v>
      </c>
      <c r="W42" s="59">
        <v>90528582</v>
      </c>
      <c r="X42" s="59">
        <v>-29802392</v>
      </c>
      <c r="Y42" s="60">
        <v>-32.92</v>
      </c>
      <c r="Z42" s="61">
        <v>203664291</v>
      </c>
    </row>
    <row r="43" spans="1:26" ht="13.5">
      <c r="A43" s="57" t="s">
        <v>59</v>
      </c>
      <c r="B43" s="18">
        <v>0</v>
      </c>
      <c r="C43" s="18">
        <v>0</v>
      </c>
      <c r="D43" s="58">
        <v>-185592850</v>
      </c>
      <c r="E43" s="59">
        <v>-185592850</v>
      </c>
      <c r="F43" s="59">
        <v>-786223</v>
      </c>
      <c r="G43" s="59">
        <v>0</v>
      </c>
      <c r="H43" s="59">
        <v>-1581757</v>
      </c>
      <c r="I43" s="59">
        <v>-2367980</v>
      </c>
      <c r="J43" s="59">
        <v>-16497172</v>
      </c>
      <c r="K43" s="59">
        <v>-5288074</v>
      </c>
      <c r="L43" s="59">
        <v>-1263866</v>
      </c>
      <c r="M43" s="59">
        <v>-23049112</v>
      </c>
      <c r="N43" s="59">
        <v>-1263865</v>
      </c>
      <c r="O43" s="59">
        <v>-1093886</v>
      </c>
      <c r="P43" s="59">
        <v>-11252788</v>
      </c>
      <c r="Q43" s="59">
        <v>-13610539</v>
      </c>
      <c r="R43" s="59">
        <v>0</v>
      </c>
      <c r="S43" s="59">
        <v>0</v>
      </c>
      <c r="T43" s="59">
        <v>0</v>
      </c>
      <c r="U43" s="59">
        <v>0</v>
      </c>
      <c r="V43" s="59">
        <v>-39027631</v>
      </c>
      <c r="W43" s="59">
        <v>-165000000</v>
      </c>
      <c r="X43" s="59">
        <v>125972369</v>
      </c>
      <c r="Y43" s="60">
        <v>-76.35</v>
      </c>
      <c r="Z43" s="61">
        <v>-185592850</v>
      </c>
    </row>
    <row r="44" spans="1:26" ht="13.5">
      <c r="A44" s="57" t="s">
        <v>60</v>
      </c>
      <c r="B44" s="18">
        <v>0</v>
      </c>
      <c r="C44" s="18">
        <v>0</v>
      </c>
      <c r="D44" s="58">
        <v>-6393527</v>
      </c>
      <c r="E44" s="59">
        <v>-6393527</v>
      </c>
      <c r="F44" s="59">
        <v>-10825398</v>
      </c>
      <c r="G44" s="59">
        <v>709430</v>
      </c>
      <c r="H44" s="59">
        <v>904158</v>
      </c>
      <c r="I44" s="59">
        <v>-9211810</v>
      </c>
      <c r="J44" s="59">
        <v>-84441</v>
      </c>
      <c r="K44" s="59">
        <v>-38261</v>
      </c>
      <c r="L44" s="59">
        <v>-6553012</v>
      </c>
      <c r="M44" s="59">
        <v>-6675714</v>
      </c>
      <c r="N44" s="59">
        <v>-242684</v>
      </c>
      <c r="O44" s="59">
        <v>-242684</v>
      </c>
      <c r="P44" s="59">
        <v>-1839597</v>
      </c>
      <c r="Q44" s="59">
        <v>-2324965</v>
      </c>
      <c r="R44" s="59">
        <v>0</v>
      </c>
      <c r="S44" s="59">
        <v>0</v>
      </c>
      <c r="T44" s="59">
        <v>0</v>
      </c>
      <c r="U44" s="59">
        <v>0</v>
      </c>
      <c r="V44" s="59">
        <v>-18212489</v>
      </c>
      <c r="W44" s="59">
        <v>14480000</v>
      </c>
      <c r="X44" s="59">
        <v>-32692489</v>
      </c>
      <c r="Y44" s="60">
        <v>-225.78</v>
      </c>
      <c r="Z44" s="61">
        <v>-6393527</v>
      </c>
    </row>
    <row r="45" spans="1:26" ht="13.5">
      <c r="A45" s="69" t="s">
        <v>61</v>
      </c>
      <c r="B45" s="21">
        <v>0</v>
      </c>
      <c r="C45" s="21">
        <v>0</v>
      </c>
      <c r="D45" s="98">
        <v>-3</v>
      </c>
      <c r="E45" s="99">
        <v>-3</v>
      </c>
      <c r="F45" s="99">
        <v>634247</v>
      </c>
      <c r="G45" s="99">
        <v>-5387234</v>
      </c>
      <c r="H45" s="99">
        <v>-10565170</v>
      </c>
      <c r="I45" s="99">
        <v>-10565170</v>
      </c>
      <c r="J45" s="99">
        <v>-11915818</v>
      </c>
      <c r="K45" s="99">
        <v>-17828612</v>
      </c>
      <c r="L45" s="99">
        <v>-14012371</v>
      </c>
      <c r="M45" s="99">
        <v>-14012371</v>
      </c>
      <c r="N45" s="99">
        <v>-577633</v>
      </c>
      <c r="O45" s="99">
        <v>-757276</v>
      </c>
      <c r="P45" s="99">
        <v>817625</v>
      </c>
      <c r="Q45" s="99">
        <v>817625</v>
      </c>
      <c r="R45" s="99">
        <v>0</v>
      </c>
      <c r="S45" s="99">
        <v>0</v>
      </c>
      <c r="T45" s="99">
        <v>0</v>
      </c>
      <c r="U45" s="99">
        <v>0</v>
      </c>
      <c r="V45" s="99">
        <v>817625</v>
      </c>
      <c r="W45" s="99">
        <v>-71669335</v>
      </c>
      <c r="X45" s="99">
        <v>72486960</v>
      </c>
      <c r="Y45" s="100">
        <v>-101.14</v>
      </c>
      <c r="Z45" s="101">
        <v>-3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8" t="s">
        <v>90</v>
      </c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60056529</v>
      </c>
      <c r="C49" s="51">
        <v>0</v>
      </c>
      <c r="D49" s="128">
        <v>86440703</v>
      </c>
      <c r="E49" s="53">
        <v>64606927</v>
      </c>
      <c r="F49" s="53">
        <v>0</v>
      </c>
      <c r="G49" s="53">
        <v>0</v>
      </c>
      <c r="H49" s="53">
        <v>0</v>
      </c>
      <c r="I49" s="53">
        <v>59675555</v>
      </c>
      <c r="J49" s="53">
        <v>0</v>
      </c>
      <c r="K49" s="53">
        <v>0</v>
      </c>
      <c r="L49" s="53">
        <v>0</v>
      </c>
      <c r="M49" s="53">
        <v>57102309</v>
      </c>
      <c r="N49" s="53">
        <v>0</v>
      </c>
      <c r="O49" s="53">
        <v>0</v>
      </c>
      <c r="P49" s="53">
        <v>0</v>
      </c>
      <c r="Q49" s="53">
        <v>59166608</v>
      </c>
      <c r="R49" s="53">
        <v>0</v>
      </c>
      <c r="S49" s="53">
        <v>0</v>
      </c>
      <c r="T49" s="53">
        <v>0</v>
      </c>
      <c r="U49" s="53">
        <v>0</v>
      </c>
      <c r="V49" s="53">
        <v>310699664</v>
      </c>
      <c r="W49" s="53">
        <v>1675144446</v>
      </c>
      <c r="X49" s="53">
        <v>2372892741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48765769</v>
      </c>
      <c r="C51" s="51">
        <v>0</v>
      </c>
      <c r="D51" s="128">
        <v>75552422</v>
      </c>
      <c r="E51" s="53">
        <v>130752121</v>
      </c>
      <c r="F51" s="53">
        <v>0</v>
      </c>
      <c r="G51" s="53">
        <v>0</v>
      </c>
      <c r="H51" s="53">
        <v>0</v>
      </c>
      <c r="I51" s="53">
        <v>121293867</v>
      </c>
      <c r="J51" s="53">
        <v>0</v>
      </c>
      <c r="K51" s="53">
        <v>0</v>
      </c>
      <c r="L51" s="53">
        <v>0</v>
      </c>
      <c r="M51" s="53">
        <v>815086390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1191450569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82.66595165403304</v>
      </c>
      <c r="E58" s="7">
        <f t="shared" si="6"/>
        <v>83.68558188539944</v>
      </c>
      <c r="F58" s="7">
        <f t="shared" si="6"/>
        <v>69.12171717040039</v>
      </c>
      <c r="G58" s="7">
        <f t="shared" si="6"/>
        <v>73.5560469599376</v>
      </c>
      <c r="H58" s="7">
        <f t="shared" si="6"/>
        <v>81.02528842286173</v>
      </c>
      <c r="I58" s="7">
        <f t="shared" si="6"/>
        <v>74.51499670405886</v>
      </c>
      <c r="J58" s="7">
        <f t="shared" si="6"/>
        <v>83.54718785825419</v>
      </c>
      <c r="K58" s="7">
        <f t="shared" si="6"/>
        <v>81.32262950155459</v>
      </c>
      <c r="L58" s="7">
        <f t="shared" si="6"/>
        <v>92.91370911351457</v>
      </c>
      <c r="M58" s="7">
        <f t="shared" si="6"/>
        <v>85.92747058903785</v>
      </c>
      <c r="N58" s="7">
        <f t="shared" si="6"/>
        <v>108.18777542719013</v>
      </c>
      <c r="O58" s="7">
        <f t="shared" si="6"/>
        <v>78.0186933689464</v>
      </c>
      <c r="P58" s="7">
        <f t="shared" si="6"/>
        <v>107.10468809923054</v>
      </c>
      <c r="Q58" s="7">
        <f t="shared" si="6"/>
        <v>97.21847825274598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85.54354254152958</v>
      </c>
      <c r="W58" s="7">
        <f t="shared" si="6"/>
        <v>73.61664585891371</v>
      </c>
      <c r="X58" s="7">
        <f t="shared" si="6"/>
        <v>0</v>
      </c>
      <c r="Y58" s="7">
        <f t="shared" si="6"/>
        <v>0</v>
      </c>
      <c r="Z58" s="8">
        <f t="shared" si="6"/>
        <v>83.68558188539944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82.90000028641771</v>
      </c>
      <c r="E59" s="10">
        <f t="shared" si="7"/>
        <v>83.18724056518096</v>
      </c>
      <c r="F59" s="10">
        <f t="shared" si="7"/>
        <v>73.5471153499929</v>
      </c>
      <c r="G59" s="10">
        <f t="shared" si="7"/>
        <v>68.93206887207137</v>
      </c>
      <c r="H59" s="10">
        <f t="shared" si="7"/>
        <v>75.91547989299784</v>
      </c>
      <c r="I59" s="10">
        <f t="shared" si="7"/>
        <v>72.81335557649503</v>
      </c>
      <c r="J59" s="10">
        <f t="shared" si="7"/>
        <v>73.17337284370365</v>
      </c>
      <c r="K59" s="10">
        <f t="shared" si="7"/>
        <v>83.59918686514514</v>
      </c>
      <c r="L59" s="10">
        <f t="shared" si="7"/>
        <v>108.22978960778586</v>
      </c>
      <c r="M59" s="10">
        <f t="shared" si="7"/>
        <v>88.80837339856251</v>
      </c>
      <c r="N59" s="10">
        <f t="shared" si="7"/>
        <v>109.29300696362192</v>
      </c>
      <c r="O59" s="10">
        <f t="shared" si="7"/>
        <v>80.33709910511945</v>
      </c>
      <c r="P59" s="10">
        <f t="shared" si="7"/>
        <v>107.10338354135196</v>
      </c>
      <c r="Q59" s="10">
        <f t="shared" si="7"/>
        <v>98.88849729467414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86.9172670929611</v>
      </c>
      <c r="W59" s="10">
        <f t="shared" si="7"/>
        <v>74.8638214146078</v>
      </c>
      <c r="X59" s="10">
        <f t="shared" si="7"/>
        <v>0</v>
      </c>
      <c r="Y59" s="10">
        <f t="shared" si="7"/>
        <v>0</v>
      </c>
      <c r="Z59" s="11">
        <f t="shared" si="7"/>
        <v>83.18724056518096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82.50444605288789</v>
      </c>
      <c r="E60" s="13">
        <f t="shared" si="7"/>
        <v>83.72219194623496</v>
      </c>
      <c r="F60" s="13">
        <f t="shared" si="7"/>
        <v>66.55775458581424</v>
      </c>
      <c r="G60" s="13">
        <f t="shared" si="7"/>
        <v>72.45364051352266</v>
      </c>
      <c r="H60" s="13">
        <f t="shared" si="7"/>
        <v>80.60246584278299</v>
      </c>
      <c r="I60" s="13">
        <f t="shared" si="7"/>
        <v>73.04909282508298</v>
      </c>
      <c r="J60" s="13">
        <f t="shared" si="7"/>
        <v>84.76969317633174</v>
      </c>
      <c r="K60" s="13">
        <f t="shared" si="7"/>
        <v>78.66864209057752</v>
      </c>
      <c r="L60" s="13">
        <f t="shared" si="7"/>
        <v>87.31374958739312</v>
      </c>
      <c r="M60" s="13">
        <f t="shared" si="7"/>
        <v>83.60048675958089</v>
      </c>
      <c r="N60" s="13">
        <f t="shared" si="7"/>
        <v>108.73932060584266</v>
      </c>
      <c r="O60" s="13">
        <f t="shared" si="7"/>
        <v>75.05906985358976</v>
      </c>
      <c r="P60" s="13">
        <f t="shared" si="7"/>
        <v>107.91092911006994</v>
      </c>
      <c r="Q60" s="13">
        <f t="shared" si="7"/>
        <v>96.3598833766805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83.7505609528818</v>
      </c>
      <c r="W60" s="13">
        <f t="shared" si="7"/>
        <v>73.28536706272111</v>
      </c>
      <c r="X60" s="13">
        <f t="shared" si="7"/>
        <v>0</v>
      </c>
      <c r="Y60" s="13">
        <f t="shared" si="7"/>
        <v>0</v>
      </c>
      <c r="Z60" s="14">
        <f t="shared" si="7"/>
        <v>83.72219194623496</v>
      </c>
    </row>
    <row r="61" spans="1:26" ht="13.5">
      <c r="A61" s="38" t="s">
        <v>102</v>
      </c>
      <c r="B61" s="12">
        <f t="shared" si="7"/>
        <v>0</v>
      </c>
      <c r="C61" s="12">
        <f t="shared" si="7"/>
        <v>0</v>
      </c>
      <c r="D61" s="3">
        <f t="shared" si="7"/>
        <v>82.69999999846847</v>
      </c>
      <c r="E61" s="13">
        <f t="shared" si="7"/>
        <v>84.38755173591076</v>
      </c>
      <c r="F61" s="13">
        <f t="shared" si="7"/>
        <v>41.35016490642331</v>
      </c>
      <c r="G61" s="13">
        <f t="shared" si="7"/>
        <v>53.66128817471504</v>
      </c>
      <c r="H61" s="13">
        <f t="shared" si="7"/>
        <v>57.54079655973504</v>
      </c>
      <c r="I61" s="13">
        <f t="shared" si="7"/>
        <v>50.732072414144156</v>
      </c>
      <c r="J61" s="13">
        <f t="shared" si="7"/>
        <v>64.50027847412466</v>
      </c>
      <c r="K61" s="13">
        <f t="shared" si="7"/>
        <v>52.448082205917665</v>
      </c>
      <c r="L61" s="13">
        <f t="shared" si="7"/>
        <v>59.7185284857779</v>
      </c>
      <c r="M61" s="13">
        <f t="shared" si="7"/>
        <v>59.008060495411776</v>
      </c>
      <c r="N61" s="13">
        <f t="shared" si="7"/>
        <v>72.26061680808759</v>
      </c>
      <c r="O61" s="13">
        <f t="shared" si="7"/>
        <v>46.8485157222664</v>
      </c>
      <c r="P61" s="13">
        <f t="shared" si="7"/>
        <v>70.69951329505183</v>
      </c>
      <c r="Q61" s="13">
        <f t="shared" si="7"/>
        <v>62.51238818374597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56.964645532568895</v>
      </c>
      <c r="W61" s="13">
        <f t="shared" si="7"/>
        <v>72.47039357831687</v>
      </c>
      <c r="X61" s="13">
        <f t="shared" si="7"/>
        <v>0</v>
      </c>
      <c r="Y61" s="13">
        <f t="shared" si="7"/>
        <v>0</v>
      </c>
      <c r="Z61" s="14">
        <f t="shared" si="7"/>
        <v>84.38755173591076</v>
      </c>
    </row>
    <row r="62" spans="1:26" ht="13.5">
      <c r="A62" s="38" t="s">
        <v>103</v>
      </c>
      <c r="B62" s="12">
        <f t="shared" si="7"/>
        <v>0</v>
      </c>
      <c r="C62" s="12">
        <f t="shared" si="7"/>
        <v>0</v>
      </c>
      <c r="D62" s="3">
        <f t="shared" si="7"/>
        <v>80.89999986195707</v>
      </c>
      <c r="E62" s="13">
        <f t="shared" si="7"/>
        <v>81.21534019562098</v>
      </c>
      <c r="F62" s="13">
        <f t="shared" si="7"/>
        <v>296.3152692145287</v>
      </c>
      <c r="G62" s="13">
        <f t="shared" si="7"/>
        <v>259.4536228554167</v>
      </c>
      <c r="H62" s="13">
        <f t="shared" si="7"/>
        <v>259.5680159012552</v>
      </c>
      <c r="I62" s="13">
        <f t="shared" si="7"/>
        <v>271.7782834757539</v>
      </c>
      <c r="J62" s="13">
        <f t="shared" si="7"/>
        <v>281.0586144549323</v>
      </c>
      <c r="K62" s="13">
        <f t="shared" si="7"/>
        <v>307.8544363467284</v>
      </c>
      <c r="L62" s="13">
        <f t="shared" si="7"/>
        <v>310.18502013092785</v>
      </c>
      <c r="M62" s="13">
        <f t="shared" si="7"/>
        <v>299.7319419222724</v>
      </c>
      <c r="N62" s="13">
        <f t="shared" si="7"/>
        <v>507.0960628906821</v>
      </c>
      <c r="O62" s="13">
        <f t="shared" si="7"/>
        <v>308.11828539899096</v>
      </c>
      <c r="P62" s="13">
        <f t="shared" si="7"/>
        <v>370.2409837764411</v>
      </c>
      <c r="Q62" s="13">
        <f t="shared" si="7"/>
        <v>395.38382062780266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322.15351550332053</v>
      </c>
      <c r="W62" s="13">
        <f t="shared" si="7"/>
        <v>74.8315304740549</v>
      </c>
      <c r="X62" s="13">
        <f t="shared" si="7"/>
        <v>0</v>
      </c>
      <c r="Y62" s="13">
        <f t="shared" si="7"/>
        <v>0</v>
      </c>
      <c r="Z62" s="14">
        <f t="shared" si="7"/>
        <v>81.21534019562098</v>
      </c>
    </row>
    <row r="63" spans="1:26" ht="13.5">
      <c r="A63" s="38" t="s">
        <v>104</v>
      </c>
      <c r="B63" s="12">
        <f t="shared" si="7"/>
        <v>0</v>
      </c>
      <c r="C63" s="12">
        <f t="shared" si="7"/>
        <v>0</v>
      </c>
      <c r="D63" s="3">
        <f t="shared" si="7"/>
        <v>80.60000102470696</v>
      </c>
      <c r="E63" s="13">
        <f t="shared" si="7"/>
        <v>80.98219445366594</v>
      </c>
      <c r="F63" s="13">
        <f t="shared" si="7"/>
        <v>77.54989857555078</v>
      </c>
      <c r="G63" s="13">
        <f t="shared" si="7"/>
        <v>52.869185562390655</v>
      </c>
      <c r="H63" s="13">
        <f t="shared" si="7"/>
        <v>90.43154445323363</v>
      </c>
      <c r="I63" s="13">
        <f t="shared" si="7"/>
        <v>70.03079109881338</v>
      </c>
      <c r="J63" s="13">
        <f t="shared" si="7"/>
        <v>58.6096461447661</v>
      </c>
      <c r="K63" s="13">
        <f t="shared" si="7"/>
        <v>66.34671542570027</v>
      </c>
      <c r="L63" s="13">
        <f t="shared" si="7"/>
        <v>66.13274432211493</v>
      </c>
      <c r="M63" s="13">
        <f t="shared" si="7"/>
        <v>63.61731020118152</v>
      </c>
      <c r="N63" s="13">
        <f t="shared" si="7"/>
        <v>123.10054959659766</v>
      </c>
      <c r="O63" s="13">
        <f t="shared" si="7"/>
        <v>60.191767961440654</v>
      </c>
      <c r="P63" s="13">
        <f t="shared" si="7"/>
        <v>88.54374138387942</v>
      </c>
      <c r="Q63" s="13">
        <f t="shared" si="7"/>
        <v>89.62259182616212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74.53213708779393</v>
      </c>
      <c r="W63" s="13">
        <f t="shared" si="7"/>
        <v>74.7686742831349</v>
      </c>
      <c r="X63" s="13">
        <f t="shared" si="7"/>
        <v>0</v>
      </c>
      <c r="Y63" s="13">
        <f t="shared" si="7"/>
        <v>0</v>
      </c>
      <c r="Z63" s="14">
        <f t="shared" si="7"/>
        <v>80.98219445366594</v>
      </c>
    </row>
    <row r="64" spans="1:26" ht="13.5">
      <c r="A64" s="38" t="s">
        <v>105</v>
      </c>
      <c r="B64" s="12">
        <f t="shared" si="7"/>
        <v>0</v>
      </c>
      <c r="C64" s="12">
        <f t="shared" si="7"/>
        <v>0</v>
      </c>
      <c r="D64" s="3">
        <f t="shared" si="7"/>
        <v>88.99999825390744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74.62190515474394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0.5213668043033167</v>
      </c>
      <c r="F65" s="13">
        <f t="shared" si="7"/>
        <v>139.7015744834016</v>
      </c>
      <c r="G65" s="13">
        <f t="shared" si="7"/>
        <v>140.97864646032826</v>
      </c>
      <c r="H65" s="13">
        <f t="shared" si="7"/>
        <v>161.27824917395048</v>
      </c>
      <c r="I65" s="13">
        <f t="shared" si="7"/>
        <v>147.2272625322028</v>
      </c>
      <c r="J65" s="13">
        <f t="shared" si="7"/>
        <v>151.61776153318974</v>
      </c>
      <c r="K65" s="13">
        <f t="shared" si="7"/>
        <v>141.6086869842172</v>
      </c>
      <c r="L65" s="13">
        <f t="shared" si="7"/>
        <v>177.71024584252487</v>
      </c>
      <c r="M65" s="13">
        <f t="shared" si="7"/>
        <v>157.08138882983684</v>
      </c>
      <c r="N65" s="13">
        <f t="shared" si="7"/>
        <v>30.583125572163496</v>
      </c>
      <c r="O65" s="13">
        <f t="shared" si="7"/>
        <v>180.67145061189441</v>
      </c>
      <c r="P65" s="13">
        <f t="shared" si="7"/>
        <v>215.0986321062674</v>
      </c>
      <c r="Q65" s="13">
        <f t="shared" si="7"/>
        <v>142.114323831417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148.78733524533698</v>
      </c>
      <c r="W65" s="13">
        <f t="shared" si="7"/>
        <v>75.12345799025945</v>
      </c>
      <c r="X65" s="13">
        <f t="shared" si="7"/>
        <v>0</v>
      </c>
      <c r="Y65" s="13">
        <f t="shared" si="7"/>
        <v>0</v>
      </c>
      <c r="Z65" s="14">
        <f t="shared" si="7"/>
        <v>0.5213668043033167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85.00000028764518</v>
      </c>
      <c r="E66" s="16">
        <f t="shared" si="7"/>
        <v>85.13714029774479</v>
      </c>
      <c r="F66" s="16">
        <f t="shared" si="7"/>
        <v>100</v>
      </c>
      <c r="G66" s="16">
        <f t="shared" si="7"/>
        <v>100.41179192757667</v>
      </c>
      <c r="H66" s="16">
        <f t="shared" si="7"/>
        <v>100.25152438036191</v>
      </c>
      <c r="I66" s="16">
        <f t="shared" si="7"/>
        <v>100.26179414355181</v>
      </c>
      <c r="J66" s="16">
        <f t="shared" si="7"/>
        <v>100.23825674056097</v>
      </c>
      <c r="K66" s="16">
        <f t="shared" si="7"/>
        <v>100</v>
      </c>
      <c r="L66" s="16">
        <f t="shared" si="7"/>
        <v>100.22053270572677</v>
      </c>
      <c r="M66" s="16">
        <f t="shared" si="7"/>
        <v>100.1524225884448</v>
      </c>
      <c r="N66" s="16">
        <f t="shared" si="7"/>
        <v>100.34567691245317</v>
      </c>
      <c r="O66" s="16">
        <f t="shared" si="7"/>
        <v>100.4607109512921</v>
      </c>
      <c r="P66" s="16">
        <f t="shared" si="7"/>
        <v>100.26790856746202</v>
      </c>
      <c r="Q66" s="16">
        <f t="shared" si="7"/>
        <v>100.35792991570514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100.25823747754849</v>
      </c>
      <c r="W66" s="16">
        <f t="shared" si="7"/>
        <v>75.00220639889406</v>
      </c>
      <c r="X66" s="16">
        <f t="shared" si="7"/>
        <v>0</v>
      </c>
      <c r="Y66" s="16">
        <f t="shared" si="7"/>
        <v>0</v>
      </c>
      <c r="Z66" s="17">
        <f t="shared" si="7"/>
        <v>85.13714029774479</v>
      </c>
    </row>
    <row r="67" spans="1:26" ht="13.5" hidden="1">
      <c r="A67" s="40" t="s">
        <v>108</v>
      </c>
      <c r="B67" s="23"/>
      <c r="C67" s="23"/>
      <c r="D67" s="24">
        <v>2286991758</v>
      </c>
      <c r="E67" s="25">
        <v>2259126911</v>
      </c>
      <c r="F67" s="25">
        <v>159556256</v>
      </c>
      <c r="G67" s="25">
        <v>167954908</v>
      </c>
      <c r="H67" s="25">
        <v>156919513</v>
      </c>
      <c r="I67" s="25">
        <v>484430677</v>
      </c>
      <c r="J67" s="25">
        <v>153549319</v>
      </c>
      <c r="K67" s="25">
        <v>148227043</v>
      </c>
      <c r="L67" s="25">
        <v>150016746</v>
      </c>
      <c r="M67" s="25">
        <v>451793108</v>
      </c>
      <c r="N67" s="25">
        <v>144808234</v>
      </c>
      <c r="O67" s="25">
        <v>155882121</v>
      </c>
      <c r="P67" s="25">
        <v>142062394</v>
      </c>
      <c r="Q67" s="25">
        <v>442752749</v>
      </c>
      <c r="R67" s="25"/>
      <c r="S67" s="25"/>
      <c r="T67" s="25"/>
      <c r="U67" s="25"/>
      <c r="V67" s="25">
        <v>1378976534</v>
      </c>
      <c r="W67" s="25">
        <v>1763270646</v>
      </c>
      <c r="X67" s="25"/>
      <c r="Y67" s="24"/>
      <c r="Z67" s="26">
        <v>2259126911</v>
      </c>
    </row>
    <row r="68" spans="1:26" ht="13.5" hidden="1">
      <c r="A68" s="36" t="s">
        <v>31</v>
      </c>
      <c r="B68" s="18"/>
      <c r="C68" s="18"/>
      <c r="D68" s="19">
        <v>385451024</v>
      </c>
      <c r="E68" s="20">
        <v>384120086</v>
      </c>
      <c r="F68" s="20">
        <v>31743487</v>
      </c>
      <c r="G68" s="20">
        <v>30867955</v>
      </c>
      <c r="H68" s="20">
        <v>31112644</v>
      </c>
      <c r="I68" s="20">
        <v>93724086</v>
      </c>
      <c r="J68" s="20">
        <v>30814526</v>
      </c>
      <c r="K68" s="20">
        <v>31038394</v>
      </c>
      <c r="L68" s="20">
        <v>33131977</v>
      </c>
      <c r="M68" s="20">
        <v>94984897</v>
      </c>
      <c r="N68" s="20">
        <v>31508316</v>
      </c>
      <c r="O68" s="20">
        <v>31861906</v>
      </c>
      <c r="P68" s="20">
        <v>32046010</v>
      </c>
      <c r="Q68" s="20">
        <v>95416232</v>
      </c>
      <c r="R68" s="20"/>
      <c r="S68" s="20"/>
      <c r="T68" s="20"/>
      <c r="U68" s="20"/>
      <c r="V68" s="20">
        <v>284125215</v>
      </c>
      <c r="W68" s="20">
        <v>297182739</v>
      </c>
      <c r="X68" s="20"/>
      <c r="Y68" s="19"/>
      <c r="Z68" s="22">
        <v>384120086</v>
      </c>
    </row>
    <row r="69" spans="1:26" ht="13.5" hidden="1">
      <c r="A69" s="37" t="s">
        <v>32</v>
      </c>
      <c r="B69" s="18"/>
      <c r="C69" s="18"/>
      <c r="D69" s="19">
        <v>1814628099</v>
      </c>
      <c r="E69" s="20">
        <v>1788234190</v>
      </c>
      <c r="F69" s="20">
        <v>122214174</v>
      </c>
      <c r="G69" s="20">
        <v>126576305</v>
      </c>
      <c r="H69" s="20">
        <v>115008711</v>
      </c>
      <c r="I69" s="20">
        <v>363799190</v>
      </c>
      <c r="J69" s="20">
        <v>111769311</v>
      </c>
      <c r="K69" s="20">
        <v>105920894</v>
      </c>
      <c r="L69" s="20">
        <v>105487820</v>
      </c>
      <c r="M69" s="20">
        <v>323178025</v>
      </c>
      <c r="N69" s="20">
        <v>101706144</v>
      </c>
      <c r="O69" s="20">
        <v>112478271</v>
      </c>
      <c r="P69" s="20">
        <v>98416531</v>
      </c>
      <c r="Q69" s="20">
        <v>312600946</v>
      </c>
      <c r="R69" s="20"/>
      <c r="S69" s="20"/>
      <c r="T69" s="20"/>
      <c r="U69" s="20"/>
      <c r="V69" s="20">
        <v>999578161</v>
      </c>
      <c r="W69" s="20">
        <v>1399078265</v>
      </c>
      <c r="X69" s="20"/>
      <c r="Y69" s="19"/>
      <c r="Z69" s="22">
        <v>1788234190</v>
      </c>
    </row>
    <row r="70" spans="1:26" ht="13.5" hidden="1">
      <c r="A70" s="38" t="s">
        <v>102</v>
      </c>
      <c r="B70" s="18"/>
      <c r="C70" s="18"/>
      <c r="D70" s="19">
        <v>1175293734</v>
      </c>
      <c r="E70" s="20">
        <v>1151790635</v>
      </c>
      <c r="F70" s="20">
        <v>100630404</v>
      </c>
      <c r="G70" s="20">
        <v>101496108</v>
      </c>
      <c r="H70" s="20">
        <v>94995939</v>
      </c>
      <c r="I70" s="20">
        <v>297122451</v>
      </c>
      <c r="J70" s="20">
        <v>87688578</v>
      </c>
      <c r="K70" s="20">
        <v>82248872</v>
      </c>
      <c r="L70" s="20">
        <v>81560367</v>
      </c>
      <c r="M70" s="20">
        <v>251497817</v>
      </c>
      <c r="N70" s="20">
        <v>78129650</v>
      </c>
      <c r="O70" s="20">
        <v>87896488</v>
      </c>
      <c r="P70" s="20">
        <v>75139158</v>
      </c>
      <c r="Q70" s="20">
        <v>241165296</v>
      </c>
      <c r="R70" s="20"/>
      <c r="S70" s="20"/>
      <c r="T70" s="20"/>
      <c r="U70" s="20"/>
      <c r="V70" s="20">
        <v>789785564</v>
      </c>
      <c r="W70" s="20">
        <v>906151469</v>
      </c>
      <c r="X70" s="20"/>
      <c r="Y70" s="19"/>
      <c r="Z70" s="22">
        <v>1151790635</v>
      </c>
    </row>
    <row r="71" spans="1:26" ht="13.5" hidden="1">
      <c r="A71" s="38" t="s">
        <v>103</v>
      </c>
      <c r="B71" s="18"/>
      <c r="C71" s="18"/>
      <c r="D71" s="19">
        <v>387560615</v>
      </c>
      <c r="E71" s="20">
        <v>386055807</v>
      </c>
      <c r="F71" s="20">
        <v>6181130</v>
      </c>
      <c r="G71" s="20">
        <v>6249932</v>
      </c>
      <c r="H71" s="20">
        <v>6112725</v>
      </c>
      <c r="I71" s="20">
        <v>18543787</v>
      </c>
      <c r="J71" s="20">
        <v>5818360</v>
      </c>
      <c r="K71" s="20">
        <v>5839095</v>
      </c>
      <c r="L71" s="20">
        <v>5856660</v>
      </c>
      <c r="M71" s="20">
        <v>17514115</v>
      </c>
      <c r="N71" s="20">
        <v>6054315</v>
      </c>
      <c r="O71" s="20">
        <v>6004359</v>
      </c>
      <c r="P71" s="20">
        <v>6060076</v>
      </c>
      <c r="Q71" s="20">
        <v>18118750</v>
      </c>
      <c r="R71" s="20"/>
      <c r="S71" s="20"/>
      <c r="T71" s="20"/>
      <c r="U71" s="20"/>
      <c r="V71" s="20">
        <v>54176652</v>
      </c>
      <c r="W71" s="20">
        <v>298809234</v>
      </c>
      <c r="X71" s="20"/>
      <c r="Y71" s="19"/>
      <c r="Z71" s="22">
        <v>386055807</v>
      </c>
    </row>
    <row r="72" spans="1:26" ht="13.5" hidden="1">
      <c r="A72" s="38" t="s">
        <v>104</v>
      </c>
      <c r="B72" s="18"/>
      <c r="C72" s="18"/>
      <c r="D72" s="19">
        <v>148725446</v>
      </c>
      <c r="E72" s="20">
        <v>148023540</v>
      </c>
      <c r="F72" s="20">
        <v>8120823</v>
      </c>
      <c r="G72" s="20">
        <v>11649020</v>
      </c>
      <c r="H72" s="20">
        <v>6806344</v>
      </c>
      <c r="I72" s="20">
        <v>26576187</v>
      </c>
      <c r="J72" s="20">
        <v>11172422</v>
      </c>
      <c r="K72" s="20">
        <v>10584842</v>
      </c>
      <c r="L72" s="20">
        <v>10756558</v>
      </c>
      <c r="M72" s="20">
        <v>32513822</v>
      </c>
      <c r="N72" s="20">
        <v>10232960</v>
      </c>
      <c r="O72" s="20">
        <v>11275919</v>
      </c>
      <c r="P72" s="20">
        <v>9935591</v>
      </c>
      <c r="Q72" s="20">
        <v>31444470</v>
      </c>
      <c r="R72" s="20"/>
      <c r="S72" s="20"/>
      <c r="T72" s="20"/>
      <c r="U72" s="20"/>
      <c r="V72" s="20">
        <v>90534479</v>
      </c>
      <c r="W72" s="20">
        <v>114667320</v>
      </c>
      <c r="X72" s="20"/>
      <c r="Y72" s="19"/>
      <c r="Z72" s="22">
        <v>148023540</v>
      </c>
    </row>
    <row r="73" spans="1:26" ht="13.5" hidden="1">
      <c r="A73" s="38" t="s">
        <v>105</v>
      </c>
      <c r="B73" s="18"/>
      <c r="C73" s="18"/>
      <c r="D73" s="19">
        <v>102514611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v>79038766</v>
      </c>
      <c r="X73" s="20"/>
      <c r="Y73" s="19"/>
      <c r="Z73" s="22"/>
    </row>
    <row r="74" spans="1:26" ht="13.5" hidden="1">
      <c r="A74" s="38" t="s">
        <v>106</v>
      </c>
      <c r="B74" s="18"/>
      <c r="C74" s="18"/>
      <c r="D74" s="19">
        <v>533693</v>
      </c>
      <c r="E74" s="20">
        <v>102364208</v>
      </c>
      <c r="F74" s="20">
        <v>7281817</v>
      </c>
      <c r="G74" s="20">
        <v>7181245</v>
      </c>
      <c r="H74" s="20">
        <v>7093703</v>
      </c>
      <c r="I74" s="20">
        <v>21556765</v>
      </c>
      <c r="J74" s="20">
        <v>7089951</v>
      </c>
      <c r="K74" s="20">
        <v>7248085</v>
      </c>
      <c r="L74" s="20">
        <v>7314235</v>
      </c>
      <c r="M74" s="20">
        <v>21652271</v>
      </c>
      <c r="N74" s="20">
        <v>7289219</v>
      </c>
      <c r="O74" s="20">
        <v>7301505</v>
      </c>
      <c r="P74" s="20">
        <v>7281706</v>
      </c>
      <c r="Q74" s="20">
        <v>21872430</v>
      </c>
      <c r="R74" s="20"/>
      <c r="S74" s="20"/>
      <c r="T74" s="20"/>
      <c r="U74" s="20"/>
      <c r="V74" s="20">
        <v>65081466</v>
      </c>
      <c r="W74" s="20">
        <v>411476</v>
      </c>
      <c r="X74" s="20"/>
      <c r="Y74" s="19"/>
      <c r="Z74" s="22">
        <v>102364208</v>
      </c>
    </row>
    <row r="75" spans="1:26" ht="13.5" hidden="1">
      <c r="A75" s="39" t="s">
        <v>107</v>
      </c>
      <c r="B75" s="27"/>
      <c r="C75" s="27"/>
      <c r="D75" s="28">
        <v>86912635</v>
      </c>
      <c r="E75" s="29">
        <v>86772635</v>
      </c>
      <c r="F75" s="29">
        <v>5598595</v>
      </c>
      <c r="G75" s="29">
        <v>10510648</v>
      </c>
      <c r="H75" s="29">
        <v>10798158</v>
      </c>
      <c r="I75" s="29">
        <v>26907401</v>
      </c>
      <c r="J75" s="29">
        <v>10965482</v>
      </c>
      <c r="K75" s="29">
        <v>11267755</v>
      </c>
      <c r="L75" s="29">
        <v>11396949</v>
      </c>
      <c r="M75" s="29">
        <v>33630186</v>
      </c>
      <c r="N75" s="29">
        <v>11593774</v>
      </c>
      <c r="O75" s="29">
        <v>11541944</v>
      </c>
      <c r="P75" s="29">
        <v>11599853</v>
      </c>
      <c r="Q75" s="29">
        <v>34735571</v>
      </c>
      <c r="R75" s="29"/>
      <c r="S75" s="29"/>
      <c r="T75" s="29"/>
      <c r="U75" s="29"/>
      <c r="V75" s="29">
        <v>95273158</v>
      </c>
      <c r="W75" s="29">
        <v>67009642</v>
      </c>
      <c r="X75" s="29"/>
      <c r="Y75" s="28"/>
      <c r="Z75" s="30">
        <v>86772635</v>
      </c>
    </row>
    <row r="76" spans="1:26" ht="13.5" hidden="1">
      <c r="A76" s="41" t="s">
        <v>109</v>
      </c>
      <c r="B76" s="31"/>
      <c r="C76" s="31"/>
      <c r="D76" s="32">
        <v>1890563501</v>
      </c>
      <c r="E76" s="33">
        <v>1890563501</v>
      </c>
      <c r="F76" s="33">
        <v>110288024</v>
      </c>
      <c r="G76" s="33">
        <v>123540991</v>
      </c>
      <c r="H76" s="33">
        <v>127144488</v>
      </c>
      <c r="I76" s="33">
        <v>360973503</v>
      </c>
      <c r="J76" s="33">
        <v>128286138</v>
      </c>
      <c r="K76" s="33">
        <v>120542129</v>
      </c>
      <c r="L76" s="33">
        <v>139386123</v>
      </c>
      <c r="M76" s="33">
        <v>388214390</v>
      </c>
      <c r="N76" s="33">
        <v>156664807</v>
      </c>
      <c r="O76" s="33">
        <v>121617194</v>
      </c>
      <c r="P76" s="33">
        <v>152155484</v>
      </c>
      <c r="Q76" s="33">
        <v>430437485</v>
      </c>
      <c r="R76" s="33"/>
      <c r="S76" s="33"/>
      <c r="T76" s="33"/>
      <c r="U76" s="33"/>
      <c r="V76" s="33">
        <v>1179625378</v>
      </c>
      <c r="W76" s="33">
        <v>1298060707</v>
      </c>
      <c r="X76" s="33"/>
      <c r="Y76" s="32"/>
      <c r="Z76" s="34">
        <v>1890563501</v>
      </c>
    </row>
    <row r="77" spans="1:26" ht="13.5" hidden="1">
      <c r="A77" s="36" t="s">
        <v>31</v>
      </c>
      <c r="B77" s="18"/>
      <c r="C77" s="18"/>
      <c r="D77" s="19">
        <v>319538900</v>
      </c>
      <c r="E77" s="20">
        <v>319538900</v>
      </c>
      <c r="F77" s="20">
        <v>23346419</v>
      </c>
      <c r="G77" s="20">
        <v>21277920</v>
      </c>
      <c r="H77" s="20">
        <v>23619313</v>
      </c>
      <c r="I77" s="20">
        <v>68243652</v>
      </c>
      <c r="J77" s="20">
        <v>22548028</v>
      </c>
      <c r="K77" s="20">
        <v>25947845</v>
      </c>
      <c r="L77" s="20">
        <v>35858669</v>
      </c>
      <c r="M77" s="20">
        <v>84354542</v>
      </c>
      <c r="N77" s="20">
        <v>34436386</v>
      </c>
      <c r="O77" s="20">
        <v>25596931</v>
      </c>
      <c r="P77" s="20">
        <v>34322361</v>
      </c>
      <c r="Q77" s="20">
        <v>94355678</v>
      </c>
      <c r="R77" s="20"/>
      <c r="S77" s="20"/>
      <c r="T77" s="20"/>
      <c r="U77" s="20"/>
      <c r="V77" s="20">
        <v>246953872</v>
      </c>
      <c r="W77" s="20">
        <v>222482355</v>
      </c>
      <c r="X77" s="20"/>
      <c r="Y77" s="19"/>
      <c r="Z77" s="22">
        <v>319538900</v>
      </c>
    </row>
    <row r="78" spans="1:26" ht="13.5" hidden="1">
      <c r="A78" s="37" t="s">
        <v>32</v>
      </c>
      <c r="B78" s="18"/>
      <c r="C78" s="18"/>
      <c r="D78" s="19">
        <v>1497148861</v>
      </c>
      <c r="E78" s="20">
        <v>1497148861</v>
      </c>
      <c r="F78" s="20">
        <v>81343010</v>
      </c>
      <c r="G78" s="20">
        <v>91709141</v>
      </c>
      <c r="H78" s="20">
        <v>92699857</v>
      </c>
      <c r="I78" s="20">
        <v>265752008</v>
      </c>
      <c r="J78" s="20">
        <v>94746502</v>
      </c>
      <c r="K78" s="20">
        <v>83326529</v>
      </c>
      <c r="L78" s="20">
        <v>92105371</v>
      </c>
      <c r="M78" s="20">
        <v>270178402</v>
      </c>
      <c r="N78" s="20">
        <v>110594570</v>
      </c>
      <c r="O78" s="20">
        <v>84425144</v>
      </c>
      <c r="P78" s="20">
        <v>106202193</v>
      </c>
      <c r="Q78" s="20">
        <v>301221907</v>
      </c>
      <c r="R78" s="20"/>
      <c r="S78" s="20"/>
      <c r="T78" s="20"/>
      <c r="U78" s="20"/>
      <c r="V78" s="20">
        <v>837152317</v>
      </c>
      <c r="W78" s="20">
        <v>1025319642</v>
      </c>
      <c r="X78" s="20"/>
      <c r="Y78" s="19"/>
      <c r="Z78" s="22">
        <v>1497148861</v>
      </c>
    </row>
    <row r="79" spans="1:26" ht="13.5" hidden="1">
      <c r="A79" s="38" t="s">
        <v>102</v>
      </c>
      <c r="B79" s="18"/>
      <c r="C79" s="18"/>
      <c r="D79" s="19">
        <v>971967918</v>
      </c>
      <c r="E79" s="20">
        <v>971967918</v>
      </c>
      <c r="F79" s="20">
        <v>41610838</v>
      </c>
      <c r="G79" s="20">
        <v>54464119</v>
      </c>
      <c r="H79" s="20">
        <v>54661420</v>
      </c>
      <c r="I79" s="20">
        <v>150736377</v>
      </c>
      <c r="J79" s="20">
        <v>56559377</v>
      </c>
      <c r="K79" s="20">
        <v>43137956</v>
      </c>
      <c r="L79" s="20">
        <v>48706651</v>
      </c>
      <c r="M79" s="20">
        <v>148403984</v>
      </c>
      <c r="N79" s="20">
        <v>56456967</v>
      </c>
      <c r="O79" s="20">
        <v>41178200</v>
      </c>
      <c r="P79" s="20">
        <v>53123019</v>
      </c>
      <c r="Q79" s="20">
        <v>150758186</v>
      </c>
      <c r="R79" s="20"/>
      <c r="S79" s="20"/>
      <c r="T79" s="20"/>
      <c r="U79" s="20"/>
      <c r="V79" s="20">
        <v>449898547</v>
      </c>
      <c r="W79" s="20">
        <v>656691536</v>
      </c>
      <c r="X79" s="20"/>
      <c r="Y79" s="19"/>
      <c r="Z79" s="22">
        <v>971967918</v>
      </c>
    </row>
    <row r="80" spans="1:26" ht="13.5" hidden="1">
      <c r="A80" s="38" t="s">
        <v>103</v>
      </c>
      <c r="B80" s="18"/>
      <c r="C80" s="18"/>
      <c r="D80" s="19">
        <v>313536537</v>
      </c>
      <c r="E80" s="20">
        <v>313536537</v>
      </c>
      <c r="F80" s="20">
        <v>18315632</v>
      </c>
      <c r="G80" s="20">
        <v>16215675</v>
      </c>
      <c r="H80" s="20">
        <v>15866679</v>
      </c>
      <c r="I80" s="20">
        <v>50397986</v>
      </c>
      <c r="J80" s="20">
        <v>16353002</v>
      </c>
      <c r="K80" s="20">
        <v>17975913</v>
      </c>
      <c r="L80" s="20">
        <v>18166482</v>
      </c>
      <c r="M80" s="20">
        <v>52495397</v>
      </c>
      <c r="N80" s="20">
        <v>30701193</v>
      </c>
      <c r="O80" s="20">
        <v>18500528</v>
      </c>
      <c r="P80" s="20">
        <v>22436885</v>
      </c>
      <c r="Q80" s="20">
        <v>71638606</v>
      </c>
      <c r="R80" s="20"/>
      <c r="S80" s="20"/>
      <c r="T80" s="20"/>
      <c r="U80" s="20"/>
      <c r="V80" s="20">
        <v>174531989</v>
      </c>
      <c r="W80" s="20">
        <v>223603523</v>
      </c>
      <c r="X80" s="20"/>
      <c r="Y80" s="19"/>
      <c r="Z80" s="22">
        <v>313536537</v>
      </c>
    </row>
    <row r="81" spans="1:26" ht="13.5" hidden="1">
      <c r="A81" s="38" t="s">
        <v>104</v>
      </c>
      <c r="B81" s="18"/>
      <c r="C81" s="18"/>
      <c r="D81" s="19">
        <v>119872711</v>
      </c>
      <c r="E81" s="20">
        <v>119872711</v>
      </c>
      <c r="F81" s="20">
        <v>6297690</v>
      </c>
      <c r="G81" s="20">
        <v>6158742</v>
      </c>
      <c r="H81" s="20">
        <v>6155082</v>
      </c>
      <c r="I81" s="20">
        <v>18611514</v>
      </c>
      <c r="J81" s="20">
        <v>6548117</v>
      </c>
      <c r="K81" s="20">
        <v>7022695</v>
      </c>
      <c r="L81" s="20">
        <v>7113607</v>
      </c>
      <c r="M81" s="20">
        <v>20684419</v>
      </c>
      <c r="N81" s="20">
        <v>12596830</v>
      </c>
      <c r="O81" s="20">
        <v>6787175</v>
      </c>
      <c r="P81" s="20">
        <v>8797344</v>
      </c>
      <c r="Q81" s="20">
        <v>28181349</v>
      </c>
      <c r="R81" s="20"/>
      <c r="S81" s="20"/>
      <c r="T81" s="20"/>
      <c r="U81" s="20"/>
      <c r="V81" s="20">
        <v>67477282</v>
      </c>
      <c r="W81" s="20">
        <v>85735235</v>
      </c>
      <c r="X81" s="20"/>
      <c r="Y81" s="19"/>
      <c r="Z81" s="22">
        <v>119872711</v>
      </c>
    </row>
    <row r="82" spans="1:26" ht="13.5" hidden="1">
      <c r="A82" s="38" t="s">
        <v>105</v>
      </c>
      <c r="B82" s="18"/>
      <c r="C82" s="18"/>
      <c r="D82" s="19">
        <v>91238002</v>
      </c>
      <c r="E82" s="20">
        <v>91238002</v>
      </c>
      <c r="F82" s="20">
        <v>4946037</v>
      </c>
      <c r="G82" s="20">
        <v>4746583</v>
      </c>
      <c r="H82" s="20">
        <v>4576076</v>
      </c>
      <c r="I82" s="20">
        <v>14268696</v>
      </c>
      <c r="J82" s="20">
        <v>4536381</v>
      </c>
      <c r="K82" s="20">
        <v>4926047</v>
      </c>
      <c r="L82" s="20">
        <v>5120486</v>
      </c>
      <c r="M82" s="20">
        <v>14582914</v>
      </c>
      <c r="N82" s="20">
        <v>8610309</v>
      </c>
      <c r="O82" s="20">
        <v>4767506</v>
      </c>
      <c r="P82" s="20">
        <v>6182095</v>
      </c>
      <c r="Q82" s="20">
        <v>19559910</v>
      </c>
      <c r="R82" s="20"/>
      <c r="S82" s="20"/>
      <c r="T82" s="20"/>
      <c r="U82" s="20"/>
      <c r="V82" s="20">
        <v>48411520</v>
      </c>
      <c r="W82" s="20">
        <v>58980233</v>
      </c>
      <c r="X82" s="20"/>
      <c r="Y82" s="19"/>
      <c r="Z82" s="22">
        <v>91238002</v>
      </c>
    </row>
    <row r="83" spans="1:26" ht="13.5" hidden="1">
      <c r="A83" s="38" t="s">
        <v>106</v>
      </c>
      <c r="B83" s="18"/>
      <c r="C83" s="18"/>
      <c r="D83" s="19">
        <v>533693</v>
      </c>
      <c r="E83" s="20">
        <v>533693</v>
      </c>
      <c r="F83" s="20">
        <v>10172813</v>
      </c>
      <c r="G83" s="20">
        <v>10124022</v>
      </c>
      <c r="H83" s="20">
        <v>11440600</v>
      </c>
      <c r="I83" s="20">
        <v>31737435</v>
      </c>
      <c r="J83" s="20">
        <v>10749625</v>
      </c>
      <c r="K83" s="20">
        <v>10263918</v>
      </c>
      <c r="L83" s="20">
        <v>12998145</v>
      </c>
      <c r="M83" s="20">
        <v>34011688</v>
      </c>
      <c r="N83" s="20">
        <v>2229271</v>
      </c>
      <c r="O83" s="20">
        <v>13191735</v>
      </c>
      <c r="P83" s="20">
        <v>15662850</v>
      </c>
      <c r="Q83" s="20">
        <v>31083856</v>
      </c>
      <c r="R83" s="20"/>
      <c r="S83" s="20"/>
      <c r="T83" s="20"/>
      <c r="U83" s="20"/>
      <c r="V83" s="20">
        <v>96832979</v>
      </c>
      <c r="W83" s="20">
        <v>309115</v>
      </c>
      <c r="X83" s="20"/>
      <c r="Y83" s="19"/>
      <c r="Z83" s="22">
        <v>533693</v>
      </c>
    </row>
    <row r="84" spans="1:26" ht="13.5" hidden="1">
      <c r="A84" s="39" t="s">
        <v>107</v>
      </c>
      <c r="B84" s="27"/>
      <c r="C84" s="27"/>
      <c r="D84" s="28">
        <v>73875740</v>
      </c>
      <c r="E84" s="29">
        <v>73875740</v>
      </c>
      <c r="F84" s="29">
        <v>5598595</v>
      </c>
      <c r="G84" s="29">
        <v>10553930</v>
      </c>
      <c r="H84" s="29">
        <v>10825318</v>
      </c>
      <c r="I84" s="29">
        <v>26977843</v>
      </c>
      <c r="J84" s="29">
        <v>10991608</v>
      </c>
      <c r="K84" s="29">
        <v>11267755</v>
      </c>
      <c r="L84" s="29">
        <v>11422083</v>
      </c>
      <c r="M84" s="29">
        <v>33681446</v>
      </c>
      <c r="N84" s="29">
        <v>11633851</v>
      </c>
      <c r="O84" s="29">
        <v>11595119</v>
      </c>
      <c r="P84" s="29">
        <v>11630930</v>
      </c>
      <c r="Q84" s="29">
        <v>34859900</v>
      </c>
      <c r="R84" s="29"/>
      <c r="S84" s="29"/>
      <c r="T84" s="29"/>
      <c r="U84" s="29"/>
      <c r="V84" s="29">
        <v>95519189</v>
      </c>
      <c r="W84" s="29">
        <v>50258710</v>
      </c>
      <c r="X84" s="29"/>
      <c r="Y84" s="28"/>
      <c r="Z84" s="30">
        <v>73875740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308610464</v>
      </c>
      <c r="C5" s="18">
        <v>0</v>
      </c>
      <c r="D5" s="58">
        <v>304861283</v>
      </c>
      <c r="E5" s="59">
        <v>304861283</v>
      </c>
      <c r="F5" s="59">
        <v>27141366</v>
      </c>
      <c r="G5" s="59">
        <v>24852085</v>
      </c>
      <c r="H5" s="59">
        <v>25991844</v>
      </c>
      <c r="I5" s="59">
        <v>77985295</v>
      </c>
      <c r="J5" s="59">
        <v>26049876</v>
      </c>
      <c r="K5" s="59">
        <v>26078459</v>
      </c>
      <c r="L5" s="59">
        <v>26112002</v>
      </c>
      <c r="M5" s="59">
        <v>78240337</v>
      </c>
      <c r="N5" s="59">
        <v>23781597</v>
      </c>
      <c r="O5" s="59">
        <v>25793257</v>
      </c>
      <c r="P5" s="59">
        <v>25856000</v>
      </c>
      <c r="Q5" s="59">
        <v>75430854</v>
      </c>
      <c r="R5" s="59">
        <v>0</v>
      </c>
      <c r="S5" s="59">
        <v>0</v>
      </c>
      <c r="T5" s="59">
        <v>0</v>
      </c>
      <c r="U5" s="59">
        <v>0</v>
      </c>
      <c r="V5" s="59">
        <v>231656486</v>
      </c>
      <c r="W5" s="59">
        <v>225825908</v>
      </c>
      <c r="X5" s="59">
        <v>5830578</v>
      </c>
      <c r="Y5" s="60">
        <v>2.58</v>
      </c>
      <c r="Z5" s="61">
        <v>304861283</v>
      </c>
    </row>
    <row r="6" spans="1:26" ht="13.5">
      <c r="A6" s="57" t="s">
        <v>32</v>
      </c>
      <c r="B6" s="18">
        <v>728751091</v>
      </c>
      <c r="C6" s="18">
        <v>0</v>
      </c>
      <c r="D6" s="58">
        <v>773395343</v>
      </c>
      <c r="E6" s="59">
        <v>773395343</v>
      </c>
      <c r="F6" s="59">
        <v>66742325</v>
      </c>
      <c r="G6" s="59">
        <v>68891843</v>
      </c>
      <c r="H6" s="59">
        <v>70625003</v>
      </c>
      <c r="I6" s="59">
        <v>206259171</v>
      </c>
      <c r="J6" s="59">
        <v>59639109</v>
      </c>
      <c r="K6" s="59">
        <v>61592985</v>
      </c>
      <c r="L6" s="59">
        <v>63607905</v>
      </c>
      <c r="M6" s="59">
        <v>184839999</v>
      </c>
      <c r="N6" s="59">
        <v>57092344</v>
      </c>
      <c r="O6" s="59">
        <v>60112691</v>
      </c>
      <c r="P6" s="59">
        <v>59299468</v>
      </c>
      <c r="Q6" s="59">
        <v>176504503</v>
      </c>
      <c r="R6" s="59">
        <v>0</v>
      </c>
      <c r="S6" s="59">
        <v>0</v>
      </c>
      <c r="T6" s="59">
        <v>0</v>
      </c>
      <c r="U6" s="59">
        <v>0</v>
      </c>
      <c r="V6" s="59">
        <v>567603673</v>
      </c>
      <c r="W6" s="59">
        <v>574025176</v>
      </c>
      <c r="X6" s="59">
        <v>-6421503</v>
      </c>
      <c r="Y6" s="60">
        <v>-1.12</v>
      </c>
      <c r="Z6" s="61">
        <v>773395343</v>
      </c>
    </row>
    <row r="7" spans="1:26" ht="13.5">
      <c r="A7" s="57" t="s">
        <v>33</v>
      </c>
      <c r="B7" s="18">
        <v>39770333</v>
      </c>
      <c r="C7" s="18">
        <v>0</v>
      </c>
      <c r="D7" s="58">
        <v>24981300</v>
      </c>
      <c r="E7" s="59">
        <v>24981300</v>
      </c>
      <c r="F7" s="59">
        <v>1601910</v>
      </c>
      <c r="G7" s="59">
        <v>3771249</v>
      </c>
      <c r="H7" s="59">
        <v>5864035</v>
      </c>
      <c r="I7" s="59">
        <v>11237194</v>
      </c>
      <c r="J7" s="59">
        <v>4366903</v>
      </c>
      <c r="K7" s="59">
        <v>3065873</v>
      </c>
      <c r="L7" s="59">
        <v>1995100</v>
      </c>
      <c r="M7" s="59">
        <v>9427876</v>
      </c>
      <c r="N7" s="59">
        <v>-3251045</v>
      </c>
      <c r="O7" s="59">
        <v>3013603</v>
      </c>
      <c r="P7" s="59">
        <v>3896123</v>
      </c>
      <c r="Q7" s="59">
        <v>3658681</v>
      </c>
      <c r="R7" s="59">
        <v>0</v>
      </c>
      <c r="S7" s="59">
        <v>0</v>
      </c>
      <c r="T7" s="59">
        <v>0</v>
      </c>
      <c r="U7" s="59">
        <v>0</v>
      </c>
      <c r="V7" s="59">
        <v>24323751</v>
      </c>
      <c r="W7" s="59">
        <v>18821890</v>
      </c>
      <c r="X7" s="59">
        <v>5501861</v>
      </c>
      <c r="Y7" s="60">
        <v>29.23</v>
      </c>
      <c r="Z7" s="61">
        <v>24981300</v>
      </c>
    </row>
    <row r="8" spans="1:26" ht="13.5">
      <c r="A8" s="57" t="s">
        <v>34</v>
      </c>
      <c r="B8" s="18">
        <v>125385667</v>
      </c>
      <c r="C8" s="18">
        <v>0</v>
      </c>
      <c r="D8" s="58">
        <v>140560000</v>
      </c>
      <c r="E8" s="59">
        <v>140560000</v>
      </c>
      <c r="F8" s="59">
        <v>56811708</v>
      </c>
      <c r="G8" s="59">
        <v>123764</v>
      </c>
      <c r="H8" s="59">
        <v>1733772</v>
      </c>
      <c r="I8" s="59">
        <v>58669244</v>
      </c>
      <c r="J8" s="59">
        <v>-322313</v>
      </c>
      <c r="K8" s="59">
        <v>435819</v>
      </c>
      <c r="L8" s="59">
        <v>45770510</v>
      </c>
      <c r="M8" s="59">
        <v>45884016</v>
      </c>
      <c r="N8" s="59">
        <v>293976</v>
      </c>
      <c r="O8" s="59">
        <v>299057</v>
      </c>
      <c r="P8" s="59">
        <v>35260115</v>
      </c>
      <c r="Q8" s="59">
        <v>35853148</v>
      </c>
      <c r="R8" s="59">
        <v>0</v>
      </c>
      <c r="S8" s="59">
        <v>0</v>
      </c>
      <c r="T8" s="59">
        <v>0</v>
      </c>
      <c r="U8" s="59">
        <v>0</v>
      </c>
      <c r="V8" s="59">
        <v>140406408</v>
      </c>
      <c r="W8" s="59">
        <v>140560000</v>
      </c>
      <c r="X8" s="59">
        <v>-153592</v>
      </c>
      <c r="Y8" s="60">
        <v>-0.11</v>
      </c>
      <c r="Z8" s="61">
        <v>140560000</v>
      </c>
    </row>
    <row r="9" spans="1:26" ht="13.5">
      <c r="A9" s="57" t="s">
        <v>35</v>
      </c>
      <c r="B9" s="18">
        <v>98609549</v>
      </c>
      <c r="C9" s="18">
        <v>0</v>
      </c>
      <c r="D9" s="58">
        <v>126382838</v>
      </c>
      <c r="E9" s="59">
        <v>126382838</v>
      </c>
      <c r="F9" s="59">
        <v>3782272</v>
      </c>
      <c r="G9" s="59">
        <v>5995400</v>
      </c>
      <c r="H9" s="59">
        <v>6354834</v>
      </c>
      <c r="I9" s="59">
        <v>16132506</v>
      </c>
      <c r="J9" s="59">
        <v>6276543</v>
      </c>
      <c r="K9" s="59">
        <v>6379309</v>
      </c>
      <c r="L9" s="59">
        <v>4538712</v>
      </c>
      <c r="M9" s="59">
        <v>17194564</v>
      </c>
      <c r="N9" s="59">
        <v>6300315</v>
      </c>
      <c r="O9" s="59">
        <v>7737171</v>
      </c>
      <c r="P9" s="59">
        <v>6540926</v>
      </c>
      <c r="Q9" s="59">
        <v>20578412</v>
      </c>
      <c r="R9" s="59">
        <v>0</v>
      </c>
      <c r="S9" s="59">
        <v>0</v>
      </c>
      <c r="T9" s="59">
        <v>0</v>
      </c>
      <c r="U9" s="59">
        <v>0</v>
      </c>
      <c r="V9" s="59">
        <v>53905482</v>
      </c>
      <c r="W9" s="59">
        <v>49951619</v>
      </c>
      <c r="X9" s="59">
        <v>3953863</v>
      </c>
      <c r="Y9" s="60">
        <v>7.92</v>
      </c>
      <c r="Z9" s="61">
        <v>126382838</v>
      </c>
    </row>
    <row r="10" spans="1:26" ht="25.5">
      <c r="A10" s="62" t="s">
        <v>94</v>
      </c>
      <c r="B10" s="63">
        <f>SUM(B5:B9)</f>
        <v>1301127104</v>
      </c>
      <c r="C10" s="63">
        <f>SUM(C5:C9)</f>
        <v>0</v>
      </c>
      <c r="D10" s="64">
        <f aca="true" t="shared" si="0" ref="D10:Z10">SUM(D5:D9)</f>
        <v>1370180764</v>
      </c>
      <c r="E10" s="65">
        <f t="shared" si="0"/>
        <v>1370180764</v>
      </c>
      <c r="F10" s="65">
        <f t="shared" si="0"/>
        <v>156079581</v>
      </c>
      <c r="G10" s="65">
        <f t="shared" si="0"/>
        <v>103634341</v>
      </c>
      <c r="H10" s="65">
        <f t="shared" si="0"/>
        <v>110569488</v>
      </c>
      <c r="I10" s="65">
        <f t="shared" si="0"/>
        <v>370283410</v>
      </c>
      <c r="J10" s="65">
        <f t="shared" si="0"/>
        <v>96010118</v>
      </c>
      <c r="K10" s="65">
        <f t="shared" si="0"/>
        <v>97552445</v>
      </c>
      <c r="L10" s="65">
        <f t="shared" si="0"/>
        <v>142024229</v>
      </c>
      <c r="M10" s="65">
        <f t="shared" si="0"/>
        <v>335586792</v>
      </c>
      <c r="N10" s="65">
        <f t="shared" si="0"/>
        <v>84217187</v>
      </c>
      <c r="O10" s="65">
        <f t="shared" si="0"/>
        <v>96955779</v>
      </c>
      <c r="P10" s="65">
        <f t="shared" si="0"/>
        <v>130852632</v>
      </c>
      <c r="Q10" s="65">
        <f t="shared" si="0"/>
        <v>312025598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1017895800</v>
      </c>
      <c r="W10" s="65">
        <f t="shared" si="0"/>
        <v>1009184593</v>
      </c>
      <c r="X10" s="65">
        <f t="shared" si="0"/>
        <v>8711207</v>
      </c>
      <c r="Y10" s="66">
        <f>+IF(W10&lt;&gt;0,(X10/W10)*100,0)</f>
        <v>0.8631926270400365</v>
      </c>
      <c r="Z10" s="67">
        <f t="shared" si="0"/>
        <v>1370180764</v>
      </c>
    </row>
    <row r="11" spans="1:26" ht="13.5">
      <c r="A11" s="57" t="s">
        <v>36</v>
      </c>
      <c r="B11" s="18">
        <v>363305145</v>
      </c>
      <c r="C11" s="18">
        <v>0</v>
      </c>
      <c r="D11" s="58">
        <v>412117366</v>
      </c>
      <c r="E11" s="59">
        <v>412117366</v>
      </c>
      <c r="F11" s="59">
        <v>32593017</v>
      </c>
      <c r="G11" s="59">
        <v>33926827</v>
      </c>
      <c r="H11" s="59">
        <v>32325124</v>
      </c>
      <c r="I11" s="59">
        <v>98844968</v>
      </c>
      <c r="J11" s="59">
        <v>31343701</v>
      </c>
      <c r="K11" s="59">
        <v>33537087</v>
      </c>
      <c r="L11" s="59">
        <v>35549818</v>
      </c>
      <c r="M11" s="59">
        <v>100430606</v>
      </c>
      <c r="N11" s="59">
        <v>34693430</v>
      </c>
      <c r="O11" s="59">
        <v>34024240</v>
      </c>
      <c r="P11" s="59">
        <v>33912546</v>
      </c>
      <c r="Q11" s="59">
        <v>102630216</v>
      </c>
      <c r="R11" s="59">
        <v>0</v>
      </c>
      <c r="S11" s="59">
        <v>0</v>
      </c>
      <c r="T11" s="59">
        <v>0</v>
      </c>
      <c r="U11" s="59">
        <v>0</v>
      </c>
      <c r="V11" s="59">
        <v>301905790</v>
      </c>
      <c r="W11" s="59">
        <v>299692267</v>
      </c>
      <c r="X11" s="59">
        <v>2213523</v>
      </c>
      <c r="Y11" s="60">
        <v>0.74</v>
      </c>
      <c r="Z11" s="61">
        <v>412117366</v>
      </c>
    </row>
    <row r="12" spans="1:26" ht="13.5">
      <c r="A12" s="57" t="s">
        <v>37</v>
      </c>
      <c r="B12" s="18">
        <v>19089604</v>
      </c>
      <c r="C12" s="18">
        <v>0</v>
      </c>
      <c r="D12" s="58">
        <v>21075838</v>
      </c>
      <c r="E12" s="59">
        <v>21075838</v>
      </c>
      <c r="F12" s="59">
        <v>1578329</v>
      </c>
      <c r="G12" s="59">
        <v>1429527</v>
      </c>
      <c r="H12" s="59">
        <v>1552258</v>
      </c>
      <c r="I12" s="59">
        <v>4560114</v>
      </c>
      <c r="J12" s="59">
        <v>1594186</v>
      </c>
      <c r="K12" s="59">
        <v>1594186</v>
      </c>
      <c r="L12" s="59">
        <v>1584268</v>
      </c>
      <c r="M12" s="59">
        <v>4772640</v>
      </c>
      <c r="N12" s="59">
        <v>1633166</v>
      </c>
      <c r="O12" s="59">
        <v>1585846</v>
      </c>
      <c r="P12" s="59">
        <v>1590800</v>
      </c>
      <c r="Q12" s="59">
        <v>4809812</v>
      </c>
      <c r="R12" s="59">
        <v>0</v>
      </c>
      <c r="S12" s="59">
        <v>0</v>
      </c>
      <c r="T12" s="59">
        <v>0</v>
      </c>
      <c r="U12" s="59">
        <v>0</v>
      </c>
      <c r="V12" s="59">
        <v>14142566</v>
      </c>
      <c r="W12" s="59">
        <v>14711625</v>
      </c>
      <c r="X12" s="59">
        <v>-569059</v>
      </c>
      <c r="Y12" s="60">
        <v>-3.87</v>
      </c>
      <c r="Z12" s="61">
        <v>21075838</v>
      </c>
    </row>
    <row r="13" spans="1:26" ht="13.5">
      <c r="A13" s="57" t="s">
        <v>95</v>
      </c>
      <c r="B13" s="18">
        <v>164688628</v>
      </c>
      <c r="C13" s="18">
        <v>0</v>
      </c>
      <c r="D13" s="58">
        <v>154696859</v>
      </c>
      <c r="E13" s="59">
        <v>154696859</v>
      </c>
      <c r="F13" s="59">
        <v>12880873</v>
      </c>
      <c r="G13" s="59">
        <v>12880873</v>
      </c>
      <c r="H13" s="59">
        <v>12880873</v>
      </c>
      <c r="I13" s="59">
        <v>38642619</v>
      </c>
      <c r="J13" s="59">
        <v>12880873</v>
      </c>
      <c r="K13" s="59">
        <v>12933537</v>
      </c>
      <c r="L13" s="59">
        <v>12891406</v>
      </c>
      <c r="M13" s="59">
        <v>38705816</v>
      </c>
      <c r="N13" s="59">
        <v>12891406</v>
      </c>
      <c r="O13" s="59">
        <v>12891406</v>
      </c>
      <c r="P13" s="59">
        <v>12891406</v>
      </c>
      <c r="Q13" s="59">
        <v>38674218</v>
      </c>
      <c r="R13" s="59">
        <v>0</v>
      </c>
      <c r="S13" s="59">
        <v>0</v>
      </c>
      <c r="T13" s="59">
        <v>0</v>
      </c>
      <c r="U13" s="59">
        <v>0</v>
      </c>
      <c r="V13" s="59">
        <v>116022653</v>
      </c>
      <c r="W13" s="59">
        <v>116008486</v>
      </c>
      <c r="X13" s="59">
        <v>14167</v>
      </c>
      <c r="Y13" s="60">
        <v>0.01</v>
      </c>
      <c r="Z13" s="61">
        <v>154696859</v>
      </c>
    </row>
    <row r="14" spans="1:26" ht="13.5">
      <c r="A14" s="57" t="s">
        <v>38</v>
      </c>
      <c r="B14" s="18">
        <v>8391095</v>
      </c>
      <c r="C14" s="18">
        <v>0</v>
      </c>
      <c r="D14" s="58">
        <v>35746556</v>
      </c>
      <c r="E14" s="59">
        <v>35746556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3767217</v>
      </c>
      <c r="M14" s="59">
        <v>3767217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3767217</v>
      </c>
      <c r="W14" s="59">
        <v>10734383</v>
      </c>
      <c r="X14" s="59">
        <v>-6967166</v>
      </c>
      <c r="Y14" s="60">
        <v>-64.91</v>
      </c>
      <c r="Z14" s="61">
        <v>35746556</v>
      </c>
    </row>
    <row r="15" spans="1:26" ht="13.5">
      <c r="A15" s="57" t="s">
        <v>39</v>
      </c>
      <c r="B15" s="18">
        <v>379618096</v>
      </c>
      <c r="C15" s="18">
        <v>0</v>
      </c>
      <c r="D15" s="58">
        <v>422709506</v>
      </c>
      <c r="E15" s="59">
        <v>422709506</v>
      </c>
      <c r="F15" s="59">
        <v>3997</v>
      </c>
      <c r="G15" s="59">
        <v>50872606</v>
      </c>
      <c r="H15" s="59">
        <v>48483257</v>
      </c>
      <c r="I15" s="59">
        <v>99359860</v>
      </c>
      <c r="J15" s="59">
        <v>32993264</v>
      </c>
      <c r="K15" s="59">
        <v>29210255</v>
      </c>
      <c r="L15" s="59">
        <v>29803849</v>
      </c>
      <c r="M15" s="59">
        <v>92007368</v>
      </c>
      <c r="N15" s="59">
        <v>27546622</v>
      </c>
      <c r="O15" s="59">
        <v>28797894</v>
      </c>
      <c r="P15" s="59">
        <v>27202719</v>
      </c>
      <c r="Q15" s="59">
        <v>83547235</v>
      </c>
      <c r="R15" s="59">
        <v>0</v>
      </c>
      <c r="S15" s="59">
        <v>0</v>
      </c>
      <c r="T15" s="59">
        <v>0</v>
      </c>
      <c r="U15" s="59">
        <v>0</v>
      </c>
      <c r="V15" s="59">
        <v>274914463</v>
      </c>
      <c r="W15" s="59">
        <v>282010979</v>
      </c>
      <c r="X15" s="59">
        <v>-7096516</v>
      </c>
      <c r="Y15" s="60">
        <v>-2.52</v>
      </c>
      <c r="Z15" s="61">
        <v>422709506</v>
      </c>
    </row>
    <row r="16" spans="1:26" ht="13.5">
      <c r="A16" s="68" t="s">
        <v>40</v>
      </c>
      <c r="B16" s="18">
        <v>71439309</v>
      </c>
      <c r="C16" s="18">
        <v>0</v>
      </c>
      <c r="D16" s="58">
        <v>1760000</v>
      </c>
      <c r="E16" s="59">
        <v>1760000</v>
      </c>
      <c r="F16" s="59">
        <v>5766901</v>
      </c>
      <c r="G16" s="59">
        <v>-3641225</v>
      </c>
      <c r="H16" s="59">
        <v>18272</v>
      </c>
      <c r="I16" s="59">
        <v>2143948</v>
      </c>
      <c r="J16" s="59">
        <v>1359486</v>
      </c>
      <c r="K16" s="59">
        <v>1442436</v>
      </c>
      <c r="L16" s="59">
        <v>1659912</v>
      </c>
      <c r="M16" s="59">
        <v>4461834</v>
      </c>
      <c r="N16" s="59">
        <v>-3558998</v>
      </c>
      <c r="O16" s="59">
        <v>1012465</v>
      </c>
      <c r="P16" s="59">
        <v>1741674</v>
      </c>
      <c r="Q16" s="59">
        <v>-804859</v>
      </c>
      <c r="R16" s="59">
        <v>0</v>
      </c>
      <c r="S16" s="59">
        <v>0</v>
      </c>
      <c r="T16" s="59">
        <v>0</v>
      </c>
      <c r="U16" s="59">
        <v>0</v>
      </c>
      <c r="V16" s="59">
        <v>5800923</v>
      </c>
      <c r="W16" s="59">
        <v>1355000</v>
      </c>
      <c r="X16" s="59">
        <v>4445923</v>
      </c>
      <c r="Y16" s="60">
        <v>328.11</v>
      </c>
      <c r="Z16" s="61">
        <v>1760000</v>
      </c>
    </row>
    <row r="17" spans="1:26" ht="13.5">
      <c r="A17" s="57" t="s">
        <v>41</v>
      </c>
      <c r="B17" s="18">
        <v>253048464</v>
      </c>
      <c r="C17" s="18">
        <v>0</v>
      </c>
      <c r="D17" s="58">
        <v>356054986</v>
      </c>
      <c r="E17" s="59">
        <v>356054986</v>
      </c>
      <c r="F17" s="59">
        <v>18501391</v>
      </c>
      <c r="G17" s="59">
        <v>17250207</v>
      </c>
      <c r="H17" s="59">
        <v>22689354</v>
      </c>
      <c r="I17" s="59">
        <v>58440952</v>
      </c>
      <c r="J17" s="59">
        <v>19648320</v>
      </c>
      <c r="K17" s="59">
        <v>22182187</v>
      </c>
      <c r="L17" s="59">
        <v>25443501</v>
      </c>
      <c r="M17" s="59">
        <v>67274008</v>
      </c>
      <c r="N17" s="59">
        <v>23719022</v>
      </c>
      <c r="O17" s="59">
        <v>21114958</v>
      </c>
      <c r="P17" s="59">
        <v>27264442</v>
      </c>
      <c r="Q17" s="59">
        <v>72098422</v>
      </c>
      <c r="R17" s="59">
        <v>0</v>
      </c>
      <c r="S17" s="59">
        <v>0</v>
      </c>
      <c r="T17" s="59">
        <v>0</v>
      </c>
      <c r="U17" s="59">
        <v>0</v>
      </c>
      <c r="V17" s="59">
        <v>197813382</v>
      </c>
      <c r="W17" s="59">
        <v>221423718</v>
      </c>
      <c r="X17" s="59">
        <v>-23610336</v>
      </c>
      <c r="Y17" s="60">
        <v>-10.66</v>
      </c>
      <c r="Z17" s="61">
        <v>356054986</v>
      </c>
    </row>
    <row r="18" spans="1:26" ht="13.5">
      <c r="A18" s="69" t="s">
        <v>42</v>
      </c>
      <c r="B18" s="70">
        <f>SUM(B11:B17)</f>
        <v>1259580341</v>
      </c>
      <c r="C18" s="70">
        <f>SUM(C11:C17)</f>
        <v>0</v>
      </c>
      <c r="D18" s="71">
        <f aca="true" t="shared" si="1" ref="D18:Z18">SUM(D11:D17)</f>
        <v>1404161111</v>
      </c>
      <c r="E18" s="72">
        <f t="shared" si="1"/>
        <v>1404161111</v>
      </c>
      <c r="F18" s="72">
        <f t="shared" si="1"/>
        <v>71324508</v>
      </c>
      <c r="G18" s="72">
        <f t="shared" si="1"/>
        <v>112718815</v>
      </c>
      <c r="H18" s="72">
        <f t="shared" si="1"/>
        <v>117949138</v>
      </c>
      <c r="I18" s="72">
        <f t="shared" si="1"/>
        <v>301992461</v>
      </c>
      <c r="J18" s="72">
        <f t="shared" si="1"/>
        <v>99819830</v>
      </c>
      <c r="K18" s="72">
        <f t="shared" si="1"/>
        <v>100899688</v>
      </c>
      <c r="L18" s="72">
        <f t="shared" si="1"/>
        <v>110699971</v>
      </c>
      <c r="M18" s="72">
        <f t="shared" si="1"/>
        <v>311419489</v>
      </c>
      <c r="N18" s="72">
        <f t="shared" si="1"/>
        <v>96924648</v>
      </c>
      <c r="O18" s="72">
        <f t="shared" si="1"/>
        <v>99426809</v>
      </c>
      <c r="P18" s="72">
        <f t="shared" si="1"/>
        <v>104603587</v>
      </c>
      <c r="Q18" s="72">
        <f t="shared" si="1"/>
        <v>300955044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914366994</v>
      </c>
      <c r="W18" s="72">
        <f t="shared" si="1"/>
        <v>945936458</v>
      </c>
      <c r="X18" s="72">
        <f t="shared" si="1"/>
        <v>-31569464</v>
      </c>
      <c r="Y18" s="66">
        <f>+IF(W18&lt;&gt;0,(X18/W18)*100,0)</f>
        <v>-3.33737681141369</v>
      </c>
      <c r="Z18" s="73">
        <f t="shared" si="1"/>
        <v>1404161111</v>
      </c>
    </row>
    <row r="19" spans="1:26" ht="13.5">
      <c r="A19" s="69" t="s">
        <v>43</v>
      </c>
      <c r="B19" s="74">
        <f>+B10-B18</f>
        <v>41546763</v>
      </c>
      <c r="C19" s="74">
        <f>+C10-C18</f>
        <v>0</v>
      </c>
      <c r="D19" s="75">
        <f aca="true" t="shared" si="2" ref="D19:Z19">+D10-D18</f>
        <v>-33980347</v>
      </c>
      <c r="E19" s="76">
        <f t="shared" si="2"/>
        <v>-33980347</v>
      </c>
      <c r="F19" s="76">
        <f t="shared" si="2"/>
        <v>84755073</v>
      </c>
      <c r="G19" s="76">
        <f t="shared" si="2"/>
        <v>-9084474</v>
      </c>
      <c r="H19" s="76">
        <f t="shared" si="2"/>
        <v>-7379650</v>
      </c>
      <c r="I19" s="76">
        <f t="shared" si="2"/>
        <v>68290949</v>
      </c>
      <c r="J19" s="76">
        <f t="shared" si="2"/>
        <v>-3809712</v>
      </c>
      <c r="K19" s="76">
        <f t="shared" si="2"/>
        <v>-3347243</v>
      </c>
      <c r="L19" s="76">
        <f t="shared" si="2"/>
        <v>31324258</v>
      </c>
      <c r="M19" s="76">
        <f t="shared" si="2"/>
        <v>24167303</v>
      </c>
      <c r="N19" s="76">
        <f t="shared" si="2"/>
        <v>-12707461</v>
      </c>
      <c r="O19" s="76">
        <f t="shared" si="2"/>
        <v>-2471030</v>
      </c>
      <c r="P19" s="76">
        <f t="shared" si="2"/>
        <v>26249045</v>
      </c>
      <c r="Q19" s="76">
        <f t="shared" si="2"/>
        <v>11070554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103528806</v>
      </c>
      <c r="W19" s="76">
        <f>IF(E10=E18,0,W10-W18)</f>
        <v>63248135</v>
      </c>
      <c r="X19" s="76">
        <f t="shared" si="2"/>
        <v>40280671</v>
      </c>
      <c r="Y19" s="77">
        <f>+IF(W19&lt;&gt;0,(X19/W19)*100,0)</f>
        <v>63.686733213556415</v>
      </c>
      <c r="Z19" s="78">
        <f t="shared" si="2"/>
        <v>-33980347</v>
      </c>
    </row>
    <row r="20" spans="1:26" ht="13.5">
      <c r="A20" s="57" t="s">
        <v>44</v>
      </c>
      <c r="B20" s="18">
        <v>119019252</v>
      </c>
      <c r="C20" s="18">
        <v>0</v>
      </c>
      <c r="D20" s="58">
        <v>76717905</v>
      </c>
      <c r="E20" s="59">
        <v>76717905</v>
      </c>
      <c r="F20" s="59">
        <v>0</v>
      </c>
      <c r="G20" s="59">
        <v>345028</v>
      </c>
      <c r="H20" s="59">
        <v>18285</v>
      </c>
      <c r="I20" s="59">
        <v>363313</v>
      </c>
      <c r="J20" s="59">
        <v>3791349</v>
      </c>
      <c r="K20" s="59">
        <v>3870488</v>
      </c>
      <c r="L20" s="59">
        <v>9161109</v>
      </c>
      <c r="M20" s="59">
        <v>16822946</v>
      </c>
      <c r="N20" s="59">
        <v>6832442</v>
      </c>
      <c r="O20" s="59">
        <v>1367274</v>
      </c>
      <c r="P20" s="59">
        <v>4163952</v>
      </c>
      <c r="Q20" s="59">
        <v>12363668</v>
      </c>
      <c r="R20" s="59">
        <v>0</v>
      </c>
      <c r="S20" s="59">
        <v>0</v>
      </c>
      <c r="T20" s="59">
        <v>0</v>
      </c>
      <c r="U20" s="59">
        <v>0</v>
      </c>
      <c r="V20" s="59">
        <v>29549927</v>
      </c>
      <c r="W20" s="59">
        <v>42757048</v>
      </c>
      <c r="X20" s="59">
        <v>-13207121</v>
      </c>
      <c r="Y20" s="60">
        <v>-30.89</v>
      </c>
      <c r="Z20" s="61">
        <v>76717905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160566015</v>
      </c>
      <c r="C22" s="85">
        <f>SUM(C19:C21)</f>
        <v>0</v>
      </c>
      <c r="D22" s="86">
        <f aca="true" t="shared" si="3" ref="D22:Z22">SUM(D19:D21)</f>
        <v>42737558</v>
      </c>
      <c r="E22" s="87">
        <f t="shared" si="3"/>
        <v>42737558</v>
      </c>
      <c r="F22" s="87">
        <f t="shared" si="3"/>
        <v>84755073</v>
      </c>
      <c r="G22" s="87">
        <f t="shared" si="3"/>
        <v>-8739446</v>
      </c>
      <c r="H22" s="87">
        <f t="shared" si="3"/>
        <v>-7361365</v>
      </c>
      <c r="I22" s="87">
        <f t="shared" si="3"/>
        <v>68654262</v>
      </c>
      <c r="J22" s="87">
        <f t="shared" si="3"/>
        <v>-18363</v>
      </c>
      <c r="K22" s="87">
        <f t="shared" si="3"/>
        <v>523245</v>
      </c>
      <c r="L22" s="87">
        <f t="shared" si="3"/>
        <v>40485367</v>
      </c>
      <c r="M22" s="87">
        <f t="shared" si="3"/>
        <v>40990249</v>
      </c>
      <c r="N22" s="87">
        <f t="shared" si="3"/>
        <v>-5875019</v>
      </c>
      <c r="O22" s="87">
        <f t="shared" si="3"/>
        <v>-1103756</v>
      </c>
      <c r="P22" s="87">
        <f t="shared" si="3"/>
        <v>30412997</v>
      </c>
      <c r="Q22" s="87">
        <f t="shared" si="3"/>
        <v>23434222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133078733</v>
      </c>
      <c r="W22" s="87">
        <f t="shared" si="3"/>
        <v>106005183</v>
      </c>
      <c r="X22" s="87">
        <f t="shared" si="3"/>
        <v>27073550</v>
      </c>
      <c r="Y22" s="88">
        <f>+IF(W22&lt;&gt;0,(X22/W22)*100,0)</f>
        <v>25.539836104051627</v>
      </c>
      <c r="Z22" s="89">
        <f t="shared" si="3"/>
        <v>42737558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160566015</v>
      </c>
      <c r="C24" s="74">
        <f>SUM(C22:C23)</f>
        <v>0</v>
      </c>
      <c r="D24" s="75">
        <f aca="true" t="shared" si="4" ref="D24:Z24">SUM(D22:D23)</f>
        <v>42737558</v>
      </c>
      <c r="E24" s="76">
        <f t="shared" si="4"/>
        <v>42737558</v>
      </c>
      <c r="F24" s="76">
        <f t="shared" si="4"/>
        <v>84755073</v>
      </c>
      <c r="G24" s="76">
        <f t="shared" si="4"/>
        <v>-8739446</v>
      </c>
      <c r="H24" s="76">
        <f t="shared" si="4"/>
        <v>-7361365</v>
      </c>
      <c r="I24" s="76">
        <f t="shared" si="4"/>
        <v>68654262</v>
      </c>
      <c r="J24" s="76">
        <f t="shared" si="4"/>
        <v>-18363</v>
      </c>
      <c r="K24" s="76">
        <f t="shared" si="4"/>
        <v>523245</v>
      </c>
      <c r="L24" s="76">
        <f t="shared" si="4"/>
        <v>40485367</v>
      </c>
      <c r="M24" s="76">
        <f t="shared" si="4"/>
        <v>40990249</v>
      </c>
      <c r="N24" s="76">
        <f t="shared" si="4"/>
        <v>-5875019</v>
      </c>
      <c r="O24" s="76">
        <f t="shared" si="4"/>
        <v>-1103756</v>
      </c>
      <c r="P24" s="76">
        <f t="shared" si="4"/>
        <v>30412997</v>
      </c>
      <c r="Q24" s="76">
        <f t="shared" si="4"/>
        <v>23434222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133078733</v>
      </c>
      <c r="W24" s="76">
        <f t="shared" si="4"/>
        <v>106005183</v>
      </c>
      <c r="X24" s="76">
        <f t="shared" si="4"/>
        <v>27073550</v>
      </c>
      <c r="Y24" s="77">
        <f>+IF(W24&lt;&gt;0,(X24/W24)*100,0)</f>
        <v>25.539836104051627</v>
      </c>
      <c r="Z24" s="78">
        <f t="shared" si="4"/>
        <v>42737558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274426786</v>
      </c>
      <c r="C27" s="21">
        <v>0</v>
      </c>
      <c r="D27" s="98">
        <v>257134759</v>
      </c>
      <c r="E27" s="99">
        <v>308979081</v>
      </c>
      <c r="F27" s="99">
        <v>257493</v>
      </c>
      <c r="G27" s="99">
        <v>12149446</v>
      </c>
      <c r="H27" s="99">
        <v>5010900</v>
      </c>
      <c r="I27" s="99">
        <v>17417839</v>
      </c>
      <c r="J27" s="99">
        <v>8014594</v>
      </c>
      <c r="K27" s="99">
        <v>9536521</v>
      </c>
      <c r="L27" s="99">
        <v>24423228</v>
      </c>
      <c r="M27" s="99">
        <v>41974343</v>
      </c>
      <c r="N27" s="99">
        <v>16823835</v>
      </c>
      <c r="O27" s="99">
        <v>10071053</v>
      </c>
      <c r="P27" s="99">
        <v>25284520</v>
      </c>
      <c r="Q27" s="99">
        <v>52179408</v>
      </c>
      <c r="R27" s="99">
        <v>0</v>
      </c>
      <c r="S27" s="99">
        <v>0</v>
      </c>
      <c r="T27" s="99">
        <v>0</v>
      </c>
      <c r="U27" s="99">
        <v>0</v>
      </c>
      <c r="V27" s="99">
        <v>111571590</v>
      </c>
      <c r="W27" s="99">
        <v>231734311</v>
      </c>
      <c r="X27" s="99">
        <v>-120162721</v>
      </c>
      <c r="Y27" s="100">
        <v>-51.85</v>
      </c>
      <c r="Z27" s="101">
        <v>308979081</v>
      </c>
    </row>
    <row r="28" spans="1:26" ht="13.5">
      <c r="A28" s="102" t="s">
        <v>44</v>
      </c>
      <c r="B28" s="18">
        <v>97144228</v>
      </c>
      <c r="C28" s="18">
        <v>0</v>
      </c>
      <c r="D28" s="58">
        <v>73434905</v>
      </c>
      <c r="E28" s="59">
        <v>79210876</v>
      </c>
      <c r="F28" s="59">
        <v>20</v>
      </c>
      <c r="G28" s="59">
        <v>1694301</v>
      </c>
      <c r="H28" s="59">
        <v>18285</v>
      </c>
      <c r="I28" s="59">
        <v>1712606</v>
      </c>
      <c r="J28" s="59">
        <v>4947431</v>
      </c>
      <c r="K28" s="59">
        <v>3870488</v>
      </c>
      <c r="L28" s="59">
        <v>8911109</v>
      </c>
      <c r="M28" s="59">
        <v>17729028</v>
      </c>
      <c r="N28" s="59">
        <v>7371719</v>
      </c>
      <c r="O28" s="59">
        <v>1333777</v>
      </c>
      <c r="P28" s="59">
        <v>5288081</v>
      </c>
      <c r="Q28" s="59">
        <v>13993577</v>
      </c>
      <c r="R28" s="59">
        <v>0</v>
      </c>
      <c r="S28" s="59">
        <v>0</v>
      </c>
      <c r="T28" s="59">
        <v>0</v>
      </c>
      <c r="U28" s="59">
        <v>0</v>
      </c>
      <c r="V28" s="59">
        <v>33435211</v>
      </c>
      <c r="W28" s="59">
        <v>59408157</v>
      </c>
      <c r="X28" s="59">
        <v>-25972946</v>
      </c>
      <c r="Y28" s="60">
        <v>-43.72</v>
      </c>
      <c r="Z28" s="61">
        <v>79210876</v>
      </c>
    </row>
    <row r="29" spans="1:26" ht="13.5">
      <c r="A29" s="57" t="s">
        <v>99</v>
      </c>
      <c r="B29" s="18">
        <v>21998000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86320180</v>
      </c>
      <c r="C30" s="18">
        <v>0</v>
      </c>
      <c r="D30" s="58">
        <v>99454354</v>
      </c>
      <c r="E30" s="59">
        <v>123748414</v>
      </c>
      <c r="F30" s="59">
        <v>49615</v>
      </c>
      <c r="G30" s="59">
        <v>1619015</v>
      </c>
      <c r="H30" s="59">
        <v>3026240</v>
      </c>
      <c r="I30" s="59">
        <v>4694870</v>
      </c>
      <c r="J30" s="59">
        <v>1233273</v>
      </c>
      <c r="K30" s="59">
        <v>3864462</v>
      </c>
      <c r="L30" s="59">
        <v>11288843</v>
      </c>
      <c r="M30" s="59">
        <v>16386578</v>
      </c>
      <c r="N30" s="59">
        <v>6258970</v>
      </c>
      <c r="O30" s="59">
        <v>3235429</v>
      </c>
      <c r="P30" s="59">
        <v>11019476</v>
      </c>
      <c r="Q30" s="59">
        <v>20513875</v>
      </c>
      <c r="R30" s="59">
        <v>0</v>
      </c>
      <c r="S30" s="59">
        <v>0</v>
      </c>
      <c r="T30" s="59">
        <v>0</v>
      </c>
      <c r="U30" s="59">
        <v>0</v>
      </c>
      <c r="V30" s="59">
        <v>41595323</v>
      </c>
      <c r="W30" s="59">
        <v>92811311</v>
      </c>
      <c r="X30" s="59">
        <v>-51215988</v>
      </c>
      <c r="Y30" s="60">
        <v>-55.18</v>
      </c>
      <c r="Z30" s="61">
        <v>123748414</v>
      </c>
    </row>
    <row r="31" spans="1:26" ht="13.5">
      <c r="A31" s="57" t="s">
        <v>49</v>
      </c>
      <c r="B31" s="18">
        <v>68964378</v>
      </c>
      <c r="C31" s="18">
        <v>0</v>
      </c>
      <c r="D31" s="58">
        <v>84245500</v>
      </c>
      <c r="E31" s="59">
        <v>106019791</v>
      </c>
      <c r="F31" s="59">
        <v>207858</v>
      </c>
      <c r="G31" s="59">
        <v>8836130</v>
      </c>
      <c r="H31" s="59">
        <v>1966374</v>
      </c>
      <c r="I31" s="59">
        <v>11010362</v>
      </c>
      <c r="J31" s="59">
        <v>1833889</v>
      </c>
      <c r="K31" s="59">
        <v>1801570</v>
      </c>
      <c r="L31" s="59">
        <v>4223277</v>
      </c>
      <c r="M31" s="59">
        <v>7858736</v>
      </c>
      <c r="N31" s="59">
        <v>3193147</v>
      </c>
      <c r="O31" s="59">
        <v>5501848</v>
      </c>
      <c r="P31" s="59">
        <v>8976965</v>
      </c>
      <c r="Q31" s="59">
        <v>17671960</v>
      </c>
      <c r="R31" s="59">
        <v>0</v>
      </c>
      <c r="S31" s="59">
        <v>0</v>
      </c>
      <c r="T31" s="59">
        <v>0</v>
      </c>
      <c r="U31" s="59">
        <v>0</v>
      </c>
      <c r="V31" s="59">
        <v>36541058</v>
      </c>
      <c r="W31" s="59">
        <v>79514843</v>
      </c>
      <c r="X31" s="59">
        <v>-42973785</v>
      </c>
      <c r="Y31" s="60">
        <v>-54.04</v>
      </c>
      <c r="Z31" s="61">
        <v>106019791</v>
      </c>
    </row>
    <row r="32" spans="1:26" ht="13.5">
      <c r="A32" s="69" t="s">
        <v>50</v>
      </c>
      <c r="B32" s="21">
        <f>SUM(B28:B31)</f>
        <v>274426786</v>
      </c>
      <c r="C32" s="21">
        <f>SUM(C28:C31)</f>
        <v>0</v>
      </c>
      <c r="D32" s="98">
        <f aca="true" t="shared" si="5" ref="D32:Z32">SUM(D28:D31)</f>
        <v>257134759</v>
      </c>
      <c r="E32" s="99">
        <f t="shared" si="5"/>
        <v>308979081</v>
      </c>
      <c r="F32" s="99">
        <f t="shared" si="5"/>
        <v>257493</v>
      </c>
      <c r="G32" s="99">
        <f t="shared" si="5"/>
        <v>12149446</v>
      </c>
      <c r="H32" s="99">
        <f t="shared" si="5"/>
        <v>5010899</v>
      </c>
      <c r="I32" s="99">
        <f t="shared" si="5"/>
        <v>17417838</v>
      </c>
      <c r="J32" s="99">
        <f t="shared" si="5"/>
        <v>8014593</v>
      </c>
      <c r="K32" s="99">
        <f t="shared" si="5"/>
        <v>9536520</v>
      </c>
      <c r="L32" s="99">
        <f t="shared" si="5"/>
        <v>24423229</v>
      </c>
      <c r="M32" s="99">
        <f t="shared" si="5"/>
        <v>41974342</v>
      </c>
      <c r="N32" s="99">
        <f t="shared" si="5"/>
        <v>16823836</v>
      </c>
      <c r="O32" s="99">
        <f t="shared" si="5"/>
        <v>10071054</v>
      </c>
      <c r="P32" s="99">
        <f t="shared" si="5"/>
        <v>25284522</v>
      </c>
      <c r="Q32" s="99">
        <f t="shared" si="5"/>
        <v>52179412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111571592</v>
      </c>
      <c r="W32" s="99">
        <f t="shared" si="5"/>
        <v>231734311</v>
      </c>
      <c r="X32" s="99">
        <f t="shared" si="5"/>
        <v>-120162719</v>
      </c>
      <c r="Y32" s="100">
        <f>+IF(W32&lt;&gt;0,(X32/W32)*100,0)</f>
        <v>-51.85365882223629</v>
      </c>
      <c r="Z32" s="101">
        <f t="shared" si="5"/>
        <v>308979081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853259555</v>
      </c>
      <c r="C35" s="18">
        <v>0</v>
      </c>
      <c r="D35" s="58">
        <v>821691015</v>
      </c>
      <c r="E35" s="59">
        <v>821691015</v>
      </c>
      <c r="F35" s="59">
        <v>863543614</v>
      </c>
      <c r="G35" s="59">
        <v>873040962</v>
      </c>
      <c r="H35" s="59">
        <v>877478303</v>
      </c>
      <c r="I35" s="59">
        <v>877478303</v>
      </c>
      <c r="J35" s="59">
        <v>1054445002</v>
      </c>
      <c r="K35" s="59">
        <v>851447570</v>
      </c>
      <c r="L35" s="59">
        <v>896724094</v>
      </c>
      <c r="M35" s="59">
        <v>896724094</v>
      </c>
      <c r="N35" s="59">
        <v>883075983</v>
      </c>
      <c r="O35" s="59">
        <v>814565435</v>
      </c>
      <c r="P35" s="59">
        <v>938593587</v>
      </c>
      <c r="Q35" s="59">
        <v>938593587</v>
      </c>
      <c r="R35" s="59">
        <v>0</v>
      </c>
      <c r="S35" s="59">
        <v>0</v>
      </c>
      <c r="T35" s="59">
        <v>0</v>
      </c>
      <c r="U35" s="59">
        <v>0</v>
      </c>
      <c r="V35" s="59">
        <v>938593587</v>
      </c>
      <c r="W35" s="59">
        <v>616268261</v>
      </c>
      <c r="X35" s="59">
        <v>322325326</v>
      </c>
      <c r="Y35" s="60">
        <v>52.3</v>
      </c>
      <c r="Z35" s="61">
        <v>821691015</v>
      </c>
    </row>
    <row r="36" spans="1:26" ht="13.5">
      <c r="A36" s="57" t="s">
        <v>53</v>
      </c>
      <c r="B36" s="18">
        <v>6060395825</v>
      </c>
      <c r="C36" s="18">
        <v>0</v>
      </c>
      <c r="D36" s="58">
        <v>6270753552</v>
      </c>
      <c r="E36" s="59">
        <v>6270753552</v>
      </c>
      <c r="F36" s="59">
        <v>6008912683</v>
      </c>
      <c r="G36" s="59">
        <v>6046998713</v>
      </c>
      <c r="H36" s="59">
        <v>6039118227</v>
      </c>
      <c r="I36" s="59">
        <v>6039118227</v>
      </c>
      <c r="J36" s="59">
        <v>6034262655</v>
      </c>
      <c r="K36" s="59">
        <v>6030907772</v>
      </c>
      <c r="L36" s="59">
        <v>6042439594</v>
      </c>
      <c r="M36" s="59">
        <v>6042439594</v>
      </c>
      <c r="N36" s="59">
        <v>6046372023</v>
      </c>
      <c r="O36" s="59">
        <v>6043551673</v>
      </c>
      <c r="P36" s="59">
        <v>6055944787</v>
      </c>
      <c r="Q36" s="59">
        <v>6055944787</v>
      </c>
      <c r="R36" s="59">
        <v>0</v>
      </c>
      <c r="S36" s="59">
        <v>0</v>
      </c>
      <c r="T36" s="59">
        <v>0</v>
      </c>
      <c r="U36" s="59">
        <v>0</v>
      </c>
      <c r="V36" s="59">
        <v>6055944787</v>
      </c>
      <c r="W36" s="59">
        <v>4703065164</v>
      </c>
      <c r="X36" s="59">
        <v>1352879623</v>
      </c>
      <c r="Y36" s="60">
        <v>28.77</v>
      </c>
      <c r="Z36" s="61">
        <v>6270753552</v>
      </c>
    </row>
    <row r="37" spans="1:26" ht="13.5">
      <c r="A37" s="57" t="s">
        <v>54</v>
      </c>
      <c r="B37" s="18">
        <v>268992075</v>
      </c>
      <c r="C37" s="18">
        <v>0</v>
      </c>
      <c r="D37" s="58">
        <v>285952694</v>
      </c>
      <c r="E37" s="59">
        <v>285952694</v>
      </c>
      <c r="F37" s="59">
        <v>197802833</v>
      </c>
      <c r="G37" s="59">
        <v>168855051</v>
      </c>
      <c r="H37" s="59">
        <v>159584804</v>
      </c>
      <c r="I37" s="59">
        <v>159584804</v>
      </c>
      <c r="J37" s="59">
        <v>166315428</v>
      </c>
      <c r="K37" s="59">
        <v>199761843</v>
      </c>
      <c r="L37" s="59">
        <v>110280704</v>
      </c>
      <c r="M37" s="59">
        <v>110280704</v>
      </c>
      <c r="N37" s="59">
        <v>171329020</v>
      </c>
      <c r="O37" s="59">
        <v>167737761</v>
      </c>
      <c r="P37" s="59">
        <v>97643634</v>
      </c>
      <c r="Q37" s="59">
        <v>97643634</v>
      </c>
      <c r="R37" s="59">
        <v>0</v>
      </c>
      <c r="S37" s="59">
        <v>0</v>
      </c>
      <c r="T37" s="59">
        <v>0</v>
      </c>
      <c r="U37" s="59">
        <v>0</v>
      </c>
      <c r="V37" s="59">
        <v>97643634</v>
      </c>
      <c r="W37" s="59">
        <v>214464521</v>
      </c>
      <c r="X37" s="59">
        <v>-116820887</v>
      </c>
      <c r="Y37" s="60">
        <v>-54.47</v>
      </c>
      <c r="Z37" s="61">
        <v>285952694</v>
      </c>
    </row>
    <row r="38" spans="1:26" ht="13.5">
      <c r="A38" s="57" t="s">
        <v>55</v>
      </c>
      <c r="B38" s="18">
        <v>182502265</v>
      </c>
      <c r="C38" s="18">
        <v>0</v>
      </c>
      <c r="D38" s="58">
        <v>395080505</v>
      </c>
      <c r="E38" s="59">
        <v>395080505</v>
      </c>
      <c r="F38" s="59">
        <v>177906694</v>
      </c>
      <c r="G38" s="59">
        <v>100829231</v>
      </c>
      <c r="H38" s="59">
        <v>100829231</v>
      </c>
      <c r="I38" s="59">
        <v>100829231</v>
      </c>
      <c r="J38" s="59">
        <v>100829231</v>
      </c>
      <c r="K38" s="59">
        <v>100829231</v>
      </c>
      <c r="L38" s="59">
        <v>177906694</v>
      </c>
      <c r="M38" s="59">
        <v>177906694</v>
      </c>
      <c r="N38" s="59">
        <v>177906694</v>
      </c>
      <c r="O38" s="59">
        <v>177906694</v>
      </c>
      <c r="P38" s="59">
        <v>177906694</v>
      </c>
      <c r="Q38" s="59">
        <v>177906694</v>
      </c>
      <c r="R38" s="59">
        <v>0</v>
      </c>
      <c r="S38" s="59">
        <v>0</v>
      </c>
      <c r="T38" s="59">
        <v>0</v>
      </c>
      <c r="U38" s="59">
        <v>0</v>
      </c>
      <c r="V38" s="59">
        <v>177906694</v>
      </c>
      <c r="W38" s="59">
        <v>296310379</v>
      </c>
      <c r="X38" s="59">
        <v>-118403685</v>
      </c>
      <c r="Y38" s="60">
        <v>-39.96</v>
      </c>
      <c r="Z38" s="61">
        <v>395080505</v>
      </c>
    </row>
    <row r="39" spans="1:26" ht="13.5">
      <c r="A39" s="57" t="s">
        <v>56</v>
      </c>
      <c r="B39" s="18">
        <v>6462161040</v>
      </c>
      <c r="C39" s="18">
        <v>0</v>
      </c>
      <c r="D39" s="58">
        <v>6411411369</v>
      </c>
      <c r="E39" s="59">
        <v>6411411369</v>
      </c>
      <c r="F39" s="59">
        <v>6496746770</v>
      </c>
      <c r="G39" s="59">
        <v>6650355393</v>
      </c>
      <c r="H39" s="59">
        <v>6656182495</v>
      </c>
      <c r="I39" s="59">
        <v>6656182495</v>
      </c>
      <c r="J39" s="59">
        <v>6821562998</v>
      </c>
      <c r="K39" s="59">
        <v>6581764268</v>
      </c>
      <c r="L39" s="59">
        <v>6650976290</v>
      </c>
      <c r="M39" s="59">
        <v>6650976290</v>
      </c>
      <c r="N39" s="59">
        <v>6580212292</v>
      </c>
      <c r="O39" s="59">
        <v>6512472653</v>
      </c>
      <c r="P39" s="59">
        <v>6718988046</v>
      </c>
      <c r="Q39" s="59">
        <v>6718988046</v>
      </c>
      <c r="R39" s="59">
        <v>0</v>
      </c>
      <c r="S39" s="59">
        <v>0</v>
      </c>
      <c r="T39" s="59">
        <v>0</v>
      </c>
      <c r="U39" s="59">
        <v>0</v>
      </c>
      <c r="V39" s="59">
        <v>6718988046</v>
      </c>
      <c r="W39" s="59">
        <v>4808558527</v>
      </c>
      <c r="X39" s="59">
        <v>1910429519</v>
      </c>
      <c r="Y39" s="60">
        <v>39.73</v>
      </c>
      <c r="Z39" s="61">
        <v>6411411369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208097786</v>
      </c>
      <c r="C42" s="18">
        <v>0</v>
      </c>
      <c r="D42" s="58">
        <v>187375253</v>
      </c>
      <c r="E42" s="59">
        <v>201551974</v>
      </c>
      <c r="F42" s="59">
        <v>19619585</v>
      </c>
      <c r="G42" s="59">
        <v>7010301</v>
      </c>
      <c r="H42" s="59">
        <v>12849226</v>
      </c>
      <c r="I42" s="59">
        <v>39479112</v>
      </c>
      <c r="J42" s="59">
        <v>8624475</v>
      </c>
      <c r="K42" s="59">
        <v>-73314</v>
      </c>
      <c r="L42" s="59">
        <v>64474542</v>
      </c>
      <c r="M42" s="59">
        <v>73025703</v>
      </c>
      <c r="N42" s="59">
        <v>4062198</v>
      </c>
      <c r="O42" s="59">
        <v>12612809</v>
      </c>
      <c r="P42" s="59">
        <v>78453585</v>
      </c>
      <c r="Q42" s="59">
        <v>95128592</v>
      </c>
      <c r="R42" s="59">
        <v>0</v>
      </c>
      <c r="S42" s="59">
        <v>0</v>
      </c>
      <c r="T42" s="59">
        <v>0</v>
      </c>
      <c r="U42" s="59">
        <v>0</v>
      </c>
      <c r="V42" s="59">
        <v>207633407</v>
      </c>
      <c r="W42" s="59">
        <v>168545921</v>
      </c>
      <c r="X42" s="59">
        <v>39087486</v>
      </c>
      <c r="Y42" s="60">
        <v>23.19</v>
      </c>
      <c r="Z42" s="61">
        <v>201551974</v>
      </c>
    </row>
    <row r="43" spans="1:26" ht="13.5">
      <c r="A43" s="57" t="s">
        <v>59</v>
      </c>
      <c r="B43" s="18">
        <v>-192981417</v>
      </c>
      <c r="C43" s="18">
        <v>0</v>
      </c>
      <c r="D43" s="58">
        <v>-401024759</v>
      </c>
      <c r="E43" s="59">
        <v>-182829081</v>
      </c>
      <c r="F43" s="59">
        <v>71742507</v>
      </c>
      <c r="G43" s="59">
        <v>84850555</v>
      </c>
      <c r="H43" s="59">
        <v>127989101</v>
      </c>
      <c r="I43" s="59">
        <v>284582163</v>
      </c>
      <c r="J43" s="59">
        <v>-187918849</v>
      </c>
      <c r="K43" s="59">
        <v>-92536522</v>
      </c>
      <c r="L43" s="59">
        <v>-24423227</v>
      </c>
      <c r="M43" s="59">
        <v>-304878598</v>
      </c>
      <c r="N43" s="59">
        <v>55176166</v>
      </c>
      <c r="O43" s="59">
        <v>-154071054</v>
      </c>
      <c r="P43" s="59">
        <v>46715480</v>
      </c>
      <c r="Q43" s="59">
        <v>-52179408</v>
      </c>
      <c r="R43" s="59">
        <v>0</v>
      </c>
      <c r="S43" s="59">
        <v>0</v>
      </c>
      <c r="T43" s="59">
        <v>0</v>
      </c>
      <c r="U43" s="59">
        <v>0</v>
      </c>
      <c r="V43" s="59">
        <v>-72475843</v>
      </c>
      <c r="W43" s="59">
        <v>-176431666</v>
      </c>
      <c r="X43" s="59">
        <v>103955823</v>
      </c>
      <c r="Y43" s="60">
        <v>-58.92</v>
      </c>
      <c r="Z43" s="61">
        <v>-182829081</v>
      </c>
    </row>
    <row r="44" spans="1:26" ht="13.5">
      <c r="A44" s="57" t="s">
        <v>60</v>
      </c>
      <c r="B44" s="18">
        <v>-33588233</v>
      </c>
      <c r="C44" s="18">
        <v>0</v>
      </c>
      <c r="D44" s="58">
        <v>213157939</v>
      </c>
      <c r="E44" s="59">
        <v>-13851314</v>
      </c>
      <c r="F44" s="59">
        <v>237728</v>
      </c>
      <c r="G44" s="59">
        <v>54197</v>
      </c>
      <c r="H44" s="59">
        <v>111417</v>
      </c>
      <c r="I44" s="59">
        <v>403342</v>
      </c>
      <c r="J44" s="59">
        <v>658367</v>
      </c>
      <c r="K44" s="59">
        <v>851920</v>
      </c>
      <c r="L44" s="59">
        <v>-4234595</v>
      </c>
      <c r="M44" s="59">
        <v>-2724308</v>
      </c>
      <c r="N44" s="59">
        <v>820326</v>
      </c>
      <c r="O44" s="59">
        <v>1098664</v>
      </c>
      <c r="P44" s="59">
        <v>478536</v>
      </c>
      <c r="Q44" s="59">
        <v>2397526</v>
      </c>
      <c r="R44" s="59">
        <v>0</v>
      </c>
      <c r="S44" s="59">
        <v>0</v>
      </c>
      <c r="T44" s="59">
        <v>0</v>
      </c>
      <c r="U44" s="59">
        <v>0</v>
      </c>
      <c r="V44" s="59">
        <v>76560</v>
      </c>
      <c r="W44" s="59">
        <v>-15786054</v>
      </c>
      <c r="X44" s="59">
        <v>15862614</v>
      </c>
      <c r="Y44" s="60">
        <v>-100.48</v>
      </c>
      <c r="Z44" s="61">
        <v>-13851314</v>
      </c>
    </row>
    <row r="45" spans="1:26" ht="13.5">
      <c r="A45" s="69" t="s">
        <v>61</v>
      </c>
      <c r="B45" s="21">
        <v>80463242</v>
      </c>
      <c r="C45" s="21">
        <v>0</v>
      </c>
      <c r="D45" s="98">
        <v>61227034</v>
      </c>
      <c r="E45" s="99">
        <v>85502161</v>
      </c>
      <c r="F45" s="99">
        <v>172230403</v>
      </c>
      <c r="G45" s="99">
        <v>264145456</v>
      </c>
      <c r="H45" s="99">
        <v>405095200</v>
      </c>
      <c r="I45" s="99">
        <v>405095200</v>
      </c>
      <c r="J45" s="99">
        <v>226459193</v>
      </c>
      <c r="K45" s="99">
        <v>134701277</v>
      </c>
      <c r="L45" s="99">
        <v>170517997</v>
      </c>
      <c r="M45" s="99">
        <v>170517997</v>
      </c>
      <c r="N45" s="99">
        <v>230576687</v>
      </c>
      <c r="O45" s="99">
        <v>90217106</v>
      </c>
      <c r="P45" s="99">
        <v>215864707</v>
      </c>
      <c r="Q45" s="99">
        <v>215864707</v>
      </c>
      <c r="R45" s="99">
        <v>0</v>
      </c>
      <c r="S45" s="99">
        <v>0</v>
      </c>
      <c r="T45" s="99">
        <v>0</v>
      </c>
      <c r="U45" s="99">
        <v>0</v>
      </c>
      <c r="V45" s="99">
        <v>215864707</v>
      </c>
      <c r="W45" s="99">
        <v>56958783</v>
      </c>
      <c r="X45" s="99">
        <v>158905924</v>
      </c>
      <c r="Y45" s="100">
        <v>278.98</v>
      </c>
      <c r="Z45" s="101">
        <v>85502161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8" t="s">
        <v>90</v>
      </c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48703831</v>
      </c>
      <c r="C49" s="51">
        <v>0</v>
      </c>
      <c r="D49" s="128">
        <v>7115143</v>
      </c>
      <c r="E49" s="53">
        <v>3672839</v>
      </c>
      <c r="F49" s="53">
        <v>0</v>
      </c>
      <c r="G49" s="53">
        <v>0</v>
      </c>
      <c r="H49" s="53">
        <v>0</v>
      </c>
      <c r="I49" s="53">
        <v>2843915</v>
      </c>
      <c r="J49" s="53">
        <v>0</v>
      </c>
      <c r="K49" s="53">
        <v>0</v>
      </c>
      <c r="L49" s="53">
        <v>0</v>
      </c>
      <c r="M49" s="53">
        <v>10517485</v>
      </c>
      <c r="N49" s="53">
        <v>0</v>
      </c>
      <c r="O49" s="53">
        <v>0</v>
      </c>
      <c r="P49" s="53">
        <v>0</v>
      </c>
      <c r="Q49" s="53">
        <v>32156235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105009448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79775221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79775221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99.99999990386664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96.2021393354623</v>
      </c>
      <c r="F58" s="7">
        <f t="shared" si="6"/>
        <v>99.99999893757861</v>
      </c>
      <c r="G58" s="7">
        <f t="shared" si="6"/>
        <v>99.99999893619973</v>
      </c>
      <c r="H58" s="7">
        <f t="shared" si="6"/>
        <v>99.99999896796</v>
      </c>
      <c r="I58" s="7">
        <f t="shared" si="6"/>
        <v>99.99999894745221</v>
      </c>
      <c r="J58" s="7">
        <f t="shared" si="6"/>
        <v>82.06284228291364</v>
      </c>
      <c r="K58" s="7">
        <f t="shared" si="6"/>
        <v>114.66716973458388</v>
      </c>
      <c r="L58" s="7">
        <f t="shared" si="6"/>
        <v>114.51319469077403</v>
      </c>
      <c r="M58" s="7">
        <f t="shared" si="6"/>
        <v>103.99439463572963</v>
      </c>
      <c r="N58" s="7">
        <f t="shared" si="6"/>
        <v>128.39572881050037</v>
      </c>
      <c r="O58" s="7">
        <f t="shared" si="6"/>
        <v>115.86330969935278</v>
      </c>
      <c r="P58" s="7">
        <f t="shared" si="6"/>
        <v>99.99999766733947</v>
      </c>
      <c r="Q58" s="7">
        <f t="shared" si="6"/>
        <v>114.49240586321918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105.88458843321304</v>
      </c>
      <c r="W58" s="7">
        <f t="shared" si="6"/>
        <v>104.33374027112639</v>
      </c>
      <c r="X58" s="7">
        <f t="shared" si="6"/>
        <v>0</v>
      </c>
      <c r="Y58" s="7">
        <f t="shared" si="6"/>
        <v>0</v>
      </c>
      <c r="Z58" s="8">
        <f t="shared" si="6"/>
        <v>96.2021393354623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100.77760284174886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0.3048843687394136</v>
      </c>
      <c r="K59" s="10">
        <f t="shared" si="7"/>
        <v>109.30235946840263</v>
      </c>
      <c r="L59" s="10">
        <f t="shared" si="7"/>
        <v>109.31083721577532</v>
      </c>
      <c r="M59" s="10">
        <f t="shared" si="7"/>
        <v>73.01481970866254</v>
      </c>
      <c r="N59" s="10">
        <f t="shared" si="7"/>
        <v>130.07319903705374</v>
      </c>
      <c r="O59" s="10">
        <f t="shared" si="7"/>
        <v>112.27100943475266</v>
      </c>
      <c r="P59" s="10">
        <f t="shared" si="7"/>
        <v>100</v>
      </c>
      <c r="Q59" s="10">
        <f t="shared" si="7"/>
        <v>113.67740049714934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95.33951490570396</v>
      </c>
      <c r="W59" s="10">
        <f t="shared" si="7"/>
        <v>95.93407280797915</v>
      </c>
      <c r="X59" s="10">
        <f t="shared" si="7"/>
        <v>0</v>
      </c>
      <c r="Y59" s="10">
        <f t="shared" si="7"/>
        <v>0</v>
      </c>
      <c r="Z59" s="11">
        <f t="shared" si="7"/>
        <v>100.77760284174886</v>
      </c>
    </row>
    <row r="60" spans="1:26" ht="13.5">
      <c r="A60" s="37" t="s">
        <v>32</v>
      </c>
      <c r="B60" s="12">
        <f t="shared" si="7"/>
        <v>99.99999986277894</v>
      </c>
      <c r="C60" s="12">
        <f t="shared" si="7"/>
        <v>0</v>
      </c>
      <c r="D60" s="3">
        <f t="shared" si="7"/>
        <v>100</v>
      </c>
      <c r="E60" s="13">
        <f t="shared" si="7"/>
        <v>94.29405705640511</v>
      </c>
      <c r="F60" s="13">
        <f t="shared" si="7"/>
        <v>100</v>
      </c>
      <c r="G60" s="13">
        <f t="shared" si="7"/>
        <v>99.99999854844934</v>
      </c>
      <c r="H60" s="13">
        <f t="shared" si="7"/>
        <v>99.99999858407087</v>
      </c>
      <c r="I60" s="13">
        <f t="shared" si="7"/>
        <v>99.99999903034615</v>
      </c>
      <c r="J60" s="13">
        <f t="shared" si="7"/>
        <v>117.69359599252229</v>
      </c>
      <c r="K60" s="13">
        <f t="shared" si="7"/>
        <v>117.00394290031568</v>
      </c>
      <c r="L60" s="13">
        <f t="shared" si="7"/>
        <v>116.7093303890452</v>
      </c>
      <c r="M60" s="13">
        <f t="shared" si="7"/>
        <v>117.12507799786344</v>
      </c>
      <c r="N60" s="13">
        <f t="shared" si="7"/>
        <v>127.69685371474677</v>
      </c>
      <c r="O60" s="13">
        <f t="shared" si="7"/>
        <v>117.4784389539307</v>
      </c>
      <c r="P60" s="13">
        <f t="shared" si="7"/>
        <v>99.99999831364423</v>
      </c>
      <c r="Q60" s="13">
        <f t="shared" si="7"/>
        <v>114.91154137863553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110.2137348219732</v>
      </c>
      <c r="W60" s="13">
        <f t="shared" si="7"/>
        <v>107.59361328082238</v>
      </c>
      <c r="X60" s="13">
        <f t="shared" si="7"/>
        <v>0</v>
      </c>
      <c r="Y60" s="13">
        <f t="shared" si="7"/>
        <v>0</v>
      </c>
      <c r="Z60" s="14">
        <f t="shared" si="7"/>
        <v>94.29405705640511</v>
      </c>
    </row>
    <row r="61" spans="1:26" ht="13.5">
      <c r="A61" s="38" t="s">
        <v>102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92.72618937417299</v>
      </c>
      <c r="F61" s="13">
        <f t="shared" si="7"/>
        <v>100</v>
      </c>
      <c r="G61" s="13">
        <f t="shared" si="7"/>
        <v>99.99999825399654</v>
      </c>
      <c r="H61" s="13">
        <f t="shared" si="7"/>
        <v>100</v>
      </c>
      <c r="I61" s="13">
        <f t="shared" si="7"/>
        <v>99.99999936527031</v>
      </c>
      <c r="J61" s="13">
        <f t="shared" si="7"/>
        <v>100.03677030190194</v>
      </c>
      <c r="K61" s="13">
        <f t="shared" si="7"/>
        <v>100.03376287989741</v>
      </c>
      <c r="L61" s="13">
        <f t="shared" si="7"/>
        <v>100.03583522699951</v>
      </c>
      <c r="M61" s="13">
        <f t="shared" si="7"/>
        <v>100.03542270514015</v>
      </c>
      <c r="N61" s="13">
        <f t="shared" si="7"/>
        <v>113.09278431949492</v>
      </c>
      <c r="O61" s="13">
        <f t="shared" si="7"/>
        <v>100.03656384740887</v>
      </c>
      <c r="P61" s="13">
        <f t="shared" si="7"/>
        <v>99.9999976362749</v>
      </c>
      <c r="Q61" s="13">
        <f t="shared" si="7"/>
        <v>104.20589454399594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101.28564190615757</v>
      </c>
      <c r="W61" s="13">
        <f t="shared" si="7"/>
        <v>100.09090762205979</v>
      </c>
      <c r="X61" s="13">
        <f t="shared" si="7"/>
        <v>0</v>
      </c>
      <c r="Y61" s="13">
        <f t="shared" si="7"/>
        <v>0</v>
      </c>
      <c r="Z61" s="14">
        <f t="shared" si="7"/>
        <v>92.72618937417299</v>
      </c>
    </row>
    <row r="62" spans="1:26" ht="13.5">
      <c r="A62" s="38" t="s">
        <v>103</v>
      </c>
      <c r="B62" s="12">
        <f t="shared" si="7"/>
        <v>99.99999873817791</v>
      </c>
      <c r="C62" s="12">
        <f t="shared" si="7"/>
        <v>0</v>
      </c>
      <c r="D62" s="3">
        <f t="shared" si="7"/>
        <v>100</v>
      </c>
      <c r="E62" s="13">
        <f t="shared" si="7"/>
        <v>95.46828052868618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158.73249470696913</v>
      </c>
      <c r="K62" s="13">
        <f t="shared" si="7"/>
        <v>165.8838306381644</v>
      </c>
      <c r="L62" s="13">
        <f t="shared" si="7"/>
        <v>138.83684013016708</v>
      </c>
      <c r="M62" s="13">
        <f t="shared" si="7"/>
        <v>151.58249841628552</v>
      </c>
      <c r="N62" s="13">
        <f t="shared" si="7"/>
        <v>155.66850683863126</v>
      </c>
      <c r="O62" s="13">
        <f t="shared" si="7"/>
        <v>155.54060546522567</v>
      </c>
      <c r="P62" s="13">
        <f t="shared" si="7"/>
        <v>100</v>
      </c>
      <c r="Q62" s="13">
        <f t="shared" si="7"/>
        <v>136.0793218044738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130.46430956525637</v>
      </c>
      <c r="W62" s="13">
        <f t="shared" si="7"/>
        <v>122.64715168060756</v>
      </c>
      <c r="X62" s="13">
        <f t="shared" si="7"/>
        <v>0</v>
      </c>
      <c r="Y62" s="13">
        <f t="shared" si="7"/>
        <v>0</v>
      </c>
      <c r="Z62" s="14">
        <f t="shared" si="7"/>
        <v>95.46828052868618</v>
      </c>
    </row>
    <row r="63" spans="1:26" ht="13.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99.82166774097814</v>
      </c>
      <c r="F63" s="13">
        <f t="shared" si="7"/>
        <v>100</v>
      </c>
      <c r="G63" s="13">
        <f t="shared" si="7"/>
        <v>100</v>
      </c>
      <c r="H63" s="13">
        <f t="shared" si="7"/>
        <v>99.99997884529586</v>
      </c>
      <c r="I63" s="13">
        <f t="shared" si="7"/>
        <v>99.99999293024263</v>
      </c>
      <c r="J63" s="13">
        <f t="shared" si="7"/>
        <v>164.28662758600979</v>
      </c>
      <c r="K63" s="13">
        <f t="shared" si="7"/>
        <v>164.24184372109255</v>
      </c>
      <c r="L63" s="13">
        <f t="shared" si="7"/>
        <v>163.66836317150828</v>
      </c>
      <c r="M63" s="13">
        <f t="shared" si="7"/>
        <v>164.06436837155854</v>
      </c>
      <c r="N63" s="13">
        <f t="shared" si="7"/>
        <v>163.7426949291356</v>
      </c>
      <c r="O63" s="13">
        <f t="shared" si="7"/>
        <v>165.60685250666862</v>
      </c>
      <c r="P63" s="13">
        <f t="shared" si="7"/>
        <v>100</v>
      </c>
      <c r="Q63" s="13">
        <f t="shared" si="7"/>
        <v>143.20971293065304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135.5829372570472</v>
      </c>
      <c r="W63" s="13">
        <f t="shared" si="7"/>
        <v>129.63640562563828</v>
      </c>
      <c r="X63" s="13">
        <f t="shared" si="7"/>
        <v>0</v>
      </c>
      <c r="Y63" s="13">
        <f t="shared" si="7"/>
        <v>0</v>
      </c>
      <c r="Z63" s="14">
        <f t="shared" si="7"/>
        <v>99.82166774097814</v>
      </c>
    </row>
    <row r="64" spans="1:26" ht="13.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102.49063595534355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173.33850274728195</v>
      </c>
      <c r="K64" s="13">
        <f t="shared" si="7"/>
        <v>172.91883687014496</v>
      </c>
      <c r="L64" s="13">
        <f t="shared" si="7"/>
        <v>173.26079156992915</v>
      </c>
      <c r="M64" s="13">
        <f t="shared" si="7"/>
        <v>173.17265408961686</v>
      </c>
      <c r="N64" s="13">
        <f t="shared" si="7"/>
        <v>173.02227224824424</v>
      </c>
      <c r="O64" s="13">
        <f t="shared" si="7"/>
        <v>172.90261035202303</v>
      </c>
      <c r="P64" s="13">
        <f t="shared" si="7"/>
        <v>100</v>
      </c>
      <c r="Q64" s="13">
        <f t="shared" si="7"/>
        <v>148.75893101385842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140.6011176665723</v>
      </c>
      <c r="W64" s="13">
        <f t="shared" si="7"/>
        <v>137.4023440198383</v>
      </c>
      <c r="X64" s="13">
        <f t="shared" si="7"/>
        <v>0</v>
      </c>
      <c r="Y64" s="13">
        <f t="shared" si="7"/>
        <v>0</v>
      </c>
      <c r="Z64" s="14">
        <f t="shared" si="7"/>
        <v>102.49063595534355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131.12074876443756</v>
      </c>
      <c r="F66" s="16">
        <f t="shared" si="7"/>
        <v>99.99958492273336</v>
      </c>
      <c r="G66" s="16">
        <f t="shared" si="7"/>
        <v>100</v>
      </c>
      <c r="H66" s="16">
        <f t="shared" si="7"/>
        <v>100</v>
      </c>
      <c r="I66" s="16">
        <f t="shared" si="7"/>
        <v>99.99987150179705</v>
      </c>
      <c r="J66" s="16">
        <f t="shared" si="7"/>
        <v>100</v>
      </c>
      <c r="K66" s="16">
        <f t="shared" si="7"/>
        <v>99.99963539444852</v>
      </c>
      <c r="L66" s="16">
        <f t="shared" si="7"/>
        <v>100</v>
      </c>
      <c r="M66" s="16">
        <f t="shared" si="7"/>
        <v>99.99987606660181</v>
      </c>
      <c r="N66" s="16">
        <f t="shared" si="7"/>
        <v>100</v>
      </c>
      <c r="O66" s="16">
        <f t="shared" si="7"/>
        <v>99.99964211709212</v>
      </c>
      <c r="P66" s="16">
        <f t="shared" si="7"/>
        <v>99.99982863214176</v>
      </c>
      <c r="Q66" s="16">
        <f t="shared" si="7"/>
        <v>99.9997681688936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99.99983658815681</v>
      </c>
      <c r="W66" s="16">
        <f t="shared" si="7"/>
        <v>119.91303258267318</v>
      </c>
      <c r="X66" s="16">
        <f t="shared" si="7"/>
        <v>0</v>
      </c>
      <c r="Y66" s="16">
        <f t="shared" si="7"/>
        <v>0</v>
      </c>
      <c r="Z66" s="17">
        <f t="shared" si="7"/>
        <v>131.12074876443756</v>
      </c>
    </row>
    <row r="67" spans="1:26" ht="13.5" hidden="1">
      <c r="A67" s="40" t="s">
        <v>108</v>
      </c>
      <c r="B67" s="23">
        <v>1040221595</v>
      </c>
      <c r="C67" s="23"/>
      <c r="D67" s="24">
        <v>1080571159</v>
      </c>
      <c r="E67" s="25">
        <v>1080571159</v>
      </c>
      <c r="F67" s="25">
        <v>94124610</v>
      </c>
      <c r="G67" s="25">
        <v>94002608</v>
      </c>
      <c r="H67" s="25">
        <v>96895469</v>
      </c>
      <c r="I67" s="25">
        <v>285022687</v>
      </c>
      <c r="J67" s="25">
        <v>85956489</v>
      </c>
      <c r="K67" s="25">
        <v>87945713</v>
      </c>
      <c r="L67" s="25">
        <v>89985019</v>
      </c>
      <c r="M67" s="25">
        <v>263887221</v>
      </c>
      <c r="N67" s="25">
        <v>80873677</v>
      </c>
      <c r="O67" s="25">
        <v>86185369</v>
      </c>
      <c r="P67" s="25">
        <v>85739008</v>
      </c>
      <c r="Q67" s="25">
        <v>252798054</v>
      </c>
      <c r="R67" s="25"/>
      <c r="S67" s="25"/>
      <c r="T67" s="25"/>
      <c r="U67" s="25"/>
      <c r="V67" s="25">
        <v>801707962</v>
      </c>
      <c r="W67" s="25">
        <v>801495148</v>
      </c>
      <c r="X67" s="25"/>
      <c r="Y67" s="24"/>
      <c r="Z67" s="26">
        <v>1080571159</v>
      </c>
    </row>
    <row r="68" spans="1:26" ht="13.5" hidden="1">
      <c r="A68" s="36" t="s">
        <v>31</v>
      </c>
      <c r="B68" s="18">
        <v>308610464</v>
      </c>
      <c r="C68" s="18"/>
      <c r="D68" s="19">
        <v>304861283</v>
      </c>
      <c r="E68" s="20">
        <v>304861283</v>
      </c>
      <c r="F68" s="20">
        <v>27141366</v>
      </c>
      <c r="G68" s="20">
        <v>24852085</v>
      </c>
      <c r="H68" s="20">
        <v>25991844</v>
      </c>
      <c r="I68" s="20">
        <v>77985295</v>
      </c>
      <c r="J68" s="20">
        <v>26049876</v>
      </c>
      <c r="K68" s="20">
        <v>26078459</v>
      </c>
      <c r="L68" s="20">
        <v>26112002</v>
      </c>
      <c r="M68" s="20">
        <v>78240337</v>
      </c>
      <c r="N68" s="20">
        <v>23781597</v>
      </c>
      <c r="O68" s="20">
        <v>25793257</v>
      </c>
      <c r="P68" s="20">
        <v>25856000</v>
      </c>
      <c r="Q68" s="20">
        <v>75430854</v>
      </c>
      <c r="R68" s="20"/>
      <c r="S68" s="20"/>
      <c r="T68" s="20"/>
      <c r="U68" s="20"/>
      <c r="V68" s="20">
        <v>231656486</v>
      </c>
      <c r="W68" s="20">
        <v>225825908</v>
      </c>
      <c r="X68" s="20"/>
      <c r="Y68" s="19"/>
      <c r="Z68" s="22">
        <v>304861283</v>
      </c>
    </row>
    <row r="69" spans="1:26" ht="13.5" hidden="1">
      <c r="A69" s="37" t="s">
        <v>32</v>
      </c>
      <c r="B69" s="18">
        <v>728751091</v>
      </c>
      <c r="C69" s="18"/>
      <c r="D69" s="19">
        <v>773395343</v>
      </c>
      <c r="E69" s="20">
        <v>773395343</v>
      </c>
      <c r="F69" s="20">
        <v>66742325</v>
      </c>
      <c r="G69" s="20">
        <v>68891843</v>
      </c>
      <c r="H69" s="20">
        <v>70625003</v>
      </c>
      <c r="I69" s="20">
        <v>206259171</v>
      </c>
      <c r="J69" s="20">
        <v>59639109</v>
      </c>
      <c r="K69" s="20">
        <v>61592985</v>
      </c>
      <c r="L69" s="20">
        <v>63607905</v>
      </c>
      <c r="M69" s="20">
        <v>184839999</v>
      </c>
      <c r="N69" s="20">
        <v>57092344</v>
      </c>
      <c r="O69" s="20">
        <v>60112691</v>
      </c>
      <c r="P69" s="20">
        <v>59299468</v>
      </c>
      <c r="Q69" s="20">
        <v>176504503</v>
      </c>
      <c r="R69" s="20"/>
      <c r="S69" s="20"/>
      <c r="T69" s="20"/>
      <c r="U69" s="20"/>
      <c r="V69" s="20">
        <v>567603673</v>
      </c>
      <c r="W69" s="20">
        <v>574025176</v>
      </c>
      <c r="X69" s="20"/>
      <c r="Y69" s="19"/>
      <c r="Z69" s="22">
        <v>773395343</v>
      </c>
    </row>
    <row r="70" spans="1:26" ht="13.5" hidden="1">
      <c r="A70" s="38" t="s">
        <v>102</v>
      </c>
      <c r="B70" s="18">
        <v>501660536</v>
      </c>
      <c r="C70" s="18"/>
      <c r="D70" s="19">
        <v>574066169</v>
      </c>
      <c r="E70" s="20">
        <v>574066169</v>
      </c>
      <c r="F70" s="20">
        <v>46546017</v>
      </c>
      <c r="G70" s="20">
        <v>57273655</v>
      </c>
      <c r="H70" s="20">
        <v>53727707</v>
      </c>
      <c r="I70" s="20">
        <v>157547379</v>
      </c>
      <c r="J70" s="20">
        <v>43426350</v>
      </c>
      <c r="K70" s="20">
        <v>46157200</v>
      </c>
      <c r="L70" s="20">
        <v>43856287</v>
      </c>
      <c r="M70" s="20">
        <v>133439837</v>
      </c>
      <c r="N70" s="20">
        <v>40510940</v>
      </c>
      <c r="O70" s="20">
        <v>43671553</v>
      </c>
      <c r="P70" s="20">
        <v>42306104</v>
      </c>
      <c r="Q70" s="20">
        <v>126488597</v>
      </c>
      <c r="R70" s="20"/>
      <c r="S70" s="20"/>
      <c r="T70" s="20"/>
      <c r="U70" s="20"/>
      <c r="V70" s="20">
        <v>417475813</v>
      </c>
      <c r="W70" s="20">
        <v>425317472</v>
      </c>
      <c r="X70" s="20"/>
      <c r="Y70" s="19"/>
      <c r="Z70" s="22">
        <v>574066169</v>
      </c>
    </row>
    <row r="71" spans="1:26" ht="13.5" hidden="1">
      <c r="A71" s="38" t="s">
        <v>103</v>
      </c>
      <c r="B71" s="18">
        <v>79250475</v>
      </c>
      <c r="C71" s="18"/>
      <c r="D71" s="19">
        <v>83158369</v>
      </c>
      <c r="E71" s="20">
        <v>83158369</v>
      </c>
      <c r="F71" s="20">
        <v>6856185</v>
      </c>
      <c r="G71" s="20">
        <v>5154173</v>
      </c>
      <c r="H71" s="20">
        <v>6991446</v>
      </c>
      <c r="I71" s="20">
        <v>19001804</v>
      </c>
      <c r="J71" s="20">
        <v>6385283</v>
      </c>
      <c r="K71" s="20">
        <v>5630383</v>
      </c>
      <c r="L71" s="20">
        <v>9899585</v>
      </c>
      <c r="M71" s="20">
        <v>21915251</v>
      </c>
      <c r="N71" s="20">
        <v>6712235</v>
      </c>
      <c r="O71" s="20">
        <v>6700071</v>
      </c>
      <c r="P71" s="20">
        <v>7258429</v>
      </c>
      <c r="Q71" s="20">
        <v>20670735</v>
      </c>
      <c r="R71" s="20"/>
      <c r="S71" s="20"/>
      <c r="T71" s="20"/>
      <c r="U71" s="20"/>
      <c r="V71" s="20">
        <v>61587790</v>
      </c>
      <c r="W71" s="20">
        <v>62296876</v>
      </c>
      <c r="X71" s="20"/>
      <c r="Y71" s="19"/>
      <c r="Z71" s="22">
        <v>83158369</v>
      </c>
    </row>
    <row r="72" spans="1:26" ht="13.5" hidden="1">
      <c r="A72" s="38" t="s">
        <v>104</v>
      </c>
      <c r="B72" s="18">
        <v>68678824</v>
      </c>
      <c r="C72" s="18"/>
      <c r="D72" s="19">
        <v>56122768</v>
      </c>
      <c r="E72" s="20">
        <v>56122768</v>
      </c>
      <c r="F72" s="20">
        <v>6243108</v>
      </c>
      <c r="G72" s="20">
        <v>3174568</v>
      </c>
      <c r="H72" s="20">
        <v>4727081</v>
      </c>
      <c r="I72" s="20">
        <v>14144757</v>
      </c>
      <c r="J72" s="20">
        <v>4653453</v>
      </c>
      <c r="K72" s="20">
        <v>4631156</v>
      </c>
      <c r="L72" s="20">
        <v>4687284</v>
      </c>
      <c r="M72" s="20">
        <v>13971893</v>
      </c>
      <c r="N72" s="20">
        <v>4682535</v>
      </c>
      <c r="O72" s="20">
        <v>4550043</v>
      </c>
      <c r="P72" s="20">
        <v>4583561</v>
      </c>
      <c r="Q72" s="20">
        <v>13816139</v>
      </c>
      <c r="R72" s="20"/>
      <c r="S72" s="20"/>
      <c r="T72" s="20"/>
      <c r="U72" s="20"/>
      <c r="V72" s="20">
        <v>41932789</v>
      </c>
      <c r="W72" s="20">
        <v>41534416</v>
      </c>
      <c r="X72" s="20"/>
      <c r="Y72" s="19"/>
      <c r="Z72" s="22">
        <v>56122768</v>
      </c>
    </row>
    <row r="73" spans="1:26" ht="13.5" hidden="1">
      <c r="A73" s="38" t="s">
        <v>105</v>
      </c>
      <c r="B73" s="18">
        <v>79161256</v>
      </c>
      <c r="C73" s="18"/>
      <c r="D73" s="19">
        <v>60048037</v>
      </c>
      <c r="E73" s="20">
        <v>60048037</v>
      </c>
      <c r="F73" s="20">
        <v>7097015</v>
      </c>
      <c r="G73" s="20">
        <v>3289447</v>
      </c>
      <c r="H73" s="20">
        <v>5178769</v>
      </c>
      <c r="I73" s="20">
        <v>15565231</v>
      </c>
      <c r="J73" s="20">
        <v>5174023</v>
      </c>
      <c r="K73" s="20">
        <v>5174246</v>
      </c>
      <c r="L73" s="20">
        <v>5164749</v>
      </c>
      <c r="M73" s="20">
        <v>15513018</v>
      </c>
      <c r="N73" s="20">
        <v>5186634</v>
      </c>
      <c r="O73" s="20">
        <v>5191024</v>
      </c>
      <c r="P73" s="20">
        <v>5151374</v>
      </c>
      <c r="Q73" s="20">
        <v>15529032</v>
      </c>
      <c r="R73" s="20"/>
      <c r="S73" s="20"/>
      <c r="T73" s="20"/>
      <c r="U73" s="20"/>
      <c r="V73" s="20">
        <v>46607281</v>
      </c>
      <c r="W73" s="20">
        <v>44876412</v>
      </c>
      <c r="X73" s="20"/>
      <c r="Y73" s="19"/>
      <c r="Z73" s="22">
        <v>60048037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2860040</v>
      </c>
      <c r="C75" s="27"/>
      <c r="D75" s="28">
        <v>2314533</v>
      </c>
      <c r="E75" s="29">
        <v>2314533</v>
      </c>
      <c r="F75" s="29">
        <v>240919</v>
      </c>
      <c r="G75" s="29">
        <v>258680</v>
      </c>
      <c r="H75" s="29">
        <v>278622</v>
      </c>
      <c r="I75" s="29">
        <v>778221</v>
      </c>
      <c r="J75" s="29">
        <v>267504</v>
      </c>
      <c r="K75" s="29">
        <v>274269</v>
      </c>
      <c r="L75" s="29">
        <v>265112</v>
      </c>
      <c r="M75" s="29">
        <v>806885</v>
      </c>
      <c r="N75" s="29">
        <v>-264</v>
      </c>
      <c r="O75" s="29">
        <v>279421</v>
      </c>
      <c r="P75" s="29">
        <v>583540</v>
      </c>
      <c r="Q75" s="29">
        <v>862697</v>
      </c>
      <c r="R75" s="29"/>
      <c r="S75" s="29"/>
      <c r="T75" s="29"/>
      <c r="U75" s="29"/>
      <c r="V75" s="29">
        <v>2447803</v>
      </c>
      <c r="W75" s="29">
        <v>1644064</v>
      </c>
      <c r="X75" s="29"/>
      <c r="Y75" s="28"/>
      <c r="Z75" s="30">
        <v>2314533</v>
      </c>
    </row>
    <row r="76" spans="1:26" ht="13.5" hidden="1">
      <c r="A76" s="41" t="s">
        <v>109</v>
      </c>
      <c r="B76" s="31">
        <v>1040221594</v>
      </c>
      <c r="C76" s="31"/>
      <c r="D76" s="32">
        <v>1080571159</v>
      </c>
      <c r="E76" s="33">
        <v>1039532572</v>
      </c>
      <c r="F76" s="33">
        <v>94124609</v>
      </c>
      <c r="G76" s="33">
        <v>94002607</v>
      </c>
      <c r="H76" s="33">
        <v>96895468</v>
      </c>
      <c r="I76" s="33">
        <v>285022684</v>
      </c>
      <c r="J76" s="33">
        <v>70538338</v>
      </c>
      <c r="K76" s="33">
        <v>100844860</v>
      </c>
      <c r="L76" s="33">
        <v>103044720</v>
      </c>
      <c r="M76" s="33">
        <v>274427918</v>
      </c>
      <c r="N76" s="33">
        <v>103838347</v>
      </c>
      <c r="O76" s="33">
        <v>99857221</v>
      </c>
      <c r="P76" s="33">
        <v>85739006</v>
      </c>
      <c r="Q76" s="33">
        <v>289434574</v>
      </c>
      <c r="R76" s="33"/>
      <c r="S76" s="33"/>
      <c r="T76" s="33"/>
      <c r="U76" s="33"/>
      <c r="V76" s="33">
        <v>848885176</v>
      </c>
      <c r="W76" s="33">
        <v>836229866</v>
      </c>
      <c r="X76" s="33"/>
      <c r="Y76" s="32"/>
      <c r="Z76" s="34">
        <v>1039532572</v>
      </c>
    </row>
    <row r="77" spans="1:26" ht="13.5" hidden="1">
      <c r="A77" s="36" t="s">
        <v>31</v>
      </c>
      <c r="B77" s="18">
        <v>308610464</v>
      </c>
      <c r="C77" s="18"/>
      <c r="D77" s="19">
        <v>304861283</v>
      </c>
      <c r="E77" s="20">
        <v>307231893</v>
      </c>
      <c r="F77" s="20">
        <v>27141366</v>
      </c>
      <c r="G77" s="20">
        <v>24852085</v>
      </c>
      <c r="H77" s="20">
        <v>25991844</v>
      </c>
      <c r="I77" s="20">
        <v>77985295</v>
      </c>
      <c r="J77" s="20">
        <v>79422</v>
      </c>
      <c r="K77" s="20">
        <v>28504371</v>
      </c>
      <c r="L77" s="20">
        <v>28543248</v>
      </c>
      <c r="M77" s="20">
        <v>57127041</v>
      </c>
      <c r="N77" s="20">
        <v>30933484</v>
      </c>
      <c r="O77" s="20">
        <v>28958350</v>
      </c>
      <c r="P77" s="20">
        <v>25856000</v>
      </c>
      <c r="Q77" s="20">
        <v>85747834</v>
      </c>
      <c r="R77" s="20"/>
      <c r="S77" s="20"/>
      <c r="T77" s="20"/>
      <c r="U77" s="20"/>
      <c r="V77" s="20">
        <v>220860170</v>
      </c>
      <c r="W77" s="20">
        <v>216643991</v>
      </c>
      <c r="X77" s="20"/>
      <c r="Y77" s="19"/>
      <c r="Z77" s="22">
        <v>307231893</v>
      </c>
    </row>
    <row r="78" spans="1:26" ht="13.5" hidden="1">
      <c r="A78" s="37" t="s">
        <v>32</v>
      </c>
      <c r="B78" s="18">
        <v>728751090</v>
      </c>
      <c r="C78" s="18"/>
      <c r="D78" s="19">
        <v>773395343</v>
      </c>
      <c r="E78" s="20">
        <v>729265846</v>
      </c>
      <c r="F78" s="20">
        <v>66742325</v>
      </c>
      <c r="G78" s="20">
        <v>68891842</v>
      </c>
      <c r="H78" s="20">
        <v>70625002</v>
      </c>
      <c r="I78" s="20">
        <v>206259169</v>
      </c>
      <c r="J78" s="20">
        <v>70191412</v>
      </c>
      <c r="K78" s="20">
        <v>72066221</v>
      </c>
      <c r="L78" s="20">
        <v>74236360</v>
      </c>
      <c r="M78" s="20">
        <v>216493993</v>
      </c>
      <c r="N78" s="20">
        <v>72905127</v>
      </c>
      <c r="O78" s="20">
        <v>70619451</v>
      </c>
      <c r="P78" s="20">
        <v>59299467</v>
      </c>
      <c r="Q78" s="20">
        <v>202824045</v>
      </c>
      <c r="R78" s="20"/>
      <c r="S78" s="20"/>
      <c r="T78" s="20"/>
      <c r="U78" s="20"/>
      <c r="V78" s="20">
        <v>625577207</v>
      </c>
      <c r="W78" s="20">
        <v>617614428</v>
      </c>
      <c r="X78" s="20"/>
      <c r="Y78" s="19"/>
      <c r="Z78" s="22">
        <v>729265846</v>
      </c>
    </row>
    <row r="79" spans="1:26" ht="13.5" hidden="1">
      <c r="A79" s="38" t="s">
        <v>102</v>
      </c>
      <c r="B79" s="18">
        <v>501660536</v>
      </c>
      <c r="C79" s="18"/>
      <c r="D79" s="19">
        <v>574066169</v>
      </c>
      <c r="E79" s="20">
        <v>532309683</v>
      </c>
      <c r="F79" s="20">
        <v>46546017</v>
      </c>
      <c r="G79" s="20">
        <v>57273654</v>
      </c>
      <c r="H79" s="20">
        <v>53727707</v>
      </c>
      <c r="I79" s="20">
        <v>157547378</v>
      </c>
      <c r="J79" s="20">
        <v>43442318</v>
      </c>
      <c r="K79" s="20">
        <v>46172784</v>
      </c>
      <c r="L79" s="20">
        <v>43872003</v>
      </c>
      <c r="M79" s="20">
        <v>133487105</v>
      </c>
      <c r="N79" s="20">
        <v>45814950</v>
      </c>
      <c r="O79" s="20">
        <v>43687521</v>
      </c>
      <c r="P79" s="20">
        <v>42306103</v>
      </c>
      <c r="Q79" s="20">
        <v>131808574</v>
      </c>
      <c r="R79" s="20"/>
      <c r="S79" s="20"/>
      <c r="T79" s="20"/>
      <c r="U79" s="20"/>
      <c r="V79" s="20">
        <v>422843057</v>
      </c>
      <c r="W79" s="20">
        <v>425704118</v>
      </c>
      <c r="X79" s="20"/>
      <c r="Y79" s="19"/>
      <c r="Z79" s="22">
        <v>532309683</v>
      </c>
    </row>
    <row r="80" spans="1:26" ht="13.5" hidden="1">
      <c r="A80" s="38" t="s">
        <v>103</v>
      </c>
      <c r="B80" s="18">
        <v>79250474</v>
      </c>
      <c r="C80" s="18"/>
      <c r="D80" s="19">
        <v>83158369</v>
      </c>
      <c r="E80" s="20">
        <v>79389865</v>
      </c>
      <c r="F80" s="20">
        <v>6856185</v>
      </c>
      <c r="G80" s="20">
        <v>5154173</v>
      </c>
      <c r="H80" s="20">
        <v>6991446</v>
      </c>
      <c r="I80" s="20">
        <v>19001804</v>
      </c>
      <c r="J80" s="20">
        <v>10135519</v>
      </c>
      <c r="K80" s="20">
        <v>9339895</v>
      </c>
      <c r="L80" s="20">
        <v>13744271</v>
      </c>
      <c r="M80" s="20">
        <v>33219685</v>
      </c>
      <c r="N80" s="20">
        <v>10448836</v>
      </c>
      <c r="O80" s="20">
        <v>10421331</v>
      </c>
      <c r="P80" s="20">
        <v>7258429</v>
      </c>
      <c r="Q80" s="20">
        <v>28128596</v>
      </c>
      <c r="R80" s="20"/>
      <c r="S80" s="20"/>
      <c r="T80" s="20"/>
      <c r="U80" s="20"/>
      <c r="V80" s="20">
        <v>80350085</v>
      </c>
      <c r="W80" s="20">
        <v>76405344</v>
      </c>
      <c r="X80" s="20"/>
      <c r="Y80" s="19"/>
      <c r="Z80" s="22">
        <v>79389865</v>
      </c>
    </row>
    <row r="81" spans="1:26" ht="13.5" hidden="1">
      <c r="A81" s="38" t="s">
        <v>104</v>
      </c>
      <c r="B81" s="18">
        <v>68678824</v>
      </c>
      <c r="C81" s="18"/>
      <c r="D81" s="19">
        <v>56122768</v>
      </c>
      <c r="E81" s="20">
        <v>56022683</v>
      </c>
      <c r="F81" s="20">
        <v>6243108</v>
      </c>
      <c r="G81" s="20">
        <v>3174568</v>
      </c>
      <c r="H81" s="20">
        <v>4727080</v>
      </c>
      <c r="I81" s="20">
        <v>14144756</v>
      </c>
      <c r="J81" s="20">
        <v>7645001</v>
      </c>
      <c r="K81" s="20">
        <v>7606296</v>
      </c>
      <c r="L81" s="20">
        <v>7671601</v>
      </c>
      <c r="M81" s="20">
        <v>22922898</v>
      </c>
      <c r="N81" s="20">
        <v>7667309</v>
      </c>
      <c r="O81" s="20">
        <v>7535183</v>
      </c>
      <c r="P81" s="20">
        <v>4583561</v>
      </c>
      <c r="Q81" s="20">
        <v>19786053</v>
      </c>
      <c r="R81" s="20"/>
      <c r="S81" s="20"/>
      <c r="T81" s="20"/>
      <c r="U81" s="20"/>
      <c r="V81" s="20">
        <v>56853707</v>
      </c>
      <c r="W81" s="20">
        <v>53843724</v>
      </c>
      <c r="X81" s="20"/>
      <c r="Y81" s="19"/>
      <c r="Z81" s="22">
        <v>56022683</v>
      </c>
    </row>
    <row r="82" spans="1:26" ht="13.5" hidden="1">
      <c r="A82" s="38" t="s">
        <v>105</v>
      </c>
      <c r="B82" s="18">
        <v>79161256</v>
      </c>
      <c r="C82" s="18"/>
      <c r="D82" s="19">
        <v>60048037</v>
      </c>
      <c r="E82" s="20">
        <v>61543615</v>
      </c>
      <c r="F82" s="20">
        <v>7097015</v>
      </c>
      <c r="G82" s="20">
        <v>3289447</v>
      </c>
      <c r="H82" s="20">
        <v>5178769</v>
      </c>
      <c r="I82" s="20">
        <v>15565231</v>
      </c>
      <c r="J82" s="20">
        <v>8968574</v>
      </c>
      <c r="K82" s="20">
        <v>8947246</v>
      </c>
      <c r="L82" s="20">
        <v>8948485</v>
      </c>
      <c r="M82" s="20">
        <v>26864305</v>
      </c>
      <c r="N82" s="20">
        <v>8974032</v>
      </c>
      <c r="O82" s="20">
        <v>8975416</v>
      </c>
      <c r="P82" s="20">
        <v>5151374</v>
      </c>
      <c r="Q82" s="20">
        <v>23100822</v>
      </c>
      <c r="R82" s="20"/>
      <c r="S82" s="20"/>
      <c r="T82" s="20"/>
      <c r="U82" s="20"/>
      <c r="V82" s="20">
        <v>65530358</v>
      </c>
      <c r="W82" s="20">
        <v>61661242</v>
      </c>
      <c r="X82" s="20"/>
      <c r="Y82" s="19"/>
      <c r="Z82" s="22">
        <v>61543615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2860040</v>
      </c>
      <c r="C84" s="27"/>
      <c r="D84" s="28">
        <v>2314533</v>
      </c>
      <c r="E84" s="29">
        <v>3034833</v>
      </c>
      <c r="F84" s="29">
        <v>240918</v>
      </c>
      <c r="G84" s="29">
        <v>258680</v>
      </c>
      <c r="H84" s="29">
        <v>278622</v>
      </c>
      <c r="I84" s="29">
        <v>778220</v>
      </c>
      <c r="J84" s="29">
        <v>267504</v>
      </c>
      <c r="K84" s="29">
        <v>274268</v>
      </c>
      <c r="L84" s="29">
        <v>265112</v>
      </c>
      <c r="M84" s="29">
        <v>806884</v>
      </c>
      <c r="N84" s="29">
        <v>-264</v>
      </c>
      <c r="O84" s="29">
        <v>279420</v>
      </c>
      <c r="P84" s="29">
        <v>583539</v>
      </c>
      <c r="Q84" s="29">
        <v>862695</v>
      </c>
      <c r="R84" s="29"/>
      <c r="S84" s="29"/>
      <c r="T84" s="29"/>
      <c r="U84" s="29"/>
      <c r="V84" s="29">
        <v>2447799</v>
      </c>
      <c r="W84" s="29">
        <v>1971447</v>
      </c>
      <c r="X84" s="29"/>
      <c r="Y84" s="28"/>
      <c r="Z84" s="30">
        <v>3034833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427805145</v>
      </c>
      <c r="E5" s="59">
        <v>403218353</v>
      </c>
      <c r="F5" s="59">
        <v>0</v>
      </c>
      <c r="G5" s="59">
        <v>80469120</v>
      </c>
      <c r="H5" s="59">
        <v>35010482</v>
      </c>
      <c r="I5" s="59">
        <v>115479602</v>
      </c>
      <c r="J5" s="59">
        <v>21576538</v>
      </c>
      <c r="K5" s="59">
        <v>0</v>
      </c>
      <c r="L5" s="59">
        <v>36162163</v>
      </c>
      <c r="M5" s="59">
        <v>57738701</v>
      </c>
      <c r="N5" s="59">
        <v>33962178</v>
      </c>
      <c r="O5" s="59">
        <v>34801719</v>
      </c>
      <c r="P5" s="59">
        <v>34935336</v>
      </c>
      <c r="Q5" s="59">
        <v>103699233</v>
      </c>
      <c r="R5" s="59">
        <v>0</v>
      </c>
      <c r="S5" s="59">
        <v>0</v>
      </c>
      <c r="T5" s="59">
        <v>0</v>
      </c>
      <c r="U5" s="59">
        <v>0</v>
      </c>
      <c r="V5" s="59">
        <v>276917536</v>
      </c>
      <c r="W5" s="59">
        <v>258774682</v>
      </c>
      <c r="X5" s="59">
        <v>18142854</v>
      </c>
      <c r="Y5" s="60">
        <v>7.01</v>
      </c>
      <c r="Z5" s="61">
        <v>403218353</v>
      </c>
    </row>
    <row r="6" spans="1:26" ht="13.5">
      <c r="A6" s="57" t="s">
        <v>32</v>
      </c>
      <c r="B6" s="18">
        <v>0</v>
      </c>
      <c r="C6" s="18">
        <v>0</v>
      </c>
      <c r="D6" s="58">
        <v>1145386657</v>
      </c>
      <c r="E6" s="59">
        <v>1029439698</v>
      </c>
      <c r="F6" s="59">
        <v>0</v>
      </c>
      <c r="G6" s="59">
        <v>171617350</v>
      </c>
      <c r="H6" s="59">
        <v>74772618</v>
      </c>
      <c r="I6" s="59">
        <v>246389968</v>
      </c>
      <c r="J6" s="59">
        <v>78471829</v>
      </c>
      <c r="K6" s="59">
        <v>0</v>
      </c>
      <c r="L6" s="59">
        <v>85293518</v>
      </c>
      <c r="M6" s="59">
        <v>163765347</v>
      </c>
      <c r="N6" s="59">
        <v>79742687</v>
      </c>
      <c r="O6" s="59">
        <v>91917244</v>
      </c>
      <c r="P6" s="59">
        <v>85782059</v>
      </c>
      <c r="Q6" s="59">
        <v>257441990</v>
      </c>
      <c r="R6" s="59">
        <v>0</v>
      </c>
      <c r="S6" s="59">
        <v>0</v>
      </c>
      <c r="T6" s="59">
        <v>0</v>
      </c>
      <c r="U6" s="59">
        <v>0</v>
      </c>
      <c r="V6" s="59">
        <v>667597305</v>
      </c>
      <c r="W6" s="59">
        <v>742209456</v>
      </c>
      <c r="X6" s="59">
        <v>-74612151</v>
      </c>
      <c r="Y6" s="60">
        <v>-10.05</v>
      </c>
      <c r="Z6" s="61">
        <v>1029439698</v>
      </c>
    </row>
    <row r="7" spans="1:26" ht="13.5">
      <c r="A7" s="57" t="s">
        <v>33</v>
      </c>
      <c r="B7" s="18">
        <v>0</v>
      </c>
      <c r="C7" s="18">
        <v>0</v>
      </c>
      <c r="D7" s="58">
        <v>9735001</v>
      </c>
      <c r="E7" s="59">
        <v>7682254</v>
      </c>
      <c r="F7" s="59">
        <v>0</v>
      </c>
      <c r="G7" s="59">
        <v>174777</v>
      </c>
      <c r="H7" s="59">
        <v>235170</v>
      </c>
      <c r="I7" s="59">
        <v>409947</v>
      </c>
      <c r="J7" s="59">
        <v>-49155</v>
      </c>
      <c r="K7" s="59">
        <v>0</v>
      </c>
      <c r="L7" s="59">
        <v>203447</v>
      </c>
      <c r="M7" s="59">
        <v>154292</v>
      </c>
      <c r="N7" s="59">
        <v>257269</v>
      </c>
      <c r="O7" s="59">
        <v>55739</v>
      </c>
      <c r="P7" s="59">
        <v>157393</v>
      </c>
      <c r="Q7" s="59">
        <v>470401</v>
      </c>
      <c r="R7" s="59">
        <v>0</v>
      </c>
      <c r="S7" s="59">
        <v>0</v>
      </c>
      <c r="T7" s="59">
        <v>0</v>
      </c>
      <c r="U7" s="59">
        <v>0</v>
      </c>
      <c r="V7" s="59">
        <v>1034640</v>
      </c>
      <c r="W7" s="59">
        <v>4963058</v>
      </c>
      <c r="X7" s="59">
        <v>-3928418</v>
      </c>
      <c r="Y7" s="60">
        <v>-79.15</v>
      </c>
      <c r="Z7" s="61">
        <v>7682254</v>
      </c>
    </row>
    <row r="8" spans="1:26" ht="13.5">
      <c r="A8" s="57" t="s">
        <v>34</v>
      </c>
      <c r="B8" s="18">
        <v>0</v>
      </c>
      <c r="C8" s="18">
        <v>0</v>
      </c>
      <c r="D8" s="58">
        <v>707414817</v>
      </c>
      <c r="E8" s="59">
        <v>472859858</v>
      </c>
      <c r="F8" s="59">
        <v>0</v>
      </c>
      <c r="G8" s="59">
        <v>81852460</v>
      </c>
      <c r="H8" s="59">
        <v>141064041</v>
      </c>
      <c r="I8" s="59">
        <v>222916501</v>
      </c>
      <c r="J8" s="59">
        <v>-74014206</v>
      </c>
      <c r="K8" s="59">
        <v>0</v>
      </c>
      <c r="L8" s="59">
        <v>140691585</v>
      </c>
      <c r="M8" s="59">
        <v>66677379</v>
      </c>
      <c r="N8" s="59">
        <v>53763757</v>
      </c>
      <c r="O8" s="59">
        <v>288722</v>
      </c>
      <c r="P8" s="59">
        <v>143319398</v>
      </c>
      <c r="Q8" s="59">
        <v>197371877</v>
      </c>
      <c r="R8" s="59">
        <v>0</v>
      </c>
      <c r="S8" s="59">
        <v>0</v>
      </c>
      <c r="T8" s="59">
        <v>0</v>
      </c>
      <c r="U8" s="59">
        <v>0</v>
      </c>
      <c r="V8" s="59">
        <v>486965757</v>
      </c>
      <c r="W8" s="59">
        <v>624125456</v>
      </c>
      <c r="X8" s="59">
        <v>-137159699</v>
      </c>
      <c r="Y8" s="60">
        <v>-21.98</v>
      </c>
      <c r="Z8" s="61">
        <v>472859858</v>
      </c>
    </row>
    <row r="9" spans="1:26" ht="13.5">
      <c r="A9" s="57" t="s">
        <v>35</v>
      </c>
      <c r="B9" s="18">
        <v>0</v>
      </c>
      <c r="C9" s="18">
        <v>0</v>
      </c>
      <c r="D9" s="58">
        <v>335086221</v>
      </c>
      <c r="E9" s="59">
        <v>293472033</v>
      </c>
      <c r="F9" s="59">
        <v>0</v>
      </c>
      <c r="G9" s="59">
        <v>36733906</v>
      </c>
      <c r="H9" s="59">
        <v>23322215</v>
      </c>
      <c r="I9" s="59">
        <v>60056121</v>
      </c>
      <c r="J9" s="59">
        <v>-337581</v>
      </c>
      <c r="K9" s="59">
        <v>0</v>
      </c>
      <c r="L9" s="59">
        <v>15927790</v>
      </c>
      <c r="M9" s="59">
        <v>15590209</v>
      </c>
      <c r="N9" s="59">
        <v>16998225</v>
      </c>
      <c r="O9" s="59">
        <v>25484723</v>
      </c>
      <c r="P9" s="59">
        <v>22652886</v>
      </c>
      <c r="Q9" s="59">
        <v>65135834</v>
      </c>
      <c r="R9" s="59">
        <v>0</v>
      </c>
      <c r="S9" s="59">
        <v>0</v>
      </c>
      <c r="T9" s="59">
        <v>0</v>
      </c>
      <c r="U9" s="59">
        <v>0</v>
      </c>
      <c r="V9" s="59">
        <v>140782164</v>
      </c>
      <c r="W9" s="59">
        <v>154482075</v>
      </c>
      <c r="X9" s="59">
        <v>-13699911</v>
      </c>
      <c r="Y9" s="60">
        <v>-8.87</v>
      </c>
      <c r="Z9" s="61">
        <v>293472033</v>
      </c>
    </row>
    <row r="10" spans="1:26" ht="25.5">
      <c r="A10" s="62" t="s">
        <v>94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2625427841</v>
      </c>
      <c r="E10" s="65">
        <f t="shared" si="0"/>
        <v>2206672196</v>
      </c>
      <c r="F10" s="65">
        <f t="shared" si="0"/>
        <v>0</v>
      </c>
      <c r="G10" s="65">
        <f t="shared" si="0"/>
        <v>370847613</v>
      </c>
      <c r="H10" s="65">
        <f t="shared" si="0"/>
        <v>274404526</v>
      </c>
      <c r="I10" s="65">
        <f t="shared" si="0"/>
        <v>645252139</v>
      </c>
      <c r="J10" s="65">
        <f t="shared" si="0"/>
        <v>25647425</v>
      </c>
      <c r="K10" s="65">
        <f t="shared" si="0"/>
        <v>0</v>
      </c>
      <c r="L10" s="65">
        <f t="shared" si="0"/>
        <v>278278503</v>
      </c>
      <c r="M10" s="65">
        <f t="shared" si="0"/>
        <v>303925928</v>
      </c>
      <c r="N10" s="65">
        <f t="shared" si="0"/>
        <v>184724116</v>
      </c>
      <c r="O10" s="65">
        <f t="shared" si="0"/>
        <v>152548147</v>
      </c>
      <c r="P10" s="65">
        <f t="shared" si="0"/>
        <v>286847072</v>
      </c>
      <c r="Q10" s="65">
        <f t="shared" si="0"/>
        <v>624119335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1573297402</v>
      </c>
      <c r="W10" s="65">
        <f t="shared" si="0"/>
        <v>1784554727</v>
      </c>
      <c r="X10" s="65">
        <f t="shared" si="0"/>
        <v>-211257325</v>
      </c>
      <c r="Y10" s="66">
        <f>+IF(W10&lt;&gt;0,(X10/W10)*100,0)</f>
        <v>-11.838097302577149</v>
      </c>
      <c r="Z10" s="67">
        <f t="shared" si="0"/>
        <v>2206672196</v>
      </c>
    </row>
    <row r="11" spans="1:26" ht="13.5">
      <c r="A11" s="57" t="s">
        <v>36</v>
      </c>
      <c r="B11" s="18">
        <v>0</v>
      </c>
      <c r="C11" s="18">
        <v>0</v>
      </c>
      <c r="D11" s="58">
        <v>664986897</v>
      </c>
      <c r="E11" s="59">
        <v>610408036</v>
      </c>
      <c r="F11" s="59">
        <v>0</v>
      </c>
      <c r="G11" s="59">
        <v>105730268</v>
      </c>
      <c r="H11" s="59">
        <v>67410648</v>
      </c>
      <c r="I11" s="59">
        <v>173140916</v>
      </c>
      <c r="J11" s="59">
        <v>6778542</v>
      </c>
      <c r="K11" s="59">
        <v>0</v>
      </c>
      <c r="L11" s="59">
        <v>98346398</v>
      </c>
      <c r="M11" s="59">
        <v>105124940</v>
      </c>
      <c r="N11" s="59">
        <v>72741209</v>
      </c>
      <c r="O11" s="59">
        <v>49008016</v>
      </c>
      <c r="P11" s="59">
        <v>60119056</v>
      </c>
      <c r="Q11" s="59">
        <v>181868281</v>
      </c>
      <c r="R11" s="59">
        <v>0</v>
      </c>
      <c r="S11" s="59">
        <v>0</v>
      </c>
      <c r="T11" s="59">
        <v>0</v>
      </c>
      <c r="U11" s="59">
        <v>0</v>
      </c>
      <c r="V11" s="59">
        <v>460134137</v>
      </c>
      <c r="W11" s="59">
        <v>449581412</v>
      </c>
      <c r="X11" s="59">
        <v>10552725</v>
      </c>
      <c r="Y11" s="60">
        <v>2.35</v>
      </c>
      <c r="Z11" s="61">
        <v>610408036</v>
      </c>
    </row>
    <row r="12" spans="1:26" ht="13.5">
      <c r="A12" s="57" t="s">
        <v>37</v>
      </c>
      <c r="B12" s="18">
        <v>0</v>
      </c>
      <c r="C12" s="18">
        <v>0</v>
      </c>
      <c r="D12" s="58">
        <v>38919923</v>
      </c>
      <c r="E12" s="59">
        <v>33465982</v>
      </c>
      <c r="F12" s="59">
        <v>0</v>
      </c>
      <c r="G12" s="59">
        <v>4493892</v>
      </c>
      <c r="H12" s="59">
        <v>4178758</v>
      </c>
      <c r="I12" s="59">
        <v>8672650</v>
      </c>
      <c r="J12" s="59">
        <v>2508367</v>
      </c>
      <c r="K12" s="59">
        <v>0</v>
      </c>
      <c r="L12" s="59">
        <v>2786527</v>
      </c>
      <c r="M12" s="59">
        <v>5294894</v>
      </c>
      <c r="N12" s="59">
        <v>2762277</v>
      </c>
      <c r="O12" s="59">
        <v>3311774</v>
      </c>
      <c r="P12" s="59">
        <v>2926238</v>
      </c>
      <c r="Q12" s="59">
        <v>9000289</v>
      </c>
      <c r="R12" s="59">
        <v>0</v>
      </c>
      <c r="S12" s="59">
        <v>0</v>
      </c>
      <c r="T12" s="59">
        <v>0</v>
      </c>
      <c r="U12" s="59">
        <v>0</v>
      </c>
      <c r="V12" s="59">
        <v>22967833</v>
      </c>
      <c r="W12" s="59">
        <v>23379367</v>
      </c>
      <c r="X12" s="59">
        <v>-411534</v>
      </c>
      <c r="Y12" s="60">
        <v>-1.76</v>
      </c>
      <c r="Z12" s="61">
        <v>33465982</v>
      </c>
    </row>
    <row r="13" spans="1:26" ht="13.5">
      <c r="A13" s="57" t="s">
        <v>95</v>
      </c>
      <c r="B13" s="18">
        <v>0</v>
      </c>
      <c r="C13" s="18">
        <v>0</v>
      </c>
      <c r="D13" s="58">
        <v>257872368</v>
      </c>
      <c r="E13" s="59">
        <v>219423837</v>
      </c>
      <c r="F13" s="59">
        <v>0</v>
      </c>
      <c r="G13" s="59">
        <v>38448531</v>
      </c>
      <c r="H13" s="59">
        <v>17275495</v>
      </c>
      <c r="I13" s="59">
        <v>55724026</v>
      </c>
      <c r="J13" s="59">
        <v>24066463</v>
      </c>
      <c r="K13" s="59">
        <v>0</v>
      </c>
      <c r="L13" s="59">
        <v>19947622</v>
      </c>
      <c r="M13" s="59">
        <v>44014085</v>
      </c>
      <c r="N13" s="59">
        <v>19947622</v>
      </c>
      <c r="O13" s="59">
        <v>19947622</v>
      </c>
      <c r="P13" s="59">
        <v>19947622</v>
      </c>
      <c r="Q13" s="59">
        <v>59842866</v>
      </c>
      <c r="R13" s="59">
        <v>0</v>
      </c>
      <c r="S13" s="59">
        <v>0</v>
      </c>
      <c r="T13" s="59">
        <v>0</v>
      </c>
      <c r="U13" s="59">
        <v>0</v>
      </c>
      <c r="V13" s="59">
        <v>159580977</v>
      </c>
      <c r="W13" s="59">
        <v>187193745</v>
      </c>
      <c r="X13" s="59">
        <v>-27612768</v>
      </c>
      <c r="Y13" s="60">
        <v>-14.75</v>
      </c>
      <c r="Z13" s="61">
        <v>219423837</v>
      </c>
    </row>
    <row r="14" spans="1:26" ht="13.5">
      <c r="A14" s="57" t="s">
        <v>38</v>
      </c>
      <c r="B14" s="18">
        <v>0</v>
      </c>
      <c r="C14" s="18">
        <v>0</v>
      </c>
      <c r="D14" s="58">
        <v>47392772</v>
      </c>
      <c r="E14" s="59">
        <v>30219941</v>
      </c>
      <c r="F14" s="59">
        <v>0</v>
      </c>
      <c r="G14" s="59">
        <v>9115536</v>
      </c>
      <c r="H14" s="59">
        <v>951686</v>
      </c>
      <c r="I14" s="59">
        <v>10067222</v>
      </c>
      <c r="J14" s="59">
        <v>-8927457</v>
      </c>
      <c r="K14" s="59">
        <v>0</v>
      </c>
      <c r="L14" s="59">
        <v>9642848</v>
      </c>
      <c r="M14" s="59">
        <v>715391</v>
      </c>
      <c r="N14" s="59">
        <v>8011446</v>
      </c>
      <c r="O14" s="59">
        <v>458298</v>
      </c>
      <c r="P14" s="59">
        <v>731874</v>
      </c>
      <c r="Q14" s="59">
        <v>9201618</v>
      </c>
      <c r="R14" s="59">
        <v>0</v>
      </c>
      <c r="S14" s="59">
        <v>0</v>
      </c>
      <c r="T14" s="59">
        <v>0</v>
      </c>
      <c r="U14" s="59">
        <v>0</v>
      </c>
      <c r="V14" s="59">
        <v>19984231</v>
      </c>
      <c r="W14" s="59">
        <v>22981996</v>
      </c>
      <c r="X14" s="59">
        <v>-2997765</v>
      </c>
      <c r="Y14" s="60">
        <v>-13.04</v>
      </c>
      <c r="Z14" s="61">
        <v>30219941</v>
      </c>
    </row>
    <row r="15" spans="1:26" ht="13.5">
      <c r="A15" s="57" t="s">
        <v>39</v>
      </c>
      <c r="B15" s="18">
        <v>0</v>
      </c>
      <c r="C15" s="18">
        <v>0</v>
      </c>
      <c r="D15" s="58">
        <v>691956361</v>
      </c>
      <c r="E15" s="59">
        <v>528666456</v>
      </c>
      <c r="F15" s="59">
        <v>0</v>
      </c>
      <c r="G15" s="59">
        <v>95633865</v>
      </c>
      <c r="H15" s="59">
        <v>25608374</v>
      </c>
      <c r="I15" s="59">
        <v>121242239</v>
      </c>
      <c r="J15" s="59">
        <v>-4568518</v>
      </c>
      <c r="K15" s="59">
        <v>0</v>
      </c>
      <c r="L15" s="59">
        <v>57175570</v>
      </c>
      <c r="M15" s="59">
        <v>52607052</v>
      </c>
      <c r="N15" s="59">
        <v>85005606</v>
      </c>
      <c r="O15" s="59">
        <v>68487321</v>
      </c>
      <c r="P15" s="59">
        <v>63581658</v>
      </c>
      <c r="Q15" s="59">
        <v>217074585</v>
      </c>
      <c r="R15" s="59">
        <v>0</v>
      </c>
      <c r="S15" s="59">
        <v>0</v>
      </c>
      <c r="T15" s="59">
        <v>0</v>
      </c>
      <c r="U15" s="59">
        <v>0</v>
      </c>
      <c r="V15" s="59">
        <v>390923876</v>
      </c>
      <c r="W15" s="59">
        <v>425870048</v>
      </c>
      <c r="X15" s="59">
        <v>-34946172</v>
      </c>
      <c r="Y15" s="60">
        <v>-8.21</v>
      </c>
      <c r="Z15" s="61">
        <v>528666456</v>
      </c>
    </row>
    <row r="16" spans="1:26" ht="13.5">
      <c r="A16" s="68" t="s">
        <v>40</v>
      </c>
      <c r="B16" s="18">
        <v>0</v>
      </c>
      <c r="C16" s="18">
        <v>0</v>
      </c>
      <c r="D16" s="58">
        <v>188452765</v>
      </c>
      <c r="E16" s="59">
        <v>41785779</v>
      </c>
      <c r="F16" s="59">
        <v>0</v>
      </c>
      <c r="G16" s="59">
        <v>2905448</v>
      </c>
      <c r="H16" s="59">
        <v>250206</v>
      </c>
      <c r="I16" s="59">
        <v>3155654</v>
      </c>
      <c r="J16" s="59">
        <v>-2504252</v>
      </c>
      <c r="K16" s="59">
        <v>0</v>
      </c>
      <c r="L16" s="59">
        <v>10226876</v>
      </c>
      <c r="M16" s="59">
        <v>7722624</v>
      </c>
      <c r="N16" s="59">
        <v>5368276</v>
      </c>
      <c r="O16" s="59">
        <v>1322858</v>
      </c>
      <c r="P16" s="59">
        <v>9133631</v>
      </c>
      <c r="Q16" s="59">
        <v>15824765</v>
      </c>
      <c r="R16" s="59">
        <v>0</v>
      </c>
      <c r="S16" s="59">
        <v>0</v>
      </c>
      <c r="T16" s="59">
        <v>0</v>
      </c>
      <c r="U16" s="59">
        <v>0</v>
      </c>
      <c r="V16" s="59">
        <v>26703043</v>
      </c>
      <c r="W16" s="59">
        <v>103735319</v>
      </c>
      <c r="X16" s="59">
        <v>-77032276</v>
      </c>
      <c r="Y16" s="60">
        <v>-74.26</v>
      </c>
      <c r="Z16" s="61">
        <v>41785779</v>
      </c>
    </row>
    <row r="17" spans="1:26" ht="13.5">
      <c r="A17" s="57" t="s">
        <v>41</v>
      </c>
      <c r="B17" s="18">
        <v>0</v>
      </c>
      <c r="C17" s="18">
        <v>0</v>
      </c>
      <c r="D17" s="58">
        <v>786013736</v>
      </c>
      <c r="E17" s="59">
        <v>939520946</v>
      </c>
      <c r="F17" s="59">
        <v>0</v>
      </c>
      <c r="G17" s="59">
        <v>98896977</v>
      </c>
      <c r="H17" s="59">
        <v>67006472</v>
      </c>
      <c r="I17" s="59">
        <v>165903449</v>
      </c>
      <c r="J17" s="59">
        <v>145328118</v>
      </c>
      <c r="K17" s="59">
        <v>0</v>
      </c>
      <c r="L17" s="59">
        <v>106107443</v>
      </c>
      <c r="M17" s="59">
        <v>251435561</v>
      </c>
      <c r="N17" s="59">
        <v>-1226506</v>
      </c>
      <c r="O17" s="59">
        <v>47732756</v>
      </c>
      <c r="P17" s="59">
        <v>106767162</v>
      </c>
      <c r="Q17" s="59">
        <v>153273412</v>
      </c>
      <c r="R17" s="59">
        <v>0</v>
      </c>
      <c r="S17" s="59">
        <v>0</v>
      </c>
      <c r="T17" s="59">
        <v>0</v>
      </c>
      <c r="U17" s="59">
        <v>0</v>
      </c>
      <c r="V17" s="59">
        <v>570612422</v>
      </c>
      <c r="W17" s="59">
        <v>478509983</v>
      </c>
      <c r="X17" s="59">
        <v>92102439</v>
      </c>
      <c r="Y17" s="60">
        <v>19.25</v>
      </c>
      <c r="Z17" s="61">
        <v>939520946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2675594822</v>
      </c>
      <c r="E18" s="72">
        <f t="shared" si="1"/>
        <v>2403490977</v>
      </c>
      <c r="F18" s="72">
        <f t="shared" si="1"/>
        <v>0</v>
      </c>
      <c r="G18" s="72">
        <f t="shared" si="1"/>
        <v>355224517</v>
      </c>
      <c r="H18" s="72">
        <f t="shared" si="1"/>
        <v>182681639</v>
      </c>
      <c r="I18" s="72">
        <f t="shared" si="1"/>
        <v>537906156</v>
      </c>
      <c r="J18" s="72">
        <f t="shared" si="1"/>
        <v>162681263</v>
      </c>
      <c r="K18" s="72">
        <f t="shared" si="1"/>
        <v>0</v>
      </c>
      <c r="L18" s="72">
        <f t="shared" si="1"/>
        <v>304233284</v>
      </c>
      <c r="M18" s="72">
        <f t="shared" si="1"/>
        <v>466914547</v>
      </c>
      <c r="N18" s="72">
        <f t="shared" si="1"/>
        <v>192609930</v>
      </c>
      <c r="O18" s="72">
        <f t="shared" si="1"/>
        <v>190268645</v>
      </c>
      <c r="P18" s="72">
        <f t="shared" si="1"/>
        <v>263207241</v>
      </c>
      <c r="Q18" s="72">
        <f t="shared" si="1"/>
        <v>646085816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1650906519</v>
      </c>
      <c r="W18" s="72">
        <f t="shared" si="1"/>
        <v>1691251870</v>
      </c>
      <c r="X18" s="72">
        <f t="shared" si="1"/>
        <v>-40345351</v>
      </c>
      <c r="Y18" s="66">
        <f>+IF(W18&lt;&gt;0,(X18/W18)*100,0)</f>
        <v>-2.3855317895376515</v>
      </c>
      <c r="Z18" s="73">
        <f t="shared" si="1"/>
        <v>2403490977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-50166981</v>
      </c>
      <c r="E19" s="76">
        <f t="shared" si="2"/>
        <v>-196818781</v>
      </c>
      <c r="F19" s="76">
        <f t="shared" si="2"/>
        <v>0</v>
      </c>
      <c r="G19" s="76">
        <f t="shared" si="2"/>
        <v>15623096</v>
      </c>
      <c r="H19" s="76">
        <f t="shared" si="2"/>
        <v>91722887</v>
      </c>
      <c r="I19" s="76">
        <f t="shared" si="2"/>
        <v>107345983</v>
      </c>
      <c r="J19" s="76">
        <f t="shared" si="2"/>
        <v>-137033838</v>
      </c>
      <c r="K19" s="76">
        <f t="shared" si="2"/>
        <v>0</v>
      </c>
      <c r="L19" s="76">
        <f t="shared" si="2"/>
        <v>-25954781</v>
      </c>
      <c r="M19" s="76">
        <f t="shared" si="2"/>
        <v>-162988619</v>
      </c>
      <c r="N19" s="76">
        <f t="shared" si="2"/>
        <v>-7885814</v>
      </c>
      <c r="O19" s="76">
        <f t="shared" si="2"/>
        <v>-37720498</v>
      </c>
      <c r="P19" s="76">
        <f t="shared" si="2"/>
        <v>23639831</v>
      </c>
      <c r="Q19" s="76">
        <f t="shared" si="2"/>
        <v>-21966481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-77609117</v>
      </c>
      <c r="W19" s="76">
        <f>IF(E10=E18,0,W10-W18)</f>
        <v>93302857</v>
      </c>
      <c r="X19" s="76">
        <f t="shared" si="2"/>
        <v>-170911974</v>
      </c>
      <c r="Y19" s="77">
        <f>+IF(W19&lt;&gt;0,(X19/W19)*100,0)</f>
        <v>-183.17978623098327</v>
      </c>
      <c r="Z19" s="78">
        <f t="shared" si="2"/>
        <v>-196818781</v>
      </c>
    </row>
    <row r="20" spans="1:26" ht="13.5">
      <c r="A20" s="57" t="s">
        <v>44</v>
      </c>
      <c r="B20" s="18">
        <v>0</v>
      </c>
      <c r="C20" s="18">
        <v>0</v>
      </c>
      <c r="D20" s="58">
        <v>581284915</v>
      </c>
      <c r="E20" s="59">
        <v>713502520</v>
      </c>
      <c r="F20" s="59">
        <v>0</v>
      </c>
      <c r="G20" s="59">
        <v>266004</v>
      </c>
      <c r="H20" s="59">
        <v>7927866</v>
      </c>
      <c r="I20" s="59">
        <v>8193870</v>
      </c>
      <c r="J20" s="59">
        <v>21034704</v>
      </c>
      <c r="K20" s="59">
        <v>0</v>
      </c>
      <c r="L20" s="59">
        <v>21905122</v>
      </c>
      <c r="M20" s="59">
        <v>42939826</v>
      </c>
      <c r="N20" s="59">
        <v>2884036</v>
      </c>
      <c r="O20" s="59">
        <v>1909950</v>
      </c>
      <c r="P20" s="59">
        <v>9182415</v>
      </c>
      <c r="Q20" s="59">
        <v>13976401</v>
      </c>
      <c r="R20" s="59">
        <v>0</v>
      </c>
      <c r="S20" s="59">
        <v>0</v>
      </c>
      <c r="T20" s="59">
        <v>0</v>
      </c>
      <c r="U20" s="59">
        <v>0</v>
      </c>
      <c r="V20" s="59">
        <v>65110097</v>
      </c>
      <c r="W20" s="59">
        <v>376962199</v>
      </c>
      <c r="X20" s="59">
        <v>-311852102</v>
      </c>
      <c r="Y20" s="60">
        <v>-82.73</v>
      </c>
      <c r="Z20" s="61">
        <v>713502520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531117934</v>
      </c>
      <c r="E22" s="87">
        <f t="shared" si="3"/>
        <v>516683739</v>
      </c>
      <c r="F22" s="87">
        <f t="shared" si="3"/>
        <v>0</v>
      </c>
      <c r="G22" s="87">
        <f t="shared" si="3"/>
        <v>15889100</v>
      </c>
      <c r="H22" s="87">
        <f t="shared" si="3"/>
        <v>99650753</v>
      </c>
      <c r="I22" s="87">
        <f t="shared" si="3"/>
        <v>115539853</v>
      </c>
      <c r="J22" s="87">
        <f t="shared" si="3"/>
        <v>-115999134</v>
      </c>
      <c r="K22" s="87">
        <f t="shared" si="3"/>
        <v>0</v>
      </c>
      <c r="L22" s="87">
        <f t="shared" si="3"/>
        <v>-4049659</v>
      </c>
      <c r="M22" s="87">
        <f t="shared" si="3"/>
        <v>-120048793</v>
      </c>
      <c r="N22" s="87">
        <f t="shared" si="3"/>
        <v>-5001778</v>
      </c>
      <c r="O22" s="87">
        <f t="shared" si="3"/>
        <v>-35810548</v>
      </c>
      <c r="P22" s="87">
        <f t="shared" si="3"/>
        <v>32822246</v>
      </c>
      <c r="Q22" s="87">
        <f t="shared" si="3"/>
        <v>-7990080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-12499020</v>
      </c>
      <c r="W22" s="87">
        <f t="shared" si="3"/>
        <v>470265056</v>
      </c>
      <c r="X22" s="87">
        <f t="shared" si="3"/>
        <v>-482764076</v>
      </c>
      <c r="Y22" s="88">
        <f>+IF(W22&lt;&gt;0,(X22/W22)*100,0)</f>
        <v>-102.657867056148</v>
      </c>
      <c r="Z22" s="89">
        <f t="shared" si="3"/>
        <v>516683739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531117934</v>
      </c>
      <c r="E24" s="76">
        <f t="shared" si="4"/>
        <v>516683739</v>
      </c>
      <c r="F24" s="76">
        <f t="shared" si="4"/>
        <v>0</v>
      </c>
      <c r="G24" s="76">
        <f t="shared" si="4"/>
        <v>15889100</v>
      </c>
      <c r="H24" s="76">
        <f t="shared" si="4"/>
        <v>99650753</v>
      </c>
      <c r="I24" s="76">
        <f t="shared" si="4"/>
        <v>115539853</v>
      </c>
      <c r="J24" s="76">
        <f t="shared" si="4"/>
        <v>-115999134</v>
      </c>
      <c r="K24" s="76">
        <f t="shared" si="4"/>
        <v>0</v>
      </c>
      <c r="L24" s="76">
        <f t="shared" si="4"/>
        <v>-4049659</v>
      </c>
      <c r="M24" s="76">
        <f t="shared" si="4"/>
        <v>-120048793</v>
      </c>
      <c r="N24" s="76">
        <f t="shared" si="4"/>
        <v>-5001778</v>
      </c>
      <c r="O24" s="76">
        <f t="shared" si="4"/>
        <v>-35810548</v>
      </c>
      <c r="P24" s="76">
        <f t="shared" si="4"/>
        <v>32822246</v>
      </c>
      <c r="Q24" s="76">
        <f t="shared" si="4"/>
        <v>-7990080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-12499020</v>
      </c>
      <c r="W24" s="76">
        <f t="shared" si="4"/>
        <v>470265056</v>
      </c>
      <c r="X24" s="76">
        <f t="shared" si="4"/>
        <v>-482764076</v>
      </c>
      <c r="Y24" s="77">
        <f>+IF(W24&lt;&gt;0,(X24/W24)*100,0)</f>
        <v>-102.657867056148</v>
      </c>
      <c r="Z24" s="78">
        <f t="shared" si="4"/>
        <v>516683739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751719378</v>
      </c>
      <c r="E27" s="99">
        <v>741423871</v>
      </c>
      <c r="F27" s="99">
        <v>0</v>
      </c>
      <c r="G27" s="99">
        <v>13072900</v>
      </c>
      <c r="H27" s="99">
        <v>62472760</v>
      </c>
      <c r="I27" s="99">
        <v>75545660</v>
      </c>
      <c r="J27" s="99">
        <v>31792423</v>
      </c>
      <c r="K27" s="99">
        <v>46834812</v>
      </c>
      <c r="L27" s="99">
        <v>135875696</v>
      </c>
      <c r="M27" s="99">
        <v>214502931</v>
      </c>
      <c r="N27" s="99">
        <v>5407583</v>
      </c>
      <c r="O27" s="99">
        <v>32244277</v>
      </c>
      <c r="P27" s="99">
        <v>46777628</v>
      </c>
      <c r="Q27" s="99">
        <v>84429488</v>
      </c>
      <c r="R27" s="99">
        <v>0</v>
      </c>
      <c r="S27" s="99">
        <v>0</v>
      </c>
      <c r="T27" s="99">
        <v>0</v>
      </c>
      <c r="U27" s="99">
        <v>0</v>
      </c>
      <c r="V27" s="99">
        <v>374478079</v>
      </c>
      <c r="W27" s="99">
        <v>556067903</v>
      </c>
      <c r="X27" s="99">
        <v>-181589824</v>
      </c>
      <c r="Y27" s="100">
        <v>-32.66</v>
      </c>
      <c r="Z27" s="101">
        <v>741423871</v>
      </c>
    </row>
    <row r="28" spans="1:26" ht="13.5">
      <c r="A28" s="102" t="s">
        <v>44</v>
      </c>
      <c r="B28" s="18">
        <v>0</v>
      </c>
      <c r="C28" s="18">
        <v>0</v>
      </c>
      <c r="D28" s="58">
        <v>605106165</v>
      </c>
      <c r="E28" s="59">
        <v>604285546</v>
      </c>
      <c r="F28" s="59">
        <v>0</v>
      </c>
      <c r="G28" s="59">
        <v>9014222</v>
      </c>
      <c r="H28" s="59">
        <v>56987472</v>
      </c>
      <c r="I28" s="59">
        <v>66001694</v>
      </c>
      <c r="J28" s="59">
        <v>26485331</v>
      </c>
      <c r="K28" s="59">
        <v>38785825</v>
      </c>
      <c r="L28" s="59">
        <v>114192759</v>
      </c>
      <c r="M28" s="59">
        <v>179463915</v>
      </c>
      <c r="N28" s="59">
        <v>3421692</v>
      </c>
      <c r="O28" s="59">
        <v>30195093</v>
      </c>
      <c r="P28" s="59">
        <v>39284998</v>
      </c>
      <c r="Q28" s="59">
        <v>72901783</v>
      </c>
      <c r="R28" s="59">
        <v>0</v>
      </c>
      <c r="S28" s="59">
        <v>0</v>
      </c>
      <c r="T28" s="59">
        <v>0</v>
      </c>
      <c r="U28" s="59">
        <v>0</v>
      </c>
      <c r="V28" s="59">
        <v>318367392</v>
      </c>
      <c r="W28" s="59">
        <v>453214160</v>
      </c>
      <c r="X28" s="59">
        <v>-134846768</v>
      </c>
      <c r="Y28" s="60">
        <v>-29.75</v>
      </c>
      <c r="Z28" s="61">
        <v>604285546</v>
      </c>
    </row>
    <row r="29" spans="1:26" ht="13.5">
      <c r="A29" s="57" t="s">
        <v>99</v>
      </c>
      <c r="B29" s="18">
        <v>0</v>
      </c>
      <c r="C29" s="18">
        <v>0</v>
      </c>
      <c r="D29" s="58">
        <v>10423372</v>
      </c>
      <c r="E29" s="59">
        <v>6422479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197864</v>
      </c>
      <c r="L29" s="59">
        <v>0</v>
      </c>
      <c r="M29" s="59">
        <v>197864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197864</v>
      </c>
      <c r="W29" s="59">
        <v>4816859</v>
      </c>
      <c r="X29" s="59">
        <v>-4618995</v>
      </c>
      <c r="Y29" s="60">
        <v>-95.89</v>
      </c>
      <c r="Z29" s="61">
        <v>6422479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136189841</v>
      </c>
      <c r="E31" s="59">
        <v>130715846</v>
      </c>
      <c r="F31" s="59">
        <v>0</v>
      </c>
      <c r="G31" s="59">
        <v>4058678</v>
      </c>
      <c r="H31" s="59">
        <v>5485288</v>
      </c>
      <c r="I31" s="59">
        <v>9543966</v>
      </c>
      <c r="J31" s="59">
        <v>5307092</v>
      </c>
      <c r="K31" s="59">
        <v>7851123</v>
      </c>
      <c r="L31" s="59">
        <v>21682937</v>
      </c>
      <c r="M31" s="59">
        <v>34841152</v>
      </c>
      <c r="N31" s="59">
        <v>1985891</v>
      </c>
      <c r="O31" s="59">
        <v>2049183</v>
      </c>
      <c r="P31" s="59">
        <v>7492632</v>
      </c>
      <c r="Q31" s="59">
        <v>11527706</v>
      </c>
      <c r="R31" s="59">
        <v>0</v>
      </c>
      <c r="S31" s="59">
        <v>0</v>
      </c>
      <c r="T31" s="59">
        <v>0</v>
      </c>
      <c r="U31" s="59">
        <v>0</v>
      </c>
      <c r="V31" s="59">
        <v>55912824</v>
      </c>
      <c r="W31" s="59">
        <v>98036885</v>
      </c>
      <c r="X31" s="59">
        <v>-42124061</v>
      </c>
      <c r="Y31" s="60">
        <v>-42.97</v>
      </c>
      <c r="Z31" s="61">
        <v>130715846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751719378</v>
      </c>
      <c r="E32" s="99">
        <f t="shared" si="5"/>
        <v>741423871</v>
      </c>
      <c r="F32" s="99">
        <f t="shared" si="5"/>
        <v>0</v>
      </c>
      <c r="G32" s="99">
        <f t="shared" si="5"/>
        <v>13072900</v>
      </c>
      <c r="H32" s="99">
        <f t="shared" si="5"/>
        <v>62472760</v>
      </c>
      <c r="I32" s="99">
        <f t="shared" si="5"/>
        <v>75545660</v>
      </c>
      <c r="J32" s="99">
        <f t="shared" si="5"/>
        <v>31792423</v>
      </c>
      <c r="K32" s="99">
        <f t="shared" si="5"/>
        <v>46834812</v>
      </c>
      <c r="L32" s="99">
        <f t="shared" si="5"/>
        <v>135875696</v>
      </c>
      <c r="M32" s="99">
        <f t="shared" si="5"/>
        <v>214502931</v>
      </c>
      <c r="N32" s="99">
        <f t="shared" si="5"/>
        <v>5407583</v>
      </c>
      <c r="O32" s="99">
        <f t="shared" si="5"/>
        <v>32244276</v>
      </c>
      <c r="P32" s="99">
        <f t="shared" si="5"/>
        <v>46777630</v>
      </c>
      <c r="Q32" s="99">
        <f t="shared" si="5"/>
        <v>84429489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374478080</v>
      </c>
      <c r="W32" s="99">
        <f t="shared" si="5"/>
        <v>556067904</v>
      </c>
      <c r="X32" s="99">
        <f t="shared" si="5"/>
        <v>-181589824</v>
      </c>
      <c r="Y32" s="100">
        <f>+IF(W32&lt;&gt;0,(X32/W32)*100,0)</f>
        <v>-32.656052020582</v>
      </c>
      <c r="Z32" s="101">
        <f t="shared" si="5"/>
        <v>741423871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589388886</v>
      </c>
      <c r="E35" s="59">
        <v>444869482</v>
      </c>
      <c r="F35" s="59">
        <v>0</v>
      </c>
      <c r="G35" s="59">
        <v>0</v>
      </c>
      <c r="H35" s="59">
        <v>261304534</v>
      </c>
      <c r="I35" s="59">
        <v>261304534</v>
      </c>
      <c r="J35" s="59">
        <v>261304534</v>
      </c>
      <c r="K35" s="59">
        <v>261304534</v>
      </c>
      <c r="L35" s="59">
        <v>261304534</v>
      </c>
      <c r="M35" s="59">
        <v>261304534</v>
      </c>
      <c r="N35" s="59">
        <v>261304534</v>
      </c>
      <c r="O35" s="59">
        <v>261304534</v>
      </c>
      <c r="P35" s="59">
        <v>0</v>
      </c>
      <c r="Q35" s="59">
        <v>261304534</v>
      </c>
      <c r="R35" s="59">
        <v>0</v>
      </c>
      <c r="S35" s="59">
        <v>0</v>
      </c>
      <c r="T35" s="59">
        <v>0</v>
      </c>
      <c r="U35" s="59">
        <v>0</v>
      </c>
      <c r="V35" s="59">
        <v>261304534</v>
      </c>
      <c r="W35" s="59">
        <v>333652112</v>
      </c>
      <c r="X35" s="59">
        <v>-72347578</v>
      </c>
      <c r="Y35" s="60">
        <v>-21.68</v>
      </c>
      <c r="Z35" s="61">
        <v>444869482</v>
      </c>
    </row>
    <row r="36" spans="1:26" ht="13.5">
      <c r="A36" s="57" t="s">
        <v>53</v>
      </c>
      <c r="B36" s="18">
        <v>0</v>
      </c>
      <c r="C36" s="18">
        <v>0</v>
      </c>
      <c r="D36" s="58">
        <v>6027115157</v>
      </c>
      <c r="E36" s="59">
        <v>6027115157</v>
      </c>
      <c r="F36" s="59">
        <v>0</v>
      </c>
      <c r="G36" s="59">
        <v>0</v>
      </c>
      <c r="H36" s="59">
        <v>6055127464</v>
      </c>
      <c r="I36" s="59">
        <v>6055127464</v>
      </c>
      <c r="J36" s="59">
        <v>6055127464</v>
      </c>
      <c r="K36" s="59">
        <v>6055127464</v>
      </c>
      <c r="L36" s="59">
        <v>6055127464</v>
      </c>
      <c r="M36" s="59">
        <v>6055127464</v>
      </c>
      <c r="N36" s="59">
        <v>6055127464</v>
      </c>
      <c r="O36" s="59">
        <v>6055127464</v>
      </c>
      <c r="P36" s="59">
        <v>0</v>
      </c>
      <c r="Q36" s="59">
        <v>6055127464</v>
      </c>
      <c r="R36" s="59">
        <v>0</v>
      </c>
      <c r="S36" s="59">
        <v>0</v>
      </c>
      <c r="T36" s="59">
        <v>0</v>
      </c>
      <c r="U36" s="59">
        <v>0</v>
      </c>
      <c r="V36" s="59">
        <v>6055127464</v>
      </c>
      <c r="W36" s="59">
        <v>4520336368</v>
      </c>
      <c r="X36" s="59">
        <v>1534791096</v>
      </c>
      <c r="Y36" s="60">
        <v>33.95</v>
      </c>
      <c r="Z36" s="61">
        <v>6027115157</v>
      </c>
    </row>
    <row r="37" spans="1:26" ht="13.5">
      <c r="A37" s="57" t="s">
        <v>54</v>
      </c>
      <c r="B37" s="18">
        <v>0</v>
      </c>
      <c r="C37" s="18">
        <v>0</v>
      </c>
      <c r="D37" s="58">
        <v>560967162</v>
      </c>
      <c r="E37" s="59">
        <v>409219447</v>
      </c>
      <c r="F37" s="59">
        <v>0</v>
      </c>
      <c r="G37" s="59">
        <v>0</v>
      </c>
      <c r="H37" s="59">
        <v>974754030</v>
      </c>
      <c r="I37" s="59">
        <v>974754030</v>
      </c>
      <c r="J37" s="59">
        <v>974754030</v>
      </c>
      <c r="K37" s="59">
        <v>974754030</v>
      </c>
      <c r="L37" s="59">
        <v>974754030</v>
      </c>
      <c r="M37" s="59">
        <v>974754030</v>
      </c>
      <c r="N37" s="59">
        <v>974754030</v>
      </c>
      <c r="O37" s="59">
        <v>974754030</v>
      </c>
      <c r="P37" s="59">
        <v>0</v>
      </c>
      <c r="Q37" s="59">
        <v>974754030</v>
      </c>
      <c r="R37" s="59">
        <v>0</v>
      </c>
      <c r="S37" s="59">
        <v>0</v>
      </c>
      <c r="T37" s="59">
        <v>0</v>
      </c>
      <c r="U37" s="59">
        <v>0</v>
      </c>
      <c r="V37" s="59">
        <v>974754030</v>
      </c>
      <c r="W37" s="59">
        <v>306914585</v>
      </c>
      <c r="X37" s="59">
        <v>667839445</v>
      </c>
      <c r="Y37" s="60">
        <v>217.6</v>
      </c>
      <c r="Z37" s="61">
        <v>409219447</v>
      </c>
    </row>
    <row r="38" spans="1:26" ht="13.5">
      <c r="A38" s="57" t="s">
        <v>55</v>
      </c>
      <c r="B38" s="18">
        <v>0</v>
      </c>
      <c r="C38" s="18">
        <v>0</v>
      </c>
      <c r="D38" s="58">
        <v>640842830</v>
      </c>
      <c r="E38" s="59">
        <v>640842830</v>
      </c>
      <c r="F38" s="59">
        <v>0</v>
      </c>
      <c r="G38" s="59">
        <v>0</v>
      </c>
      <c r="H38" s="59">
        <v>608425626</v>
      </c>
      <c r="I38" s="59">
        <v>608425626</v>
      </c>
      <c r="J38" s="59">
        <v>608425626</v>
      </c>
      <c r="K38" s="59">
        <v>608425626</v>
      </c>
      <c r="L38" s="59">
        <v>608425626</v>
      </c>
      <c r="M38" s="59">
        <v>608425626</v>
      </c>
      <c r="N38" s="59">
        <v>608425626</v>
      </c>
      <c r="O38" s="59">
        <v>608425626</v>
      </c>
      <c r="P38" s="59">
        <v>0</v>
      </c>
      <c r="Q38" s="59">
        <v>608425626</v>
      </c>
      <c r="R38" s="59">
        <v>0</v>
      </c>
      <c r="S38" s="59">
        <v>0</v>
      </c>
      <c r="T38" s="59">
        <v>0</v>
      </c>
      <c r="U38" s="59">
        <v>0</v>
      </c>
      <c r="V38" s="59">
        <v>608425626</v>
      </c>
      <c r="W38" s="59">
        <v>480632123</v>
      </c>
      <c r="X38" s="59">
        <v>127793503</v>
      </c>
      <c r="Y38" s="60">
        <v>26.59</v>
      </c>
      <c r="Z38" s="61">
        <v>640842830</v>
      </c>
    </row>
    <row r="39" spans="1:26" ht="13.5">
      <c r="A39" s="57" t="s">
        <v>56</v>
      </c>
      <c r="B39" s="18">
        <v>0</v>
      </c>
      <c r="C39" s="18">
        <v>0</v>
      </c>
      <c r="D39" s="58">
        <v>5414694051</v>
      </c>
      <c r="E39" s="59">
        <v>5421922361</v>
      </c>
      <c r="F39" s="59">
        <v>0</v>
      </c>
      <c r="G39" s="59">
        <v>0</v>
      </c>
      <c r="H39" s="59">
        <v>4733252342</v>
      </c>
      <c r="I39" s="59">
        <v>4733252342</v>
      </c>
      <c r="J39" s="59">
        <v>4733252342</v>
      </c>
      <c r="K39" s="59">
        <v>4733252342</v>
      </c>
      <c r="L39" s="59">
        <v>4733252342</v>
      </c>
      <c r="M39" s="59">
        <v>4733252342</v>
      </c>
      <c r="N39" s="59">
        <v>4733252342</v>
      </c>
      <c r="O39" s="59">
        <v>4733252342</v>
      </c>
      <c r="P39" s="59">
        <v>0</v>
      </c>
      <c r="Q39" s="59">
        <v>4733252342</v>
      </c>
      <c r="R39" s="59">
        <v>0</v>
      </c>
      <c r="S39" s="59">
        <v>0</v>
      </c>
      <c r="T39" s="59">
        <v>0</v>
      </c>
      <c r="U39" s="59">
        <v>0</v>
      </c>
      <c r="V39" s="59">
        <v>4733252342</v>
      </c>
      <c r="W39" s="59">
        <v>4066441771</v>
      </c>
      <c r="X39" s="59">
        <v>666810571</v>
      </c>
      <c r="Y39" s="60">
        <v>16.4</v>
      </c>
      <c r="Z39" s="61">
        <v>5421922361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824758142</v>
      </c>
      <c r="E42" s="59">
        <v>771331766</v>
      </c>
      <c r="F42" s="59">
        <v>0</v>
      </c>
      <c r="G42" s="59">
        <v>-28979985</v>
      </c>
      <c r="H42" s="59">
        <v>132377661</v>
      </c>
      <c r="I42" s="59">
        <v>103397676</v>
      </c>
      <c r="J42" s="59">
        <v>-12615386</v>
      </c>
      <c r="K42" s="59">
        <v>-41263461</v>
      </c>
      <c r="L42" s="59">
        <v>278915863</v>
      </c>
      <c r="M42" s="59">
        <v>225037016</v>
      </c>
      <c r="N42" s="59">
        <v>3684752</v>
      </c>
      <c r="O42" s="59">
        <v>-156077081</v>
      </c>
      <c r="P42" s="59">
        <v>264244635</v>
      </c>
      <c r="Q42" s="59">
        <v>111852306</v>
      </c>
      <c r="R42" s="59">
        <v>0</v>
      </c>
      <c r="S42" s="59">
        <v>0</v>
      </c>
      <c r="T42" s="59">
        <v>0</v>
      </c>
      <c r="U42" s="59">
        <v>0</v>
      </c>
      <c r="V42" s="59">
        <v>440286998</v>
      </c>
      <c r="W42" s="59">
        <v>561824196</v>
      </c>
      <c r="X42" s="59">
        <v>-121537198</v>
      </c>
      <c r="Y42" s="60">
        <v>-21.63</v>
      </c>
      <c r="Z42" s="61">
        <v>771331766</v>
      </c>
    </row>
    <row r="43" spans="1:26" ht="13.5">
      <c r="A43" s="57" t="s">
        <v>59</v>
      </c>
      <c r="B43" s="18">
        <v>0</v>
      </c>
      <c r="C43" s="18">
        <v>0</v>
      </c>
      <c r="D43" s="58">
        <v>-600961729</v>
      </c>
      <c r="E43" s="59">
        <v>-722637473</v>
      </c>
      <c r="F43" s="59">
        <v>0</v>
      </c>
      <c r="G43" s="59">
        <v>-1609081</v>
      </c>
      <c r="H43" s="59">
        <v>-52255149</v>
      </c>
      <c r="I43" s="59">
        <v>-53864230</v>
      </c>
      <c r="J43" s="59">
        <v>-43940760</v>
      </c>
      <c r="K43" s="59">
        <v>-45355914</v>
      </c>
      <c r="L43" s="59">
        <v>-109063112</v>
      </c>
      <c r="M43" s="59">
        <v>-198359786</v>
      </c>
      <c r="N43" s="59">
        <v>-20223193</v>
      </c>
      <c r="O43" s="59">
        <v>-9383902</v>
      </c>
      <c r="P43" s="59">
        <v>-40283122</v>
      </c>
      <c r="Q43" s="59">
        <v>-69890217</v>
      </c>
      <c r="R43" s="59">
        <v>0</v>
      </c>
      <c r="S43" s="59">
        <v>0</v>
      </c>
      <c r="T43" s="59">
        <v>0</v>
      </c>
      <c r="U43" s="59">
        <v>0</v>
      </c>
      <c r="V43" s="59">
        <v>-322114233</v>
      </c>
      <c r="W43" s="59">
        <v>-322579721</v>
      </c>
      <c r="X43" s="59">
        <v>465488</v>
      </c>
      <c r="Y43" s="60">
        <v>-0.14</v>
      </c>
      <c r="Z43" s="61">
        <v>-722637473</v>
      </c>
    </row>
    <row r="44" spans="1:26" ht="13.5">
      <c r="A44" s="57" t="s">
        <v>60</v>
      </c>
      <c r="B44" s="18">
        <v>0</v>
      </c>
      <c r="C44" s="18">
        <v>0</v>
      </c>
      <c r="D44" s="58">
        <v>-22361498</v>
      </c>
      <c r="E44" s="59">
        <v>-22361498</v>
      </c>
      <c r="F44" s="59">
        <v>0</v>
      </c>
      <c r="G44" s="59">
        <v>0</v>
      </c>
      <c r="H44" s="59">
        <v>-2222414</v>
      </c>
      <c r="I44" s="59">
        <v>-2222414</v>
      </c>
      <c r="J44" s="59">
        <v>0</v>
      </c>
      <c r="K44" s="59">
        <v>0</v>
      </c>
      <c r="L44" s="59">
        <v>-2013918</v>
      </c>
      <c r="M44" s="59">
        <v>-2013918</v>
      </c>
      <c r="N44" s="59">
        <v>-3307409</v>
      </c>
      <c r="O44" s="59">
        <v>0</v>
      </c>
      <c r="P44" s="59">
        <v>-5311137</v>
      </c>
      <c r="Q44" s="59">
        <v>-8618546</v>
      </c>
      <c r="R44" s="59">
        <v>0</v>
      </c>
      <c r="S44" s="59">
        <v>0</v>
      </c>
      <c r="T44" s="59">
        <v>0</v>
      </c>
      <c r="U44" s="59">
        <v>0</v>
      </c>
      <c r="V44" s="59">
        <v>-12854878</v>
      </c>
      <c r="W44" s="59">
        <v>-17060861</v>
      </c>
      <c r="X44" s="59">
        <v>4205983</v>
      </c>
      <c r="Y44" s="60">
        <v>-24.65</v>
      </c>
      <c r="Z44" s="61">
        <v>-22361498</v>
      </c>
    </row>
    <row r="45" spans="1:26" ht="13.5">
      <c r="A45" s="69" t="s">
        <v>61</v>
      </c>
      <c r="B45" s="21">
        <v>0</v>
      </c>
      <c r="C45" s="21">
        <v>0</v>
      </c>
      <c r="D45" s="98">
        <v>374266879</v>
      </c>
      <c r="E45" s="99">
        <v>93138573</v>
      </c>
      <c r="F45" s="99">
        <v>19724791</v>
      </c>
      <c r="G45" s="99">
        <v>-10864275</v>
      </c>
      <c r="H45" s="99">
        <v>67035823</v>
      </c>
      <c r="I45" s="99">
        <v>67035823</v>
      </c>
      <c r="J45" s="99">
        <v>10479677</v>
      </c>
      <c r="K45" s="99">
        <v>-76139698</v>
      </c>
      <c r="L45" s="99">
        <v>91699135</v>
      </c>
      <c r="M45" s="99">
        <v>91699135</v>
      </c>
      <c r="N45" s="99">
        <v>71853285</v>
      </c>
      <c r="O45" s="99">
        <v>-93607698</v>
      </c>
      <c r="P45" s="99">
        <v>125042678</v>
      </c>
      <c r="Q45" s="99">
        <v>125042678</v>
      </c>
      <c r="R45" s="99">
        <v>0</v>
      </c>
      <c r="S45" s="99">
        <v>0</v>
      </c>
      <c r="T45" s="99">
        <v>0</v>
      </c>
      <c r="U45" s="99">
        <v>0</v>
      </c>
      <c r="V45" s="99">
        <v>125042678</v>
      </c>
      <c r="W45" s="99">
        <v>288989392</v>
      </c>
      <c r="X45" s="99">
        <v>-163946714</v>
      </c>
      <c r="Y45" s="100">
        <v>-56.73</v>
      </c>
      <c r="Z45" s="101">
        <v>93138573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8" t="s">
        <v>90</v>
      </c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94871839</v>
      </c>
      <c r="C49" s="51">
        <v>0</v>
      </c>
      <c r="D49" s="128">
        <v>1006530</v>
      </c>
      <c r="E49" s="53">
        <v>31348682</v>
      </c>
      <c r="F49" s="53">
        <v>0</v>
      </c>
      <c r="G49" s="53">
        <v>0</v>
      </c>
      <c r="H49" s="53">
        <v>0</v>
      </c>
      <c r="I49" s="53">
        <v>23299102</v>
      </c>
      <c r="J49" s="53">
        <v>0</v>
      </c>
      <c r="K49" s="53">
        <v>0</v>
      </c>
      <c r="L49" s="53">
        <v>0</v>
      </c>
      <c r="M49" s="53">
        <v>20083824</v>
      </c>
      <c r="N49" s="53">
        <v>0</v>
      </c>
      <c r="O49" s="53">
        <v>0</v>
      </c>
      <c r="P49" s="53">
        <v>0</v>
      </c>
      <c r="Q49" s="53">
        <v>15907886</v>
      </c>
      <c r="R49" s="53">
        <v>0</v>
      </c>
      <c r="S49" s="53">
        <v>0</v>
      </c>
      <c r="T49" s="53">
        <v>0</v>
      </c>
      <c r="U49" s="53">
        <v>0</v>
      </c>
      <c r="V49" s="53">
        <v>183100972</v>
      </c>
      <c r="W49" s="53">
        <v>106978018</v>
      </c>
      <c r="X49" s="53">
        <v>476596853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11249321</v>
      </c>
      <c r="C51" s="51">
        <v>0</v>
      </c>
      <c r="D51" s="128">
        <v>16992392</v>
      </c>
      <c r="E51" s="53">
        <v>10575664</v>
      </c>
      <c r="F51" s="53">
        <v>0</v>
      </c>
      <c r="G51" s="53">
        <v>0</v>
      </c>
      <c r="H51" s="53">
        <v>0</v>
      </c>
      <c r="I51" s="53">
        <v>13089826</v>
      </c>
      <c r="J51" s="53">
        <v>0</v>
      </c>
      <c r="K51" s="53">
        <v>0</v>
      </c>
      <c r="L51" s="53">
        <v>0</v>
      </c>
      <c r="M51" s="53">
        <v>333957</v>
      </c>
      <c r="N51" s="53">
        <v>0</v>
      </c>
      <c r="O51" s="53">
        <v>0</v>
      </c>
      <c r="P51" s="53">
        <v>0</v>
      </c>
      <c r="Q51" s="53">
        <v>16483925</v>
      </c>
      <c r="R51" s="53">
        <v>0</v>
      </c>
      <c r="S51" s="53">
        <v>0</v>
      </c>
      <c r="T51" s="53">
        <v>0</v>
      </c>
      <c r="U51" s="53">
        <v>0</v>
      </c>
      <c r="V51" s="53">
        <v>17780606</v>
      </c>
      <c r="W51" s="53">
        <v>94311438</v>
      </c>
      <c r="X51" s="53">
        <v>180817129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95.88723744051408</v>
      </c>
      <c r="E58" s="7">
        <f t="shared" si="6"/>
        <v>95.5921933431092</v>
      </c>
      <c r="F58" s="7">
        <f t="shared" si="6"/>
        <v>0</v>
      </c>
      <c r="G58" s="7">
        <f t="shared" si="6"/>
        <v>12.909758264037652</v>
      </c>
      <c r="H58" s="7">
        <f t="shared" si="6"/>
        <v>141.80031947308876</v>
      </c>
      <c r="I58" s="7">
        <f t="shared" si="6"/>
        <v>52.42657051996355</v>
      </c>
      <c r="J58" s="7">
        <f t="shared" si="6"/>
        <v>106.42959830861687</v>
      </c>
      <c r="K58" s="7">
        <f t="shared" si="6"/>
        <v>0</v>
      </c>
      <c r="L58" s="7">
        <f t="shared" si="6"/>
        <v>74.71323541430606</v>
      </c>
      <c r="M58" s="7">
        <f t="shared" si="6"/>
        <v>132.57906795231838</v>
      </c>
      <c r="N58" s="7">
        <f t="shared" si="6"/>
        <v>109.10750965174391</v>
      </c>
      <c r="O58" s="7">
        <f t="shared" si="6"/>
        <v>61.75334536126472</v>
      </c>
      <c r="P58" s="7">
        <f t="shared" si="6"/>
        <v>110.30598439247761</v>
      </c>
      <c r="Q58" s="7">
        <f t="shared" si="6"/>
        <v>92.89158627662843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86.55789282072041</v>
      </c>
      <c r="W58" s="7">
        <f t="shared" si="6"/>
        <v>105.56944269873708</v>
      </c>
      <c r="X58" s="7">
        <f t="shared" si="6"/>
        <v>0</v>
      </c>
      <c r="Y58" s="7">
        <f t="shared" si="6"/>
        <v>0</v>
      </c>
      <c r="Z58" s="8">
        <f t="shared" si="6"/>
        <v>95.5921933431092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95.36474812615916</v>
      </c>
      <c r="E59" s="10">
        <f t="shared" si="7"/>
        <v>93.72717640161584</v>
      </c>
      <c r="F59" s="10">
        <f t="shared" si="7"/>
        <v>0</v>
      </c>
      <c r="G59" s="10">
        <f t="shared" si="7"/>
        <v>15.119701818536106</v>
      </c>
      <c r="H59" s="10">
        <f t="shared" si="7"/>
        <v>240.20756412322459</v>
      </c>
      <c r="I59" s="10">
        <f t="shared" si="7"/>
        <v>83.36062415594401</v>
      </c>
      <c r="J59" s="10">
        <f t="shared" si="7"/>
        <v>171.704974171482</v>
      </c>
      <c r="K59" s="10">
        <f t="shared" si="7"/>
        <v>0</v>
      </c>
      <c r="L59" s="10">
        <f t="shared" si="7"/>
        <v>87.19403206052692</v>
      </c>
      <c r="M59" s="10">
        <f t="shared" si="7"/>
        <v>175.2099843742588</v>
      </c>
      <c r="N59" s="10">
        <f t="shared" si="7"/>
        <v>142.9701004452659</v>
      </c>
      <c r="O59" s="10">
        <f t="shared" si="7"/>
        <v>59.909313674994046</v>
      </c>
      <c r="P59" s="10">
        <f t="shared" si="7"/>
        <v>127.63791652096891</v>
      </c>
      <c r="Q59" s="10">
        <f t="shared" si="7"/>
        <v>109.92942059658242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112.46108011014513</v>
      </c>
      <c r="W59" s="10">
        <f t="shared" si="7"/>
        <v>105.7177154602783</v>
      </c>
      <c r="X59" s="10">
        <f t="shared" si="7"/>
        <v>0</v>
      </c>
      <c r="Y59" s="10">
        <f t="shared" si="7"/>
        <v>0</v>
      </c>
      <c r="Z59" s="11">
        <f t="shared" si="7"/>
        <v>93.72717640161584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96.03323011296438</v>
      </c>
      <c r="E60" s="13">
        <f t="shared" si="7"/>
        <v>96.23856073597814</v>
      </c>
      <c r="F60" s="13">
        <f t="shared" si="7"/>
        <v>0</v>
      </c>
      <c r="G60" s="13">
        <f t="shared" si="7"/>
        <v>12.158841748809197</v>
      </c>
      <c r="H60" s="13">
        <f t="shared" si="7"/>
        <v>102.08492365480637</v>
      </c>
      <c r="I60" s="13">
        <f t="shared" si="7"/>
        <v>39.44894866823474</v>
      </c>
      <c r="J60" s="13">
        <f t="shared" si="7"/>
        <v>87.19780699899323</v>
      </c>
      <c r="K60" s="13">
        <f t="shared" si="7"/>
        <v>0</v>
      </c>
      <c r="L60" s="13">
        <f t="shared" si="7"/>
        <v>71.5508897170826</v>
      </c>
      <c r="M60" s="13">
        <f t="shared" si="7"/>
        <v>118.7502408552891</v>
      </c>
      <c r="N60" s="13">
        <f t="shared" si="7"/>
        <v>97.6841048759744</v>
      </c>
      <c r="O60" s="13">
        <f t="shared" si="7"/>
        <v>64.14917531687524</v>
      </c>
      <c r="P60" s="13">
        <f t="shared" si="7"/>
        <v>106.41516893410076</v>
      </c>
      <c r="Q60" s="13">
        <f t="shared" si="7"/>
        <v>88.62004484971547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77.86358619287715</v>
      </c>
      <c r="W60" s="13">
        <f t="shared" si="7"/>
        <v>105.36475757323144</v>
      </c>
      <c r="X60" s="13">
        <f t="shared" si="7"/>
        <v>0</v>
      </c>
      <c r="Y60" s="13">
        <f t="shared" si="7"/>
        <v>0</v>
      </c>
      <c r="Z60" s="14">
        <f t="shared" si="7"/>
        <v>96.23856073597814</v>
      </c>
    </row>
    <row r="61" spans="1:26" ht="13.5">
      <c r="A61" s="38" t="s">
        <v>102</v>
      </c>
      <c r="B61" s="12">
        <f t="shared" si="7"/>
        <v>0</v>
      </c>
      <c r="C61" s="12">
        <f t="shared" si="7"/>
        <v>0</v>
      </c>
      <c r="D61" s="3">
        <f t="shared" si="7"/>
        <v>98.52217411439156</v>
      </c>
      <c r="E61" s="13">
        <f t="shared" si="7"/>
        <v>98.5249064252065</v>
      </c>
      <c r="F61" s="13">
        <f t="shared" si="7"/>
        <v>0</v>
      </c>
      <c r="G61" s="13">
        <f t="shared" si="7"/>
        <v>12.973056185772172</v>
      </c>
      <c r="H61" s="13">
        <f t="shared" si="7"/>
        <v>109.12165180950983</v>
      </c>
      <c r="I61" s="13">
        <f t="shared" si="7"/>
        <v>42.26739542535911</v>
      </c>
      <c r="J61" s="13">
        <f t="shared" si="7"/>
        <v>94.00350309950227</v>
      </c>
      <c r="K61" s="13">
        <f t="shared" si="7"/>
        <v>0</v>
      </c>
      <c r="L61" s="13">
        <f t="shared" si="7"/>
        <v>75.08686442001935</v>
      </c>
      <c r="M61" s="13">
        <f t="shared" si="7"/>
        <v>127.55183738972353</v>
      </c>
      <c r="N61" s="13">
        <f t="shared" si="7"/>
        <v>104.35926585896263</v>
      </c>
      <c r="O61" s="13">
        <f t="shared" si="7"/>
        <v>66.23783604972712</v>
      </c>
      <c r="P61" s="13">
        <f t="shared" si="7"/>
        <v>111.42059456099618</v>
      </c>
      <c r="Q61" s="13">
        <f t="shared" si="7"/>
        <v>92.68965380774803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82.29539286587396</v>
      </c>
      <c r="W61" s="13">
        <f t="shared" si="7"/>
        <v>106.146607130355</v>
      </c>
      <c r="X61" s="13">
        <f t="shared" si="7"/>
        <v>0</v>
      </c>
      <c r="Y61" s="13">
        <f t="shared" si="7"/>
        <v>0</v>
      </c>
      <c r="Z61" s="14">
        <f t="shared" si="7"/>
        <v>98.5249064252065</v>
      </c>
    </row>
    <row r="62" spans="1:26" ht="13.5">
      <c r="A62" s="38" t="s">
        <v>103</v>
      </c>
      <c r="B62" s="12">
        <f t="shared" si="7"/>
        <v>0</v>
      </c>
      <c r="C62" s="12">
        <f t="shared" si="7"/>
        <v>0</v>
      </c>
      <c r="D62" s="3">
        <f t="shared" si="7"/>
        <v>97.73059842343261</v>
      </c>
      <c r="E62" s="13">
        <f t="shared" si="7"/>
        <v>97.73746301159413</v>
      </c>
      <c r="F62" s="13">
        <f t="shared" si="7"/>
        <v>0</v>
      </c>
      <c r="G62" s="13">
        <f t="shared" si="7"/>
        <v>6.504347889512223</v>
      </c>
      <c r="H62" s="13">
        <f t="shared" si="7"/>
        <v>51.199081908734215</v>
      </c>
      <c r="I62" s="13">
        <f t="shared" si="7"/>
        <v>19.221634516308995</v>
      </c>
      <c r="J62" s="13">
        <f t="shared" si="7"/>
        <v>58.495222044754634</v>
      </c>
      <c r="K62" s="13">
        <f t="shared" si="7"/>
        <v>0</v>
      </c>
      <c r="L62" s="13">
        <f t="shared" si="7"/>
        <v>56.96887936397717</v>
      </c>
      <c r="M62" s="13">
        <f t="shared" si="7"/>
        <v>78.8226830210576</v>
      </c>
      <c r="N62" s="13">
        <f t="shared" si="7"/>
        <v>78.6217875257845</v>
      </c>
      <c r="O62" s="13">
        <f t="shared" si="7"/>
        <v>42.822955252826766</v>
      </c>
      <c r="P62" s="13">
        <f t="shared" si="7"/>
        <v>75.93609453544187</v>
      </c>
      <c r="Q62" s="13">
        <f t="shared" si="7"/>
        <v>66.9684910810669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54.138906482213876</v>
      </c>
      <c r="W62" s="13">
        <f t="shared" si="7"/>
        <v>130.4464600388675</v>
      </c>
      <c r="X62" s="13">
        <f t="shared" si="7"/>
        <v>0</v>
      </c>
      <c r="Y62" s="13">
        <f t="shared" si="7"/>
        <v>0</v>
      </c>
      <c r="Z62" s="14">
        <f t="shared" si="7"/>
        <v>97.73746301159413</v>
      </c>
    </row>
    <row r="63" spans="1:26" ht="13.5">
      <c r="A63" s="38" t="s">
        <v>104</v>
      </c>
      <c r="B63" s="12">
        <f t="shared" si="7"/>
        <v>0</v>
      </c>
      <c r="C63" s="12">
        <f t="shared" si="7"/>
        <v>0</v>
      </c>
      <c r="D63" s="3">
        <f t="shared" si="7"/>
        <v>93.40587513198903</v>
      </c>
      <c r="E63" s="13">
        <f t="shared" si="7"/>
        <v>100.00000844495061</v>
      </c>
      <c r="F63" s="13">
        <f t="shared" si="7"/>
        <v>0</v>
      </c>
      <c r="G63" s="13">
        <f t="shared" si="7"/>
        <v>11.381210263111601</v>
      </c>
      <c r="H63" s="13">
        <f t="shared" si="7"/>
        <v>49.651300930259104</v>
      </c>
      <c r="I63" s="13">
        <f t="shared" si="7"/>
        <v>25.480215429825993</v>
      </c>
      <c r="J63" s="13">
        <f t="shared" si="7"/>
        <v>49.29641432549266</v>
      </c>
      <c r="K63" s="13">
        <f t="shared" si="7"/>
        <v>0</v>
      </c>
      <c r="L63" s="13">
        <f t="shared" si="7"/>
        <v>57.629314482081874</v>
      </c>
      <c r="M63" s="13">
        <f t="shared" si="7"/>
        <v>72.14066218495067</v>
      </c>
      <c r="N63" s="13">
        <f t="shared" si="7"/>
        <v>70.22227951821989</v>
      </c>
      <c r="O63" s="13">
        <f t="shared" si="7"/>
        <v>44.20545487072018</v>
      </c>
      <c r="P63" s="13">
        <f t="shared" si="7"/>
        <v>77.62422708451282</v>
      </c>
      <c r="Q63" s="13">
        <f t="shared" si="7"/>
        <v>64.13860230997818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55.0699345944991</v>
      </c>
      <c r="W63" s="13">
        <f t="shared" si="7"/>
        <v>138.64302383276922</v>
      </c>
      <c r="X63" s="13">
        <f t="shared" si="7"/>
        <v>0</v>
      </c>
      <c r="Y63" s="13">
        <f t="shared" si="7"/>
        <v>0</v>
      </c>
      <c r="Z63" s="14">
        <f t="shared" si="7"/>
        <v>100.00000844495061</v>
      </c>
    </row>
    <row r="64" spans="1:26" ht="13.5">
      <c r="A64" s="38" t="s">
        <v>105</v>
      </c>
      <c r="B64" s="12">
        <f t="shared" si="7"/>
        <v>0</v>
      </c>
      <c r="C64" s="12">
        <f t="shared" si="7"/>
        <v>0</v>
      </c>
      <c r="D64" s="3">
        <f t="shared" si="7"/>
        <v>71.88135272185725</v>
      </c>
      <c r="E64" s="13">
        <f t="shared" si="7"/>
        <v>72.61190330080015</v>
      </c>
      <c r="F64" s="13">
        <f t="shared" si="7"/>
        <v>0</v>
      </c>
      <c r="G64" s="13">
        <f t="shared" si="7"/>
        <v>10.037436493726414</v>
      </c>
      <c r="H64" s="13">
        <f t="shared" si="7"/>
        <v>70.02580431892984</v>
      </c>
      <c r="I64" s="13">
        <f t="shared" si="7"/>
        <v>27.69320281302141</v>
      </c>
      <c r="J64" s="13">
        <f t="shared" si="7"/>
        <v>78.94815794240606</v>
      </c>
      <c r="K64" s="13">
        <f t="shared" si="7"/>
        <v>0</v>
      </c>
      <c r="L64" s="13">
        <f t="shared" si="7"/>
        <v>57.13038595888869</v>
      </c>
      <c r="M64" s="13">
        <f t="shared" si="7"/>
        <v>98.15284048630681</v>
      </c>
      <c r="N64" s="13">
        <f t="shared" si="7"/>
        <v>69.14787379901459</v>
      </c>
      <c r="O64" s="13">
        <f t="shared" si="7"/>
        <v>56.897413412619066</v>
      </c>
      <c r="P64" s="13">
        <f t="shared" si="7"/>
        <v>85.73125570918452</v>
      </c>
      <c r="Q64" s="13">
        <f t="shared" si="7"/>
        <v>70.57352107811126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60.838747149385796</v>
      </c>
      <c r="W64" s="13">
        <f t="shared" si="7"/>
        <v>68.96995997030926</v>
      </c>
      <c r="X64" s="13">
        <f t="shared" si="7"/>
        <v>0</v>
      </c>
      <c r="Y64" s="13">
        <f t="shared" si="7"/>
        <v>0</v>
      </c>
      <c r="Z64" s="14">
        <f t="shared" si="7"/>
        <v>72.61190330080015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122.77788335723268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108</v>
      </c>
      <c r="B67" s="23"/>
      <c r="C67" s="23"/>
      <c r="D67" s="24">
        <v>1586882249</v>
      </c>
      <c r="E67" s="25">
        <v>1452307916</v>
      </c>
      <c r="F67" s="25"/>
      <c r="G67" s="25">
        <v>255879098</v>
      </c>
      <c r="H67" s="25">
        <v>113137542</v>
      </c>
      <c r="I67" s="25">
        <v>369016640</v>
      </c>
      <c r="J67" s="25">
        <v>99101852</v>
      </c>
      <c r="K67" s="25"/>
      <c r="L67" s="25">
        <v>123886375</v>
      </c>
      <c r="M67" s="25">
        <v>222988227</v>
      </c>
      <c r="N67" s="25">
        <v>115896413</v>
      </c>
      <c r="O67" s="25">
        <v>129245832</v>
      </c>
      <c r="P67" s="25">
        <v>123180858</v>
      </c>
      <c r="Q67" s="25">
        <v>368323103</v>
      </c>
      <c r="R67" s="25"/>
      <c r="S67" s="25"/>
      <c r="T67" s="25"/>
      <c r="U67" s="25"/>
      <c r="V67" s="25">
        <v>960327970</v>
      </c>
      <c r="W67" s="25">
        <v>1007582644</v>
      </c>
      <c r="X67" s="25"/>
      <c r="Y67" s="24"/>
      <c r="Z67" s="26">
        <v>1452307916</v>
      </c>
    </row>
    <row r="68" spans="1:26" ht="13.5" hidden="1">
      <c r="A68" s="36" t="s">
        <v>31</v>
      </c>
      <c r="B68" s="18"/>
      <c r="C68" s="18"/>
      <c r="D68" s="19">
        <v>427805145</v>
      </c>
      <c r="E68" s="20">
        <v>403218353</v>
      </c>
      <c r="F68" s="20"/>
      <c r="G68" s="20">
        <v>80469120</v>
      </c>
      <c r="H68" s="20">
        <v>35010482</v>
      </c>
      <c r="I68" s="20">
        <v>115479602</v>
      </c>
      <c r="J68" s="20">
        <v>21576538</v>
      </c>
      <c r="K68" s="20"/>
      <c r="L68" s="20">
        <v>36162163</v>
      </c>
      <c r="M68" s="20">
        <v>57738701</v>
      </c>
      <c r="N68" s="20">
        <v>33962178</v>
      </c>
      <c r="O68" s="20">
        <v>34801719</v>
      </c>
      <c r="P68" s="20">
        <v>34935336</v>
      </c>
      <c r="Q68" s="20">
        <v>103699233</v>
      </c>
      <c r="R68" s="20"/>
      <c r="S68" s="20"/>
      <c r="T68" s="20"/>
      <c r="U68" s="20"/>
      <c r="V68" s="20">
        <v>276917536</v>
      </c>
      <c r="W68" s="20">
        <v>258774682</v>
      </c>
      <c r="X68" s="20"/>
      <c r="Y68" s="19"/>
      <c r="Z68" s="22">
        <v>403218353</v>
      </c>
    </row>
    <row r="69" spans="1:26" ht="13.5" hidden="1">
      <c r="A69" s="37" t="s">
        <v>32</v>
      </c>
      <c r="B69" s="18"/>
      <c r="C69" s="18"/>
      <c r="D69" s="19">
        <v>1145386657</v>
      </c>
      <c r="E69" s="20">
        <v>1029439698</v>
      </c>
      <c r="F69" s="20"/>
      <c r="G69" s="20">
        <v>171617350</v>
      </c>
      <c r="H69" s="20">
        <v>74772618</v>
      </c>
      <c r="I69" s="20">
        <v>246389968</v>
      </c>
      <c r="J69" s="20">
        <v>78471829</v>
      </c>
      <c r="K69" s="20"/>
      <c r="L69" s="20">
        <v>85293518</v>
      </c>
      <c r="M69" s="20">
        <v>163765347</v>
      </c>
      <c r="N69" s="20">
        <v>79742687</v>
      </c>
      <c r="O69" s="20">
        <v>91917244</v>
      </c>
      <c r="P69" s="20">
        <v>85782059</v>
      </c>
      <c r="Q69" s="20">
        <v>257441990</v>
      </c>
      <c r="R69" s="20"/>
      <c r="S69" s="20"/>
      <c r="T69" s="20"/>
      <c r="U69" s="20"/>
      <c r="V69" s="20">
        <v>667597305</v>
      </c>
      <c r="W69" s="20">
        <v>742209456</v>
      </c>
      <c r="X69" s="20"/>
      <c r="Y69" s="19"/>
      <c r="Z69" s="22">
        <v>1029439698</v>
      </c>
    </row>
    <row r="70" spans="1:26" ht="13.5" hidden="1">
      <c r="A70" s="38" t="s">
        <v>102</v>
      </c>
      <c r="B70" s="18"/>
      <c r="C70" s="18"/>
      <c r="D70" s="19">
        <v>933229221</v>
      </c>
      <c r="E70" s="20">
        <v>841261274</v>
      </c>
      <c r="F70" s="20"/>
      <c r="G70" s="20">
        <v>138401266</v>
      </c>
      <c r="H70" s="20">
        <v>60644959</v>
      </c>
      <c r="I70" s="20">
        <v>199046225</v>
      </c>
      <c r="J70" s="20">
        <v>60367112</v>
      </c>
      <c r="K70" s="20"/>
      <c r="L70" s="20">
        <v>68489492</v>
      </c>
      <c r="M70" s="20">
        <v>128856604</v>
      </c>
      <c r="N70" s="20">
        <v>62613364</v>
      </c>
      <c r="O70" s="20">
        <v>75398923</v>
      </c>
      <c r="P70" s="20">
        <v>67469377</v>
      </c>
      <c r="Q70" s="20">
        <v>205481664</v>
      </c>
      <c r="R70" s="20"/>
      <c r="S70" s="20"/>
      <c r="T70" s="20"/>
      <c r="U70" s="20"/>
      <c r="V70" s="20">
        <v>533384493</v>
      </c>
      <c r="W70" s="20">
        <v>629448689</v>
      </c>
      <c r="X70" s="20"/>
      <c r="Y70" s="19"/>
      <c r="Z70" s="22">
        <v>841261274</v>
      </c>
    </row>
    <row r="71" spans="1:26" ht="13.5" hidden="1">
      <c r="A71" s="38" t="s">
        <v>103</v>
      </c>
      <c r="B71" s="18"/>
      <c r="C71" s="18"/>
      <c r="D71" s="19">
        <v>91244054</v>
      </c>
      <c r="E71" s="20">
        <v>74584858</v>
      </c>
      <c r="F71" s="20"/>
      <c r="G71" s="20">
        <v>13161673</v>
      </c>
      <c r="H71" s="20">
        <v>5234338</v>
      </c>
      <c r="I71" s="20">
        <v>18396011</v>
      </c>
      <c r="J71" s="20">
        <v>8229985</v>
      </c>
      <c r="K71" s="20"/>
      <c r="L71" s="20">
        <v>6270341</v>
      </c>
      <c r="M71" s="20">
        <v>14500326</v>
      </c>
      <c r="N71" s="20">
        <v>7225272</v>
      </c>
      <c r="O71" s="20">
        <v>6589690</v>
      </c>
      <c r="P71" s="20">
        <v>8353777</v>
      </c>
      <c r="Q71" s="20">
        <v>22168739</v>
      </c>
      <c r="R71" s="20"/>
      <c r="S71" s="20"/>
      <c r="T71" s="20"/>
      <c r="U71" s="20"/>
      <c r="V71" s="20">
        <v>55065076</v>
      </c>
      <c r="W71" s="20">
        <v>47174614</v>
      </c>
      <c r="X71" s="20"/>
      <c r="Y71" s="19"/>
      <c r="Z71" s="22">
        <v>74584858</v>
      </c>
    </row>
    <row r="72" spans="1:26" ht="13.5" hidden="1">
      <c r="A72" s="38" t="s">
        <v>104</v>
      </c>
      <c r="B72" s="18"/>
      <c r="C72" s="18"/>
      <c r="D72" s="19">
        <v>20565155</v>
      </c>
      <c r="E72" s="20">
        <v>23682791</v>
      </c>
      <c r="F72" s="20"/>
      <c r="G72" s="20">
        <v>3183440</v>
      </c>
      <c r="H72" s="20">
        <v>1856902</v>
      </c>
      <c r="I72" s="20">
        <v>5040342</v>
      </c>
      <c r="J72" s="20">
        <v>3161804</v>
      </c>
      <c r="K72" s="20"/>
      <c r="L72" s="20">
        <v>2052419</v>
      </c>
      <c r="M72" s="20">
        <v>5214223</v>
      </c>
      <c r="N72" s="20">
        <v>2187471</v>
      </c>
      <c r="O72" s="20">
        <v>2191216</v>
      </c>
      <c r="P72" s="20">
        <v>2252025</v>
      </c>
      <c r="Q72" s="20">
        <v>6630712</v>
      </c>
      <c r="R72" s="20"/>
      <c r="S72" s="20"/>
      <c r="T72" s="20"/>
      <c r="U72" s="20"/>
      <c r="V72" s="20">
        <v>16885277</v>
      </c>
      <c r="W72" s="20">
        <v>10214004</v>
      </c>
      <c r="X72" s="20"/>
      <c r="Y72" s="19"/>
      <c r="Z72" s="22">
        <v>23682791</v>
      </c>
    </row>
    <row r="73" spans="1:26" ht="13.5" hidden="1">
      <c r="A73" s="38" t="s">
        <v>105</v>
      </c>
      <c r="B73" s="18"/>
      <c r="C73" s="18"/>
      <c r="D73" s="19">
        <v>100348227</v>
      </c>
      <c r="E73" s="20">
        <v>89910775</v>
      </c>
      <c r="F73" s="20"/>
      <c r="G73" s="20">
        <v>16870971</v>
      </c>
      <c r="H73" s="20">
        <v>7036419</v>
      </c>
      <c r="I73" s="20">
        <v>23907390</v>
      </c>
      <c r="J73" s="20">
        <v>6712928</v>
      </c>
      <c r="K73" s="20"/>
      <c r="L73" s="20">
        <v>8481266</v>
      </c>
      <c r="M73" s="20">
        <v>15194194</v>
      </c>
      <c r="N73" s="20">
        <v>7716580</v>
      </c>
      <c r="O73" s="20">
        <v>7737415</v>
      </c>
      <c r="P73" s="20">
        <v>7706880</v>
      </c>
      <c r="Q73" s="20">
        <v>23160875</v>
      </c>
      <c r="R73" s="20"/>
      <c r="S73" s="20"/>
      <c r="T73" s="20"/>
      <c r="U73" s="20"/>
      <c r="V73" s="20">
        <v>62262459</v>
      </c>
      <c r="W73" s="20">
        <v>55372149</v>
      </c>
      <c r="X73" s="20"/>
      <c r="Y73" s="19"/>
      <c r="Z73" s="22">
        <v>89910775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/>
      <c r="C75" s="27"/>
      <c r="D75" s="28">
        <v>13690447</v>
      </c>
      <c r="E75" s="29">
        <v>19649865</v>
      </c>
      <c r="F75" s="29"/>
      <c r="G75" s="29">
        <v>3792628</v>
      </c>
      <c r="H75" s="29">
        <v>3354442</v>
      </c>
      <c r="I75" s="29">
        <v>7147070</v>
      </c>
      <c r="J75" s="29">
        <v>-946515</v>
      </c>
      <c r="K75" s="29"/>
      <c r="L75" s="29">
        <v>2430694</v>
      </c>
      <c r="M75" s="29">
        <v>1484179</v>
      </c>
      <c r="N75" s="29">
        <v>2191548</v>
      </c>
      <c r="O75" s="29">
        <v>2526869</v>
      </c>
      <c r="P75" s="29">
        <v>2463463</v>
      </c>
      <c r="Q75" s="29">
        <v>7181880</v>
      </c>
      <c r="R75" s="29"/>
      <c r="S75" s="29"/>
      <c r="T75" s="29"/>
      <c r="U75" s="29"/>
      <c r="V75" s="29">
        <v>15813129</v>
      </c>
      <c r="W75" s="29">
        <v>6598506</v>
      </c>
      <c r="X75" s="29"/>
      <c r="Y75" s="28"/>
      <c r="Z75" s="30">
        <v>19649865</v>
      </c>
    </row>
    <row r="76" spans="1:26" ht="13.5" hidden="1">
      <c r="A76" s="41" t="s">
        <v>109</v>
      </c>
      <c r="B76" s="31"/>
      <c r="C76" s="31"/>
      <c r="D76" s="32">
        <v>1521617550</v>
      </c>
      <c r="E76" s="33">
        <v>1388292991</v>
      </c>
      <c r="F76" s="33"/>
      <c r="G76" s="33">
        <v>33033373</v>
      </c>
      <c r="H76" s="33">
        <v>160429396</v>
      </c>
      <c r="I76" s="33">
        <v>193462769</v>
      </c>
      <c r="J76" s="33">
        <v>105473703</v>
      </c>
      <c r="K76" s="33">
        <v>97602491</v>
      </c>
      <c r="L76" s="33">
        <v>92559519</v>
      </c>
      <c r="M76" s="33">
        <v>295635713</v>
      </c>
      <c r="N76" s="33">
        <v>126451690</v>
      </c>
      <c r="O76" s="33">
        <v>79813625</v>
      </c>
      <c r="P76" s="33">
        <v>135875858</v>
      </c>
      <c r="Q76" s="33">
        <v>342141173</v>
      </c>
      <c r="R76" s="33"/>
      <c r="S76" s="33"/>
      <c r="T76" s="33"/>
      <c r="U76" s="33"/>
      <c r="V76" s="33">
        <v>831239655</v>
      </c>
      <c r="W76" s="33">
        <v>1063699382</v>
      </c>
      <c r="X76" s="33"/>
      <c r="Y76" s="32"/>
      <c r="Z76" s="34">
        <v>1388292991</v>
      </c>
    </row>
    <row r="77" spans="1:26" ht="13.5" hidden="1">
      <c r="A77" s="36" t="s">
        <v>31</v>
      </c>
      <c r="B77" s="18"/>
      <c r="C77" s="18"/>
      <c r="D77" s="19">
        <v>407975299</v>
      </c>
      <c r="E77" s="20">
        <v>377925177</v>
      </c>
      <c r="F77" s="20"/>
      <c r="G77" s="20">
        <v>12166691</v>
      </c>
      <c r="H77" s="20">
        <v>84097826</v>
      </c>
      <c r="I77" s="20">
        <v>96264517</v>
      </c>
      <c r="J77" s="20">
        <v>37047989</v>
      </c>
      <c r="K77" s="20">
        <v>32584732</v>
      </c>
      <c r="L77" s="20">
        <v>31531248</v>
      </c>
      <c r="M77" s="20">
        <v>101163969</v>
      </c>
      <c r="N77" s="20">
        <v>48555760</v>
      </c>
      <c r="O77" s="20">
        <v>20849471</v>
      </c>
      <c r="P77" s="20">
        <v>44590735</v>
      </c>
      <c r="Q77" s="20">
        <v>113995966</v>
      </c>
      <c r="R77" s="20"/>
      <c r="S77" s="20"/>
      <c r="T77" s="20"/>
      <c r="U77" s="20"/>
      <c r="V77" s="20">
        <v>311424452</v>
      </c>
      <c r="W77" s="20">
        <v>273570682</v>
      </c>
      <c r="X77" s="20"/>
      <c r="Y77" s="19"/>
      <c r="Z77" s="22">
        <v>377925177</v>
      </c>
    </row>
    <row r="78" spans="1:26" ht="13.5" hidden="1">
      <c r="A78" s="37" t="s">
        <v>32</v>
      </c>
      <c r="B78" s="18"/>
      <c r="C78" s="18"/>
      <c r="D78" s="19">
        <v>1099951804</v>
      </c>
      <c r="E78" s="20">
        <v>990717949</v>
      </c>
      <c r="F78" s="20"/>
      <c r="G78" s="20">
        <v>20866682</v>
      </c>
      <c r="H78" s="20">
        <v>76331570</v>
      </c>
      <c r="I78" s="20">
        <v>97198252</v>
      </c>
      <c r="J78" s="20">
        <v>68425714</v>
      </c>
      <c r="K78" s="20">
        <v>65017759</v>
      </c>
      <c r="L78" s="20">
        <v>61028271</v>
      </c>
      <c r="M78" s="20">
        <v>194471744</v>
      </c>
      <c r="N78" s="20">
        <v>77895930</v>
      </c>
      <c r="O78" s="20">
        <v>58964154</v>
      </c>
      <c r="P78" s="20">
        <v>91285123</v>
      </c>
      <c r="Q78" s="20">
        <v>228145207</v>
      </c>
      <c r="R78" s="20"/>
      <c r="S78" s="20"/>
      <c r="T78" s="20"/>
      <c r="U78" s="20"/>
      <c r="V78" s="20">
        <v>519815203</v>
      </c>
      <c r="W78" s="20">
        <v>782027194</v>
      </c>
      <c r="X78" s="20"/>
      <c r="Y78" s="19"/>
      <c r="Z78" s="22">
        <v>990717949</v>
      </c>
    </row>
    <row r="79" spans="1:26" ht="13.5" hidden="1">
      <c r="A79" s="38" t="s">
        <v>102</v>
      </c>
      <c r="B79" s="18"/>
      <c r="C79" s="18"/>
      <c r="D79" s="19">
        <v>919437718</v>
      </c>
      <c r="E79" s="20">
        <v>828851883</v>
      </c>
      <c r="F79" s="20"/>
      <c r="G79" s="20">
        <v>17954874</v>
      </c>
      <c r="H79" s="20">
        <v>66176781</v>
      </c>
      <c r="I79" s="20">
        <v>84131655</v>
      </c>
      <c r="J79" s="20">
        <v>56747200</v>
      </c>
      <c r="K79" s="20">
        <v>56185154</v>
      </c>
      <c r="L79" s="20">
        <v>51426612</v>
      </c>
      <c r="M79" s="20">
        <v>164358966</v>
      </c>
      <c r="N79" s="20">
        <v>65342847</v>
      </c>
      <c r="O79" s="20">
        <v>49942615</v>
      </c>
      <c r="P79" s="20">
        <v>75174781</v>
      </c>
      <c r="Q79" s="20">
        <v>190460243</v>
      </c>
      <c r="R79" s="20"/>
      <c r="S79" s="20"/>
      <c r="T79" s="20"/>
      <c r="U79" s="20"/>
      <c r="V79" s="20">
        <v>438950864</v>
      </c>
      <c r="W79" s="20">
        <v>668138427</v>
      </c>
      <c r="X79" s="20"/>
      <c r="Y79" s="19"/>
      <c r="Z79" s="22">
        <v>828851883</v>
      </c>
    </row>
    <row r="80" spans="1:26" ht="13.5" hidden="1">
      <c r="A80" s="38" t="s">
        <v>103</v>
      </c>
      <c r="B80" s="18"/>
      <c r="C80" s="18"/>
      <c r="D80" s="19">
        <v>89173360</v>
      </c>
      <c r="E80" s="20">
        <v>72897348</v>
      </c>
      <c r="F80" s="20"/>
      <c r="G80" s="20">
        <v>856081</v>
      </c>
      <c r="H80" s="20">
        <v>2679933</v>
      </c>
      <c r="I80" s="20">
        <v>3536014</v>
      </c>
      <c r="J80" s="20">
        <v>4814148</v>
      </c>
      <c r="K80" s="20">
        <v>3043255</v>
      </c>
      <c r="L80" s="20">
        <v>3572143</v>
      </c>
      <c r="M80" s="20">
        <v>11429546</v>
      </c>
      <c r="N80" s="20">
        <v>5680638</v>
      </c>
      <c r="O80" s="20">
        <v>2821900</v>
      </c>
      <c r="P80" s="20">
        <v>6343532</v>
      </c>
      <c r="Q80" s="20">
        <v>14846070</v>
      </c>
      <c r="R80" s="20"/>
      <c r="S80" s="20"/>
      <c r="T80" s="20"/>
      <c r="U80" s="20"/>
      <c r="V80" s="20">
        <v>29811630</v>
      </c>
      <c r="W80" s="20">
        <v>61537614</v>
      </c>
      <c r="X80" s="20"/>
      <c r="Y80" s="19"/>
      <c r="Z80" s="22">
        <v>72897348</v>
      </c>
    </row>
    <row r="81" spans="1:26" ht="13.5" hidden="1">
      <c r="A81" s="38" t="s">
        <v>104</v>
      </c>
      <c r="B81" s="18"/>
      <c r="C81" s="18"/>
      <c r="D81" s="19">
        <v>19209063</v>
      </c>
      <c r="E81" s="20">
        <v>23682793</v>
      </c>
      <c r="F81" s="20"/>
      <c r="G81" s="20">
        <v>362314</v>
      </c>
      <c r="H81" s="20">
        <v>921976</v>
      </c>
      <c r="I81" s="20">
        <v>1284290</v>
      </c>
      <c r="J81" s="20">
        <v>1558656</v>
      </c>
      <c r="K81" s="20">
        <v>1020124</v>
      </c>
      <c r="L81" s="20">
        <v>1182795</v>
      </c>
      <c r="M81" s="20">
        <v>3761575</v>
      </c>
      <c r="N81" s="20">
        <v>1536092</v>
      </c>
      <c r="O81" s="20">
        <v>968637</v>
      </c>
      <c r="P81" s="20">
        <v>1748117</v>
      </c>
      <c r="Q81" s="20">
        <v>4252846</v>
      </c>
      <c r="R81" s="20"/>
      <c r="S81" s="20"/>
      <c r="T81" s="20"/>
      <c r="U81" s="20"/>
      <c r="V81" s="20">
        <v>9298711</v>
      </c>
      <c r="W81" s="20">
        <v>14161004</v>
      </c>
      <c r="X81" s="20"/>
      <c r="Y81" s="19"/>
      <c r="Z81" s="22">
        <v>23682793</v>
      </c>
    </row>
    <row r="82" spans="1:26" ht="13.5" hidden="1">
      <c r="A82" s="38" t="s">
        <v>105</v>
      </c>
      <c r="B82" s="18"/>
      <c r="C82" s="18"/>
      <c r="D82" s="19">
        <v>72131663</v>
      </c>
      <c r="E82" s="20">
        <v>65285925</v>
      </c>
      <c r="F82" s="20"/>
      <c r="G82" s="20">
        <v>1693413</v>
      </c>
      <c r="H82" s="20">
        <v>4927309</v>
      </c>
      <c r="I82" s="20">
        <v>6620722</v>
      </c>
      <c r="J82" s="20">
        <v>5299733</v>
      </c>
      <c r="K82" s="20">
        <v>4768420</v>
      </c>
      <c r="L82" s="20">
        <v>4845380</v>
      </c>
      <c r="M82" s="20">
        <v>14913533</v>
      </c>
      <c r="N82" s="20">
        <v>5335851</v>
      </c>
      <c r="O82" s="20">
        <v>4402389</v>
      </c>
      <c r="P82" s="20">
        <v>6607205</v>
      </c>
      <c r="Q82" s="20">
        <v>16345445</v>
      </c>
      <c r="R82" s="20"/>
      <c r="S82" s="20"/>
      <c r="T82" s="20"/>
      <c r="U82" s="20"/>
      <c r="V82" s="20">
        <v>37879700</v>
      </c>
      <c r="W82" s="20">
        <v>38190149</v>
      </c>
      <c r="X82" s="20"/>
      <c r="Y82" s="19"/>
      <c r="Z82" s="22">
        <v>65285925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>
        <v>1625571</v>
      </c>
      <c r="I83" s="20">
        <v>1625571</v>
      </c>
      <c r="J83" s="20">
        <v>5977</v>
      </c>
      <c r="K83" s="20">
        <v>806</v>
      </c>
      <c r="L83" s="20">
        <v>1341</v>
      </c>
      <c r="M83" s="20">
        <v>8124</v>
      </c>
      <c r="N83" s="20">
        <v>502</v>
      </c>
      <c r="O83" s="20">
        <v>828613</v>
      </c>
      <c r="P83" s="20">
        <v>1411488</v>
      </c>
      <c r="Q83" s="20">
        <v>2240603</v>
      </c>
      <c r="R83" s="20"/>
      <c r="S83" s="20"/>
      <c r="T83" s="20"/>
      <c r="U83" s="20"/>
      <c r="V83" s="20">
        <v>3874298</v>
      </c>
      <c r="W83" s="20"/>
      <c r="X83" s="20"/>
      <c r="Y83" s="19"/>
      <c r="Z83" s="22"/>
    </row>
    <row r="84" spans="1:26" ht="13.5" hidden="1">
      <c r="A84" s="39" t="s">
        <v>107</v>
      </c>
      <c r="B84" s="27"/>
      <c r="C84" s="27"/>
      <c r="D84" s="28">
        <v>13690447</v>
      </c>
      <c r="E84" s="29">
        <v>19649865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8101506</v>
      </c>
      <c r="X84" s="29"/>
      <c r="Y84" s="28"/>
      <c r="Z84" s="30">
        <v>19649865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484397277</v>
      </c>
      <c r="C5" s="18">
        <v>0</v>
      </c>
      <c r="D5" s="58">
        <v>486708261</v>
      </c>
      <c r="E5" s="59">
        <v>469708261</v>
      </c>
      <c r="F5" s="59">
        <v>211761508</v>
      </c>
      <c r="G5" s="59">
        <v>25413619</v>
      </c>
      <c r="H5" s="59">
        <v>-1207823</v>
      </c>
      <c r="I5" s="59">
        <v>235967304</v>
      </c>
      <c r="J5" s="59">
        <v>25721656</v>
      </c>
      <c r="K5" s="59">
        <v>26576787</v>
      </c>
      <c r="L5" s="59">
        <v>25830160</v>
      </c>
      <c r="M5" s="59">
        <v>78128603</v>
      </c>
      <c r="N5" s="59">
        <v>25231625</v>
      </c>
      <c r="O5" s="59">
        <v>26565861</v>
      </c>
      <c r="P5" s="59">
        <v>25660112</v>
      </c>
      <c r="Q5" s="59">
        <v>77457598</v>
      </c>
      <c r="R5" s="59">
        <v>0</v>
      </c>
      <c r="S5" s="59">
        <v>0</v>
      </c>
      <c r="T5" s="59">
        <v>0</v>
      </c>
      <c r="U5" s="59">
        <v>0</v>
      </c>
      <c r="V5" s="59">
        <v>391553505</v>
      </c>
      <c r="W5" s="59">
        <v>404821769</v>
      </c>
      <c r="X5" s="59">
        <v>-13268264</v>
      </c>
      <c r="Y5" s="60">
        <v>-3.28</v>
      </c>
      <c r="Z5" s="61">
        <v>469708261</v>
      </c>
    </row>
    <row r="6" spans="1:26" ht="13.5">
      <c r="A6" s="57" t="s">
        <v>32</v>
      </c>
      <c r="B6" s="18">
        <v>1004894715</v>
      </c>
      <c r="C6" s="18">
        <v>0</v>
      </c>
      <c r="D6" s="58">
        <v>1087887246</v>
      </c>
      <c r="E6" s="59">
        <v>1062887246</v>
      </c>
      <c r="F6" s="59">
        <v>77876374</v>
      </c>
      <c r="G6" s="59">
        <v>97258335</v>
      </c>
      <c r="H6" s="59">
        <v>85332489</v>
      </c>
      <c r="I6" s="59">
        <v>260467198</v>
      </c>
      <c r="J6" s="59">
        <v>83788713</v>
      </c>
      <c r="K6" s="59">
        <v>88571052</v>
      </c>
      <c r="L6" s="59">
        <v>86318029</v>
      </c>
      <c r="M6" s="59">
        <v>258677794</v>
      </c>
      <c r="N6" s="59">
        <v>112381194</v>
      </c>
      <c r="O6" s="59">
        <v>78849688</v>
      </c>
      <c r="P6" s="59">
        <v>82762141</v>
      </c>
      <c r="Q6" s="59">
        <v>273993023</v>
      </c>
      <c r="R6" s="59">
        <v>0</v>
      </c>
      <c r="S6" s="59">
        <v>0</v>
      </c>
      <c r="T6" s="59">
        <v>0</v>
      </c>
      <c r="U6" s="59">
        <v>0</v>
      </c>
      <c r="V6" s="59">
        <v>793138015</v>
      </c>
      <c r="W6" s="59">
        <v>795006352</v>
      </c>
      <c r="X6" s="59">
        <v>-1868337</v>
      </c>
      <c r="Y6" s="60">
        <v>-0.24</v>
      </c>
      <c r="Z6" s="61">
        <v>1062887246</v>
      </c>
    </row>
    <row r="7" spans="1:26" ht="13.5">
      <c r="A7" s="57" t="s">
        <v>33</v>
      </c>
      <c r="B7" s="18">
        <v>20995888</v>
      </c>
      <c r="C7" s="18">
        <v>0</v>
      </c>
      <c r="D7" s="58">
        <v>19000000</v>
      </c>
      <c r="E7" s="59">
        <v>20000000</v>
      </c>
      <c r="F7" s="59">
        <v>-1526741</v>
      </c>
      <c r="G7" s="59">
        <v>1101554</v>
      </c>
      <c r="H7" s="59">
        <v>946697</v>
      </c>
      <c r="I7" s="59">
        <v>521510</v>
      </c>
      <c r="J7" s="59">
        <v>738858</v>
      </c>
      <c r="K7" s="59">
        <v>514474</v>
      </c>
      <c r="L7" s="59">
        <v>677706</v>
      </c>
      <c r="M7" s="59">
        <v>1931038</v>
      </c>
      <c r="N7" s="59">
        <v>213736</v>
      </c>
      <c r="O7" s="59">
        <v>2535809</v>
      </c>
      <c r="P7" s="59">
        <v>366025</v>
      </c>
      <c r="Q7" s="59">
        <v>3115570</v>
      </c>
      <c r="R7" s="59">
        <v>0</v>
      </c>
      <c r="S7" s="59">
        <v>0</v>
      </c>
      <c r="T7" s="59">
        <v>0</v>
      </c>
      <c r="U7" s="59">
        <v>0</v>
      </c>
      <c r="V7" s="59">
        <v>5568118</v>
      </c>
      <c r="W7" s="59">
        <v>7360621</v>
      </c>
      <c r="X7" s="59">
        <v>-1792503</v>
      </c>
      <c r="Y7" s="60">
        <v>-24.35</v>
      </c>
      <c r="Z7" s="61">
        <v>20000000</v>
      </c>
    </row>
    <row r="8" spans="1:26" ht="13.5">
      <c r="A8" s="57" t="s">
        <v>34</v>
      </c>
      <c r="B8" s="18">
        <v>164214698</v>
      </c>
      <c r="C8" s="18">
        <v>0</v>
      </c>
      <c r="D8" s="58">
        <v>165896698</v>
      </c>
      <c r="E8" s="59">
        <v>170171899</v>
      </c>
      <c r="F8" s="59">
        <v>63774500</v>
      </c>
      <c r="G8" s="59">
        <v>599991</v>
      </c>
      <c r="H8" s="59">
        <v>0</v>
      </c>
      <c r="I8" s="59">
        <v>64374491</v>
      </c>
      <c r="J8" s="59">
        <v>177827</v>
      </c>
      <c r="K8" s="59">
        <v>56583</v>
      </c>
      <c r="L8" s="59">
        <v>48567611</v>
      </c>
      <c r="M8" s="59">
        <v>48802021</v>
      </c>
      <c r="N8" s="59">
        <v>3697297</v>
      </c>
      <c r="O8" s="59">
        <v>394149</v>
      </c>
      <c r="P8" s="59">
        <v>36343000</v>
      </c>
      <c r="Q8" s="59">
        <v>40434446</v>
      </c>
      <c r="R8" s="59">
        <v>0</v>
      </c>
      <c r="S8" s="59">
        <v>0</v>
      </c>
      <c r="T8" s="59">
        <v>0</v>
      </c>
      <c r="U8" s="59">
        <v>0</v>
      </c>
      <c r="V8" s="59">
        <v>153610958</v>
      </c>
      <c r="W8" s="59">
        <v>165500000</v>
      </c>
      <c r="X8" s="59">
        <v>-11889042</v>
      </c>
      <c r="Y8" s="60">
        <v>-7.18</v>
      </c>
      <c r="Z8" s="61">
        <v>170171899</v>
      </c>
    </row>
    <row r="9" spans="1:26" ht="13.5">
      <c r="A9" s="57" t="s">
        <v>35</v>
      </c>
      <c r="B9" s="18">
        <v>163110630</v>
      </c>
      <c r="C9" s="18">
        <v>0</v>
      </c>
      <c r="D9" s="58">
        <v>140059335</v>
      </c>
      <c r="E9" s="59">
        <v>184179335</v>
      </c>
      <c r="F9" s="59">
        <v>13276364</v>
      </c>
      <c r="G9" s="59">
        <v>11502776</v>
      </c>
      <c r="H9" s="59">
        <v>18022795</v>
      </c>
      <c r="I9" s="59">
        <v>42801935</v>
      </c>
      <c r="J9" s="59">
        <v>22685427</v>
      </c>
      <c r="K9" s="59">
        <v>16058027</v>
      </c>
      <c r="L9" s="59">
        <v>12926311</v>
      </c>
      <c r="M9" s="59">
        <v>51669765</v>
      </c>
      <c r="N9" s="59">
        <v>14237539</v>
      </c>
      <c r="O9" s="59">
        <v>17872572</v>
      </c>
      <c r="P9" s="59">
        <v>15268408</v>
      </c>
      <c r="Q9" s="59">
        <v>47378519</v>
      </c>
      <c r="R9" s="59">
        <v>0</v>
      </c>
      <c r="S9" s="59">
        <v>0</v>
      </c>
      <c r="T9" s="59">
        <v>0</v>
      </c>
      <c r="U9" s="59">
        <v>0</v>
      </c>
      <c r="V9" s="59">
        <v>141850219</v>
      </c>
      <c r="W9" s="59">
        <v>102383675</v>
      </c>
      <c r="X9" s="59">
        <v>39466544</v>
      </c>
      <c r="Y9" s="60">
        <v>38.55</v>
      </c>
      <c r="Z9" s="61">
        <v>184179335</v>
      </c>
    </row>
    <row r="10" spans="1:26" ht="25.5">
      <c r="A10" s="62" t="s">
        <v>94</v>
      </c>
      <c r="B10" s="63">
        <f>SUM(B5:B9)</f>
        <v>1837613208</v>
      </c>
      <c r="C10" s="63">
        <f>SUM(C5:C9)</f>
        <v>0</v>
      </c>
      <c r="D10" s="64">
        <f aca="true" t="shared" si="0" ref="D10:Z10">SUM(D5:D9)</f>
        <v>1899551540</v>
      </c>
      <c r="E10" s="65">
        <f t="shared" si="0"/>
        <v>1906946741</v>
      </c>
      <c r="F10" s="65">
        <f t="shared" si="0"/>
        <v>365162005</v>
      </c>
      <c r="G10" s="65">
        <f t="shared" si="0"/>
        <v>135876275</v>
      </c>
      <c r="H10" s="65">
        <f t="shared" si="0"/>
        <v>103094158</v>
      </c>
      <c r="I10" s="65">
        <f t="shared" si="0"/>
        <v>604132438</v>
      </c>
      <c r="J10" s="65">
        <f t="shared" si="0"/>
        <v>133112481</v>
      </c>
      <c r="K10" s="65">
        <f t="shared" si="0"/>
        <v>131776923</v>
      </c>
      <c r="L10" s="65">
        <f t="shared" si="0"/>
        <v>174319817</v>
      </c>
      <c r="M10" s="65">
        <f t="shared" si="0"/>
        <v>439209221</v>
      </c>
      <c r="N10" s="65">
        <f t="shared" si="0"/>
        <v>155761391</v>
      </c>
      <c r="O10" s="65">
        <f t="shared" si="0"/>
        <v>126218079</v>
      </c>
      <c r="P10" s="65">
        <f t="shared" si="0"/>
        <v>160399686</v>
      </c>
      <c r="Q10" s="65">
        <f t="shared" si="0"/>
        <v>442379156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1485720815</v>
      </c>
      <c r="W10" s="65">
        <f t="shared" si="0"/>
        <v>1475072417</v>
      </c>
      <c r="X10" s="65">
        <f t="shared" si="0"/>
        <v>10648398</v>
      </c>
      <c r="Y10" s="66">
        <f>+IF(W10&lt;&gt;0,(X10/W10)*100,0)</f>
        <v>0.7218898460359455</v>
      </c>
      <c r="Z10" s="67">
        <f t="shared" si="0"/>
        <v>1906946741</v>
      </c>
    </row>
    <row r="11" spans="1:26" ht="13.5">
      <c r="A11" s="57" t="s">
        <v>36</v>
      </c>
      <c r="B11" s="18">
        <v>600873550</v>
      </c>
      <c r="C11" s="18">
        <v>0</v>
      </c>
      <c r="D11" s="58">
        <v>644340071</v>
      </c>
      <c r="E11" s="59">
        <v>644340070</v>
      </c>
      <c r="F11" s="59">
        <v>49679720</v>
      </c>
      <c r="G11" s="59">
        <v>50633817</v>
      </c>
      <c r="H11" s="59">
        <v>45765427</v>
      </c>
      <c r="I11" s="59">
        <v>146078964</v>
      </c>
      <c r="J11" s="59">
        <v>49698595</v>
      </c>
      <c r="K11" s="59">
        <v>46491382</v>
      </c>
      <c r="L11" s="59">
        <v>57716961</v>
      </c>
      <c r="M11" s="59">
        <v>153906938</v>
      </c>
      <c r="N11" s="59">
        <v>47571814</v>
      </c>
      <c r="O11" s="59">
        <v>46945679</v>
      </c>
      <c r="P11" s="59">
        <v>47107207</v>
      </c>
      <c r="Q11" s="59">
        <v>141624700</v>
      </c>
      <c r="R11" s="59">
        <v>0</v>
      </c>
      <c r="S11" s="59">
        <v>0</v>
      </c>
      <c r="T11" s="59">
        <v>0</v>
      </c>
      <c r="U11" s="59">
        <v>0</v>
      </c>
      <c r="V11" s="59">
        <v>441610602</v>
      </c>
      <c r="W11" s="59">
        <v>445775867</v>
      </c>
      <c r="X11" s="59">
        <v>-4165265</v>
      </c>
      <c r="Y11" s="60">
        <v>-0.93</v>
      </c>
      <c r="Z11" s="61">
        <v>644340070</v>
      </c>
    </row>
    <row r="12" spans="1:26" ht="13.5">
      <c r="A12" s="57" t="s">
        <v>37</v>
      </c>
      <c r="B12" s="18">
        <v>20948087</v>
      </c>
      <c r="C12" s="18">
        <v>0</v>
      </c>
      <c r="D12" s="58">
        <v>23312308</v>
      </c>
      <c r="E12" s="59">
        <v>25944063</v>
      </c>
      <c r="F12" s="59">
        <v>1741858</v>
      </c>
      <c r="G12" s="59">
        <v>822386</v>
      </c>
      <c r="H12" s="59">
        <v>2309186</v>
      </c>
      <c r="I12" s="59">
        <v>4873430</v>
      </c>
      <c r="J12" s="59">
        <v>1779903</v>
      </c>
      <c r="K12" s="59">
        <v>1733938</v>
      </c>
      <c r="L12" s="59">
        <v>1718888</v>
      </c>
      <c r="M12" s="59">
        <v>5232729</v>
      </c>
      <c r="N12" s="59">
        <v>1716721</v>
      </c>
      <c r="O12" s="59">
        <v>4027903</v>
      </c>
      <c r="P12" s="59">
        <v>2487563</v>
      </c>
      <c r="Q12" s="59">
        <v>8232187</v>
      </c>
      <c r="R12" s="59">
        <v>0</v>
      </c>
      <c r="S12" s="59">
        <v>0</v>
      </c>
      <c r="T12" s="59">
        <v>0</v>
      </c>
      <c r="U12" s="59">
        <v>0</v>
      </c>
      <c r="V12" s="59">
        <v>18338346</v>
      </c>
      <c r="W12" s="59">
        <v>17296414</v>
      </c>
      <c r="X12" s="59">
        <v>1041932</v>
      </c>
      <c r="Y12" s="60">
        <v>6.02</v>
      </c>
      <c r="Z12" s="61">
        <v>25944063</v>
      </c>
    </row>
    <row r="13" spans="1:26" ht="13.5">
      <c r="A13" s="57" t="s">
        <v>95</v>
      </c>
      <c r="B13" s="18">
        <v>57792050</v>
      </c>
      <c r="C13" s="18">
        <v>0</v>
      </c>
      <c r="D13" s="58">
        <v>55650000</v>
      </c>
      <c r="E13" s="59">
        <v>60650000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41737500</v>
      </c>
      <c r="X13" s="59">
        <v>-41737500</v>
      </c>
      <c r="Y13" s="60">
        <v>-100</v>
      </c>
      <c r="Z13" s="61">
        <v>60650000</v>
      </c>
    </row>
    <row r="14" spans="1:26" ht="13.5">
      <c r="A14" s="57" t="s">
        <v>38</v>
      </c>
      <c r="B14" s="18">
        <v>29018431</v>
      </c>
      <c r="C14" s="18">
        <v>0</v>
      </c>
      <c r="D14" s="58">
        <v>27757073</v>
      </c>
      <c r="E14" s="59">
        <v>27757073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14115339</v>
      </c>
      <c r="M14" s="59">
        <v>14115339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14115339</v>
      </c>
      <c r="W14" s="59">
        <v>13878500</v>
      </c>
      <c r="X14" s="59">
        <v>236839</v>
      </c>
      <c r="Y14" s="60">
        <v>1.71</v>
      </c>
      <c r="Z14" s="61">
        <v>27757073</v>
      </c>
    </row>
    <row r="15" spans="1:26" ht="13.5">
      <c r="A15" s="57" t="s">
        <v>39</v>
      </c>
      <c r="B15" s="18">
        <v>574283930</v>
      </c>
      <c r="C15" s="18">
        <v>0</v>
      </c>
      <c r="D15" s="58">
        <v>647408172</v>
      </c>
      <c r="E15" s="59">
        <v>655478172</v>
      </c>
      <c r="F15" s="59">
        <v>4098759</v>
      </c>
      <c r="G15" s="59">
        <v>66281597</v>
      </c>
      <c r="H15" s="59">
        <v>65206802</v>
      </c>
      <c r="I15" s="59">
        <v>135587158</v>
      </c>
      <c r="J15" s="59">
        <v>39680305</v>
      </c>
      <c r="K15" s="59">
        <v>57118525</v>
      </c>
      <c r="L15" s="59">
        <v>41171245</v>
      </c>
      <c r="M15" s="59">
        <v>137970075</v>
      </c>
      <c r="N15" s="59">
        <v>55199056</v>
      </c>
      <c r="O15" s="59">
        <v>33556966</v>
      </c>
      <c r="P15" s="59">
        <v>57246704</v>
      </c>
      <c r="Q15" s="59">
        <v>146002726</v>
      </c>
      <c r="R15" s="59">
        <v>0</v>
      </c>
      <c r="S15" s="59">
        <v>0</v>
      </c>
      <c r="T15" s="59">
        <v>0</v>
      </c>
      <c r="U15" s="59">
        <v>0</v>
      </c>
      <c r="V15" s="59">
        <v>419559959</v>
      </c>
      <c r="W15" s="59">
        <v>411894313</v>
      </c>
      <c r="X15" s="59">
        <v>7665646</v>
      </c>
      <c r="Y15" s="60">
        <v>1.86</v>
      </c>
      <c r="Z15" s="61">
        <v>655478172</v>
      </c>
    </row>
    <row r="16" spans="1:26" ht="13.5">
      <c r="A16" s="68" t="s">
        <v>40</v>
      </c>
      <c r="B16" s="18">
        <v>39321064</v>
      </c>
      <c r="C16" s="18">
        <v>0</v>
      </c>
      <c r="D16" s="58">
        <v>61510000</v>
      </c>
      <c r="E16" s="59">
        <v>62590000</v>
      </c>
      <c r="F16" s="59">
        <v>4115521</v>
      </c>
      <c r="G16" s="59">
        <v>2955996</v>
      </c>
      <c r="H16" s="59">
        <v>2948368</v>
      </c>
      <c r="I16" s="59">
        <v>10019885</v>
      </c>
      <c r="J16" s="59">
        <v>5106973</v>
      </c>
      <c r="K16" s="59">
        <v>3460144</v>
      </c>
      <c r="L16" s="59">
        <v>2336763</v>
      </c>
      <c r="M16" s="59">
        <v>10903880</v>
      </c>
      <c r="N16" s="59">
        <v>2726379</v>
      </c>
      <c r="O16" s="59">
        <v>4006348</v>
      </c>
      <c r="P16" s="59">
        <v>2528195</v>
      </c>
      <c r="Q16" s="59">
        <v>9260922</v>
      </c>
      <c r="R16" s="59">
        <v>0</v>
      </c>
      <c r="S16" s="59">
        <v>0</v>
      </c>
      <c r="T16" s="59">
        <v>0</v>
      </c>
      <c r="U16" s="59">
        <v>0</v>
      </c>
      <c r="V16" s="59">
        <v>30184687</v>
      </c>
      <c r="W16" s="59">
        <v>46132497</v>
      </c>
      <c r="X16" s="59">
        <v>-15947810</v>
      </c>
      <c r="Y16" s="60">
        <v>-34.57</v>
      </c>
      <c r="Z16" s="61">
        <v>62590000</v>
      </c>
    </row>
    <row r="17" spans="1:26" ht="13.5">
      <c r="A17" s="57" t="s">
        <v>41</v>
      </c>
      <c r="B17" s="18">
        <v>367138654</v>
      </c>
      <c r="C17" s="18">
        <v>0</v>
      </c>
      <c r="D17" s="58">
        <v>431366210</v>
      </c>
      <c r="E17" s="59">
        <v>443921412</v>
      </c>
      <c r="F17" s="59">
        <v>13179778</v>
      </c>
      <c r="G17" s="59">
        <v>14364825</v>
      </c>
      <c r="H17" s="59">
        <v>211926935</v>
      </c>
      <c r="I17" s="59">
        <v>239471538</v>
      </c>
      <c r="J17" s="59">
        <v>18505744</v>
      </c>
      <c r="K17" s="59">
        <v>17310960</v>
      </c>
      <c r="L17" s="59">
        <v>15714199</v>
      </c>
      <c r="M17" s="59">
        <v>51530903</v>
      </c>
      <c r="N17" s="59">
        <v>11318185</v>
      </c>
      <c r="O17" s="59">
        <v>19803410</v>
      </c>
      <c r="P17" s="59">
        <v>17201446</v>
      </c>
      <c r="Q17" s="59">
        <v>48323041</v>
      </c>
      <c r="R17" s="59">
        <v>0</v>
      </c>
      <c r="S17" s="59">
        <v>0</v>
      </c>
      <c r="T17" s="59">
        <v>0</v>
      </c>
      <c r="U17" s="59">
        <v>0</v>
      </c>
      <c r="V17" s="59">
        <v>339325482</v>
      </c>
      <c r="W17" s="59">
        <v>370518729</v>
      </c>
      <c r="X17" s="59">
        <v>-31193247</v>
      </c>
      <c r="Y17" s="60">
        <v>-8.42</v>
      </c>
      <c r="Z17" s="61">
        <v>443921412</v>
      </c>
    </row>
    <row r="18" spans="1:26" ht="13.5">
      <c r="A18" s="69" t="s">
        <v>42</v>
      </c>
      <c r="B18" s="70">
        <f>SUM(B11:B17)</f>
        <v>1689375766</v>
      </c>
      <c r="C18" s="70">
        <f>SUM(C11:C17)</f>
        <v>0</v>
      </c>
      <c r="D18" s="71">
        <f aca="true" t="shared" si="1" ref="D18:Z18">SUM(D11:D17)</f>
        <v>1891343834</v>
      </c>
      <c r="E18" s="72">
        <f t="shared" si="1"/>
        <v>1920680790</v>
      </c>
      <c r="F18" s="72">
        <f t="shared" si="1"/>
        <v>72815636</v>
      </c>
      <c r="G18" s="72">
        <f t="shared" si="1"/>
        <v>135058621</v>
      </c>
      <c r="H18" s="72">
        <f t="shared" si="1"/>
        <v>328156718</v>
      </c>
      <c r="I18" s="72">
        <f t="shared" si="1"/>
        <v>536030975</v>
      </c>
      <c r="J18" s="72">
        <f t="shared" si="1"/>
        <v>114771520</v>
      </c>
      <c r="K18" s="72">
        <f t="shared" si="1"/>
        <v>126114949</v>
      </c>
      <c r="L18" s="72">
        <f t="shared" si="1"/>
        <v>132773395</v>
      </c>
      <c r="M18" s="72">
        <f t="shared" si="1"/>
        <v>373659864</v>
      </c>
      <c r="N18" s="72">
        <f t="shared" si="1"/>
        <v>118532155</v>
      </c>
      <c r="O18" s="72">
        <f t="shared" si="1"/>
        <v>108340306</v>
      </c>
      <c r="P18" s="72">
        <f t="shared" si="1"/>
        <v>126571115</v>
      </c>
      <c r="Q18" s="72">
        <f t="shared" si="1"/>
        <v>353443576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1263134415</v>
      </c>
      <c r="W18" s="72">
        <f t="shared" si="1"/>
        <v>1347233820</v>
      </c>
      <c r="X18" s="72">
        <f t="shared" si="1"/>
        <v>-84099405</v>
      </c>
      <c r="Y18" s="66">
        <f>+IF(W18&lt;&gt;0,(X18/W18)*100,0)</f>
        <v>-6.242376323361597</v>
      </c>
      <c r="Z18" s="73">
        <f t="shared" si="1"/>
        <v>1920680790</v>
      </c>
    </row>
    <row r="19" spans="1:26" ht="13.5">
      <c r="A19" s="69" t="s">
        <v>43</v>
      </c>
      <c r="B19" s="74">
        <f>+B10-B18</f>
        <v>148237442</v>
      </c>
      <c r="C19" s="74">
        <f>+C10-C18</f>
        <v>0</v>
      </c>
      <c r="D19" s="75">
        <f aca="true" t="shared" si="2" ref="D19:Z19">+D10-D18</f>
        <v>8207706</v>
      </c>
      <c r="E19" s="76">
        <f t="shared" si="2"/>
        <v>-13734049</v>
      </c>
      <c r="F19" s="76">
        <f t="shared" si="2"/>
        <v>292346369</v>
      </c>
      <c r="G19" s="76">
        <f t="shared" si="2"/>
        <v>817654</v>
      </c>
      <c r="H19" s="76">
        <f t="shared" si="2"/>
        <v>-225062560</v>
      </c>
      <c r="I19" s="76">
        <f t="shared" si="2"/>
        <v>68101463</v>
      </c>
      <c r="J19" s="76">
        <f t="shared" si="2"/>
        <v>18340961</v>
      </c>
      <c r="K19" s="76">
        <f t="shared" si="2"/>
        <v>5661974</v>
      </c>
      <c r="L19" s="76">
        <f t="shared" si="2"/>
        <v>41546422</v>
      </c>
      <c r="M19" s="76">
        <f t="shared" si="2"/>
        <v>65549357</v>
      </c>
      <c r="N19" s="76">
        <f t="shared" si="2"/>
        <v>37229236</v>
      </c>
      <c r="O19" s="76">
        <f t="shared" si="2"/>
        <v>17877773</v>
      </c>
      <c r="P19" s="76">
        <f t="shared" si="2"/>
        <v>33828571</v>
      </c>
      <c r="Q19" s="76">
        <f t="shared" si="2"/>
        <v>88935580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222586400</v>
      </c>
      <c r="W19" s="76">
        <f>IF(E10=E18,0,W10-W18)</f>
        <v>127838597</v>
      </c>
      <c r="X19" s="76">
        <f t="shared" si="2"/>
        <v>94747803</v>
      </c>
      <c r="Y19" s="77">
        <f>+IF(W19&lt;&gt;0,(X19/W19)*100,0)</f>
        <v>74.11517743737441</v>
      </c>
      <c r="Z19" s="78">
        <f t="shared" si="2"/>
        <v>-13734049</v>
      </c>
    </row>
    <row r="20" spans="1:26" ht="13.5">
      <c r="A20" s="57" t="s">
        <v>44</v>
      </c>
      <c r="B20" s="18">
        <v>111728307</v>
      </c>
      <c r="C20" s="18">
        <v>0</v>
      </c>
      <c r="D20" s="58">
        <v>81564302</v>
      </c>
      <c r="E20" s="59">
        <v>99270130</v>
      </c>
      <c r="F20" s="59">
        <v>0</v>
      </c>
      <c r="G20" s="59">
        <v>82889</v>
      </c>
      <c r="H20" s="59">
        <v>84000</v>
      </c>
      <c r="I20" s="59">
        <v>166889</v>
      </c>
      <c r="J20" s="59">
        <v>36000</v>
      </c>
      <c r="K20" s="59">
        <v>0</v>
      </c>
      <c r="L20" s="59">
        <v>0</v>
      </c>
      <c r="M20" s="59">
        <v>36000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202889</v>
      </c>
      <c r="W20" s="59"/>
      <c r="X20" s="59">
        <v>202889</v>
      </c>
      <c r="Y20" s="60">
        <v>0</v>
      </c>
      <c r="Z20" s="61">
        <v>99270130</v>
      </c>
    </row>
    <row r="21" spans="1:26" ht="13.5">
      <c r="A21" s="57" t="s">
        <v>96</v>
      </c>
      <c r="B21" s="79">
        <v>260514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260226263</v>
      </c>
      <c r="C22" s="85">
        <f>SUM(C19:C21)</f>
        <v>0</v>
      </c>
      <c r="D22" s="86">
        <f aca="true" t="shared" si="3" ref="D22:Z22">SUM(D19:D21)</f>
        <v>89772008</v>
      </c>
      <c r="E22" s="87">
        <f t="shared" si="3"/>
        <v>85536081</v>
      </c>
      <c r="F22" s="87">
        <f t="shared" si="3"/>
        <v>292346369</v>
      </c>
      <c r="G22" s="87">
        <f t="shared" si="3"/>
        <v>900543</v>
      </c>
      <c r="H22" s="87">
        <f t="shared" si="3"/>
        <v>-224978560</v>
      </c>
      <c r="I22" s="87">
        <f t="shared" si="3"/>
        <v>68268352</v>
      </c>
      <c r="J22" s="87">
        <f t="shared" si="3"/>
        <v>18376961</v>
      </c>
      <c r="K22" s="87">
        <f t="shared" si="3"/>
        <v>5661974</v>
      </c>
      <c r="L22" s="87">
        <f t="shared" si="3"/>
        <v>41546422</v>
      </c>
      <c r="M22" s="87">
        <f t="shared" si="3"/>
        <v>65585357</v>
      </c>
      <c r="N22" s="87">
        <f t="shared" si="3"/>
        <v>37229236</v>
      </c>
      <c r="O22" s="87">
        <f t="shared" si="3"/>
        <v>17877773</v>
      </c>
      <c r="P22" s="87">
        <f t="shared" si="3"/>
        <v>33828571</v>
      </c>
      <c r="Q22" s="87">
        <f t="shared" si="3"/>
        <v>88935580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222789289</v>
      </c>
      <c r="W22" s="87">
        <f t="shared" si="3"/>
        <v>127838597</v>
      </c>
      <c r="X22" s="87">
        <f t="shared" si="3"/>
        <v>94950692</v>
      </c>
      <c r="Y22" s="88">
        <f>+IF(W22&lt;&gt;0,(X22/W22)*100,0)</f>
        <v>74.27388459214708</v>
      </c>
      <c r="Z22" s="89">
        <f t="shared" si="3"/>
        <v>85536081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260226263</v>
      </c>
      <c r="C24" s="74">
        <f>SUM(C22:C23)</f>
        <v>0</v>
      </c>
      <c r="D24" s="75">
        <f aca="true" t="shared" si="4" ref="D24:Z24">SUM(D22:D23)</f>
        <v>89772008</v>
      </c>
      <c r="E24" s="76">
        <f t="shared" si="4"/>
        <v>85536081</v>
      </c>
      <c r="F24" s="76">
        <f t="shared" si="4"/>
        <v>292346369</v>
      </c>
      <c r="G24" s="76">
        <f t="shared" si="4"/>
        <v>900543</v>
      </c>
      <c r="H24" s="76">
        <f t="shared" si="4"/>
        <v>-224978560</v>
      </c>
      <c r="I24" s="76">
        <f t="shared" si="4"/>
        <v>68268352</v>
      </c>
      <c r="J24" s="76">
        <f t="shared" si="4"/>
        <v>18376961</v>
      </c>
      <c r="K24" s="76">
        <f t="shared" si="4"/>
        <v>5661974</v>
      </c>
      <c r="L24" s="76">
        <f t="shared" si="4"/>
        <v>41546422</v>
      </c>
      <c r="M24" s="76">
        <f t="shared" si="4"/>
        <v>65585357</v>
      </c>
      <c r="N24" s="76">
        <f t="shared" si="4"/>
        <v>37229236</v>
      </c>
      <c r="O24" s="76">
        <f t="shared" si="4"/>
        <v>17877773</v>
      </c>
      <c r="P24" s="76">
        <f t="shared" si="4"/>
        <v>33828571</v>
      </c>
      <c r="Q24" s="76">
        <f t="shared" si="4"/>
        <v>88935580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222789289</v>
      </c>
      <c r="W24" s="76">
        <f t="shared" si="4"/>
        <v>127838597</v>
      </c>
      <c r="X24" s="76">
        <f t="shared" si="4"/>
        <v>94950692</v>
      </c>
      <c r="Y24" s="77">
        <f>+IF(W24&lt;&gt;0,(X24/W24)*100,0)</f>
        <v>74.27388459214708</v>
      </c>
      <c r="Z24" s="78">
        <f t="shared" si="4"/>
        <v>85536081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174542332</v>
      </c>
      <c r="C27" s="21">
        <v>0</v>
      </c>
      <c r="D27" s="98">
        <v>125204158</v>
      </c>
      <c r="E27" s="99">
        <v>149865131</v>
      </c>
      <c r="F27" s="99">
        <v>1014600</v>
      </c>
      <c r="G27" s="99">
        <v>6115212</v>
      </c>
      <c r="H27" s="99">
        <v>9322327</v>
      </c>
      <c r="I27" s="99">
        <v>16452139</v>
      </c>
      <c r="J27" s="99">
        <v>2307444</v>
      </c>
      <c r="K27" s="99">
        <v>11284751</v>
      </c>
      <c r="L27" s="99">
        <v>14013624</v>
      </c>
      <c r="M27" s="99">
        <v>27605819</v>
      </c>
      <c r="N27" s="99">
        <v>469942</v>
      </c>
      <c r="O27" s="99">
        <v>1713514</v>
      </c>
      <c r="P27" s="99">
        <v>10138519</v>
      </c>
      <c r="Q27" s="99">
        <v>12321975</v>
      </c>
      <c r="R27" s="99">
        <v>0</v>
      </c>
      <c r="S27" s="99">
        <v>0</v>
      </c>
      <c r="T27" s="99">
        <v>0</v>
      </c>
      <c r="U27" s="99">
        <v>0</v>
      </c>
      <c r="V27" s="99">
        <v>56379933</v>
      </c>
      <c r="W27" s="99">
        <v>112398848</v>
      </c>
      <c r="X27" s="99">
        <v>-56018915</v>
      </c>
      <c r="Y27" s="100">
        <v>-49.84</v>
      </c>
      <c r="Z27" s="101">
        <v>149865131</v>
      </c>
    </row>
    <row r="28" spans="1:26" ht="13.5">
      <c r="A28" s="102" t="s">
        <v>44</v>
      </c>
      <c r="B28" s="18">
        <v>111728332</v>
      </c>
      <c r="C28" s="18">
        <v>0</v>
      </c>
      <c r="D28" s="58">
        <v>81564302</v>
      </c>
      <c r="E28" s="59">
        <v>99270087</v>
      </c>
      <c r="F28" s="59">
        <v>0</v>
      </c>
      <c r="G28" s="59">
        <v>2362979</v>
      </c>
      <c r="H28" s="59">
        <v>5025724</v>
      </c>
      <c r="I28" s="59">
        <v>7388703</v>
      </c>
      <c r="J28" s="59">
        <v>1706357</v>
      </c>
      <c r="K28" s="59">
        <v>5437775</v>
      </c>
      <c r="L28" s="59">
        <v>12025565</v>
      </c>
      <c r="M28" s="59">
        <v>19169697</v>
      </c>
      <c r="N28" s="59">
        <v>376367</v>
      </c>
      <c r="O28" s="59">
        <v>1179538</v>
      </c>
      <c r="P28" s="59">
        <v>6154545</v>
      </c>
      <c r="Q28" s="59">
        <v>7710450</v>
      </c>
      <c r="R28" s="59">
        <v>0</v>
      </c>
      <c r="S28" s="59">
        <v>0</v>
      </c>
      <c r="T28" s="59">
        <v>0</v>
      </c>
      <c r="U28" s="59">
        <v>0</v>
      </c>
      <c r="V28" s="59">
        <v>34268850</v>
      </c>
      <c r="W28" s="59">
        <v>74452565</v>
      </c>
      <c r="X28" s="59">
        <v>-40183715</v>
      </c>
      <c r="Y28" s="60">
        <v>-53.97</v>
      </c>
      <c r="Z28" s="61">
        <v>99270087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62814000</v>
      </c>
      <c r="C31" s="18">
        <v>0</v>
      </c>
      <c r="D31" s="58">
        <v>43639856</v>
      </c>
      <c r="E31" s="59">
        <v>50595044</v>
      </c>
      <c r="F31" s="59">
        <v>1014600</v>
      </c>
      <c r="G31" s="59">
        <v>3752233</v>
      </c>
      <c r="H31" s="59">
        <v>4296603</v>
      </c>
      <c r="I31" s="59">
        <v>9063436</v>
      </c>
      <c r="J31" s="59">
        <v>601087</v>
      </c>
      <c r="K31" s="59">
        <v>5846976</v>
      </c>
      <c r="L31" s="59">
        <v>1988059</v>
      </c>
      <c r="M31" s="59">
        <v>8436122</v>
      </c>
      <c r="N31" s="59">
        <v>93575</v>
      </c>
      <c r="O31" s="59">
        <v>533976</v>
      </c>
      <c r="P31" s="59">
        <v>3983974</v>
      </c>
      <c r="Q31" s="59">
        <v>4611525</v>
      </c>
      <c r="R31" s="59">
        <v>0</v>
      </c>
      <c r="S31" s="59">
        <v>0</v>
      </c>
      <c r="T31" s="59">
        <v>0</v>
      </c>
      <c r="U31" s="59">
        <v>0</v>
      </c>
      <c r="V31" s="59">
        <v>22111083</v>
      </c>
      <c r="W31" s="59">
        <v>37946283</v>
      </c>
      <c r="X31" s="59">
        <v>-15835200</v>
      </c>
      <c r="Y31" s="60">
        <v>-41.73</v>
      </c>
      <c r="Z31" s="61">
        <v>50595044</v>
      </c>
    </row>
    <row r="32" spans="1:26" ht="13.5">
      <c r="A32" s="69" t="s">
        <v>50</v>
      </c>
      <c r="B32" s="21">
        <f>SUM(B28:B31)</f>
        <v>174542332</v>
      </c>
      <c r="C32" s="21">
        <f>SUM(C28:C31)</f>
        <v>0</v>
      </c>
      <c r="D32" s="98">
        <f aca="true" t="shared" si="5" ref="D32:Z32">SUM(D28:D31)</f>
        <v>125204158</v>
      </c>
      <c r="E32" s="99">
        <f t="shared" si="5"/>
        <v>149865131</v>
      </c>
      <c r="F32" s="99">
        <f t="shared" si="5"/>
        <v>1014600</v>
      </c>
      <c r="G32" s="99">
        <f t="shared" si="5"/>
        <v>6115212</v>
      </c>
      <c r="H32" s="99">
        <f t="shared" si="5"/>
        <v>9322327</v>
      </c>
      <c r="I32" s="99">
        <f t="shared" si="5"/>
        <v>16452139</v>
      </c>
      <c r="J32" s="99">
        <f t="shared" si="5"/>
        <v>2307444</v>
      </c>
      <c r="K32" s="99">
        <f t="shared" si="5"/>
        <v>11284751</v>
      </c>
      <c r="L32" s="99">
        <f t="shared" si="5"/>
        <v>14013624</v>
      </c>
      <c r="M32" s="99">
        <f t="shared" si="5"/>
        <v>27605819</v>
      </c>
      <c r="N32" s="99">
        <f t="shared" si="5"/>
        <v>469942</v>
      </c>
      <c r="O32" s="99">
        <f t="shared" si="5"/>
        <v>1713514</v>
      </c>
      <c r="P32" s="99">
        <f t="shared" si="5"/>
        <v>10138519</v>
      </c>
      <c r="Q32" s="99">
        <f t="shared" si="5"/>
        <v>12321975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56379933</v>
      </c>
      <c r="W32" s="99">
        <f t="shared" si="5"/>
        <v>112398848</v>
      </c>
      <c r="X32" s="99">
        <f t="shared" si="5"/>
        <v>-56018915</v>
      </c>
      <c r="Y32" s="100">
        <f>+IF(W32&lt;&gt;0,(X32/W32)*100,0)</f>
        <v>-49.83940315829572</v>
      </c>
      <c r="Z32" s="101">
        <f t="shared" si="5"/>
        <v>149865131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1166357394</v>
      </c>
      <c r="C35" s="18">
        <v>0</v>
      </c>
      <c r="D35" s="58">
        <v>1048396807</v>
      </c>
      <c r="E35" s="59">
        <v>1048396807</v>
      </c>
      <c r="F35" s="59">
        <v>1389200437</v>
      </c>
      <c r="G35" s="59">
        <v>1399319784</v>
      </c>
      <c r="H35" s="59">
        <v>1164730628</v>
      </c>
      <c r="I35" s="59">
        <v>1164730628</v>
      </c>
      <c r="J35" s="59">
        <v>1168128633</v>
      </c>
      <c r="K35" s="59">
        <v>1158632676</v>
      </c>
      <c r="L35" s="59">
        <v>1202299342</v>
      </c>
      <c r="M35" s="59">
        <v>1202299342</v>
      </c>
      <c r="N35" s="59">
        <v>1246099305</v>
      </c>
      <c r="O35" s="59">
        <v>1264794747</v>
      </c>
      <c r="P35" s="59">
        <v>1278425429</v>
      </c>
      <c r="Q35" s="59">
        <v>1278425429</v>
      </c>
      <c r="R35" s="59">
        <v>0</v>
      </c>
      <c r="S35" s="59">
        <v>0</v>
      </c>
      <c r="T35" s="59">
        <v>0</v>
      </c>
      <c r="U35" s="59">
        <v>0</v>
      </c>
      <c r="V35" s="59">
        <v>1278425429</v>
      </c>
      <c r="W35" s="59">
        <v>786297605</v>
      </c>
      <c r="X35" s="59">
        <v>492127824</v>
      </c>
      <c r="Y35" s="60">
        <v>62.59</v>
      </c>
      <c r="Z35" s="61">
        <v>1048396807</v>
      </c>
    </row>
    <row r="36" spans="1:26" ht="13.5">
      <c r="A36" s="57" t="s">
        <v>53</v>
      </c>
      <c r="B36" s="18">
        <v>1704112487</v>
      </c>
      <c r="C36" s="18">
        <v>0</v>
      </c>
      <c r="D36" s="58">
        <v>1783898903</v>
      </c>
      <c r="E36" s="59">
        <v>1783898903</v>
      </c>
      <c r="F36" s="59">
        <v>1704857354</v>
      </c>
      <c r="G36" s="59">
        <v>1709593264</v>
      </c>
      <c r="H36" s="59">
        <v>1718915591</v>
      </c>
      <c r="I36" s="59">
        <v>1718915591</v>
      </c>
      <c r="J36" s="59">
        <v>1723336076</v>
      </c>
      <c r="K36" s="59">
        <v>1734620828</v>
      </c>
      <c r="L36" s="59">
        <v>1746521417</v>
      </c>
      <c r="M36" s="59">
        <v>1746521417</v>
      </c>
      <c r="N36" s="59">
        <v>1746991359</v>
      </c>
      <c r="O36" s="59">
        <v>1748704872</v>
      </c>
      <c r="P36" s="59">
        <v>1758843391</v>
      </c>
      <c r="Q36" s="59">
        <v>1758843391</v>
      </c>
      <c r="R36" s="59">
        <v>0</v>
      </c>
      <c r="S36" s="59">
        <v>0</v>
      </c>
      <c r="T36" s="59">
        <v>0</v>
      </c>
      <c r="U36" s="59">
        <v>0</v>
      </c>
      <c r="V36" s="59">
        <v>1758843391</v>
      </c>
      <c r="W36" s="59">
        <v>1337924177</v>
      </c>
      <c r="X36" s="59">
        <v>420919214</v>
      </c>
      <c r="Y36" s="60">
        <v>31.46</v>
      </c>
      <c r="Z36" s="61">
        <v>1783898903</v>
      </c>
    </row>
    <row r="37" spans="1:26" ht="13.5">
      <c r="A37" s="57" t="s">
        <v>54</v>
      </c>
      <c r="B37" s="18">
        <v>240760755</v>
      </c>
      <c r="C37" s="18">
        <v>0</v>
      </c>
      <c r="D37" s="58">
        <v>227398101</v>
      </c>
      <c r="E37" s="59">
        <v>227398101</v>
      </c>
      <c r="F37" s="59">
        <v>159268976</v>
      </c>
      <c r="G37" s="59">
        <v>173191161</v>
      </c>
      <c r="H37" s="59">
        <v>173790844</v>
      </c>
      <c r="I37" s="59">
        <v>173790844</v>
      </c>
      <c r="J37" s="59">
        <v>163232367</v>
      </c>
      <c r="K37" s="59">
        <v>159359197</v>
      </c>
      <c r="L37" s="59">
        <v>177261168</v>
      </c>
      <c r="M37" s="59">
        <v>177261168</v>
      </c>
      <c r="N37" s="59">
        <v>184301830</v>
      </c>
      <c r="O37" s="59">
        <v>186833007</v>
      </c>
      <c r="P37" s="59">
        <v>176773636</v>
      </c>
      <c r="Q37" s="59">
        <v>176773636</v>
      </c>
      <c r="R37" s="59">
        <v>0</v>
      </c>
      <c r="S37" s="59">
        <v>0</v>
      </c>
      <c r="T37" s="59">
        <v>0</v>
      </c>
      <c r="U37" s="59">
        <v>0</v>
      </c>
      <c r="V37" s="59">
        <v>176773636</v>
      </c>
      <c r="W37" s="59">
        <v>170548576</v>
      </c>
      <c r="X37" s="59">
        <v>6225060</v>
      </c>
      <c r="Y37" s="60">
        <v>3.65</v>
      </c>
      <c r="Z37" s="61">
        <v>227398101</v>
      </c>
    </row>
    <row r="38" spans="1:26" ht="13.5">
      <c r="A38" s="57" t="s">
        <v>55</v>
      </c>
      <c r="B38" s="18">
        <v>480530891</v>
      </c>
      <c r="C38" s="18">
        <v>0</v>
      </c>
      <c r="D38" s="58">
        <v>456827857</v>
      </c>
      <c r="E38" s="59">
        <v>456827857</v>
      </c>
      <c r="F38" s="59">
        <v>446874304</v>
      </c>
      <c r="G38" s="59">
        <v>497427397</v>
      </c>
      <c r="H38" s="59">
        <v>496539449</v>
      </c>
      <c r="I38" s="59">
        <v>496539449</v>
      </c>
      <c r="J38" s="59">
        <v>496539449</v>
      </c>
      <c r="K38" s="59">
        <v>496539449</v>
      </c>
      <c r="L38" s="59">
        <v>492658310</v>
      </c>
      <c r="M38" s="59">
        <v>492658310</v>
      </c>
      <c r="N38" s="59">
        <v>492658310</v>
      </c>
      <c r="O38" s="59">
        <v>492658310</v>
      </c>
      <c r="P38" s="59">
        <v>492658310</v>
      </c>
      <c r="Q38" s="59">
        <v>492658310</v>
      </c>
      <c r="R38" s="59">
        <v>0</v>
      </c>
      <c r="S38" s="59">
        <v>0</v>
      </c>
      <c r="T38" s="59">
        <v>0</v>
      </c>
      <c r="U38" s="59">
        <v>0</v>
      </c>
      <c r="V38" s="59">
        <v>492658310</v>
      </c>
      <c r="W38" s="59">
        <v>342620893</v>
      </c>
      <c r="X38" s="59">
        <v>150037417</v>
      </c>
      <c r="Y38" s="60">
        <v>43.79</v>
      </c>
      <c r="Z38" s="61">
        <v>456827857</v>
      </c>
    </row>
    <row r="39" spans="1:26" ht="13.5">
      <c r="A39" s="57" t="s">
        <v>56</v>
      </c>
      <c r="B39" s="18">
        <v>2149178235</v>
      </c>
      <c r="C39" s="18">
        <v>0</v>
      </c>
      <c r="D39" s="58">
        <v>2148069754</v>
      </c>
      <c r="E39" s="59">
        <v>2148069754</v>
      </c>
      <c r="F39" s="59">
        <v>2487914511</v>
      </c>
      <c r="G39" s="59">
        <v>2438294491</v>
      </c>
      <c r="H39" s="59">
        <v>2213315927</v>
      </c>
      <c r="I39" s="59">
        <v>2213315927</v>
      </c>
      <c r="J39" s="59">
        <v>2231692893</v>
      </c>
      <c r="K39" s="59">
        <v>2237354858</v>
      </c>
      <c r="L39" s="59">
        <v>2278901281</v>
      </c>
      <c r="M39" s="59">
        <v>2278901281</v>
      </c>
      <c r="N39" s="59">
        <v>2316130524</v>
      </c>
      <c r="O39" s="59">
        <v>2334008302</v>
      </c>
      <c r="P39" s="59">
        <v>2367836874</v>
      </c>
      <c r="Q39" s="59">
        <v>2367836874</v>
      </c>
      <c r="R39" s="59">
        <v>0</v>
      </c>
      <c r="S39" s="59">
        <v>0</v>
      </c>
      <c r="T39" s="59">
        <v>0</v>
      </c>
      <c r="U39" s="59">
        <v>0</v>
      </c>
      <c r="V39" s="59">
        <v>2367836874</v>
      </c>
      <c r="W39" s="59">
        <v>1611052316</v>
      </c>
      <c r="X39" s="59">
        <v>756784558</v>
      </c>
      <c r="Y39" s="60">
        <v>46.97</v>
      </c>
      <c r="Z39" s="61">
        <v>2148069754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169184840</v>
      </c>
      <c r="C42" s="18">
        <v>0</v>
      </c>
      <c r="D42" s="58">
        <v>174127784</v>
      </c>
      <c r="E42" s="59">
        <v>162872792</v>
      </c>
      <c r="F42" s="59">
        <v>49625068</v>
      </c>
      <c r="G42" s="59">
        <v>-48327202</v>
      </c>
      <c r="H42" s="59">
        <v>-2025512</v>
      </c>
      <c r="I42" s="59">
        <v>-727646</v>
      </c>
      <c r="J42" s="59">
        <v>56426475</v>
      </c>
      <c r="K42" s="59">
        <v>-54386753</v>
      </c>
      <c r="L42" s="59">
        <v>-28803815</v>
      </c>
      <c r="M42" s="59">
        <v>-26764093</v>
      </c>
      <c r="N42" s="59">
        <v>95054674</v>
      </c>
      <c r="O42" s="59">
        <v>4950243</v>
      </c>
      <c r="P42" s="59">
        <v>24612469</v>
      </c>
      <c r="Q42" s="59">
        <v>124617386</v>
      </c>
      <c r="R42" s="59">
        <v>0</v>
      </c>
      <c r="S42" s="59">
        <v>0</v>
      </c>
      <c r="T42" s="59">
        <v>0</v>
      </c>
      <c r="U42" s="59">
        <v>0</v>
      </c>
      <c r="V42" s="59">
        <v>97125647</v>
      </c>
      <c r="W42" s="59">
        <v>71247157</v>
      </c>
      <c r="X42" s="59">
        <v>25878490</v>
      </c>
      <c r="Y42" s="60">
        <v>36.32</v>
      </c>
      <c r="Z42" s="61">
        <v>162872792</v>
      </c>
    </row>
    <row r="43" spans="1:26" ht="13.5">
      <c r="A43" s="57" t="s">
        <v>59</v>
      </c>
      <c r="B43" s="18">
        <v>-174542332</v>
      </c>
      <c r="C43" s="18">
        <v>0</v>
      </c>
      <c r="D43" s="58">
        <v>-125204158</v>
      </c>
      <c r="E43" s="59">
        <v>-149864840</v>
      </c>
      <c r="F43" s="59">
        <v>-1014600</v>
      </c>
      <c r="G43" s="59">
        <v>-6115212</v>
      </c>
      <c r="H43" s="59">
        <v>-9322327</v>
      </c>
      <c r="I43" s="59">
        <v>-16452139</v>
      </c>
      <c r="J43" s="59">
        <v>-2307445</v>
      </c>
      <c r="K43" s="59">
        <v>-11284751</v>
      </c>
      <c r="L43" s="59">
        <v>-14013629</v>
      </c>
      <c r="M43" s="59">
        <v>-27605825</v>
      </c>
      <c r="N43" s="59">
        <v>-469942</v>
      </c>
      <c r="O43" s="59">
        <v>-1713513</v>
      </c>
      <c r="P43" s="59">
        <v>-10138519</v>
      </c>
      <c r="Q43" s="59">
        <v>-12321974</v>
      </c>
      <c r="R43" s="59">
        <v>0</v>
      </c>
      <c r="S43" s="59">
        <v>0</v>
      </c>
      <c r="T43" s="59">
        <v>0</v>
      </c>
      <c r="U43" s="59">
        <v>0</v>
      </c>
      <c r="V43" s="59">
        <v>-56379938</v>
      </c>
      <c r="W43" s="59">
        <v>-84327906</v>
      </c>
      <c r="X43" s="59">
        <v>27947968</v>
      </c>
      <c r="Y43" s="60">
        <v>-33.14</v>
      </c>
      <c r="Z43" s="61">
        <v>-149864840</v>
      </c>
    </row>
    <row r="44" spans="1:26" ht="13.5">
      <c r="A44" s="57" t="s">
        <v>60</v>
      </c>
      <c r="B44" s="18">
        <v>-10824084</v>
      </c>
      <c r="C44" s="18">
        <v>0</v>
      </c>
      <c r="D44" s="58">
        <v>-8246000</v>
      </c>
      <c r="E44" s="59">
        <v>-8246000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-3881139</v>
      </c>
      <c r="M44" s="59">
        <v>-3881139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-3881139</v>
      </c>
      <c r="W44" s="59">
        <v>-3881139</v>
      </c>
      <c r="X44" s="59">
        <v>0</v>
      </c>
      <c r="Y44" s="60">
        <v>0</v>
      </c>
      <c r="Z44" s="61">
        <v>-8246000</v>
      </c>
    </row>
    <row r="45" spans="1:26" ht="13.5">
      <c r="A45" s="69" t="s">
        <v>61</v>
      </c>
      <c r="B45" s="21">
        <v>259275698</v>
      </c>
      <c r="C45" s="21">
        <v>0</v>
      </c>
      <c r="D45" s="98">
        <v>264037294</v>
      </c>
      <c r="E45" s="99">
        <v>264037649</v>
      </c>
      <c r="F45" s="99">
        <v>307886166</v>
      </c>
      <c r="G45" s="99">
        <v>253443752</v>
      </c>
      <c r="H45" s="99">
        <v>242095913</v>
      </c>
      <c r="I45" s="99">
        <v>242095913</v>
      </c>
      <c r="J45" s="99">
        <v>296214943</v>
      </c>
      <c r="K45" s="99">
        <v>230543439</v>
      </c>
      <c r="L45" s="99">
        <v>183844856</v>
      </c>
      <c r="M45" s="99">
        <v>183844856</v>
      </c>
      <c r="N45" s="99">
        <v>278429588</v>
      </c>
      <c r="O45" s="99">
        <v>281666318</v>
      </c>
      <c r="P45" s="99">
        <v>296140268</v>
      </c>
      <c r="Q45" s="99">
        <v>296140268</v>
      </c>
      <c r="R45" s="99">
        <v>0</v>
      </c>
      <c r="S45" s="99">
        <v>0</v>
      </c>
      <c r="T45" s="99">
        <v>0</v>
      </c>
      <c r="U45" s="99">
        <v>0</v>
      </c>
      <c r="V45" s="99">
        <v>296140268</v>
      </c>
      <c r="W45" s="99">
        <v>242313809</v>
      </c>
      <c r="X45" s="99">
        <v>53826459</v>
      </c>
      <c r="Y45" s="100">
        <v>22.21</v>
      </c>
      <c r="Z45" s="101">
        <v>264037649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8" t="s">
        <v>90</v>
      </c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109521771</v>
      </c>
      <c r="C49" s="51">
        <v>0</v>
      </c>
      <c r="D49" s="128">
        <v>57361089</v>
      </c>
      <c r="E49" s="53">
        <v>48693723</v>
      </c>
      <c r="F49" s="53">
        <v>0</v>
      </c>
      <c r="G49" s="53">
        <v>0</v>
      </c>
      <c r="H49" s="53">
        <v>0</v>
      </c>
      <c r="I49" s="53">
        <v>1661408208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1876984791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76112160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76112160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77.77710784017916</v>
      </c>
      <c r="C58" s="5">
        <f>IF(C67=0,0,+(C76/C67)*100)</f>
        <v>0</v>
      </c>
      <c r="D58" s="6">
        <f aca="true" t="shared" si="6" ref="D58:Z58">IF(D67=0,0,+(D76/D67)*100)</f>
        <v>87.33095128174881</v>
      </c>
      <c r="E58" s="7">
        <f t="shared" si="6"/>
        <v>84.9890288368066</v>
      </c>
      <c r="F58" s="7">
        <f t="shared" si="6"/>
        <v>28.085219129142892</v>
      </c>
      <c r="G58" s="7">
        <f t="shared" si="6"/>
        <v>70.42981016165575</v>
      </c>
      <c r="H58" s="7">
        <f t="shared" si="6"/>
        <v>106.19597500795335</v>
      </c>
      <c r="I58" s="7">
        <f t="shared" si="6"/>
        <v>52.79351780193608</v>
      </c>
      <c r="J58" s="7">
        <f t="shared" si="6"/>
        <v>139.73995644316466</v>
      </c>
      <c r="K58" s="7">
        <f t="shared" si="6"/>
        <v>69.39657698682927</v>
      </c>
      <c r="L58" s="7">
        <f t="shared" si="6"/>
        <v>80.2233824031826</v>
      </c>
      <c r="M58" s="7">
        <f t="shared" si="6"/>
        <v>96.58346273915647</v>
      </c>
      <c r="N58" s="7">
        <f t="shared" si="6"/>
        <v>74.38503755565108</v>
      </c>
      <c r="O58" s="7">
        <f t="shared" si="6"/>
        <v>86.00667880950273</v>
      </c>
      <c r="P58" s="7">
        <f t="shared" si="6"/>
        <v>99.23223015244524</v>
      </c>
      <c r="Q58" s="7">
        <f t="shared" si="6"/>
        <v>85.60507169585301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75.40397214291778</v>
      </c>
      <c r="W58" s="7">
        <f t="shared" si="6"/>
        <v>75.53588395912708</v>
      </c>
      <c r="X58" s="7">
        <f t="shared" si="6"/>
        <v>0</v>
      </c>
      <c r="Y58" s="7">
        <f t="shared" si="6"/>
        <v>0</v>
      </c>
      <c r="Z58" s="8">
        <f t="shared" si="6"/>
        <v>84.9890288368066</v>
      </c>
    </row>
    <row r="59" spans="1:26" ht="13.5">
      <c r="A59" s="36" t="s">
        <v>31</v>
      </c>
      <c r="B59" s="9">
        <f aca="true" t="shared" si="7" ref="B59:Z66">IF(B68=0,0,+(B77/B68)*100)</f>
        <v>64.94990330013766</v>
      </c>
      <c r="C59" s="9">
        <f t="shared" si="7"/>
        <v>0</v>
      </c>
      <c r="D59" s="2">
        <f t="shared" si="7"/>
        <v>91.99999997534456</v>
      </c>
      <c r="E59" s="10">
        <f t="shared" si="7"/>
        <v>84.34406096170406</v>
      </c>
      <c r="F59" s="10">
        <f t="shared" si="7"/>
        <v>7.675236710157919</v>
      </c>
      <c r="G59" s="10">
        <f t="shared" si="7"/>
        <v>97.10196332131996</v>
      </c>
      <c r="H59" s="10">
        <f t="shared" si="7"/>
        <v>-1850.1803658317485</v>
      </c>
      <c r="I59" s="10">
        <f t="shared" si="7"/>
        <v>26.81609821672582</v>
      </c>
      <c r="J59" s="10">
        <f t="shared" si="7"/>
        <v>370.3886755969367</v>
      </c>
      <c r="K59" s="10">
        <f t="shared" si="7"/>
        <v>66.34849427058282</v>
      </c>
      <c r="L59" s="10">
        <f t="shared" si="7"/>
        <v>70.3663314512957</v>
      </c>
      <c r="M59" s="10">
        <f t="shared" si="7"/>
        <v>167.77355535206485</v>
      </c>
      <c r="N59" s="10">
        <f t="shared" si="7"/>
        <v>160.9514290102203</v>
      </c>
      <c r="O59" s="10">
        <f t="shared" si="7"/>
        <v>65.55219497685394</v>
      </c>
      <c r="P59" s="10">
        <f t="shared" si="7"/>
        <v>97.39840184641439</v>
      </c>
      <c r="Q59" s="10">
        <f t="shared" si="7"/>
        <v>107.17825900049212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70.83937711143717</v>
      </c>
      <c r="W59" s="10">
        <f t="shared" si="7"/>
        <v>72.34579744154026</v>
      </c>
      <c r="X59" s="10">
        <f t="shared" si="7"/>
        <v>0</v>
      </c>
      <c r="Y59" s="10">
        <f t="shared" si="7"/>
        <v>0</v>
      </c>
      <c r="Z59" s="11">
        <f t="shared" si="7"/>
        <v>84.34406096170406</v>
      </c>
    </row>
    <row r="60" spans="1:26" ht="13.5">
      <c r="A60" s="37" t="s">
        <v>32</v>
      </c>
      <c r="B60" s="12">
        <f t="shared" si="7"/>
        <v>81.71813690949703</v>
      </c>
      <c r="C60" s="12">
        <f t="shared" si="7"/>
        <v>0</v>
      </c>
      <c r="D60" s="3">
        <f t="shared" si="7"/>
        <v>89.25275156686597</v>
      </c>
      <c r="E60" s="13">
        <f t="shared" si="7"/>
        <v>85.0846461281181</v>
      </c>
      <c r="F60" s="13">
        <f t="shared" si="7"/>
        <v>75.18989777310382</v>
      </c>
      <c r="G60" s="13">
        <f t="shared" si="7"/>
        <v>60.657338006043396</v>
      </c>
      <c r="H60" s="13">
        <f t="shared" si="7"/>
        <v>79.26964957039985</v>
      </c>
      <c r="I60" s="13">
        <f t="shared" si="7"/>
        <v>71.10002696001668</v>
      </c>
      <c r="J60" s="13">
        <f t="shared" si="7"/>
        <v>76.94602493775027</v>
      </c>
      <c r="K60" s="13">
        <f t="shared" si="7"/>
        <v>66.44825783485105</v>
      </c>
      <c r="L60" s="13">
        <f t="shared" si="7"/>
        <v>80.57068355905115</v>
      </c>
      <c r="M60" s="13">
        <f t="shared" si="7"/>
        <v>74.56110863540147</v>
      </c>
      <c r="N60" s="13">
        <f t="shared" si="7"/>
        <v>52.353057398553716</v>
      </c>
      <c r="O60" s="13">
        <f t="shared" si="7"/>
        <v>91.2289773423073</v>
      </c>
      <c r="P60" s="13">
        <f t="shared" si="7"/>
        <v>99.69989780713865</v>
      </c>
      <c r="Q60" s="13">
        <f t="shared" si="7"/>
        <v>77.84231972943341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74.5579953067815</v>
      </c>
      <c r="W60" s="13">
        <f t="shared" si="7"/>
        <v>70.7375495284093</v>
      </c>
      <c r="X60" s="13">
        <f t="shared" si="7"/>
        <v>0</v>
      </c>
      <c r="Y60" s="13">
        <f t="shared" si="7"/>
        <v>0</v>
      </c>
      <c r="Z60" s="14">
        <f t="shared" si="7"/>
        <v>85.0846461281181</v>
      </c>
    </row>
    <row r="61" spans="1:26" ht="13.5">
      <c r="A61" s="38" t="s">
        <v>102</v>
      </c>
      <c r="B61" s="12">
        <f t="shared" si="7"/>
        <v>91.4176422780246</v>
      </c>
      <c r="C61" s="12">
        <f t="shared" si="7"/>
        <v>0</v>
      </c>
      <c r="D61" s="3">
        <f t="shared" si="7"/>
        <v>90.07129378552413</v>
      </c>
      <c r="E61" s="13">
        <f t="shared" si="7"/>
        <v>88.0000001065797</v>
      </c>
      <c r="F61" s="13">
        <f t="shared" si="7"/>
        <v>86.61469364293949</v>
      </c>
      <c r="G61" s="13">
        <f t="shared" si="7"/>
        <v>69.50796027979838</v>
      </c>
      <c r="H61" s="13">
        <f t="shared" si="7"/>
        <v>95.55613468857004</v>
      </c>
      <c r="I61" s="13">
        <f t="shared" si="7"/>
        <v>82.85827146486044</v>
      </c>
      <c r="J61" s="13">
        <f t="shared" si="7"/>
        <v>100.80564879957481</v>
      </c>
      <c r="K61" s="13">
        <f t="shared" si="7"/>
        <v>81.89525965662642</v>
      </c>
      <c r="L61" s="13">
        <f t="shared" si="7"/>
        <v>120.50492454185786</v>
      </c>
      <c r="M61" s="13">
        <f t="shared" si="7"/>
        <v>99.20260010542108</v>
      </c>
      <c r="N61" s="13">
        <f t="shared" si="7"/>
        <v>61.33305141548085</v>
      </c>
      <c r="O61" s="13">
        <f t="shared" si="7"/>
        <v>87.81995073276711</v>
      </c>
      <c r="P61" s="13">
        <f t="shared" si="7"/>
        <v>111.42357988255769</v>
      </c>
      <c r="Q61" s="13">
        <f t="shared" si="7"/>
        <v>83.81668358275104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87.86908067369737</v>
      </c>
      <c r="W61" s="13">
        <f t="shared" si="7"/>
        <v>80.40394700812298</v>
      </c>
      <c r="X61" s="13">
        <f t="shared" si="7"/>
        <v>0</v>
      </c>
      <c r="Y61" s="13">
        <f t="shared" si="7"/>
        <v>0</v>
      </c>
      <c r="Z61" s="14">
        <f t="shared" si="7"/>
        <v>88.0000001065797</v>
      </c>
    </row>
    <row r="62" spans="1:26" ht="13.5">
      <c r="A62" s="38" t="s">
        <v>103</v>
      </c>
      <c r="B62" s="12">
        <f t="shared" si="7"/>
        <v>70.04450711126128</v>
      </c>
      <c r="C62" s="12">
        <f t="shared" si="7"/>
        <v>0</v>
      </c>
      <c r="D62" s="3">
        <f t="shared" si="7"/>
        <v>87.65000000666396</v>
      </c>
      <c r="E62" s="13">
        <f t="shared" si="7"/>
        <v>80.0000001567989</v>
      </c>
      <c r="F62" s="13">
        <f t="shared" si="7"/>
        <v>59.47754507550553</v>
      </c>
      <c r="G62" s="13">
        <f t="shared" si="7"/>
        <v>39.89988798021806</v>
      </c>
      <c r="H62" s="13">
        <f t="shared" si="7"/>
        <v>51.61057885178383</v>
      </c>
      <c r="I62" s="13">
        <f t="shared" si="7"/>
        <v>49.503503213139425</v>
      </c>
      <c r="J62" s="13">
        <f t="shared" si="7"/>
        <v>42.437953012337</v>
      </c>
      <c r="K62" s="13">
        <f t="shared" si="7"/>
        <v>43.53629782290107</v>
      </c>
      <c r="L62" s="13">
        <f t="shared" si="7"/>
        <v>48.67835941516835</v>
      </c>
      <c r="M62" s="13">
        <f t="shared" si="7"/>
        <v>45.41974275929653</v>
      </c>
      <c r="N62" s="13">
        <f t="shared" si="7"/>
        <v>35.735064062083865</v>
      </c>
      <c r="O62" s="13">
        <f t="shared" si="7"/>
        <v>138.12100272887602</v>
      </c>
      <c r="P62" s="13">
        <f t="shared" si="7"/>
        <v>98.1214241888392</v>
      </c>
      <c r="Q62" s="13">
        <f t="shared" si="7"/>
        <v>78.43860959411312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57.099001233876564</v>
      </c>
      <c r="W62" s="13">
        <f t="shared" si="7"/>
        <v>56.08055856016847</v>
      </c>
      <c r="X62" s="13">
        <f t="shared" si="7"/>
        <v>0</v>
      </c>
      <c r="Y62" s="13">
        <f t="shared" si="7"/>
        <v>0</v>
      </c>
      <c r="Z62" s="14">
        <f t="shared" si="7"/>
        <v>80.0000001567989</v>
      </c>
    </row>
    <row r="63" spans="1:26" ht="13.5">
      <c r="A63" s="38" t="s">
        <v>104</v>
      </c>
      <c r="B63" s="12">
        <f t="shared" si="7"/>
        <v>52.53156070860319</v>
      </c>
      <c r="C63" s="12">
        <f t="shared" si="7"/>
        <v>0</v>
      </c>
      <c r="D63" s="3">
        <f t="shared" si="7"/>
        <v>87.99999978793807</v>
      </c>
      <c r="E63" s="13">
        <f t="shared" si="7"/>
        <v>79.99999920476776</v>
      </c>
      <c r="F63" s="13">
        <f t="shared" si="7"/>
        <v>39.687526434484774</v>
      </c>
      <c r="G63" s="13">
        <f t="shared" si="7"/>
        <v>41.00497127681892</v>
      </c>
      <c r="H63" s="13">
        <f t="shared" si="7"/>
        <v>45.928775340716896</v>
      </c>
      <c r="I63" s="13">
        <f t="shared" si="7"/>
        <v>42.211402441030366</v>
      </c>
      <c r="J63" s="13">
        <f t="shared" si="7"/>
        <v>45.21741881371269</v>
      </c>
      <c r="K63" s="13">
        <f t="shared" si="7"/>
        <v>45.58586060947184</v>
      </c>
      <c r="L63" s="13">
        <f t="shared" si="7"/>
        <v>45.27076710909939</v>
      </c>
      <c r="M63" s="13">
        <f t="shared" si="7"/>
        <v>45.35800022616888</v>
      </c>
      <c r="N63" s="13">
        <f t="shared" si="7"/>
        <v>37.756832948602664</v>
      </c>
      <c r="O63" s="13">
        <f t="shared" si="7"/>
        <v>45.17431658813222</v>
      </c>
      <c r="P63" s="13">
        <f t="shared" si="7"/>
        <v>47.95409395725737</v>
      </c>
      <c r="Q63" s="13">
        <f t="shared" si="7"/>
        <v>43.628171094336466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43.73399648572183</v>
      </c>
      <c r="W63" s="13">
        <f t="shared" si="7"/>
        <v>44.54510197988945</v>
      </c>
      <c r="X63" s="13">
        <f t="shared" si="7"/>
        <v>0</v>
      </c>
      <c r="Y63" s="13">
        <f t="shared" si="7"/>
        <v>0</v>
      </c>
      <c r="Z63" s="14">
        <f t="shared" si="7"/>
        <v>79.99999920476776</v>
      </c>
    </row>
    <row r="64" spans="1:26" ht="13.5">
      <c r="A64" s="38" t="s">
        <v>105</v>
      </c>
      <c r="B64" s="12">
        <f t="shared" si="7"/>
        <v>54.965997044397305</v>
      </c>
      <c r="C64" s="12">
        <f t="shared" si="7"/>
        <v>0</v>
      </c>
      <c r="D64" s="3">
        <f t="shared" si="7"/>
        <v>88.01924044776291</v>
      </c>
      <c r="E64" s="13">
        <f t="shared" si="7"/>
        <v>80.00000035221755</v>
      </c>
      <c r="F64" s="13">
        <f t="shared" si="7"/>
        <v>43.13985341154672</v>
      </c>
      <c r="G64" s="13">
        <f t="shared" si="7"/>
        <v>45.3699366347077</v>
      </c>
      <c r="H64" s="13">
        <f t="shared" si="7"/>
        <v>47.124027774182636</v>
      </c>
      <c r="I64" s="13">
        <f t="shared" si="7"/>
        <v>45.21244471723497</v>
      </c>
      <c r="J64" s="13">
        <f t="shared" si="7"/>
        <v>47.30791989302788</v>
      </c>
      <c r="K64" s="13">
        <f t="shared" si="7"/>
        <v>46.30790275869017</v>
      </c>
      <c r="L64" s="13">
        <f t="shared" si="7"/>
        <v>46.66341694783522</v>
      </c>
      <c r="M64" s="13">
        <f t="shared" si="7"/>
        <v>46.76014159964646</v>
      </c>
      <c r="N64" s="13">
        <f t="shared" si="7"/>
        <v>41.749811110376015</v>
      </c>
      <c r="O64" s="13">
        <f t="shared" si="7"/>
        <v>47.6612538105981</v>
      </c>
      <c r="P64" s="13">
        <f t="shared" si="7"/>
        <v>50.42365026482146</v>
      </c>
      <c r="Q64" s="13">
        <f t="shared" si="7"/>
        <v>46.58742802606524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46.18662641794961</v>
      </c>
      <c r="W64" s="13">
        <f t="shared" si="7"/>
        <v>47.5254671071424</v>
      </c>
      <c r="X64" s="13">
        <f t="shared" si="7"/>
        <v>0</v>
      </c>
      <c r="Y64" s="13">
        <f t="shared" si="7"/>
        <v>0</v>
      </c>
      <c r="Z64" s="14">
        <f t="shared" si="7"/>
        <v>80.00000035221755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100.00034422614108</v>
      </c>
      <c r="C66" s="15">
        <f t="shared" si="7"/>
        <v>0</v>
      </c>
      <c r="D66" s="4">
        <f t="shared" si="7"/>
        <v>25</v>
      </c>
      <c r="E66" s="16">
        <f t="shared" si="7"/>
        <v>86.666665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172.79537177878314</v>
      </c>
      <c r="X66" s="16">
        <f t="shared" si="7"/>
        <v>0</v>
      </c>
      <c r="Y66" s="16">
        <f t="shared" si="7"/>
        <v>0</v>
      </c>
      <c r="Z66" s="17">
        <f t="shared" si="7"/>
        <v>86.666665</v>
      </c>
    </row>
    <row r="67" spans="1:26" ht="13.5" hidden="1">
      <c r="A67" s="40" t="s">
        <v>108</v>
      </c>
      <c r="B67" s="23">
        <v>1590678830</v>
      </c>
      <c r="C67" s="23"/>
      <c r="D67" s="24">
        <v>1644595507</v>
      </c>
      <c r="E67" s="25">
        <v>1652595507</v>
      </c>
      <c r="F67" s="25">
        <v>298727906</v>
      </c>
      <c r="G67" s="25">
        <v>131891321</v>
      </c>
      <c r="H67" s="25">
        <v>94658274</v>
      </c>
      <c r="I67" s="25">
        <v>525277501</v>
      </c>
      <c r="J67" s="25">
        <v>126401286</v>
      </c>
      <c r="K67" s="25">
        <v>126327764</v>
      </c>
      <c r="L67" s="25">
        <v>123506595</v>
      </c>
      <c r="M67" s="25">
        <v>376235645</v>
      </c>
      <c r="N67" s="25">
        <v>149003408</v>
      </c>
      <c r="O67" s="25">
        <v>114821062</v>
      </c>
      <c r="P67" s="25">
        <v>119299293</v>
      </c>
      <c r="Q67" s="25">
        <v>383123763</v>
      </c>
      <c r="R67" s="25"/>
      <c r="S67" s="25"/>
      <c r="T67" s="25"/>
      <c r="U67" s="25"/>
      <c r="V67" s="25">
        <v>1284636909</v>
      </c>
      <c r="W67" s="25">
        <v>1252328118</v>
      </c>
      <c r="X67" s="25"/>
      <c r="Y67" s="24"/>
      <c r="Z67" s="26">
        <v>1652595507</v>
      </c>
    </row>
    <row r="68" spans="1:26" ht="13.5" hidden="1">
      <c r="A68" s="36" t="s">
        <v>31</v>
      </c>
      <c r="B68" s="18">
        <v>484397277</v>
      </c>
      <c r="C68" s="18"/>
      <c r="D68" s="19">
        <v>486708261</v>
      </c>
      <c r="E68" s="20">
        <v>469708261</v>
      </c>
      <c r="F68" s="20">
        <v>211761508</v>
      </c>
      <c r="G68" s="20">
        <v>25413619</v>
      </c>
      <c r="H68" s="20">
        <v>-1207823</v>
      </c>
      <c r="I68" s="20">
        <v>235967304</v>
      </c>
      <c r="J68" s="20">
        <v>25721656</v>
      </c>
      <c r="K68" s="20">
        <v>26576787</v>
      </c>
      <c r="L68" s="20">
        <v>25830160</v>
      </c>
      <c r="M68" s="20">
        <v>78128603</v>
      </c>
      <c r="N68" s="20">
        <v>25231625</v>
      </c>
      <c r="O68" s="20">
        <v>26565861</v>
      </c>
      <c r="P68" s="20">
        <v>25660112</v>
      </c>
      <c r="Q68" s="20">
        <v>77457598</v>
      </c>
      <c r="R68" s="20"/>
      <c r="S68" s="20"/>
      <c r="T68" s="20"/>
      <c r="U68" s="20"/>
      <c r="V68" s="20">
        <v>391553505</v>
      </c>
      <c r="W68" s="20">
        <v>404821769</v>
      </c>
      <c r="X68" s="20"/>
      <c r="Y68" s="19"/>
      <c r="Z68" s="22">
        <v>469708261</v>
      </c>
    </row>
    <row r="69" spans="1:26" ht="13.5" hidden="1">
      <c r="A69" s="37" t="s">
        <v>32</v>
      </c>
      <c r="B69" s="18">
        <v>1004894715</v>
      </c>
      <c r="C69" s="18"/>
      <c r="D69" s="19">
        <v>1087887246</v>
      </c>
      <c r="E69" s="20">
        <v>1062887246</v>
      </c>
      <c r="F69" s="20">
        <v>77876374</v>
      </c>
      <c r="G69" s="20">
        <v>97258335</v>
      </c>
      <c r="H69" s="20">
        <v>85332489</v>
      </c>
      <c r="I69" s="20">
        <v>260467198</v>
      </c>
      <c r="J69" s="20">
        <v>83788713</v>
      </c>
      <c r="K69" s="20">
        <v>88571052</v>
      </c>
      <c r="L69" s="20">
        <v>86318029</v>
      </c>
      <c r="M69" s="20">
        <v>258677794</v>
      </c>
      <c r="N69" s="20">
        <v>112381194</v>
      </c>
      <c r="O69" s="20">
        <v>78849688</v>
      </c>
      <c r="P69" s="20">
        <v>82762141</v>
      </c>
      <c r="Q69" s="20">
        <v>273993023</v>
      </c>
      <c r="R69" s="20"/>
      <c r="S69" s="20"/>
      <c r="T69" s="20"/>
      <c r="U69" s="20"/>
      <c r="V69" s="20">
        <v>793138015</v>
      </c>
      <c r="W69" s="20">
        <v>795006352</v>
      </c>
      <c r="X69" s="20"/>
      <c r="Y69" s="19"/>
      <c r="Z69" s="22">
        <v>1062887246</v>
      </c>
    </row>
    <row r="70" spans="1:26" ht="13.5" hidden="1">
      <c r="A70" s="38" t="s">
        <v>102</v>
      </c>
      <c r="B70" s="18">
        <v>645803948</v>
      </c>
      <c r="C70" s="18"/>
      <c r="D70" s="19">
        <v>700550681</v>
      </c>
      <c r="E70" s="20">
        <v>675550681</v>
      </c>
      <c r="F70" s="20">
        <v>52491462</v>
      </c>
      <c r="G70" s="20">
        <v>67083446</v>
      </c>
      <c r="H70" s="20">
        <v>55001757</v>
      </c>
      <c r="I70" s="20">
        <v>174576665</v>
      </c>
      <c r="J70" s="20">
        <v>48844360</v>
      </c>
      <c r="K70" s="20">
        <v>52227841</v>
      </c>
      <c r="L70" s="20">
        <v>38757514</v>
      </c>
      <c r="M70" s="20">
        <v>139829715</v>
      </c>
      <c r="N70" s="20">
        <v>71344660</v>
      </c>
      <c r="O70" s="20">
        <v>53513864</v>
      </c>
      <c r="P70" s="20">
        <v>50344551</v>
      </c>
      <c r="Q70" s="20">
        <v>175203075</v>
      </c>
      <c r="R70" s="20"/>
      <c r="S70" s="20"/>
      <c r="T70" s="20"/>
      <c r="U70" s="20"/>
      <c r="V70" s="20">
        <v>489609455</v>
      </c>
      <c r="W70" s="20">
        <v>519197310</v>
      </c>
      <c r="X70" s="20"/>
      <c r="Y70" s="19"/>
      <c r="Z70" s="22">
        <v>675550681</v>
      </c>
    </row>
    <row r="71" spans="1:26" ht="13.5" hidden="1">
      <c r="A71" s="38" t="s">
        <v>103</v>
      </c>
      <c r="B71" s="18">
        <v>233270363</v>
      </c>
      <c r="C71" s="18"/>
      <c r="D71" s="19">
        <v>255103822</v>
      </c>
      <c r="E71" s="20">
        <v>255103822</v>
      </c>
      <c r="F71" s="20">
        <v>14415368</v>
      </c>
      <c r="G71" s="20">
        <v>19212678</v>
      </c>
      <c r="H71" s="20">
        <v>19330907</v>
      </c>
      <c r="I71" s="20">
        <v>52958953</v>
      </c>
      <c r="J71" s="20">
        <v>23937262</v>
      </c>
      <c r="K71" s="20">
        <v>25348917</v>
      </c>
      <c r="L71" s="20">
        <v>36555135</v>
      </c>
      <c r="M71" s="20">
        <v>85841314</v>
      </c>
      <c r="N71" s="20">
        <v>29997229</v>
      </c>
      <c r="O71" s="20">
        <v>14392006</v>
      </c>
      <c r="P71" s="20">
        <v>21441988</v>
      </c>
      <c r="Q71" s="20">
        <v>65831223</v>
      </c>
      <c r="R71" s="20"/>
      <c r="S71" s="20"/>
      <c r="T71" s="20"/>
      <c r="U71" s="20"/>
      <c r="V71" s="20">
        <v>204631490</v>
      </c>
      <c r="W71" s="20">
        <v>180715643</v>
      </c>
      <c r="X71" s="20"/>
      <c r="Y71" s="19"/>
      <c r="Z71" s="22">
        <v>255103822</v>
      </c>
    </row>
    <row r="72" spans="1:26" ht="13.5" hidden="1">
      <c r="A72" s="38" t="s">
        <v>104</v>
      </c>
      <c r="B72" s="18">
        <v>71844949</v>
      </c>
      <c r="C72" s="18"/>
      <c r="D72" s="19">
        <v>75449657</v>
      </c>
      <c r="E72" s="20">
        <v>75449657</v>
      </c>
      <c r="F72" s="20">
        <v>6265490</v>
      </c>
      <c r="G72" s="20">
        <v>6263582</v>
      </c>
      <c r="H72" s="20">
        <v>6286671</v>
      </c>
      <c r="I72" s="20">
        <v>18815743</v>
      </c>
      <c r="J72" s="20">
        <v>6290348</v>
      </c>
      <c r="K72" s="20">
        <v>6289380</v>
      </c>
      <c r="L72" s="20">
        <v>6291126</v>
      </c>
      <c r="M72" s="20">
        <v>18870854</v>
      </c>
      <c r="N72" s="20">
        <v>6293147</v>
      </c>
      <c r="O72" s="20">
        <v>6290021</v>
      </c>
      <c r="P72" s="20">
        <v>6293202</v>
      </c>
      <c r="Q72" s="20">
        <v>18876370</v>
      </c>
      <c r="R72" s="20"/>
      <c r="S72" s="20"/>
      <c r="T72" s="20"/>
      <c r="U72" s="20"/>
      <c r="V72" s="20">
        <v>56562967</v>
      </c>
      <c r="W72" s="20">
        <v>54592038</v>
      </c>
      <c r="X72" s="20"/>
      <c r="Y72" s="19"/>
      <c r="Z72" s="22">
        <v>75449657</v>
      </c>
    </row>
    <row r="73" spans="1:26" ht="13.5" hidden="1">
      <c r="A73" s="38" t="s">
        <v>105</v>
      </c>
      <c r="B73" s="18">
        <v>53975455</v>
      </c>
      <c r="C73" s="18"/>
      <c r="D73" s="19">
        <v>56783086</v>
      </c>
      <c r="E73" s="20">
        <v>56783086</v>
      </c>
      <c r="F73" s="20">
        <v>4704054</v>
      </c>
      <c r="G73" s="20">
        <v>4698629</v>
      </c>
      <c r="H73" s="20">
        <v>4713154</v>
      </c>
      <c r="I73" s="20">
        <v>14115837</v>
      </c>
      <c r="J73" s="20">
        <v>4716743</v>
      </c>
      <c r="K73" s="20">
        <v>4704914</v>
      </c>
      <c r="L73" s="20">
        <v>4714254</v>
      </c>
      <c r="M73" s="20">
        <v>14135911</v>
      </c>
      <c r="N73" s="20">
        <v>4746158</v>
      </c>
      <c r="O73" s="20">
        <v>4653797</v>
      </c>
      <c r="P73" s="20">
        <v>4682400</v>
      </c>
      <c r="Q73" s="20">
        <v>14082355</v>
      </c>
      <c r="R73" s="20"/>
      <c r="S73" s="20"/>
      <c r="T73" s="20"/>
      <c r="U73" s="20"/>
      <c r="V73" s="20">
        <v>42334103</v>
      </c>
      <c r="W73" s="20">
        <v>40501361</v>
      </c>
      <c r="X73" s="20"/>
      <c r="Y73" s="19"/>
      <c r="Z73" s="22">
        <v>56783086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101386838</v>
      </c>
      <c r="C75" s="27"/>
      <c r="D75" s="28">
        <v>70000000</v>
      </c>
      <c r="E75" s="29">
        <v>120000000</v>
      </c>
      <c r="F75" s="29">
        <v>9090024</v>
      </c>
      <c r="G75" s="29">
        <v>9219367</v>
      </c>
      <c r="H75" s="29">
        <v>10533608</v>
      </c>
      <c r="I75" s="29">
        <v>28842999</v>
      </c>
      <c r="J75" s="29">
        <v>16890917</v>
      </c>
      <c r="K75" s="29">
        <v>11179925</v>
      </c>
      <c r="L75" s="29">
        <v>11358406</v>
      </c>
      <c r="M75" s="29">
        <v>39429248</v>
      </c>
      <c r="N75" s="29">
        <v>11390589</v>
      </c>
      <c r="O75" s="29">
        <v>9405513</v>
      </c>
      <c r="P75" s="29">
        <v>10877040</v>
      </c>
      <c r="Q75" s="29">
        <v>31673142</v>
      </c>
      <c r="R75" s="29"/>
      <c r="S75" s="29"/>
      <c r="T75" s="29"/>
      <c r="U75" s="29"/>
      <c r="V75" s="29">
        <v>99945389</v>
      </c>
      <c r="W75" s="29">
        <v>52499997</v>
      </c>
      <c r="X75" s="29"/>
      <c r="Y75" s="28"/>
      <c r="Z75" s="30">
        <v>120000000</v>
      </c>
    </row>
    <row r="76" spans="1:26" ht="13.5" hidden="1">
      <c r="A76" s="41" t="s">
        <v>109</v>
      </c>
      <c r="B76" s="31">
        <v>1237183989</v>
      </c>
      <c r="C76" s="31"/>
      <c r="D76" s="32">
        <v>1436240901</v>
      </c>
      <c r="E76" s="33">
        <v>1404524872</v>
      </c>
      <c r="F76" s="33">
        <v>83898387</v>
      </c>
      <c r="G76" s="33">
        <v>92890807</v>
      </c>
      <c r="H76" s="33">
        <v>100523277</v>
      </c>
      <c r="I76" s="33">
        <v>277312471</v>
      </c>
      <c r="J76" s="33">
        <v>176633102</v>
      </c>
      <c r="K76" s="33">
        <v>87667144</v>
      </c>
      <c r="L76" s="33">
        <v>99081168</v>
      </c>
      <c r="M76" s="33">
        <v>363381414</v>
      </c>
      <c r="N76" s="33">
        <v>110836241</v>
      </c>
      <c r="O76" s="33">
        <v>98753782</v>
      </c>
      <c r="P76" s="33">
        <v>118383349</v>
      </c>
      <c r="Q76" s="33">
        <v>327973372</v>
      </c>
      <c r="R76" s="33"/>
      <c r="S76" s="33"/>
      <c r="T76" s="33"/>
      <c r="U76" s="33"/>
      <c r="V76" s="33">
        <v>968667257</v>
      </c>
      <c r="W76" s="33">
        <v>945957114</v>
      </c>
      <c r="X76" s="33"/>
      <c r="Y76" s="32"/>
      <c r="Z76" s="34">
        <v>1404524872</v>
      </c>
    </row>
    <row r="77" spans="1:26" ht="13.5" hidden="1">
      <c r="A77" s="36" t="s">
        <v>31</v>
      </c>
      <c r="B77" s="18">
        <v>314615563</v>
      </c>
      <c r="C77" s="18"/>
      <c r="D77" s="19">
        <v>447771600</v>
      </c>
      <c r="E77" s="20">
        <v>396171022</v>
      </c>
      <c r="F77" s="20">
        <v>16253197</v>
      </c>
      <c r="G77" s="20">
        <v>24677123</v>
      </c>
      <c r="H77" s="20">
        <v>22346904</v>
      </c>
      <c r="I77" s="20">
        <v>63277224</v>
      </c>
      <c r="J77" s="20">
        <v>95270101</v>
      </c>
      <c r="K77" s="20">
        <v>17633298</v>
      </c>
      <c r="L77" s="20">
        <v>18175736</v>
      </c>
      <c r="M77" s="20">
        <v>131079135</v>
      </c>
      <c r="N77" s="20">
        <v>40610661</v>
      </c>
      <c r="O77" s="20">
        <v>17414505</v>
      </c>
      <c r="P77" s="20">
        <v>24992539</v>
      </c>
      <c r="Q77" s="20">
        <v>83017705</v>
      </c>
      <c r="R77" s="20"/>
      <c r="S77" s="20"/>
      <c r="T77" s="20"/>
      <c r="U77" s="20"/>
      <c r="V77" s="20">
        <v>277374064</v>
      </c>
      <c r="W77" s="20">
        <v>292871537</v>
      </c>
      <c r="X77" s="20"/>
      <c r="Y77" s="19"/>
      <c r="Z77" s="22">
        <v>396171022</v>
      </c>
    </row>
    <row r="78" spans="1:26" ht="13.5" hidden="1">
      <c r="A78" s="37" t="s">
        <v>32</v>
      </c>
      <c r="B78" s="18">
        <v>821181239</v>
      </c>
      <c r="C78" s="18"/>
      <c r="D78" s="19">
        <v>970969301</v>
      </c>
      <c r="E78" s="20">
        <v>904353852</v>
      </c>
      <c r="F78" s="20">
        <v>58555166</v>
      </c>
      <c r="G78" s="20">
        <v>58994317</v>
      </c>
      <c r="H78" s="20">
        <v>67642765</v>
      </c>
      <c r="I78" s="20">
        <v>185192248</v>
      </c>
      <c r="J78" s="20">
        <v>64472084</v>
      </c>
      <c r="K78" s="20">
        <v>58853921</v>
      </c>
      <c r="L78" s="20">
        <v>69547026</v>
      </c>
      <c r="M78" s="20">
        <v>192873031</v>
      </c>
      <c r="N78" s="20">
        <v>58834991</v>
      </c>
      <c r="O78" s="20">
        <v>71933764</v>
      </c>
      <c r="P78" s="20">
        <v>82513770</v>
      </c>
      <c r="Q78" s="20">
        <v>213282525</v>
      </c>
      <c r="R78" s="20"/>
      <c r="S78" s="20"/>
      <c r="T78" s="20"/>
      <c r="U78" s="20"/>
      <c r="V78" s="20">
        <v>591347804</v>
      </c>
      <c r="W78" s="20">
        <v>562368012</v>
      </c>
      <c r="X78" s="20"/>
      <c r="Y78" s="19"/>
      <c r="Z78" s="22">
        <v>904353852</v>
      </c>
    </row>
    <row r="79" spans="1:26" ht="13.5" hidden="1">
      <c r="A79" s="38" t="s">
        <v>102</v>
      </c>
      <c r="B79" s="18">
        <v>590378743</v>
      </c>
      <c r="C79" s="18"/>
      <c r="D79" s="19">
        <v>630995062</v>
      </c>
      <c r="E79" s="20">
        <v>594484600</v>
      </c>
      <c r="F79" s="20">
        <v>45465319</v>
      </c>
      <c r="G79" s="20">
        <v>46628335</v>
      </c>
      <c r="H79" s="20">
        <v>52557553</v>
      </c>
      <c r="I79" s="20">
        <v>144651207</v>
      </c>
      <c r="J79" s="20">
        <v>49237874</v>
      </c>
      <c r="K79" s="20">
        <v>42772126</v>
      </c>
      <c r="L79" s="20">
        <v>46704713</v>
      </c>
      <c r="M79" s="20">
        <v>138714713</v>
      </c>
      <c r="N79" s="20">
        <v>43757857</v>
      </c>
      <c r="O79" s="20">
        <v>46995849</v>
      </c>
      <c r="P79" s="20">
        <v>56095701</v>
      </c>
      <c r="Q79" s="20">
        <v>146849407</v>
      </c>
      <c r="R79" s="20"/>
      <c r="S79" s="20"/>
      <c r="T79" s="20"/>
      <c r="U79" s="20"/>
      <c r="V79" s="20">
        <v>430215327</v>
      </c>
      <c r="W79" s="20">
        <v>417455130</v>
      </c>
      <c r="X79" s="20"/>
      <c r="Y79" s="19"/>
      <c r="Z79" s="22">
        <v>594484600</v>
      </c>
    </row>
    <row r="80" spans="1:26" ht="13.5" hidden="1">
      <c r="A80" s="38" t="s">
        <v>103</v>
      </c>
      <c r="B80" s="18">
        <v>163393076</v>
      </c>
      <c r="C80" s="18"/>
      <c r="D80" s="19">
        <v>223598500</v>
      </c>
      <c r="E80" s="20">
        <v>204083058</v>
      </c>
      <c r="F80" s="20">
        <v>8573907</v>
      </c>
      <c r="G80" s="20">
        <v>7665837</v>
      </c>
      <c r="H80" s="20">
        <v>9976793</v>
      </c>
      <c r="I80" s="20">
        <v>26216537</v>
      </c>
      <c r="J80" s="20">
        <v>10158484</v>
      </c>
      <c r="K80" s="20">
        <v>11035980</v>
      </c>
      <c r="L80" s="20">
        <v>17794440</v>
      </c>
      <c r="M80" s="20">
        <v>38988904</v>
      </c>
      <c r="N80" s="20">
        <v>10719529</v>
      </c>
      <c r="O80" s="20">
        <v>19878383</v>
      </c>
      <c r="P80" s="20">
        <v>21039184</v>
      </c>
      <c r="Q80" s="20">
        <v>51637096</v>
      </c>
      <c r="R80" s="20"/>
      <c r="S80" s="20"/>
      <c r="T80" s="20"/>
      <c r="U80" s="20"/>
      <c r="V80" s="20">
        <v>116842537</v>
      </c>
      <c r="W80" s="20">
        <v>101346342</v>
      </c>
      <c r="X80" s="20"/>
      <c r="Y80" s="19"/>
      <c r="Z80" s="22">
        <v>204083058</v>
      </c>
    </row>
    <row r="81" spans="1:26" ht="13.5" hidden="1">
      <c r="A81" s="38" t="s">
        <v>104</v>
      </c>
      <c r="B81" s="18">
        <v>37741273</v>
      </c>
      <c r="C81" s="18"/>
      <c r="D81" s="19">
        <v>66395698</v>
      </c>
      <c r="E81" s="20">
        <v>60359725</v>
      </c>
      <c r="F81" s="20">
        <v>2486618</v>
      </c>
      <c r="G81" s="20">
        <v>2568380</v>
      </c>
      <c r="H81" s="20">
        <v>2887391</v>
      </c>
      <c r="I81" s="20">
        <v>7942389</v>
      </c>
      <c r="J81" s="20">
        <v>2844333</v>
      </c>
      <c r="K81" s="20">
        <v>2867068</v>
      </c>
      <c r="L81" s="20">
        <v>2848041</v>
      </c>
      <c r="M81" s="20">
        <v>8559442</v>
      </c>
      <c r="N81" s="20">
        <v>2376093</v>
      </c>
      <c r="O81" s="20">
        <v>2841474</v>
      </c>
      <c r="P81" s="20">
        <v>3017848</v>
      </c>
      <c r="Q81" s="20">
        <v>8235415</v>
      </c>
      <c r="R81" s="20"/>
      <c r="S81" s="20"/>
      <c r="T81" s="20"/>
      <c r="U81" s="20"/>
      <c r="V81" s="20">
        <v>24737246</v>
      </c>
      <c r="W81" s="20">
        <v>24318079</v>
      </c>
      <c r="X81" s="20"/>
      <c r="Y81" s="19"/>
      <c r="Z81" s="22">
        <v>60359725</v>
      </c>
    </row>
    <row r="82" spans="1:26" ht="13.5" hidden="1">
      <c r="A82" s="38" t="s">
        <v>105</v>
      </c>
      <c r="B82" s="18">
        <v>29668147</v>
      </c>
      <c r="C82" s="18"/>
      <c r="D82" s="19">
        <v>49980041</v>
      </c>
      <c r="E82" s="20">
        <v>45426469</v>
      </c>
      <c r="F82" s="20">
        <v>2029322</v>
      </c>
      <c r="G82" s="20">
        <v>2131765</v>
      </c>
      <c r="H82" s="20">
        <v>2221028</v>
      </c>
      <c r="I82" s="20">
        <v>6382115</v>
      </c>
      <c r="J82" s="20">
        <v>2231393</v>
      </c>
      <c r="K82" s="20">
        <v>2178747</v>
      </c>
      <c r="L82" s="20">
        <v>2199832</v>
      </c>
      <c r="M82" s="20">
        <v>6609972</v>
      </c>
      <c r="N82" s="20">
        <v>1981512</v>
      </c>
      <c r="O82" s="20">
        <v>2218058</v>
      </c>
      <c r="P82" s="20">
        <v>2361037</v>
      </c>
      <c r="Q82" s="20">
        <v>6560607</v>
      </c>
      <c r="R82" s="20"/>
      <c r="S82" s="20"/>
      <c r="T82" s="20"/>
      <c r="U82" s="20"/>
      <c r="V82" s="20">
        <v>19552694</v>
      </c>
      <c r="W82" s="20">
        <v>19248461</v>
      </c>
      <c r="X82" s="20"/>
      <c r="Y82" s="19"/>
      <c r="Z82" s="22">
        <v>45426469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101387187</v>
      </c>
      <c r="C84" s="27"/>
      <c r="D84" s="28">
        <v>17500000</v>
      </c>
      <c r="E84" s="29">
        <v>103999998</v>
      </c>
      <c r="F84" s="29">
        <v>9090024</v>
      </c>
      <c r="G84" s="29">
        <v>9219367</v>
      </c>
      <c r="H84" s="29">
        <v>10533608</v>
      </c>
      <c r="I84" s="29">
        <v>28842999</v>
      </c>
      <c r="J84" s="29">
        <v>16890917</v>
      </c>
      <c r="K84" s="29">
        <v>11179925</v>
      </c>
      <c r="L84" s="29">
        <v>11358406</v>
      </c>
      <c r="M84" s="29">
        <v>39429248</v>
      </c>
      <c r="N84" s="29">
        <v>11390589</v>
      </c>
      <c r="O84" s="29">
        <v>9405513</v>
      </c>
      <c r="P84" s="29">
        <v>10877040</v>
      </c>
      <c r="Q84" s="29">
        <v>31673142</v>
      </c>
      <c r="R84" s="29"/>
      <c r="S84" s="29"/>
      <c r="T84" s="29"/>
      <c r="U84" s="29"/>
      <c r="V84" s="29">
        <v>99945389</v>
      </c>
      <c r="W84" s="29">
        <v>90717565</v>
      </c>
      <c r="X84" s="29"/>
      <c r="Y84" s="28"/>
      <c r="Z84" s="30">
        <v>103999998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292796357</v>
      </c>
      <c r="C5" s="18">
        <v>0</v>
      </c>
      <c r="D5" s="58">
        <v>294576000</v>
      </c>
      <c r="E5" s="59">
        <v>294576000</v>
      </c>
      <c r="F5" s="59">
        <v>26144869</v>
      </c>
      <c r="G5" s="59">
        <v>25925380</v>
      </c>
      <c r="H5" s="59">
        <v>24889382</v>
      </c>
      <c r="I5" s="59">
        <v>76959631</v>
      </c>
      <c r="J5" s="59">
        <v>21485388</v>
      </c>
      <c r="K5" s="59">
        <v>23764207</v>
      </c>
      <c r="L5" s="59">
        <v>24666504</v>
      </c>
      <c r="M5" s="59">
        <v>69916099</v>
      </c>
      <c r="N5" s="59">
        <v>25186271</v>
      </c>
      <c r="O5" s="59">
        <v>24440116</v>
      </c>
      <c r="P5" s="59">
        <v>25130188</v>
      </c>
      <c r="Q5" s="59">
        <v>74756575</v>
      </c>
      <c r="R5" s="59">
        <v>0</v>
      </c>
      <c r="S5" s="59">
        <v>0</v>
      </c>
      <c r="T5" s="59">
        <v>0</v>
      </c>
      <c r="U5" s="59">
        <v>0</v>
      </c>
      <c r="V5" s="59">
        <v>221632305</v>
      </c>
      <c r="W5" s="59">
        <v>220932000</v>
      </c>
      <c r="X5" s="59">
        <v>700305</v>
      </c>
      <c r="Y5" s="60">
        <v>0.32</v>
      </c>
      <c r="Z5" s="61">
        <v>294576000</v>
      </c>
    </row>
    <row r="6" spans="1:26" ht="13.5">
      <c r="A6" s="57" t="s">
        <v>32</v>
      </c>
      <c r="B6" s="18">
        <v>631552153</v>
      </c>
      <c r="C6" s="18">
        <v>0</v>
      </c>
      <c r="D6" s="58">
        <v>657500000</v>
      </c>
      <c r="E6" s="59">
        <v>657500000</v>
      </c>
      <c r="F6" s="59">
        <v>53087783</v>
      </c>
      <c r="G6" s="59">
        <v>52935679</v>
      </c>
      <c r="H6" s="59">
        <v>74086702</v>
      </c>
      <c r="I6" s="59">
        <v>180110164</v>
      </c>
      <c r="J6" s="59">
        <v>32297935</v>
      </c>
      <c r="K6" s="59">
        <v>53201069</v>
      </c>
      <c r="L6" s="59">
        <v>43398653</v>
      </c>
      <c r="M6" s="59">
        <v>128897657</v>
      </c>
      <c r="N6" s="59">
        <v>67756343</v>
      </c>
      <c r="O6" s="59">
        <v>35127534</v>
      </c>
      <c r="P6" s="59">
        <v>52054142</v>
      </c>
      <c r="Q6" s="59">
        <v>154938019</v>
      </c>
      <c r="R6" s="59">
        <v>0</v>
      </c>
      <c r="S6" s="59">
        <v>0</v>
      </c>
      <c r="T6" s="59">
        <v>0</v>
      </c>
      <c r="U6" s="59">
        <v>0</v>
      </c>
      <c r="V6" s="59">
        <v>463945840</v>
      </c>
      <c r="W6" s="59">
        <v>517201497</v>
      </c>
      <c r="X6" s="59">
        <v>-53255657</v>
      </c>
      <c r="Y6" s="60">
        <v>-10.3</v>
      </c>
      <c r="Z6" s="61">
        <v>657500000</v>
      </c>
    </row>
    <row r="7" spans="1:26" ht="13.5">
      <c r="A7" s="57" t="s">
        <v>33</v>
      </c>
      <c r="B7" s="18">
        <v>8400312</v>
      </c>
      <c r="C7" s="18">
        <v>0</v>
      </c>
      <c r="D7" s="58">
        <v>7600000</v>
      </c>
      <c r="E7" s="59">
        <v>7600000</v>
      </c>
      <c r="F7" s="59">
        <v>241075</v>
      </c>
      <c r="G7" s="59">
        <v>414904</v>
      </c>
      <c r="H7" s="59">
        <v>137182</v>
      </c>
      <c r="I7" s="59">
        <v>793161</v>
      </c>
      <c r="J7" s="59">
        <v>955707</v>
      </c>
      <c r="K7" s="59">
        <v>55457</v>
      </c>
      <c r="L7" s="59">
        <v>432863</v>
      </c>
      <c r="M7" s="59">
        <v>1444027</v>
      </c>
      <c r="N7" s="59">
        <v>1104405</v>
      </c>
      <c r="O7" s="59">
        <v>117402</v>
      </c>
      <c r="P7" s="59">
        <v>232347</v>
      </c>
      <c r="Q7" s="59">
        <v>1454154</v>
      </c>
      <c r="R7" s="59">
        <v>0</v>
      </c>
      <c r="S7" s="59">
        <v>0</v>
      </c>
      <c r="T7" s="59">
        <v>0</v>
      </c>
      <c r="U7" s="59">
        <v>0</v>
      </c>
      <c r="V7" s="59">
        <v>3691342</v>
      </c>
      <c r="W7" s="59">
        <v>5699997</v>
      </c>
      <c r="X7" s="59">
        <v>-2008655</v>
      </c>
      <c r="Y7" s="60">
        <v>-35.24</v>
      </c>
      <c r="Z7" s="61">
        <v>7600000</v>
      </c>
    </row>
    <row r="8" spans="1:26" ht="13.5">
      <c r="A8" s="57" t="s">
        <v>34</v>
      </c>
      <c r="B8" s="18">
        <v>461541029</v>
      </c>
      <c r="C8" s="18">
        <v>0</v>
      </c>
      <c r="D8" s="58">
        <v>515319000</v>
      </c>
      <c r="E8" s="59">
        <v>515319000</v>
      </c>
      <c r="F8" s="59">
        <v>0</v>
      </c>
      <c r="G8" s="59">
        <v>210895000</v>
      </c>
      <c r="H8" s="59">
        <v>0</v>
      </c>
      <c r="I8" s="59">
        <v>210895000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165615000</v>
      </c>
      <c r="P8" s="59">
        <v>0</v>
      </c>
      <c r="Q8" s="59">
        <v>165615000</v>
      </c>
      <c r="R8" s="59">
        <v>0</v>
      </c>
      <c r="S8" s="59">
        <v>0</v>
      </c>
      <c r="T8" s="59">
        <v>0</v>
      </c>
      <c r="U8" s="59">
        <v>0</v>
      </c>
      <c r="V8" s="59">
        <v>376510000</v>
      </c>
      <c r="W8" s="59">
        <v>515319000</v>
      </c>
      <c r="X8" s="59">
        <v>-138809000</v>
      </c>
      <c r="Y8" s="60">
        <v>-26.94</v>
      </c>
      <c r="Z8" s="61">
        <v>515319000</v>
      </c>
    </row>
    <row r="9" spans="1:26" ht="13.5">
      <c r="A9" s="57" t="s">
        <v>35</v>
      </c>
      <c r="B9" s="18">
        <v>86047866</v>
      </c>
      <c r="C9" s="18">
        <v>0</v>
      </c>
      <c r="D9" s="58">
        <v>119005000</v>
      </c>
      <c r="E9" s="59">
        <v>119005000</v>
      </c>
      <c r="F9" s="59">
        <v>7348500</v>
      </c>
      <c r="G9" s="59">
        <v>7992643</v>
      </c>
      <c r="H9" s="59">
        <v>7641525</v>
      </c>
      <c r="I9" s="59">
        <v>22982668</v>
      </c>
      <c r="J9" s="59">
        <v>7597892</v>
      </c>
      <c r="K9" s="59">
        <v>8192216</v>
      </c>
      <c r="L9" s="59">
        <v>7960925</v>
      </c>
      <c r="M9" s="59">
        <v>23751033</v>
      </c>
      <c r="N9" s="59">
        <v>9046169</v>
      </c>
      <c r="O9" s="59">
        <v>8583366</v>
      </c>
      <c r="P9" s="59">
        <v>10476464</v>
      </c>
      <c r="Q9" s="59">
        <v>28105999</v>
      </c>
      <c r="R9" s="59">
        <v>0</v>
      </c>
      <c r="S9" s="59">
        <v>0</v>
      </c>
      <c r="T9" s="59">
        <v>0</v>
      </c>
      <c r="U9" s="59">
        <v>0</v>
      </c>
      <c r="V9" s="59">
        <v>74839700</v>
      </c>
      <c r="W9" s="59">
        <v>89253747</v>
      </c>
      <c r="X9" s="59">
        <v>-14414047</v>
      </c>
      <c r="Y9" s="60">
        <v>-16.15</v>
      </c>
      <c r="Z9" s="61">
        <v>119005000</v>
      </c>
    </row>
    <row r="10" spans="1:26" ht="25.5">
      <c r="A10" s="62" t="s">
        <v>94</v>
      </c>
      <c r="B10" s="63">
        <f>SUM(B5:B9)</f>
        <v>1480337717</v>
      </c>
      <c r="C10" s="63">
        <f>SUM(C5:C9)</f>
        <v>0</v>
      </c>
      <c r="D10" s="64">
        <f aca="true" t="shared" si="0" ref="D10:Z10">SUM(D5:D9)</f>
        <v>1594000000</v>
      </c>
      <c r="E10" s="65">
        <f t="shared" si="0"/>
        <v>1594000000</v>
      </c>
      <c r="F10" s="65">
        <f t="shared" si="0"/>
        <v>86822227</v>
      </c>
      <c r="G10" s="65">
        <f t="shared" si="0"/>
        <v>298163606</v>
      </c>
      <c r="H10" s="65">
        <f t="shared" si="0"/>
        <v>106754791</v>
      </c>
      <c r="I10" s="65">
        <f t="shared" si="0"/>
        <v>491740624</v>
      </c>
      <c r="J10" s="65">
        <f t="shared" si="0"/>
        <v>62336922</v>
      </c>
      <c r="K10" s="65">
        <f t="shared" si="0"/>
        <v>85212949</v>
      </c>
      <c r="L10" s="65">
        <f t="shared" si="0"/>
        <v>76458945</v>
      </c>
      <c r="M10" s="65">
        <f t="shared" si="0"/>
        <v>224008816</v>
      </c>
      <c r="N10" s="65">
        <f t="shared" si="0"/>
        <v>103093188</v>
      </c>
      <c r="O10" s="65">
        <f t="shared" si="0"/>
        <v>233883418</v>
      </c>
      <c r="P10" s="65">
        <f t="shared" si="0"/>
        <v>87893141</v>
      </c>
      <c r="Q10" s="65">
        <f t="shared" si="0"/>
        <v>424869747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1140619187</v>
      </c>
      <c r="W10" s="65">
        <f t="shared" si="0"/>
        <v>1348406241</v>
      </c>
      <c r="X10" s="65">
        <f t="shared" si="0"/>
        <v>-207787054</v>
      </c>
      <c r="Y10" s="66">
        <f>+IF(W10&lt;&gt;0,(X10/W10)*100,0)</f>
        <v>-15.409825887923933</v>
      </c>
      <c r="Z10" s="67">
        <f t="shared" si="0"/>
        <v>1594000000</v>
      </c>
    </row>
    <row r="11" spans="1:26" ht="13.5">
      <c r="A11" s="57" t="s">
        <v>36</v>
      </c>
      <c r="B11" s="18">
        <v>354787147</v>
      </c>
      <c r="C11" s="18">
        <v>0</v>
      </c>
      <c r="D11" s="58">
        <v>370680000</v>
      </c>
      <c r="E11" s="59">
        <v>370680000</v>
      </c>
      <c r="F11" s="59">
        <v>30949006</v>
      </c>
      <c r="G11" s="59">
        <v>30881746</v>
      </c>
      <c r="H11" s="59">
        <v>30799803</v>
      </c>
      <c r="I11" s="59">
        <v>92630555</v>
      </c>
      <c r="J11" s="59">
        <v>32950788</v>
      </c>
      <c r="K11" s="59">
        <v>31973693</v>
      </c>
      <c r="L11" s="59">
        <v>31150780</v>
      </c>
      <c r="M11" s="59">
        <v>96075261</v>
      </c>
      <c r="N11" s="59">
        <v>33310153</v>
      </c>
      <c r="O11" s="59">
        <v>29008004</v>
      </c>
      <c r="P11" s="59">
        <v>32094101</v>
      </c>
      <c r="Q11" s="59">
        <v>94412258</v>
      </c>
      <c r="R11" s="59">
        <v>0</v>
      </c>
      <c r="S11" s="59">
        <v>0</v>
      </c>
      <c r="T11" s="59">
        <v>0</v>
      </c>
      <c r="U11" s="59">
        <v>0</v>
      </c>
      <c r="V11" s="59">
        <v>283118074</v>
      </c>
      <c r="W11" s="59">
        <v>297373374</v>
      </c>
      <c r="X11" s="59">
        <v>-14255300</v>
      </c>
      <c r="Y11" s="60">
        <v>-4.79</v>
      </c>
      <c r="Z11" s="61">
        <v>370680000</v>
      </c>
    </row>
    <row r="12" spans="1:26" ht="13.5">
      <c r="A12" s="57" t="s">
        <v>37</v>
      </c>
      <c r="B12" s="18">
        <v>23745851</v>
      </c>
      <c r="C12" s="18">
        <v>0</v>
      </c>
      <c r="D12" s="58">
        <v>29000000</v>
      </c>
      <c r="E12" s="59">
        <v>29000000</v>
      </c>
      <c r="F12" s="59">
        <v>1955415</v>
      </c>
      <c r="G12" s="59">
        <v>1047079</v>
      </c>
      <c r="H12" s="59">
        <v>2893929</v>
      </c>
      <c r="I12" s="59">
        <v>5896423</v>
      </c>
      <c r="J12" s="59">
        <v>2168739</v>
      </c>
      <c r="K12" s="59">
        <v>2177735</v>
      </c>
      <c r="L12" s="59">
        <v>2173526</v>
      </c>
      <c r="M12" s="59">
        <v>6520000</v>
      </c>
      <c r="N12" s="59">
        <v>2183573</v>
      </c>
      <c r="O12" s="59">
        <v>2173606</v>
      </c>
      <c r="P12" s="59">
        <v>2170502</v>
      </c>
      <c r="Q12" s="59">
        <v>6527681</v>
      </c>
      <c r="R12" s="59">
        <v>0</v>
      </c>
      <c r="S12" s="59">
        <v>0</v>
      </c>
      <c r="T12" s="59">
        <v>0</v>
      </c>
      <c r="U12" s="59">
        <v>0</v>
      </c>
      <c r="V12" s="59">
        <v>18944104</v>
      </c>
      <c r="W12" s="59">
        <v>20846250</v>
      </c>
      <c r="X12" s="59">
        <v>-1902146</v>
      </c>
      <c r="Y12" s="60">
        <v>-9.12</v>
      </c>
      <c r="Z12" s="61">
        <v>29000000</v>
      </c>
    </row>
    <row r="13" spans="1:26" ht="13.5">
      <c r="A13" s="57" t="s">
        <v>95</v>
      </c>
      <c r="B13" s="18">
        <v>578457995</v>
      </c>
      <c r="C13" s="18">
        <v>0</v>
      </c>
      <c r="D13" s="58">
        <v>87370000</v>
      </c>
      <c r="E13" s="59">
        <v>87370000</v>
      </c>
      <c r="F13" s="59">
        <v>0</v>
      </c>
      <c r="G13" s="59">
        <v>0</v>
      </c>
      <c r="H13" s="59">
        <v>0</v>
      </c>
      <c r="I13" s="59">
        <v>0</v>
      </c>
      <c r="J13" s="59">
        <v>30000</v>
      </c>
      <c r="K13" s="59">
        <v>0</v>
      </c>
      <c r="L13" s="59">
        <v>0</v>
      </c>
      <c r="M13" s="59">
        <v>30000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30000</v>
      </c>
      <c r="W13" s="59">
        <v>66826269</v>
      </c>
      <c r="X13" s="59">
        <v>-66796269</v>
      </c>
      <c r="Y13" s="60">
        <v>-99.96</v>
      </c>
      <c r="Z13" s="61">
        <v>87370000</v>
      </c>
    </row>
    <row r="14" spans="1:26" ht="13.5">
      <c r="A14" s="57" t="s">
        <v>38</v>
      </c>
      <c r="B14" s="18">
        <v>100832541</v>
      </c>
      <c r="C14" s="18">
        <v>0</v>
      </c>
      <c r="D14" s="58">
        <v>10000000</v>
      </c>
      <c r="E14" s="59">
        <v>10000000</v>
      </c>
      <c r="F14" s="59">
        <v>9263602</v>
      </c>
      <c r="G14" s="59">
        <v>0</v>
      </c>
      <c r="H14" s="59">
        <v>18228378</v>
      </c>
      <c r="I14" s="59">
        <v>27491980</v>
      </c>
      <c r="J14" s="59">
        <v>9263602</v>
      </c>
      <c r="K14" s="59">
        <v>0</v>
      </c>
      <c r="L14" s="59">
        <v>0</v>
      </c>
      <c r="M14" s="59">
        <v>9263602</v>
      </c>
      <c r="N14" s="59">
        <v>28664905</v>
      </c>
      <c r="O14" s="59">
        <v>8896832</v>
      </c>
      <c r="P14" s="59">
        <v>0</v>
      </c>
      <c r="Q14" s="59">
        <v>37561737</v>
      </c>
      <c r="R14" s="59">
        <v>0</v>
      </c>
      <c r="S14" s="59">
        <v>0</v>
      </c>
      <c r="T14" s="59">
        <v>0</v>
      </c>
      <c r="U14" s="59">
        <v>0</v>
      </c>
      <c r="V14" s="59">
        <v>74317319</v>
      </c>
      <c r="W14" s="59">
        <v>7499997</v>
      </c>
      <c r="X14" s="59">
        <v>66817322</v>
      </c>
      <c r="Y14" s="60">
        <v>890.9</v>
      </c>
      <c r="Z14" s="61">
        <v>10000000</v>
      </c>
    </row>
    <row r="15" spans="1:26" ht="13.5">
      <c r="A15" s="57" t="s">
        <v>39</v>
      </c>
      <c r="B15" s="18">
        <v>619877596</v>
      </c>
      <c r="C15" s="18">
        <v>0</v>
      </c>
      <c r="D15" s="58">
        <v>595943000</v>
      </c>
      <c r="E15" s="59">
        <v>595943000</v>
      </c>
      <c r="F15" s="59">
        <v>54507587</v>
      </c>
      <c r="G15" s="59">
        <v>48825383</v>
      </c>
      <c r="H15" s="59">
        <v>38284872</v>
      </c>
      <c r="I15" s="59">
        <v>141617842</v>
      </c>
      <c r="J15" s="59">
        <v>9723685</v>
      </c>
      <c r="K15" s="59">
        <v>5946666</v>
      </c>
      <c r="L15" s="59">
        <v>108232148</v>
      </c>
      <c r="M15" s="59">
        <v>123902499</v>
      </c>
      <c r="N15" s="59">
        <v>79398336</v>
      </c>
      <c r="O15" s="59">
        <v>25329382</v>
      </c>
      <c r="P15" s="59">
        <v>81232453</v>
      </c>
      <c r="Q15" s="59">
        <v>185960171</v>
      </c>
      <c r="R15" s="59">
        <v>0</v>
      </c>
      <c r="S15" s="59">
        <v>0</v>
      </c>
      <c r="T15" s="59">
        <v>0</v>
      </c>
      <c r="U15" s="59">
        <v>0</v>
      </c>
      <c r="V15" s="59">
        <v>451480512</v>
      </c>
      <c r="W15" s="59">
        <v>446957253</v>
      </c>
      <c r="X15" s="59">
        <v>4523259</v>
      </c>
      <c r="Y15" s="60">
        <v>1.01</v>
      </c>
      <c r="Z15" s="61">
        <v>595943000</v>
      </c>
    </row>
    <row r="16" spans="1:26" ht="13.5">
      <c r="A16" s="68" t="s">
        <v>40</v>
      </c>
      <c r="B16" s="18">
        <v>22609653</v>
      </c>
      <c r="C16" s="18">
        <v>0</v>
      </c>
      <c r="D16" s="58">
        <v>25000000</v>
      </c>
      <c r="E16" s="59">
        <v>25000000</v>
      </c>
      <c r="F16" s="59">
        <v>84989</v>
      </c>
      <c r="G16" s="59">
        <v>695666</v>
      </c>
      <c r="H16" s="59">
        <v>698963</v>
      </c>
      <c r="I16" s="59">
        <v>1479618</v>
      </c>
      <c r="J16" s="59">
        <v>1519315</v>
      </c>
      <c r="K16" s="59">
        <v>-489845</v>
      </c>
      <c r="L16" s="59">
        <v>250753</v>
      </c>
      <c r="M16" s="59">
        <v>1280223</v>
      </c>
      <c r="N16" s="59">
        <v>254517</v>
      </c>
      <c r="O16" s="59">
        <v>258217</v>
      </c>
      <c r="P16" s="59">
        <v>270971</v>
      </c>
      <c r="Q16" s="59">
        <v>783705</v>
      </c>
      <c r="R16" s="59">
        <v>0</v>
      </c>
      <c r="S16" s="59">
        <v>0</v>
      </c>
      <c r="T16" s="59">
        <v>0</v>
      </c>
      <c r="U16" s="59">
        <v>0</v>
      </c>
      <c r="V16" s="59">
        <v>3543546</v>
      </c>
      <c r="W16" s="59">
        <v>18749997</v>
      </c>
      <c r="X16" s="59">
        <v>-15206451</v>
      </c>
      <c r="Y16" s="60">
        <v>-81.1</v>
      </c>
      <c r="Z16" s="61">
        <v>25000000</v>
      </c>
    </row>
    <row r="17" spans="1:26" ht="13.5">
      <c r="A17" s="57" t="s">
        <v>41</v>
      </c>
      <c r="B17" s="18">
        <v>623192231</v>
      </c>
      <c r="C17" s="18">
        <v>0</v>
      </c>
      <c r="D17" s="58">
        <v>464858000</v>
      </c>
      <c r="E17" s="59">
        <v>464858000</v>
      </c>
      <c r="F17" s="59">
        <v>1172333</v>
      </c>
      <c r="G17" s="59">
        <v>27608817</v>
      </c>
      <c r="H17" s="59">
        <v>43921671</v>
      </c>
      <c r="I17" s="59">
        <v>72702821</v>
      </c>
      <c r="J17" s="59">
        <v>22021698</v>
      </c>
      <c r="K17" s="59">
        <v>12959414</v>
      </c>
      <c r="L17" s="59">
        <v>46891300</v>
      </c>
      <c r="M17" s="59">
        <v>81872412</v>
      </c>
      <c r="N17" s="59">
        <v>20599638</v>
      </c>
      <c r="O17" s="59">
        <v>10529395</v>
      </c>
      <c r="P17" s="59">
        <v>32721113</v>
      </c>
      <c r="Q17" s="59">
        <v>63850146</v>
      </c>
      <c r="R17" s="59">
        <v>0</v>
      </c>
      <c r="S17" s="59">
        <v>0</v>
      </c>
      <c r="T17" s="59">
        <v>0</v>
      </c>
      <c r="U17" s="59">
        <v>0</v>
      </c>
      <c r="V17" s="59">
        <v>218425379</v>
      </c>
      <c r="W17" s="59">
        <v>339049503</v>
      </c>
      <c r="X17" s="59">
        <v>-120624124</v>
      </c>
      <c r="Y17" s="60">
        <v>-35.58</v>
      </c>
      <c r="Z17" s="61">
        <v>464858000</v>
      </c>
    </row>
    <row r="18" spans="1:26" ht="13.5">
      <c r="A18" s="69" t="s">
        <v>42</v>
      </c>
      <c r="B18" s="70">
        <f>SUM(B11:B17)</f>
        <v>2323503014</v>
      </c>
      <c r="C18" s="70">
        <f>SUM(C11:C17)</f>
        <v>0</v>
      </c>
      <c r="D18" s="71">
        <f aca="true" t="shared" si="1" ref="D18:Z18">SUM(D11:D17)</f>
        <v>1582851000</v>
      </c>
      <c r="E18" s="72">
        <f t="shared" si="1"/>
        <v>1582851000</v>
      </c>
      <c r="F18" s="72">
        <f t="shared" si="1"/>
        <v>97932932</v>
      </c>
      <c r="G18" s="72">
        <f t="shared" si="1"/>
        <v>109058691</v>
      </c>
      <c r="H18" s="72">
        <f t="shared" si="1"/>
        <v>134827616</v>
      </c>
      <c r="I18" s="72">
        <f t="shared" si="1"/>
        <v>341819239</v>
      </c>
      <c r="J18" s="72">
        <f t="shared" si="1"/>
        <v>77677827</v>
      </c>
      <c r="K18" s="72">
        <f t="shared" si="1"/>
        <v>52567663</v>
      </c>
      <c r="L18" s="72">
        <f t="shared" si="1"/>
        <v>188698507</v>
      </c>
      <c r="M18" s="72">
        <f t="shared" si="1"/>
        <v>318943997</v>
      </c>
      <c r="N18" s="72">
        <f t="shared" si="1"/>
        <v>164411122</v>
      </c>
      <c r="O18" s="72">
        <f t="shared" si="1"/>
        <v>76195436</v>
      </c>
      <c r="P18" s="72">
        <f t="shared" si="1"/>
        <v>148489140</v>
      </c>
      <c r="Q18" s="72">
        <f t="shared" si="1"/>
        <v>389095698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1049858934</v>
      </c>
      <c r="W18" s="72">
        <f t="shared" si="1"/>
        <v>1197302643</v>
      </c>
      <c r="X18" s="72">
        <f t="shared" si="1"/>
        <v>-147443709</v>
      </c>
      <c r="Y18" s="66">
        <f>+IF(W18&lt;&gt;0,(X18/W18)*100,0)</f>
        <v>-12.314656604328569</v>
      </c>
      <c r="Z18" s="73">
        <f t="shared" si="1"/>
        <v>1582851000</v>
      </c>
    </row>
    <row r="19" spans="1:26" ht="13.5">
      <c r="A19" s="69" t="s">
        <v>43</v>
      </c>
      <c r="B19" s="74">
        <f>+B10-B18</f>
        <v>-843165297</v>
      </c>
      <c r="C19" s="74">
        <f>+C10-C18</f>
        <v>0</v>
      </c>
      <c r="D19" s="75">
        <f aca="true" t="shared" si="2" ref="D19:Z19">+D10-D18</f>
        <v>11149000</v>
      </c>
      <c r="E19" s="76">
        <f t="shared" si="2"/>
        <v>11149000</v>
      </c>
      <c r="F19" s="76">
        <f t="shared" si="2"/>
        <v>-11110705</v>
      </c>
      <c r="G19" s="76">
        <f t="shared" si="2"/>
        <v>189104915</v>
      </c>
      <c r="H19" s="76">
        <f t="shared" si="2"/>
        <v>-28072825</v>
      </c>
      <c r="I19" s="76">
        <f t="shared" si="2"/>
        <v>149921385</v>
      </c>
      <c r="J19" s="76">
        <f t="shared" si="2"/>
        <v>-15340905</v>
      </c>
      <c r="K19" s="76">
        <f t="shared" si="2"/>
        <v>32645286</v>
      </c>
      <c r="L19" s="76">
        <f t="shared" si="2"/>
        <v>-112239562</v>
      </c>
      <c r="M19" s="76">
        <f t="shared" si="2"/>
        <v>-94935181</v>
      </c>
      <c r="N19" s="76">
        <f t="shared" si="2"/>
        <v>-61317934</v>
      </c>
      <c r="O19" s="76">
        <f t="shared" si="2"/>
        <v>157687982</v>
      </c>
      <c r="P19" s="76">
        <f t="shared" si="2"/>
        <v>-60595999</v>
      </c>
      <c r="Q19" s="76">
        <f t="shared" si="2"/>
        <v>35774049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90760253</v>
      </c>
      <c r="W19" s="76">
        <f>IF(E10=E18,0,W10-W18)</f>
        <v>151103598</v>
      </c>
      <c r="X19" s="76">
        <f t="shared" si="2"/>
        <v>-60343345</v>
      </c>
      <c r="Y19" s="77">
        <f>+IF(W19&lt;&gt;0,(X19/W19)*100,0)</f>
        <v>-39.935081492897346</v>
      </c>
      <c r="Z19" s="78">
        <f t="shared" si="2"/>
        <v>11149000</v>
      </c>
    </row>
    <row r="20" spans="1:26" ht="13.5">
      <c r="A20" s="57" t="s">
        <v>44</v>
      </c>
      <c r="B20" s="18">
        <v>278818956</v>
      </c>
      <c r="C20" s="18">
        <v>0</v>
      </c>
      <c r="D20" s="58">
        <v>255211000</v>
      </c>
      <c r="E20" s="59">
        <v>255211000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255210999</v>
      </c>
      <c r="X20" s="59">
        <v>-255210999</v>
      </c>
      <c r="Y20" s="60">
        <v>-100</v>
      </c>
      <c r="Z20" s="61">
        <v>255211000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-564346341</v>
      </c>
      <c r="C22" s="85">
        <f>SUM(C19:C21)</f>
        <v>0</v>
      </c>
      <c r="D22" s="86">
        <f aca="true" t="shared" si="3" ref="D22:Z22">SUM(D19:D21)</f>
        <v>266360000</v>
      </c>
      <c r="E22" s="87">
        <f t="shared" si="3"/>
        <v>266360000</v>
      </c>
      <c r="F22" s="87">
        <f t="shared" si="3"/>
        <v>-11110705</v>
      </c>
      <c r="G22" s="87">
        <f t="shared" si="3"/>
        <v>189104915</v>
      </c>
      <c r="H22" s="87">
        <f t="shared" si="3"/>
        <v>-28072825</v>
      </c>
      <c r="I22" s="87">
        <f t="shared" si="3"/>
        <v>149921385</v>
      </c>
      <c r="J22" s="87">
        <f t="shared" si="3"/>
        <v>-15340905</v>
      </c>
      <c r="K22" s="87">
        <f t="shared" si="3"/>
        <v>32645286</v>
      </c>
      <c r="L22" s="87">
        <f t="shared" si="3"/>
        <v>-112239562</v>
      </c>
      <c r="M22" s="87">
        <f t="shared" si="3"/>
        <v>-94935181</v>
      </c>
      <c r="N22" s="87">
        <f t="shared" si="3"/>
        <v>-61317934</v>
      </c>
      <c r="O22" s="87">
        <f t="shared" si="3"/>
        <v>157687982</v>
      </c>
      <c r="P22" s="87">
        <f t="shared" si="3"/>
        <v>-60595999</v>
      </c>
      <c r="Q22" s="87">
        <f t="shared" si="3"/>
        <v>35774049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90760253</v>
      </c>
      <c r="W22" s="87">
        <f t="shared" si="3"/>
        <v>406314597</v>
      </c>
      <c r="X22" s="87">
        <f t="shared" si="3"/>
        <v>-315554344</v>
      </c>
      <c r="Y22" s="88">
        <f>+IF(W22&lt;&gt;0,(X22/W22)*100,0)</f>
        <v>-77.6625664767835</v>
      </c>
      <c r="Z22" s="89">
        <f t="shared" si="3"/>
        <v>266360000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-564346341</v>
      </c>
      <c r="C24" s="74">
        <f>SUM(C22:C23)</f>
        <v>0</v>
      </c>
      <c r="D24" s="75">
        <f aca="true" t="shared" si="4" ref="D24:Z24">SUM(D22:D23)</f>
        <v>266360000</v>
      </c>
      <c r="E24" s="76">
        <f t="shared" si="4"/>
        <v>266360000</v>
      </c>
      <c r="F24" s="76">
        <f t="shared" si="4"/>
        <v>-11110705</v>
      </c>
      <c r="G24" s="76">
        <f t="shared" si="4"/>
        <v>189104915</v>
      </c>
      <c r="H24" s="76">
        <f t="shared" si="4"/>
        <v>-28072825</v>
      </c>
      <c r="I24" s="76">
        <f t="shared" si="4"/>
        <v>149921385</v>
      </c>
      <c r="J24" s="76">
        <f t="shared" si="4"/>
        <v>-15340905</v>
      </c>
      <c r="K24" s="76">
        <f t="shared" si="4"/>
        <v>32645286</v>
      </c>
      <c r="L24" s="76">
        <f t="shared" si="4"/>
        <v>-112239562</v>
      </c>
      <c r="M24" s="76">
        <f t="shared" si="4"/>
        <v>-94935181</v>
      </c>
      <c r="N24" s="76">
        <f t="shared" si="4"/>
        <v>-61317934</v>
      </c>
      <c r="O24" s="76">
        <f t="shared" si="4"/>
        <v>157687982</v>
      </c>
      <c r="P24" s="76">
        <f t="shared" si="4"/>
        <v>-60595999</v>
      </c>
      <c r="Q24" s="76">
        <f t="shared" si="4"/>
        <v>35774049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90760253</v>
      </c>
      <c r="W24" s="76">
        <f t="shared" si="4"/>
        <v>406314597</v>
      </c>
      <c r="X24" s="76">
        <f t="shared" si="4"/>
        <v>-315554344</v>
      </c>
      <c r="Y24" s="77">
        <f>+IF(W24&lt;&gt;0,(X24/W24)*100,0)</f>
        <v>-77.6625664767835</v>
      </c>
      <c r="Z24" s="78">
        <f t="shared" si="4"/>
        <v>266360000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287766452</v>
      </c>
      <c r="C27" s="21">
        <v>0</v>
      </c>
      <c r="D27" s="98">
        <v>255211000</v>
      </c>
      <c r="E27" s="99">
        <v>255211000</v>
      </c>
      <c r="F27" s="99">
        <v>15636342</v>
      </c>
      <c r="G27" s="99">
        <v>8333765</v>
      </c>
      <c r="H27" s="99">
        <v>8442520</v>
      </c>
      <c r="I27" s="99">
        <v>32412627</v>
      </c>
      <c r="J27" s="99">
        <v>33817782</v>
      </c>
      <c r="K27" s="99">
        <v>29147191</v>
      </c>
      <c r="L27" s="99">
        <v>27729540</v>
      </c>
      <c r="M27" s="99">
        <v>90694513</v>
      </c>
      <c r="N27" s="99">
        <v>23875899</v>
      </c>
      <c r="O27" s="99">
        <v>31064919</v>
      </c>
      <c r="P27" s="99">
        <v>17948570</v>
      </c>
      <c r="Q27" s="99">
        <v>72889388</v>
      </c>
      <c r="R27" s="99">
        <v>0</v>
      </c>
      <c r="S27" s="99">
        <v>0</v>
      </c>
      <c r="T27" s="99">
        <v>0</v>
      </c>
      <c r="U27" s="99">
        <v>0</v>
      </c>
      <c r="V27" s="99">
        <v>195996528</v>
      </c>
      <c r="W27" s="99">
        <v>191408250</v>
      </c>
      <c r="X27" s="99">
        <v>4588278</v>
      </c>
      <c r="Y27" s="100">
        <v>2.4</v>
      </c>
      <c r="Z27" s="101">
        <v>255211000</v>
      </c>
    </row>
    <row r="28" spans="1:26" ht="13.5">
      <c r="A28" s="102" t="s">
        <v>44</v>
      </c>
      <c r="B28" s="18">
        <v>281432180</v>
      </c>
      <c r="C28" s="18">
        <v>0</v>
      </c>
      <c r="D28" s="58">
        <v>255211000</v>
      </c>
      <c r="E28" s="59">
        <v>255211000</v>
      </c>
      <c r="F28" s="59">
        <v>15569034</v>
      </c>
      <c r="G28" s="59">
        <v>8210439</v>
      </c>
      <c r="H28" s="59">
        <v>8160171</v>
      </c>
      <c r="I28" s="59">
        <v>31939644</v>
      </c>
      <c r="J28" s="59">
        <v>33744936</v>
      </c>
      <c r="K28" s="59">
        <v>29116639</v>
      </c>
      <c r="L28" s="59">
        <v>27595373</v>
      </c>
      <c r="M28" s="59">
        <v>90456948</v>
      </c>
      <c r="N28" s="59">
        <v>23847777</v>
      </c>
      <c r="O28" s="59">
        <v>30755979</v>
      </c>
      <c r="P28" s="59">
        <v>17842895</v>
      </c>
      <c r="Q28" s="59">
        <v>72446651</v>
      </c>
      <c r="R28" s="59">
        <v>0</v>
      </c>
      <c r="S28" s="59">
        <v>0</v>
      </c>
      <c r="T28" s="59">
        <v>0</v>
      </c>
      <c r="U28" s="59">
        <v>0</v>
      </c>
      <c r="V28" s="59">
        <v>194843243</v>
      </c>
      <c r="W28" s="59">
        <v>191408250</v>
      </c>
      <c r="X28" s="59">
        <v>3434993</v>
      </c>
      <c r="Y28" s="60">
        <v>1.79</v>
      </c>
      <c r="Z28" s="61">
        <v>255211000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6334272</v>
      </c>
      <c r="C31" s="18">
        <v>0</v>
      </c>
      <c r="D31" s="58">
        <v>0</v>
      </c>
      <c r="E31" s="59">
        <v>0</v>
      </c>
      <c r="F31" s="59">
        <v>67308</v>
      </c>
      <c r="G31" s="59">
        <v>123326</v>
      </c>
      <c r="H31" s="59">
        <v>282341</v>
      </c>
      <c r="I31" s="59">
        <v>472975</v>
      </c>
      <c r="J31" s="59">
        <v>72846</v>
      </c>
      <c r="K31" s="59">
        <v>30552</v>
      </c>
      <c r="L31" s="59">
        <v>134167</v>
      </c>
      <c r="M31" s="59">
        <v>237565</v>
      </c>
      <c r="N31" s="59">
        <v>28122</v>
      </c>
      <c r="O31" s="59">
        <v>308940</v>
      </c>
      <c r="P31" s="59">
        <v>105675</v>
      </c>
      <c r="Q31" s="59">
        <v>442737</v>
      </c>
      <c r="R31" s="59">
        <v>0</v>
      </c>
      <c r="S31" s="59">
        <v>0</v>
      </c>
      <c r="T31" s="59">
        <v>0</v>
      </c>
      <c r="U31" s="59">
        <v>0</v>
      </c>
      <c r="V31" s="59">
        <v>1153277</v>
      </c>
      <c r="W31" s="59"/>
      <c r="X31" s="59">
        <v>1153277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287766452</v>
      </c>
      <c r="C32" s="21">
        <f>SUM(C28:C31)</f>
        <v>0</v>
      </c>
      <c r="D32" s="98">
        <f aca="true" t="shared" si="5" ref="D32:Z32">SUM(D28:D31)</f>
        <v>255211000</v>
      </c>
      <c r="E32" s="99">
        <f t="shared" si="5"/>
        <v>255211000</v>
      </c>
      <c r="F32" s="99">
        <f t="shared" si="5"/>
        <v>15636342</v>
      </c>
      <c r="G32" s="99">
        <f t="shared" si="5"/>
        <v>8333765</v>
      </c>
      <c r="H32" s="99">
        <f t="shared" si="5"/>
        <v>8442512</v>
      </c>
      <c r="I32" s="99">
        <f t="shared" si="5"/>
        <v>32412619</v>
      </c>
      <c r="J32" s="99">
        <f t="shared" si="5"/>
        <v>33817782</v>
      </c>
      <c r="K32" s="99">
        <f t="shared" si="5"/>
        <v>29147191</v>
      </c>
      <c r="L32" s="99">
        <f t="shared" si="5"/>
        <v>27729540</v>
      </c>
      <c r="M32" s="99">
        <f t="shared" si="5"/>
        <v>90694513</v>
      </c>
      <c r="N32" s="99">
        <f t="shared" si="5"/>
        <v>23875899</v>
      </c>
      <c r="O32" s="99">
        <f t="shared" si="5"/>
        <v>31064919</v>
      </c>
      <c r="P32" s="99">
        <f t="shared" si="5"/>
        <v>17948570</v>
      </c>
      <c r="Q32" s="99">
        <f t="shared" si="5"/>
        <v>72889388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195996520</v>
      </c>
      <c r="W32" s="99">
        <f t="shared" si="5"/>
        <v>191408250</v>
      </c>
      <c r="X32" s="99">
        <f t="shared" si="5"/>
        <v>4588270</v>
      </c>
      <c r="Y32" s="100">
        <f>+IF(W32&lt;&gt;0,(X32/W32)*100,0)</f>
        <v>2.3971119322181775</v>
      </c>
      <c r="Z32" s="101">
        <f t="shared" si="5"/>
        <v>255211000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394936956</v>
      </c>
      <c r="C35" s="18">
        <v>0</v>
      </c>
      <c r="D35" s="58">
        <v>347204291</v>
      </c>
      <c r="E35" s="59">
        <v>347204291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260403218</v>
      </c>
      <c r="X35" s="59">
        <v>-260403218</v>
      </c>
      <c r="Y35" s="60">
        <v>-100</v>
      </c>
      <c r="Z35" s="61">
        <v>347204291</v>
      </c>
    </row>
    <row r="36" spans="1:26" ht="13.5">
      <c r="A36" s="57" t="s">
        <v>53</v>
      </c>
      <c r="B36" s="18">
        <v>5598156402</v>
      </c>
      <c r="C36" s="18">
        <v>0</v>
      </c>
      <c r="D36" s="58">
        <v>7006160100</v>
      </c>
      <c r="E36" s="59">
        <v>7006160100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5254620075</v>
      </c>
      <c r="X36" s="59">
        <v>-5254620075</v>
      </c>
      <c r="Y36" s="60">
        <v>-100</v>
      </c>
      <c r="Z36" s="61">
        <v>7006160100</v>
      </c>
    </row>
    <row r="37" spans="1:26" ht="13.5">
      <c r="A37" s="57" t="s">
        <v>54</v>
      </c>
      <c r="B37" s="18">
        <v>570791320</v>
      </c>
      <c r="C37" s="18">
        <v>0</v>
      </c>
      <c r="D37" s="58">
        <v>212056074</v>
      </c>
      <c r="E37" s="59">
        <v>212056074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159042056</v>
      </c>
      <c r="X37" s="59">
        <v>-159042056</v>
      </c>
      <c r="Y37" s="60">
        <v>-100</v>
      </c>
      <c r="Z37" s="61">
        <v>212056074</v>
      </c>
    </row>
    <row r="38" spans="1:26" ht="13.5">
      <c r="A38" s="57" t="s">
        <v>55</v>
      </c>
      <c r="B38" s="18">
        <v>1057948395</v>
      </c>
      <c r="C38" s="18">
        <v>0</v>
      </c>
      <c r="D38" s="58">
        <v>657400000</v>
      </c>
      <c r="E38" s="59">
        <v>657400000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493050000</v>
      </c>
      <c r="X38" s="59">
        <v>-493050000</v>
      </c>
      <c r="Y38" s="60">
        <v>-100</v>
      </c>
      <c r="Z38" s="61">
        <v>657400000</v>
      </c>
    </row>
    <row r="39" spans="1:26" ht="13.5">
      <c r="A39" s="57" t="s">
        <v>56</v>
      </c>
      <c r="B39" s="18">
        <v>4364353643</v>
      </c>
      <c r="C39" s="18">
        <v>0</v>
      </c>
      <c r="D39" s="58">
        <v>6483908317</v>
      </c>
      <c r="E39" s="59">
        <v>6483908317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4862931238</v>
      </c>
      <c r="X39" s="59">
        <v>-4862931238</v>
      </c>
      <c r="Y39" s="60">
        <v>-100</v>
      </c>
      <c r="Z39" s="61">
        <v>6483908317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198500850</v>
      </c>
      <c r="C42" s="18">
        <v>0</v>
      </c>
      <c r="D42" s="58">
        <v>328441095</v>
      </c>
      <c r="E42" s="59">
        <v>328441095</v>
      </c>
      <c r="F42" s="59">
        <v>102933662</v>
      </c>
      <c r="G42" s="59">
        <v>-31099020</v>
      </c>
      <c r="H42" s="59">
        <v>-54035315</v>
      </c>
      <c r="I42" s="59">
        <v>17799327</v>
      </c>
      <c r="J42" s="59">
        <v>6699233</v>
      </c>
      <c r="K42" s="59">
        <v>9905398</v>
      </c>
      <c r="L42" s="59">
        <v>105580640</v>
      </c>
      <c r="M42" s="59">
        <v>122185271</v>
      </c>
      <c r="N42" s="59">
        <v>-31015174</v>
      </c>
      <c r="O42" s="59">
        <v>10295067</v>
      </c>
      <c r="P42" s="59">
        <v>67025620</v>
      </c>
      <c r="Q42" s="59">
        <v>46305513</v>
      </c>
      <c r="R42" s="59">
        <v>0</v>
      </c>
      <c r="S42" s="59">
        <v>0</v>
      </c>
      <c r="T42" s="59">
        <v>0</v>
      </c>
      <c r="U42" s="59">
        <v>0</v>
      </c>
      <c r="V42" s="59">
        <v>186290111</v>
      </c>
      <c r="W42" s="59">
        <v>438963321</v>
      </c>
      <c r="X42" s="59">
        <v>-252673210</v>
      </c>
      <c r="Y42" s="60">
        <v>-57.56</v>
      </c>
      <c r="Z42" s="61">
        <v>328441095</v>
      </c>
    </row>
    <row r="43" spans="1:26" ht="13.5">
      <c r="A43" s="57" t="s">
        <v>59</v>
      </c>
      <c r="B43" s="18">
        <v>-286693440</v>
      </c>
      <c r="C43" s="18">
        <v>0</v>
      </c>
      <c r="D43" s="58">
        <v>-255210996</v>
      </c>
      <c r="E43" s="59">
        <v>-255210996</v>
      </c>
      <c r="F43" s="59">
        <v>-15636343</v>
      </c>
      <c r="G43" s="59">
        <v>-8333766</v>
      </c>
      <c r="H43" s="59">
        <v>-8442519</v>
      </c>
      <c r="I43" s="59">
        <v>-32412628</v>
      </c>
      <c r="J43" s="59">
        <v>-33817782</v>
      </c>
      <c r="K43" s="59">
        <v>-29147191</v>
      </c>
      <c r="L43" s="59">
        <v>-27729541</v>
      </c>
      <c r="M43" s="59">
        <v>-90694514</v>
      </c>
      <c r="N43" s="59">
        <v>-23875898</v>
      </c>
      <c r="O43" s="59">
        <v>-31064919</v>
      </c>
      <c r="P43" s="59">
        <v>-17948570</v>
      </c>
      <c r="Q43" s="59">
        <v>-72889387</v>
      </c>
      <c r="R43" s="59">
        <v>0</v>
      </c>
      <c r="S43" s="59">
        <v>0</v>
      </c>
      <c r="T43" s="59">
        <v>0</v>
      </c>
      <c r="U43" s="59">
        <v>0</v>
      </c>
      <c r="V43" s="59">
        <v>-195996529</v>
      </c>
      <c r="W43" s="59">
        <v>-191408247</v>
      </c>
      <c r="X43" s="59">
        <v>-4588282</v>
      </c>
      <c r="Y43" s="60">
        <v>2.4</v>
      </c>
      <c r="Z43" s="61">
        <v>-255210996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-29235051</v>
      </c>
      <c r="C45" s="21">
        <v>0</v>
      </c>
      <c r="D45" s="98">
        <v>90366523</v>
      </c>
      <c r="E45" s="99">
        <v>90366523</v>
      </c>
      <c r="F45" s="99">
        <v>165256432</v>
      </c>
      <c r="G45" s="99">
        <v>125823646</v>
      </c>
      <c r="H45" s="99">
        <v>63345812</v>
      </c>
      <c r="I45" s="99">
        <v>63345812</v>
      </c>
      <c r="J45" s="99">
        <v>36227263</v>
      </c>
      <c r="K45" s="99">
        <v>16985470</v>
      </c>
      <c r="L45" s="99">
        <v>94836569</v>
      </c>
      <c r="M45" s="99">
        <v>94836569</v>
      </c>
      <c r="N45" s="99">
        <v>39945497</v>
      </c>
      <c r="O45" s="99">
        <v>19175645</v>
      </c>
      <c r="P45" s="99">
        <v>68252695</v>
      </c>
      <c r="Q45" s="99">
        <v>68252695</v>
      </c>
      <c r="R45" s="99">
        <v>0</v>
      </c>
      <c r="S45" s="99">
        <v>0</v>
      </c>
      <c r="T45" s="99">
        <v>0</v>
      </c>
      <c r="U45" s="99">
        <v>0</v>
      </c>
      <c r="V45" s="99">
        <v>68252695</v>
      </c>
      <c r="W45" s="99">
        <v>264691498</v>
      </c>
      <c r="X45" s="99">
        <v>-196438803</v>
      </c>
      <c r="Y45" s="100">
        <v>-74.21</v>
      </c>
      <c r="Z45" s="101">
        <v>90366523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8" t="s">
        <v>90</v>
      </c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98342978</v>
      </c>
      <c r="C49" s="51">
        <v>0</v>
      </c>
      <c r="D49" s="128">
        <v>57826702</v>
      </c>
      <c r="E49" s="53">
        <v>48082610</v>
      </c>
      <c r="F49" s="53">
        <v>0</v>
      </c>
      <c r="G49" s="53">
        <v>0</v>
      </c>
      <c r="H49" s="53">
        <v>0</v>
      </c>
      <c r="I49" s="53">
        <v>1252870334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1457122624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25159217</v>
      </c>
      <c r="C51" s="51">
        <v>0</v>
      </c>
      <c r="D51" s="128">
        <v>17411724</v>
      </c>
      <c r="E51" s="53">
        <v>4371094</v>
      </c>
      <c r="F51" s="53">
        <v>0</v>
      </c>
      <c r="G51" s="53">
        <v>0</v>
      </c>
      <c r="H51" s="53">
        <v>0</v>
      </c>
      <c r="I51" s="53">
        <v>3153992</v>
      </c>
      <c r="J51" s="53">
        <v>0</v>
      </c>
      <c r="K51" s="53">
        <v>0</v>
      </c>
      <c r="L51" s="53">
        <v>0</v>
      </c>
      <c r="M51" s="53">
        <v>51223190</v>
      </c>
      <c r="N51" s="53">
        <v>0</v>
      </c>
      <c r="O51" s="53">
        <v>0</v>
      </c>
      <c r="P51" s="53">
        <v>0</v>
      </c>
      <c r="Q51" s="53">
        <v>11138988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112458205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74.32040524862855</v>
      </c>
      <c r="C58" s="5">
        <f>IF(C67=0,0,+(C76/C67)*100)</f>
        <v>0</v>
      </c>
      <c r="D58" s="6">
        <f aca="true" t="shared" si="6" ref="D58:Z58">IF(D67=0,0,+(D76/D67)*100)</f>
        <v>82.29535885785401</v>
      </c>
      <c r="E58" s="7">
        <f t="shared" si="6"/>
        <v>82.29535885785401</v>
      </c>
      <c r="F58" s="7">
        <f t="shared" si="6"/>
        <v>79.01386216828793</v>
      </c>
      <c r="G58" s="7">
        <f t="shared" si="6"/>
        <v>65.35489731992335</v>
      </c>
      <c r="H58" s="7">
        <f t="shared" si="6"/>
        <v>55.5452097474104</v>
      </c>
      <c r="I58" s="7">
        <f t="shared" si="6"/>
        <v>65.82431162317567</v>
      </c>
      <c r="J58" s="7">
        <f t="shared" si="6"/>
        <v>100.61710585105538</v>
      </c>
      <c r="K58" s="7">
        <f t="shared" si="6"/>
        <v>76.15902079302785</v>
      </c>
      <c r="L58" s="7">
        <f t="shared" si="6"/>
        <v>61.40333537924837</v>
      </c>
      <c r="M58" s="7">
        <f t="shared" si="6"/>
        <v>77.80050978612138</v>
      </c>
      <c r="N58" s="7">
        <f t="shared" si="6"/>
        <v>75.89020887822346</v>
      </c>
      <c r="O58" s="7">
        <f t="shared" si="6"/>
        <v>113.36748496272205</v>
      </c>
      <c r="P58" s="7">
        <f t="shared" si="6"/>
        <v>95.24696343678714</v>
      </c>
      <c r="Q58" s="7">
        <f t="shared" si="6"/>
        <v>92.38938794391764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78.32787490550052</v>
      </c>
      <c r="W58" s="7">
        <f t="shared" si="6"/>
        <v>79.7892878036862</v>
      </c>
      <c r="X58" s="7">
        <f t="shared" si="6"/>
        <v>0</v>
      </c>
      <c r="Y58" s="7">
        <f t="shared" si="6"/>
        <v>0</v>
      </c>
      <c r="Z58" s="8">
        <f t="shared" si="6"/>
        <v>82.29535885785401</v>
      </c>
    </row>
    <row r="59" spans="1:26" ht="13.5">
      <c r="A59" s="36" t="s">
        <v>31</v>
      </c>
      <c r="B59" s="9">
        <f aca="true" t="shared" si="7" ref="B59:Z66">IF(B68=0,0,+(B77/B68)*100)</f>
        <v>97.95060940597699</v>
      </c>
      <c r="C59" s="9">
        <f t="shared" si="7"/>
        <v>0</v>
      </c>
      <c r="D59" s="2">
        <f t="shared" si="7"/>
        <v>79.3</v>
      </c>
      <c r="E59" s="10">
        <f t="shared" si="7"/>
        <v>79.3</v>
      </c>
      <c r="F59" s="10">
        <f t="shared" si="7"/>
        <v>47.79533223134528</v>
      </c>
      <c r="G59" s="10">
        <f t="shared" si="7"/>
        <v>46.028980095952306</v>
      </c>
      <c r="H59" s="10">
        <f t="shared" si="7"/>
        <v>50.004528035288295</v>
      </c>
      <c r="I59" s="10">
        <f t="shared" si="7"/>
        <v>47.914773655814436</v>
      </c>
      <c r="J59" s="10">
        <f t="shared" si="7"/>
        <v>49.69920952788937</v>
      </c>
      <c r="K59" s="10">
        <f t="shared" si="7"/>
        <v>61.36189185694268</v>
      </c>
      <c r="L59" s="10">
        <f t="shared" si="7"/>
        <v>32.70332107054976</v>
      </c>
      <c r="M59" s="10">
        <f t="shared" si="7"/>
        <v>47.6671345751141</v>
      </c>
      <c r="N59" s="10">
        <f t="shared" si="7"/>
        <v>55.606774817915685</v>
      </c>
      <c r="O59" s="10">
        <f t="shared" si="7"/>
        <v>52.405217716642596</v>
      </c>
      <c r="P59" s="10">
        <f t="shared" si="7"/>
        <v>56.911420638795065</v>
      </c>
      <c r="Q59" s="10">
        <f t="shared" si="7"/>
        <v>54.99866199060083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50.22604895076104</v>
      </c>
      <c r="W59" s="10">
        <f t="shared" si="7"/>
        <v>79.3</v>
      </c>
      <c r="X59" s="10">
        <f t="shared" si="7"/>
        <v>0</v>
      </c>
      <c r="Y59" s="10">
        <f t="shared" si="7"/>
        <v>0</v>
      </c>
      <c r="Z59" s="11">
        <f t="shared" si="7"/>
        <v>79.3</v>
      </c>
    </row>
    <row r="60" spans="1:26" ht="13.5">
      <c r="A60" s="37" t="s">
        <v>32</v>
      </c>
      <c r="B60" s="12">
        <f t="shared" si="7"/>
        <v>70.53634919680181</v>
      </c>
      <c r="C60" s="12">
        <f t="shared" si="7"/>
        <v>0</v>
      </c>
      <c r="D60" s="3">
        <f t="shared" si="7"/>
        <v>81.75244836501902</v>
      </c>
      <c r="E60" s="13">
        <f t="shared" si="7"/>
        <v>81.75244836501902</v>
      </c>
      <c r="F60" s="13">
        <f t="shared" si="7"/>
        <v>101.47686144663453</v>
      </c>
      <c r="G60" s="13">
        <f t="shared" si="7"/>
        <v>82.72381468838815</v>
      </c>
      <c r="H60" s="13">
        <f t="shared" si="7"/>
        <v>61.071981581795875</v>
      </c>
      <c r="I60" s="13">
        <f t="shared" si="7"/>
        <v>79.34502019552878</v>
      </c>
      <c r="J60" s="13">
        <f t="shared" si="7"/>
        <v>154.58687064668374</v>
      </c>
      <c r="K60" s="13">
        <f t="shared" si="7"/>
        <v>90.5326845969956</v>
      </c>
      <c r="L60" s="13">
        <f t="shared" si="7"/>
        <v>86.91983827239984</v>
      </c>
      <c r="M60" s="13">
        <f t="shared" si="7"/>
        <v>105.36635433179364</v>
      </c>
      <c r="N60" s="13">
        <f t="shared" si="7"/>
        <v>91.77421514617457</v>
      </c>
      <c r="O60" s="13">
        <f t="shared" si="7"/>
        <v>180.49518648248977</v>
      </c>
      <c r="P60" s="13">
        <f t="shared" si="7"/>
        <v>130.13374805025123</v>
      </c>
      <c r="Q60" s="13">
        <f t="shared" si="7"/>
        <v>124.77658307997342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101.7466982784025</v>
      </c>
      <c r="W60" s="13">
        <f t="shared" si="7"/>
        <v>77.94675060656292</v>
      </c>
      <c r="X60" s="13">
        <f t="shared" si="7"/>
        <v>0</v>
      </c>
      <c r="Y60" s="13">
        <f t="shared" si="7"/>
        <v>0</v>
      </c>
      <c r="Z60" s="14">
        <f t="shared" si="7"/>
        <v>81.75244836501902</v>
      </c>
    </row>
    <row r="61" spans="1:26" ht="13.5">
      <c r="A61" s="38" t="s">
        <v>102</v>
      </c>
      <c r="B61" s="12">
        <f t="shared" si="7"/>
        <v>0</v>
      </c>
      <c r="C61" s="12">
        <f t="shared" si="7"/>
        <v>0</v>
      </c>
      <c r="D61" s="3">
        <f t="shared" si="7"/>
        <v>82.65305258426966</v>
      </c>
      <c r="E61" s="13">
        <f t="shared" si="7"/>
        <v>82.65305258426966</v>
      </c>
      <c r="F61" s="13">
        <f t="shared" si="7"/>
        <v>109.6569963325965</v>
      </c>
      <c r="G61" s="13">
        <f t="shared" si="7"/>
        <v>115.69699219091487</v>
      </c>
      <c r="H61" s="13">
        <f t="shared" si="7"/>
        <v>88.31498709155474</v>
      </c>
      <c r="I61" s="13">
        <f t="shared" si="7"/>
        <v>103.82217032735772</v>
      </c>
      <c r="J61" s="13">
        <f t="shared" si="7"/>
        <v>103.27116134497317</v>
      </c>
      <c r="K61" s="13">
        <f t="shared" si="7"/>
        <v>99.93984883772956</v>
      </c>
      <c r="L61" s="13">
        <f t="shared" si="7"/>
        <v>85.1555214426508</v>
      </c>
      <c r="M61" s="13">
        <f t="shared" si="7"/>
        <v>97.00812395626461</v>
      </c>
      <c r="N61" s="13">
        <f t="shared" si="7"/>
        <v>142.8340847825994</v>
      </c>
      <c r="O61" s="13">
        <f t="shared" si="7"/>
        <v>127.76175111450196</v>
      </c>
      <c r="P61" s="13">
        <f t="shared" si="7"/>
        <v>125.7010357865169</v>
      </c>
      <c r="Q61" s="13">
        <f t="shared" si="7"/>
        <v>132.1941077812808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110.58111579905608</v>
      </c>
      <c r="W61" s="13">
        <f t="shared" si="7"/>
        <v>76.78784255861576</v>
      </c>
      <c r="X61" s="13">
        <f t="shared" si="7"/>
        <v>0</v>
      </c>
      <c r="Y61" s="13">
        <f t="shared" si="7"/>
        <v>0</v>
      </c>
      <c r="Z61" s="14">
        <f t="shared" si="7"/>
        <v>82.65305258426966</v>
      </c>
    </row>
    <row r="62" spans="1:26" ht="13.5">
      <c r="A62" s="38" t="s">
        <v>103</v>
      </c>
      <c r="B62" s="12">
        <f t="shared" si="7"/>
        <v>0</v>
      </c>
      <c r="C62" s="12">
        <f t="shared" si="7"/>
        <v>0</v>
      </c>
      <c r="D62" s="3">
        <f t="shared" si="7"/>
        <v>79.89138711864406</v>
      </c>
      <c r="E62" s="13">
        <f t="shared" si="7"/>
        <v>79.89138711864406</v>
      </c>
      <c r="F62" s="13">
        <f t="shared" si="7"/>
        <v>30.320932388766874</v>
      </c>
      <c r="G62" s="13">
        <f t="shared" si="7"/>
        <v>29.390309826453503</v>
      </c>
      <c r="H62" s="13">
        <f t="shared" si="7"/>
        <v>15.681255433562258</v>
      </c>
      <c r="I62" s="13">
        <f t="shared" si="7"/>
        <v>22.971899292838714</v>
      </c>
      <c r="J62" s="13">
        <f t="shared" si="7"/>
        <v>-86.61196604889864</v>
      </c>
      <c r="K62" s="13">
        <f t="shared" si="7"/>
        <v>55.42865009057096</v>
      </c>
      <c r="L62" s="13">
        <f t="shared" si="7"/>
        <v>28.224311293054345</v>
      </c>
      <c r="M62" s="13">
        <f t="shared" si="7"/>
        <v>75.40868065902451</v>
      </c>
      <c r="N62" s="13">
        <f t="shared" si="7"/>
        <v>27.486337938749916</v>
      </c>
      <c r="O62" s="13">
        <f t="shared" si="7"/>
        <v>-1112.5899111833876</v>
      </c>
      <c r="P62" s="13">
        <f t="shared" si="7"/>
        <v>39.28838018082249</v>
      </c>
      <c r="Q62" s="13">
        <f t="shared" si="7"/>
        <v>42.844387244651145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38.2116039432874</v>
      </c>
      <c r="W62" s="13">
        <f t="shared" si="7"/>
        <v>77.72202061774075</v>
      </c>
      <c r="X62" s="13">
        <f t="shared" si="7"/>
        <v>0</v>
      </c>
      <c r="Y62" s="13">
        <f t="shared" si="7"/>
        <v>0</v>
      </c>
      <c r="Z62" s="14">
        <f t="shared" si="7"/>
        <v>79.89138711864406</v>
      </c>
    </row>
    <row r="63" spans="1:26" ht="13.5">
      <c r="A63" s="38" t="s">
        <v>104</v>
      </c>
      <c r="B63" s="12">
        <f t="shared" si="7"/>
        <v>0</v>
      </c>
      <c r="C63" s="12">
        <f t="shared" si="7"/>
        <v>0</v>
      </c>
      <c r="D63" s="3">
        <f t="shared" si="7"/>
        <v>79.31585142857142</v>
      </c>
      <c r="E63" s="13">
        <f t="shared" si="7"/>
        <v>79.31585142857142</v>
      </c>
      <c r="F63" s="13">
        <f t="shared" si="7"/>
        <v>44.23760446251773</v>
      </c>
      <c r="G63" s="13">
        <f t="shared" si="7"/>
        <v>29.089597043209718</v>
      </c>
      <c r="H63" s="13">
        <f t="shared" si="7"/>
        <v>15.059503208634595</v>
      </c>
      <c r="I63" s="13">
        <f t="shared" si="7"/>
        <v>24.151228519526075</v>
      </c>
      <c r="J63" s="13">
        <f t="shared" si="7"/>
        <v>-73.27564436495571</v>
      </c>
      <c r="K63" s="13">
        <f t="shared" si="7"/>
        <v>52.92247498896572</v>
      </c>
      <c r="L63" s="13">
        <f t="shared" si="7"/>
        <v>37.1746383853856</v>
      </c>
      <c r="M63" s="13">
        <f t="shared" si="7"/>
        <v>136.79114325162047</v>
      </c>
      <c r="N63" s="13">
        <f t="shared" si="7"/>
        <v>25.53372139378339</v>
      </c>
      <c r="O63" s="13">
        <f t="shared" si="7"/>
        <v>-281.83590437088003</v>
      </c>
      <c r="P63" s="13">
        <f t="shared" si="7"/>
        <v>39.0888042833616</v>
      </c>
      <c r="Q63" s="13">
        <f t="shared" si="7"/>
        <v>42.82909492088888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44.114874971049225</v>
      </c>
      <c r="W63" s="13">
        <f t="shared" si="7"/>
        <v>93.65906882591094</v>
      </c>
      <c r="X63" s="13">
        <f t="shared" si="7"/>
        <v>0</v>
      </c>
      <c r="Y63" s="13">
        <f t="shared" si="7"/>
        <v>0</v>
      </c>
      <c r="Z63" s="14">
        <f t="shared" si="7"/>
        <v>79.31585142857142</v>
      </c>
    </row>
    <row r="64" spans="1:26" ht="13.5">
      <c r="A64" s="38" t="s">
        <v>105</v>
      </c>
      <c r="B64" s="12">
        <f t="shared" si="7"/>
        <v>0</v>
      </c>
      <c r="C64" s="12">
        <f t="shared" si="7"/>
        <v>0</v>
      </c>
      <c r="D64" s="3">
        <f t="shared" si="7"/>
        <v>80.38640000000001</v>
      </c>
      <c r="E64" s="13">
        <f t="shared" si="7"/>
        <v>80.38640000000001</v>
      </c>
      <c r="F64" s="13">
        <f t="shared" si="7"/>
        <v>41.37618280621064</v>
      </c>
      <c r="G64" s="13">
        <f t="shared" si="7"/>
        <v>48.89297081770113</v>
      </c>
      <c r="H64" s="13">
        <f t="shared" si="7"/>
        <v>41.000343259148465</v>
      </c>
      <c r="I64" s="13">
        <f t="shared" si="7"/>
        <v>43.73945669694157</v>
      </c>
      <c r="J64" s="13">
        <f t="shared" si="7"/>
        <v>34.794348764617276</v>
      </c>
      <c r="K64" s="13">
        <f t="shared" si="7"/>
        <v>54.70566327239899</v>
      </c>
      <c r="L64" s="13">
        <f t="shared" si="7"/>
        <v>29.467738421992767</v>
      </c>
      <c r="M64" s="13">
        <f t="shared" si="7"/>
        <v>39.54037538241417</v>
      </c>
      <c r="N64" s="13">
        <f t="shared" si="7"/>
        <v>57.8583736733207</v>
      </c>
      <c r="O64" s="13">
        <f t="shared" si="7"/>
        <v>28.04700880077466</v>
      </c>
      <c r="P64" s="13">
        <f t="shared" si="7"/>
        <v>35.598028390538374</v>
      </c>
      <c r="Q64" s="13">
        <f t="shared" si="7"/>
        <v>38.43226582716619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40.478150439293344</v>
      </c>
      <c r="W64" s="13">
        <f t="shared" si="7"/>
        <v>82.1526826775677</v>
      </c>
      <c r="X64" s="13">
        <f t="shared" si="7"/>
        <v>0</v>
      </c>
      <c r="Y64" s="13">
        <f t="shared" si="7"/>
        <v>0</v>
      </c>
      <c r="Z64" s="14">
        <f t="shared" si="7"/>
        <v>80.38640000000001</v>
      </c>
    </row>
    <row r="65" spans="1:26" ht="13.5">
      <c r="A65" s="38" t="s">
        <v>106</v>
      </c>
      <c r="B65" s="12">
        <f t="shared" si="7"/>
        <v>736685.6821564412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99.9999942857143</v>
      </c>
      <c r="E66" s="16">
        <f t="shared" si="7"/>
        <v>99.9999942857143</v>
      </c>
      <c r="F66" s="16">
        <f t="shared" si="7"/>
        <v>16.985686786659375</v>
      </c>
      <c r="G66" s="16">
        <f t="shared" si="7"/>
        <v>0</v>
      </c>
      <c r="H66" s="16">
        <f t="shared" si="7"/>
        <v>14.284238271050253</v>
      </c>
      <c r="I66" s="16">
        <f t="shared" si="7"/>
        <v>10.3441567617609</v>
      </c>
      <c r="J66" s="16">
        <f t="shared" si="7"/>
        <v>0</v>
      </c>
      <c r="K66" s="16">
        <f t="shared" si="7"/>
        <v>14.603804435945369</v>
      </c>
      <c r="L66" s="16">
        <f t="shared" si="7"/>
        <v>7.237301006156266</v>
      </c>
      <c r="M66" s="16">
        <f t="shared" si="7"/>
        <v>7.370748692849413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5.474469729018654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99.9999942857143</v>
      </c>
    </row>
    <row r="67" spans="1:26" ht="13.5" hidden="1">
      <c r="A67" s="40" t="s">
        <v>108</v>
      </c>
      <c r="B67" s="23">
        <v>985287480</v>
      </c>
      <c r="C67" s="23"/>
      <c r="D67" s="24">
        <v>1022076000</v>
      </c>
      <c r="E67" s="25">
        <v>1022076000</v>
      </c>
      <c r="F67" s="25">
        <v>85299354</v>
      </c>
      <c r="G67" s="25">
        <v>85263084</v>
      </c>
      <c r="H67" s="25">
        <v>105557513</v>
      </c>
      <c r="I67" s="25">
        <v>276119951</v>
      </c>
      <c r="J67" s="25">
        <v>60234723</v>
      </c>
      <c r="K67" s="25">
        <v>83675548</v>
      </c>
      <c r="L67" s="25">
        <v>75439757</v>
      </c>
      <c r="M67" s="25">
        <v>219350028</v>
      </c>
      <c r="N67" s="25">
        <v>100392562</v>
      </c>
      <c r="O67" s="25">
        <v>67225099</v>
      </c>
      <c r="P67" s="25">
        <v>86136030</v>
      </c>
      <c r="Q67" s="25">
        <v>253753691</v>
      </c>
      <c r="R67" s="25"/>
      <c r="S67" s="25"/>
      <c r="T67" s="25"/>
      <c r="U67" s="25"/>
      <c r="V67" s="25">
        <v>749223670</v>
      </c>
      <c r="W67" s="25">
        <v>790633494</v>
      </c>
      <c r="X67" s="25"/>
      <c r="Y67" s="24"/>
      <c r="Z67" s="26">
        <v>1022076000</v>
      </c>
    </row>
    <row r="68" spans="1:26" ht="13.5" hidden="1">
      <c r="A68" s="36" t="s">
        <v>31</v>
      </c>
      <c r="B68" s="18">
        <v>292796357</v>
      </c>
      <c r="C68" s="18"/>
      <c r="D68" s="19">
        <v>294576000</v>
      </c>
      <c r="E68" s="20">
        <v>294576000</v>
      </c>
      <c r="F68" s="20">
        <v>26144869</v>
      </c>
      <c r="G68" s="20">
        <v>25925380</v>
      </c>
      <c r="H68" s="20">
        <v>24889382</v>
      </c>
      <c r="I68" s="20">
        <v>76959631</v>
      </c>
      <c r="J68" s="20">
        <v>21485388</v>
      </c>
      <c r="K68" s="20">
        <v>23764207</v>
      </c>
      <c r="L68" s="20">
        <v>24666504</v>
      </c>
      <c r="M68" s="20">
        <v>69916099</v>
      </c>
      <c r="N68" s="20">
        <v>25186271</v>
      </c>
      <c r="O68" s="20">
        <v>24440116</v>
      </c>
      <c r="P68" s="20">
        <v>25130188</v>
      </c>
      <c r="Q68" s="20">
        <v>74756575</v>
      </c>
      <c r="R68" s="20"/>
      <c r="S68" s="20"/>
      <c r="T68" s="20"/>
      <c r="U68" s="20"/>
      <c r="V68" s="20">
        <v>221632305</v>
      </c>
      <c r="W68" s="20">
        <v>220932000</v>
      </c>
      <c r="X68" s="20"/>
      <c r="Y68" s="19"/>
      <c r="Z68" s="22">
        <v>294576000</v>
      </c>
    </row>
    <row r="69" spans="1:26" ht="13.5" hidden="1">
      <c r="A69" s="37" t="s">
        <v>32</v>
      </c>
      <c r="B69" s="18">
        <v>631552153</v>
      </c>
      <c r="C69" s="18"/>
      <c r="D69" s="19">
        <v>657500000</v>
      </c>
      <c r="E69" s="20">
        <v>657500000</v>
      </c>
      <c r="F69" s="20">
        <v>53087783</v>
      </c>
      <c r="G69" s="20">
        <v>52935679</v>
      </c>
      <c r="H69" s="20">
        <v>74086702</v>
      </c>
      <c r="I69" s="20">
        <v>180110164</v>
      </c>
      <c r="J69" s="20">
        <v>32297935</v>
      </c>
      <c r="K69" s="20">
        <v>53201069</v>
      </c>
      <c r="L69" s="20">
        <v>43398653</v>
      </c>
      <c r="M69" s="20">
        <v>128897657</v>
      </c>
      <c r="N69" s="20">
        <v>67756343</v>
      </c>
      <c r="O69" s="20">
        <v>35127534</v>
      </c>
      <c r="P69" s="20">
        <v>52054142</v>
      </c>
      <c r="Q69" s="20">
        <v>154938019</v>
      </c>
      <c r="R69" s="20"/>
      <c r="S69" s="20"/>
      <c r="T69" s="20"/>
      <c r="U69" s="20"/>
      <c r="V69" s="20">
        <v>463945840</v>
      </c>
      <c r="W69" s="20">
        <v>517201497</v>
      </c>
      <c r="X69" s="20"/>
      <c r="Y69" s="19"/>
      <c r="Z69" s="22">
        <v>657500000</v>
      </c>
    </row>
    <row r="70" spans="1:26" ht="13.5" hidden="1">
      <c r="A70" s="38" t="s">
        <v>102</v>
      </c>
      <c r="B70" s="18">
        <v>444992506</v>
      </c>
      <c r="C70" s="18"/>
      <c r="D70" s="19">
        <v>445000000</v>
      </c>
      <c r="E70" s="20">
        <v>445000000</v>
      </c>
      <c r="F70" s="20">
        <v>34433626</v>
      </c>
      <c r="G70" s="20">
        <v>32143330</v>
      </c>
      <c r="H70" s="20">
        <v>37570365</v>
      </c>
      <c r="I70" s="20">
        <v>104147321</v>
      </c>
      <c r="J70" s="20">
        <v>36567808</v>
      </c>
      <c r="K70" s="20">
        <v>36296888</v>
      </c>
      <c r="L70" s="20">
        <v>28300792</v>
      </c>
      <c r="M70" s="20">
        <v>101165488</v>
      </c>
      <c r="N70" s="20">
        <v>32506741</v>
      </c>
      <c r="O70" s="20">
        <v>32539871</v>
      </c>
      <c r="P70" s="20">
        <v>31055048</v>
      </c>
      <c r="Q70" s="20">
        <v>96101660</v>
      </c>
      <c r="R70" s="20"/>
      <c r="S70" s="20"/>
      <c r="T70" s="20"/>
      <c r="U70" s="20"/>
      <c r="V70" s="20">
        <v>301414469</v>
      </c>
      <c r="W70" s="20">
        <v>359242497</v>
      </c>
      <c r="X70" s="20"/>
      <c r="Y70" s="19"/>
      <c r="Z70" s="22">
        <v>445000000</v>
      </c>
    </row>
    <row r="71" spans="1:26" ht="13.5" hidden="1">
      <c r="A71" s="38" t="s">
        <v>103</v>
      </c>
      <c r="B71" s="18">
        <v>129406522</v>
      </c>
      <c r="C71" s="18"/>
      <c r="D71" s="19">
        <v>147500000</v>
      </c>
      <c r="E71" s="20">
        <v>147500000</v>
      </c>
      <c r="F71" s="20">
        <v>13581116</v>
      </c>
      <c r="G71" s="20">
        <v>14219993</v>
      </c>
      <c r="H71" s="20">
        <v>26208635</v>
      </c>
      <c r="I71" s="20">
        <v>54009744</v>
      </c>
      <c r="J71" s="20">
        <v>-4386544</v>
      </c>
      <c r="K71" s="20">
        <v>11528529</v>
      </c>
      <c r="L71" s="20">
        <v>10180709</v>
      </c>
      <c r="M71" s="20">
        <v>17322694</v>
      </c>
      <c r="N71" s="20">
        <v>25825532</v>
      </c>
      <c r="O71" s="20">
        <v>-383712</v>
      </c>
      <c r="P71" s="20">
        <v>13139516</v>
      </c>
      <c r="Q71" s="20">
        <v>38581336</v>
      </c>
      <c r="R71" s="20"/>
      <c r="S71" s="20"/>
      <c r="T71" s="20"/>
      <c r="U71" s="20"/>
      <c r="V71" s="20">
        <v>109913774</v>
      </c>
      <c r="W71" s="20">
        <v>113712750</v>
      </c>
      <c r="X71" s="20"/>
      <c r="Y71" s="19"/>
      <c r="Z71" s="22">
        <v>147500000</v>
      </c>
    </row>
    <row r="72" spans="1:26" ht="13.5" hidden="1">
      <c r="A72" s="38" t="s">
        <v>104</v>
      </c>
      <c r="B72" s="18">
        <v>30545317</v>
      </c>
      <c r="C72" s="18"/>
      <c r="D72" s="19">
        <v>35000000</v>
      </c>
      <c r="E72" s="20">
        <v>35000000</v>
      </c>
      <c r="F72" s="20">
        <v>2495273</v>
      </c>
      <c r="G72" s="20">
        <v>3995143</v>
      </c>
      <c r="H72" s="20">
        <v>7682863</v>
      </c>
      <c r="I72" s="20">
        <v>14173279</v>
      </c>
      <c r="J72" s="20">
        <v>-2459049</v>
      </c>
      <c r="K72" s="20">
        <v>3045056</v>
      </c>
      <c r="L72" s="20">
        <v>2621852</v>
      </c>
      <c r="M72" s="20">
        <v>3207859</v>
      </c>
      <c r="N72" s="20">
        <v>7111435</v>
      </c>
      <c r="O72" s="20">
        <v>-430371</v>
      </c>
      <c r="P72" s="20">
        <v>4473309</v>
      </c>
      <c r="Q72" s="20">
        <v>11154373</v>
      </c>
      <c r="R72" s="20"/>
      <c r="S72" s="20"/>
      <c r="T72" s="20"/>
      <c r="U72" s="20"/>
      <c r="V72" s="20">
        <v>28535511</v>
      </c>
      <c r="W72" s="20">
        <v>22230000</v>
      </c>
      <c r="X72" s="20"/>
      <c r="Y72" s="19"/>
      <c r="Z72" s="22">
        <v>35000000</v>
      </c>
    </row>
    <row r="73" spans="1:26" ht="13.5" hidden="1">
      <c r="A73" s="38" t="s">
        <v>105</v>
      </c>
      <c r="B73" s="18">
        <v>26547338</v>
      </c>
      <c r="C73" s="18"/>
      <c r="D73" s="19">
        <v>30000000</v>
      </c>
      <c r="E73" s="20">
        <v>30000000</v>
      </c>
      <c r="F73" s="20">
        <v>2577768</v>
      </c>
      <c r="G73" s="20">
        <v>2577213</v>
      </c>
      <c r="H73" s="20">
        <v>2624839</v>
      </c>
      <c r="I73" s="20">
        <v>7779820</v>
      </c>
      <c r="J73" s="20">
        <v>2575720</v>
      </c>
      <c r="K73" s="20">
        <v>2330596</v>
      </c>
      <c r="L73" s="20">
        <v>2295300</v>
      </c>
      <c r="M73" s="20">
        <v>7201616</v>
      </c>
      <c r="N73" s="20">
        <v>2312635</v>
      </c>
      <c r="O73" s="20">
        <v>3401746</v>
      </c>
      <c r="P73" s="20">
        <v>3386269</v>
      </c>
      <c r="Q73" s="20">
        <v>9100650</v>
      </c>
      <c r="R73" s="20"/>
      <c r="S73" s="20"/>
      <c r="T73" s="20"/>
      <c r="U73" s="20"/>
      <c r="V73" s="20">
        <v>24082086</v>
      </c>
      <c r="W73" s="20">
        <v>22016250</v>
      </c>
      <c r="X73" s="20"/>
      <c r="Y73" s="19"/>
      <c r="Z73" s="22">
        <v>30000000</v>
      </c>
    </row>
    <row r="74" spans="1:26" ht="13.5" hidden="1">
      <c r="A74" s="38" t="s">
        <v>106</v>
      </c>
      <c r="B74" s="18">
        <v>60470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60938970</v>
      </c>
      <c r="C75" s="27"/>
      <c r="D75" s="28">
        <v>70000000</v>
      </c>
      <c r="E75" s="29">
        <v>70000000</v>
      </c>
      <c r="F75" s="29">
        <v>6066702</v>
      </c>
      <c r="G75" s="29">
        <v>6402025</v>
      </c>
      <c r="H75" s="29">
        <v>6581429</v>
      </c>
      <c r="I75" s="29">
        <v>19050156</v>
      </c>
      <c r="J75" s="29">
        <v>6451400</v>
      </c>
      <c r="K75" s="29">
        <v>6710272</v>
      </c>
      <c r="L75" s="29">
        <v>7374600</v>
      </c>
      <c r="M75" s="29">
        <v>20536272</v>
      </c>
      <c r="N75" s="29">
        <v>7449948</v>
      </c>
      <c r="O75" s="29">
        <v>7657449</v>
      </c>
      <c r="P75" s="29">
        <v>8951700</v>
      </c>
      <c r="Q75" s="29">
        <v>24059097</v>
      </c>
      <c r="R75" s="29"/>
      <c r="S75" s="29"/>
      <c r="T75" s="29"/>
      <c r="U75" s="29"/>
      <c r="V75" s="29">
        <v>63645525</v>
      </c>
      <c r="W75" s="29">
        <v>52499997</v>
      </c>
      <c r="X75" s="29"/>
      <c r="Y75" s="28"/>
      <c r="Z75" s="30">
        <v>70000000</v>
      </c>
    </row>
    <row r="76" spans="1:26" ht="13.5" hidden="1">
      <c r="A76" s="41" t="s">
        <v>109</v>
      </c>
      <c r="B76" s="31">
        <v>732269648</v>
      </c>
      <c r="C76" s="31"/>
      <c r="D76" s="32">
        <v>841121112</v>
      </c>
      <c r="E76" s="33">
        <v>841121112</v>
      </c>
      <c r="F76" s="33">
        <v>67398314</v>
      </c>
      <c r="G76" s="33">
        <v>55723601</v>
      </c>
      <c r="H76" s="33">
        <v>58632142</v>
      </c>
      <c r="I76" s="33">
        <v>181754057</v>
      </c>
      <c r="J76" s="33">
        <v>60606435</v>
      </c>
      <c r="K76" s="33">
        <v>63726478</v>
      </c>
      <c r="L76" s="33">
        <v>46322527</v>
      </c>
      <c r="M76" s="33">
        <v>170655440</v>
      </c>
      <c r="N76" s="33">
        <v>76188125</v>
      </c>
      <c r="O76" s="33">
        <v>76211404</v>
      </c>
      <c r="P76" s="33">
        <v>82041953</v>
      </c>
      <c r="Q76" s="33">
        <v>234441482</v>
      </c>
      <c r="R76" s="33"/>
      <c r="S76" s="33"/>
      <c r="T76" s="33"/>
      <c r="U76" s="33"/>
      <c r="V76" s="33">
        <v>586850979</v>
      </c>
      <c r="W76" s="33">
        <v>630840834</v>
      </c>
      <c r="X76" s="33"/>
      <c r="Y76" s="32"/>
      <c r="Z76" s="34">
        <v>841121112</v>
      </c>
    </row>
    <row r="77" spans="1:26" ht="13.5" hidden="1">
      <c r="A77" s="36" t="s">
        <v>31</v>
      </c>
      <c r="B77" s="18">
        <v>286795816</v>
      </c>
      <c r="C77" s="18"/>
      <c r="D77" s="19">
        <v>233598768</v>
      </c>
      <c r="E77" s="20">
        <v>233598768</v>
      </c>
      <c r="F77" s="20">
        <v>12496027</v>
      </c>
      <c r="G77" s="20">
        <v>11933188</v>
      </c>
      <c r="H77" s="20">
        <v>12445818</v>
      </c>
      <c r="I77" s="20">
        <v>36875033</v>
      </c>
      <c r="J77" s="20">
        <v>10678068</v>
      </c>
      <c r="K77" s="20">
        <v>14582167</v>
      </c>
      <c r="L77" s="20">
        <v>8066766</v>
      </c>
      <c r="M77" s="20">
        <v>33327001</v>
      </c>
      <c r="N77" s="20">
        <v>14005273</v>
      </c>
      <c r="O77" s="20">
        <v>12807896</v>
      </c>
      <c r="P77" s="20">
        <v>14301947</v>
      </c>
      <c r="Q77" s="20">
        <v>41115116</v>
      </c>
      <c r="R77" s="20"/>
      <c r="S77" s="20"/>
      <c r="T77" s="20"/>
      <c r="U77" s="20"/>
      <c r="V77" s="20">
        <v>111317150</v>
      </c>
      <c r="W77" s="20">
        <v>175199076</v>
      </c>
      <c r="X77" s="20"/>
      <c r="Y77" s="19"/>
      <c r="Z77" s="22">
        <v>233598768</v>
      </c>
    </row>
    <row r="78" spans="1:26" ht="13.5" hidden="1">
      <c r="A78" s="37" t="s">
        <v>32</v>
      </c>
      <c r="B78" s="18">
        <v>445473832</v>
      </c>
      <c r="C78" s="18"/>
      <c r="D78" s="19">
        <v>537522348</v>
      </c>
      <c r="E78" s="20">
        <v>537522348</v>
      </c>
      <c r="F78" s="20">
        <v>53871816</v>
      </c>
      <c r="G78" s="20">
        <v>43790413</v>
      </c>
      <c r="H78" s="20">
        <v>45246217</v>
      </c>
      <c r="I78" s="20">
        <v>142908446</v>
      </c>
      <c r="J78" s="20">
        <v>49928367</v>
      </c>
      <c r="K78" s="20">
        <v>48164356</v>
      </c>
      <c r="L78" s="20">
        <v>37722039</v>
      </c>
      <c r="M78" s="20">
        <v>135814762</v>
      </c>
      <c r="N78" s="20">
        <v>62182852</v>
      </c>
      <c r="O78" s="20">
        <v>63403508</v>
      </c>
      <c r="P78" s="20">
        <v>67740006</v>
      </c>
      <c r="Q78" s="20">
        <v>193326366</v>
      </c>
      <c r="R78" s="20"/>
      <c r="S78" s="20"/>
      <c r="T78" s="20"/>
      <c r="U78" s="20"/>
      <c r="V78" s="20">
        <v>472049574</v>
      </c>
      <c r="W78" s="20">
        <v>403141761</v>
      </c>
      <c r="X78" s="20"/>
      <c r="Y78" s="19"/>
      <c r="Z78" s="22">
        <v>537522348</v>
      </c>
    </row>
    <row r="79" spans="1:26" ht="13.5" hidden="1">
      <c r="A79" s="38" t="s">
        <v>102</v>
      </c>
      <c r="B79" s="18"/>
      <c r="C79" s="18"/>
      <c r="D79" s="19">
        <v>367806084</v>
      </c>
      <c r="E79" s="20">
        <v>367806084</v>
      </c>
      <c r="F79" s="20">
        <v>37758880</v>
      </c>
      <c r="G79" s="20">
        <v>37188866</v>
      </c>
      <c r="H79" s="20">
        <v>33180263</v>
      </c>
      <c r="I79" s="20">
        <v>108128009</v>
      </c>
      <c r="J79" s="20">
        <v>37764000</v>
      </c>
      <c r="K79" s="20">
        <v>36275055</v>
      </c>
      <c r="L79" s="20">
        <v>24099687</v>
      </c>
      <c r="M79" s="20">
        <v>98138742</v>
      </c>
      <c r="N79" s="20">
        <v>46430706</v>
      </c>
      <c r="O79" s="20">
        <v>41573509</v>
      </c>
      <c r="P79" s="20">
        <v>39036517</v>
      </c>
      <c r="Q79" s="20">
        <v>127040732</v>
      </c>
      <c r="R79" s="20"/>
      <c r="S79" s="20"/>
      <c r="T79" s="20"/>
      <c r="U79" s="20"/>
      <c r="V79" s="20">
        <v>333307483</v>
      </c>
      <c r="W79" s="20">
        <v>275854563</v>
      </c>
      <c r="X79" s="20"/>
      <c r="Y79" s="19"/>
      <c r="Z79" s="22">
        <v>367806084</v>
      </c>
    </row>
    <row r="80" spans="1:26" ht="13.5" hidden="1">
      <c r="A80" s="38" t="s">
        <v>103</v>
      </c>
      <c r="B80" s="18"/>
      <c r="C80" s="18"/>
      <c r="D80" s="19">
        <v>117839796</v>
      </c>
      <c r="E80" s="20">
        <v>117839796</v>
      </c>
      <c r="F80" s="20">
        <v>4117921</v>
      </c>
      <c r="G80" s="20">
        <v>4179300</v>
      </c>
      <c r="H80" s="20">
        <v>4109843</v>
      </c>
      <c r="I80" s="20">
        <v>12407064</v>
      </c>
      <c r="J80" s="20">
        <v>3799272</v>
      </c>
      <c r="K80" s="20">
        <v>6390108</v>
      </c>
      <c r="L80" s="20">
        <v>2873435</v>
      </c>
      <c r="M80" s="20">
        <v>13062815</v>
      </c>
      <c r="N80" s="20">
        <v>7098493</v>
      </c>
      <c r="O80" s="20">
        <v>4269141</v>
      </c>
      <c r="P80" s="20">
        <v>5162303</v>
      </c>
      <c r="Q80" s="20">
        <v>16529937</v>
      </c>
      <c r="R80" s="20"/>
      <c r="S80" s="20"/>
      <c r="T80" s="20"/>
      <c r="U80" s="20"/>
      <c r="V80" s="20">
        <v>41999816</v>
      </c>
      <c r="W80" s="20">
        <v>88379847</v>
      </c>
      <c r="X80" s="20"/>
      <c r="Y80" s="19"/>
      <c r="Z80" s="22">
        <v>117839796</v>
      </c>
    </row>
    <row r="81" spans="1:26" ht="13.5" hidden="1">
      <c r="A81" s="38" t="s">
        <v>104</v>
      </c>
      <c r="B81" s="18"/>
      <c r="C81" s="18"/>
      <c r="D81" s="19">
        <v>27760548</v>
      </c>
      <c r="E81" s="20">
        <v>27760548</v>
      </c>
      <c r="F81" s="20">
        <v>1103849</v>
      </c>
      <c r="G81" s="20">
        <v>1162171</v>
      </c>
      <c r="H81" s="20">
        <v>1157001</v>
      </c>
      <c r="I81" s="20">
        <v>3423021</v>
      </c>
      <c r="J81" s="20">
        <v>1801884</v>
      </c>
      <c r="K81" s="20">
        <v>1611519</v>
      </c>
      <c r="L81" s="20">
        <v>974664</v>
      </c>
      <c r="M81" s="20">
        <v>4388067</v>
      </c>
      <c r="N81" s="20">
        <v>1815814</v>
      </c>
      <c r="O81" s="20">
        <v>1212940</v>
      </c>
      <c r="P81" s="20">
        <v>1748563</v>
      </c>
      <c r="Q81" s="20">
        <v>4777317</v>
      </c>
      <c r="R81" s="20"/>
      <c r="S81" s="20"/>
      <c r="T81" s="20"/>
      <c r="U81" s="20"/>
      <c r="V81" s="20">
        <v>12588405</v>
      </c>
      <c r="W81" s="20">
        <v>20820411</v>
      </c>
      <c r="X81" s="20"/>
      <c r="Y81" s="19"/>
      <c r="Z81" s="22">
        <v>27760548</v>
      </c>
    </row>
    <row r="82" spans="1:26" ht="13.5" hidden="1">
      <c r="A82" s="38" t="s">
        <v>105</v>
      </c>
      <c r="B82" s="18"/>
      <c r="C82" s="18"/>
      <c r="D82" s="19">
        <v>24115920</v>
      </c>
      <c r="E82" s="20">
        <v>24115920</v>
      </c>
      <c r="F82" s="20">
        <v>1066582</v>
      </c>
      <c r="G82" s="20">
        <v>1260076</v>
      </c>
      <c r="H82" s="20">
        <v>1076193</v>
      </c>
      <c r="I82" s="20">
        <v>3402851</v>
      </c>
      <c r="J82" s="20">
        <v>896205</v>
      </c>
      <c r="K82" s="20">
        <v>1274968</v>
      </c>
      <c r="L82" s="20">
        <v>676373</v>
      </c>
      <c r="M82" s="20">
        <v>2847546</v>
      </c>
      <c r="N82" s="20">
        <v>1338053</v>
      </c>
      <c r="O82" s="20">
        <v>954088</v>
      </c>
      <c r="P82" s="20">
        <v>1205445</v>
      </c>
      <c r="Q82" s="20">
        <v>3497586</v>
      </c>
      <c r="R82" s="20"/>
      <c r="S82" s="20"/>
      <c r="T82" s="20"/>
      <c r="U82" s="20"/>
      <c r="V82" s="20">
        <v>9747983</v>
      </c>
      <c r="W82" s="20">
        <v>18086940</v>
      </c>
      <c r="X82" s="20"/>
      <c r="Y82" s="19"/>
      <c r="Z82" s="22">
        <v>24115920</v>
      </c>
    </row>
    <row r="83" spans="1:26" ht="13.5" hidden="1">
      <c r="A83" s="38" t="s">
        <v>106</v>
      </c>
      <c r="B83" s="18">
        <v>445473832</v>
      </c>
      <c r="C83" s="18"/>
      <c r="D83" s="19"/>
      <c r="E83" s="20"/>
      <c r="F83" s="20">
        <v>9824584</v>
      </c>
      <c r="G83" s="20"/>
      <c r="H83" s="20">
        <v>5722917</v>
      </c>
      <c r="I83" s="20">
        <v>15547501</v>
      </c>
      <c r="J83" s="20">
        <v>5667006</v>
      </c>
      <c r="K83" s="20">
        <v>2612706</v>
      </c>
      <c r="L83" s="20">
        <v>9097880</v>
      </c>
      <c r="M83" s="20">
        <v>17377592</v>
      </c>
      <c r="N83" s="20">
        <v>5499786</v>
      </c>
      <c r="O83" s="20">
        <v>15393830</v>
      </c>
      <c r="P83" s="20">
        <v>20587178</v>
      </c>
      <c r="Q83" s="20">
        <v>41480794</v>
      </c>
      <c r="R83" s="20"/>
      <c r="S83" s="20"/>
      <c r="T83" s="20"/>
      <c r="U83" s="20"/>
      <c r="V83" s="20">
        <v>74405887</v>
      </c>
      <c r="W83" s="20"/>
      <c r="X83" s="20"/>
      <c r="Y83" s="19"/>
      <c r="Z83" s="22"/>
    </row>
    <row r="84" spans="1:26" ht="13.5" hidden="1">
      <c r="A84" s="39" t="s">
        <v>107</v>
      </c>
      <c r="B84" s="27"/>
      <c r="C84" s="27"/>
      <c r="D84" s="28">
        <v>69999996</v>
      </c>
      <c r="E84" s="29">
        <v>69999996</v>
      </c>
      <c r="F84" s="29">
        <v>1030471</v>
      </c>
      <c r="G84" s="29"/>
      <c r="H84" s="29">
        <v>940107</v>
      </c>
      <c r="I84" s="29">
        <v>1970578</v>
      </c>
      <c r="J84" s="29"/>
      <c r="K84" s="29">
        <v>979955</v>
      </c>
      <c r="L84" s="29">
        <v>533722</v>
      </c>
      <c r="M84" s="29">
        <v>1513677</v>
      </c>
      <c r="N84" s="29"/>
      <c r="O84" s="29"/>
      <c r="P84" s="29"/>
      <c r="Q84" s="29"/>
      <c r="R84" s="29"/>
      <c r="S84" s="29"/>
      <c r="T84" s="29"/>
      <c r="U84" s="29"/>
      <c r="V84" s="29">
        <v>3484255</v>
      </c>
      <c r="W84" s="29">
        <v>52499997</v>
      </c>
      <c r="X84" s="29"/>
      <c r="Y84" s="28"/>
      <c r="Z84" s="30">
        <v>69999996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281626899</v>
      </c>
      <c r="C5" s="18">
        <v>0</v>
      </c>
      <c r="D5" s="58">
        <v>300115382</v>
      </c>
      <c r="E5" s="59">
        <v>300115382</v>
      </c>
      <c r="F5" s="59">
        <v>24429195</v>
      </c>
      <c r="G5" s="59">
        <v>24913779</v>
      </c>
      <c r="H5" s="59">
        <v>24774125</v>
      </c>
      <c r="I5" s="59">
        <v>74117099</v>
      </c>
      <c r="J5" s="59">
        <v>24722882</v>
      </c>
      <c r="K5" s="59">
        <v>24793435</v>
      </c>
      <c r="L5" s="59">
        <v>24797226</v>
      </c>
      <c r="M5" s="59">
        <v>74313543</v>
      </c>
      <c r="N5" s="59">
        <v>24943982</v>
      </c>
      <c r="O5" s="59">
        <v>31607628</v>
      </c>
      <c r="P5" s="59">
        <v>24775430</v>
      </c>
      <c r="Q5" s="59">
        <v>81327040</v>
      </c>
      <c r="R5" s="59">
        <v>0</v>
      </c>
      <c r="S5" s="59">
        <v>0</v>
      </c>
      <c r="T5" s="59">
        <v>0</v>
      </c>
      <c r="U5" s="59">
        <v>0</v>
      </c>
      <c r="V5" s="59">
        <v>229757682</v>
      </c>
      <c r="W5" s="59">
        <v>219497868</v>
      </c>
      <c r="X5" s="59">
        <v>10259814</v>
      </c>
      <c r="Y5" s="60">
        <v>4.67</v>
      </c>
      <c r="Z5" s="61">
        <v>300115382</v>
      </c>
    </row>
    <row r="6" spans="1:26" ht="13.5">
      <c r="A6" s="57" t="s">
        <v>32</v>
      </c>
      <c r="B6" s="18">
        <v>2246234657</v>
      </c>
      <c r="C6" s="18">
        <v>0</v>
      </c>
      <c r="D6" s="58">
        <v>2921054967</v>
      </c>
      <c r="E6" s="59">
        <v>3134135020</v>
      </c>
      <c r="F6" s="59">
        <v>249310877</v>
      </c>
      <c r="G6" s="59">
        <v>253162095</v>
      </c>
      <c r="H6" s="59">
        <v>212275294</v>
      </c>
      <c r="I6" s="59">
        <v>714748266</v>
      </c>
      <c r="J6" s="59">
        <v>224547050</v>
      </c>
      <c r="K6" s="59">
        <v>232115372</v>
      </c>
      <c r="L6" s="59">
        <v>256505934</v>
      </c>
      <c r="M6" s="59">
        <v>713168356</v>
      </c>
      <c r="N6" s="59">
        <v>259888538</v>
      </c>
      <c r="O6" s="59">
        <v>137812706</v>
      </c>
      <c r="P6" s="59">
        <v>229142418</v>
      </c>
      <c r="Q6" s="59">
        <v>626843662</v>
      </c>
      <c r="R6" s="59">
        <v>0</v>
      </c>
      <c r="S6" s="59">
        <v>0</v>
      </c>
      <c r="T6" s="59">
        <v>0</v>
      </c>
      <c r="U6" s="59">
        <v>0</v>
      </c>
      <c r="V6" s="59">
        <v>2054760284</v>
      </c>
      <c r="W6" s="59">
        <v>2204495878</v>
      </c>
      <c r="X6" s="59">
        <v>-149735594</v>
      </c>
      <c r="Y6" s="60">
        <v>-6.79</v>
      </c>
      <c r="Z6" s="61">
        <v>3134135020</v>
      </c>
    </row>
    <row r="7" spans="1:26" ht="13.5">
      <c r="A7" s="57" t="s">
        <v>33</v>
      </c>
      <c r="B7" s="18">
        <v>40675317</v>
      </c>
      <c r="C7" s="18">
        <v>0</v>
      </c>
      <c r="D7" s="58">
        <v>35240813</v>
      </c>
      <c r="E7" s="59">
        <v>15193477</v>
      </c>
      <c r="F7" s="59">
        <v>464644</v>
      </c>
      <c r="G7" s="59">
        <v>1512925</v>
      </c>
      <c r="H7" s="59">
        <v>1009725</v>
      </c>
      <c r="I7" s="59">
        <v>2987294</v>
      </c>
      <c r="J7" s="59">
        <v>599346</v>
      </c>
      <c r="K7" s="59">
        <v>400892</v>
      </c>
      <c r="L7" s="59">
        <v>940641</v>
      </c>
      <c r="M7" s="59">
        <v>1940879</v>
      </c>
      <c r="N7" s="59">
        <v>360068</v>
      </c>
      <c r="O7" s="59">
        <v>587155</v>
      </c>
      <c r="P7" s="59">
        <v>325859</v>
      </c>
      <c r="Q7" s="59">
        <v>1273082</v>
      </c>
      <c r="R7" s="59">
        <v>0</v>
      </c>
      <c r="S7" s="59">
        <v>0</v>
      </c>
      <c r="T7" s="59">
        <v>0</v>
      </c>
      <c r="U7" s="59">
        <v>0</v>
      </c>
      <c r="V7" s="59">
        <v>6201255</v>
      </c>
      <c r="W7" s="59">
        <v>26445989</v>
      </c>
      <c r="X7" s="59">
        <v>-20244734</v>
      </c>
      <c r="Y7" s="60">
        <v>-76.55</v>
      </c>
      <c r="Z7" s="61">
        <v>15193477</v>
      </c>
    </row>
    <row r="8" spans="1:26" ht="13.5">
      <c r="A8" s="57" t="s">
        <v>34</v>
      </c>
      <c r="B8" s="18">
        <v>544219245</v>
      </c>
      <c r="C8" s="18">
        <v>0</v>
      </c>
      <c r="D8" s="58">
        <v>583767909</v>
      </c>
      <c r="E8" s="59">
        <v>609025909</v>
      </c>
      <c r="F8" s="59">
        <v>91267001</v>
      </c>
      <c r="G8" s="59">
        <v>6189667</v>
      </c>
      <c r="H8" s="59">
        <v>369535</v>
      </c>
      <c r="I8" s="59">
        <v>97826203</v>
      </c>
      <c r="J8" s="59">
        <v>22635143</v>
      </c>
      <c r="K8" s="59">
        <v>0</v>
      </c>
      <c r="L8" s="59">
        <v>55734923</v>
      </c>
      <c r="M8" s="59">
        <v>78370066</v>
      </c>
      <c r="N8" s="59">
        <v>0</v>
      </c>
      <c r="O8" s="59">
        <v>31932762</v>
      </c>
      <c r="P8" s="59">
        <v>113739740</v>
      </c>
      <c r="Q8" s="59">
        <v>145672502</v>
      </c>
      <c r="R8" s="59">
        <v>0</v>
      </c>
      <c r="S8" s="59">
        <v>0</v>
      </c>
      <c r="T8" s="59">
        <v>0</v>
      </c>
      <c r="U8" s="59">
        <v>0</v>
      </c>
      <c r="V8" s="59">
        <v>321868771</v>
      </c>
      <c r="W8" s="59">
        <v>533767700</v>
      </c>
      <c r="X8" s="59">
        <v>-211898929</v>
      </c>
      <c r="Y8" s="60">
        <v>-39.7</v>
      </c>
      <c r="Z8" s="61">
        <v>609025909</v>
      </c>
    </row>
    <row r="9" spans="1:26" ht="13.5">
      <c r="A9" s="57" t="s">
        <v>35</v>
      </c>
      <c r="B9" s="18">
        <v>253577127</v>
      </c>
      <c r="C9" s="18">
        <v>0</v>
      </c>
      <c r="D9" s="58">
        <v>216722654</v>
      </c>
      <c r="E9" s="59">
        <v>261209617</v>
      </c>
      <c r="F9" s="59">
        <v>27595233</v>
      </c>
      <c r="G9" s="59">
        <v>19980670</v>
      </c>
      <c r="H9" s="59">
        <v>25207339</v>
      </c>
      <c r="I9" s="59">
        <v>72783242</v>
      </c>
      <c r="J9" s="59">
        <v>31419066</v>
      </c>
      <c r="K9" s="59">
        <v>39414072</v>
      </c>
      <c r="L9" s="59">
        <v>31323987</v>
      </c>
      <c r="M9" s="59">
        <v>102157125</v>
      </c>
      <c r="N9" s="59">
        <v>15837095</v>
      </c>
      <c r="O9" s="59">
        <v>25911939</v>
      </c>
      <c r="P9" s="59">
        <v>9301223</v>
      </c>
      <c r="Q9" s="59">
        <v>51050257</v>
      </c>
      <c r="R9" s="59">
        <v>0</v>
      </c>
      <c r="S9" s="59">
        <v>0</v>
      </c>
      <c r="T9" s="59">
        <v>0</v>
      </c>
      <c r="U9" s="59">
        <v>0</v>
      </c>
      <c r="V9" s="59">
        <v>225990624</v>
      </c>
      <c r="W9" s="59">
        <v>159038832</v>
      </c>
      <c r="X9" s="59">
        <v>66951792</v>
      </c>
      <c r="Y9" s="60">
        <v>42.1</v>
      </c>
      <c r="Z9" s="61">
        <v>261209617</v>
      </c>
    </row>
    <row r="10" spans="1:26" ht="25.5">
      <c r="A10" s="62" t="s">
        <v>94</v>
      </c>
      <c r="B10" s="63">
        <f>SUM(B5:B9)</f>
        <v>3366333245</v>
      </c>
      <c r="C10" s="63">
        <f>SUM(C5:C9)</f>
        <v>0</v>
      </c>
      <c r="D10" s="64">
        <f aca="true" t="shared" si="0" ref="D10:Z10">SUM(D5:D9)</f>
        <v>4056901725</v>
      </c>
      <c r="E10" s="65">
        <f t="shared" si="0"/>
        <v>4319679405</v>
      </c>
      <c r="F10" s="65">
        <f t="shared" si="0"/>
        <v>393066950</v>
      </c>
      <c r="G10" s="65">
        <f t="shared" si="0"/>
        <v>305759136</v>
      </c>
      <c r="H10" s="65">
        <f t="shared" si="0"/>
        <v>263636018</v>
      </c>
      <c r="I10" s="65">
        <f t="shared" si="0"/>
        <v>962462104</v>
      </c>
      <c r="J10" s="65">
        <f t="shared" si="0"/>
        <v>303923487</v>
      </c>
      <c r="K10" s="65">
        <f t="shared" si="0"/>
        <v>296723771</v>
      </c>
      <c r="L10" s="65">
        <f t="shared" si="0"/>
        <v>369302711</v>
      </c>
      <c r="M10" s="65">
        <f t="shared" si="0"/>
        <v>969949969</v>
      </c>
      <c r="N10" s="65">
        <f t="shared" si="0"/>
        <v>301029683</v>
      </c>
      <c r="O10" s="65">
        <f t="shared" si="0"/>
        <v>227852190</v>
      </c>
      <c r="P10" s="65">
        <f t="shared" si="0"/>
        <v>377284670</v>
      </c>
      <c r="Q10" s="65">
        <f t="shared" si="0"/>
        <v>906166543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2838578616</v>
      </c>
      <c r="W10" s="65">
        <f t="shared" si="0"/>
        <v>3143246267</v>
      </c>
      <c r="X10" s="65">
        <f t="shared" si="0"/>
        <v>-304667651</v>
      </c>
      <c r="Y10" s="66">
        <f>+IF(W10&lt;&gt;0,(X10/W10)*100,0)</f>
        <v>-9.692770630116206</v>
      </c>
      <c r="Z10" s="67">
        <f t="shared" si="0"/>
        <v>4319679405</v>
      </c>
    </row>
    <row r="11" spans="1:26" ht="13.5">
      <c r="A11" s="57" t="s">
        <v>36</v>
      </c>
      <c r="B11" s="18">
        <v>606579638</v>
      </c>
      <c r="C11" s="18">
        <v>0</v>
      </c>
      <c r="D11" s="58">
        <v>577888981</v>
      </c>
      <c r="E11" s="59">
        <v>580038118</v>
      </c>
      <c r="F11" s="59">
        <v>47765377</v>
      </c>
      <c r="G11" s="59">
        <v>48639522</v>
      </c>
      <c r="H11" s="59">
        <v>46295847</v>
      </c>
      <c r="I11" s="59">
        <v>142700746</v>
      </c>
      <c r="J11" s="59">
        <v>46626644</v>
      </c>
      <c r="K11" s="59">
        <v>45995261</v>
      </c>
      <c r="L11" s="59">
        <v>45960532</v>
      </c>
      <c r="M11" s="59">
        <v>138582437</v>
      </c>
      <c r="N11" s="59">
        <v>46320745</v>
      </c>
      <c r="O11" s="59">
        <v>47188236</v>
      </c>
      <c r="P11" s="59">
        <v>45710743</v>
      </c>
      <c r="Q11" s="59">
        <v>139219724</v>
      </c>
      <c r="R11" s="59">
        <v>0</v>
      </c>
      <c r="S11" s="59">
        <v>0</v>
      </c>
      <c r="T11" s="59">
        <v>0</v>
      </c>
      <c r="U11" s="59">
        <v>0</v>
      </c>
      <c r="V11" s="59">
        <v>420502907</v>
      </c>
      <c r="W11" s="59">
        <v>436940361</v>
      </c>
      <c r="X11" s="59">
        <v>-16437454</v>
      </c>
      <c r="Y11" s="60">
        <v>-3.76</v>
      </c>
      <c r="Z11" s="61">
        <v>580038118</v>
      </c>
    </row>
    <row r="12" spans="1:26" ht="13.5">
      <c r="A12" s="57" t="s">
        <v>37</v>
      </c>
      <c r="B12" s="18">
        <v>28317738</v>
      </c>
      <c r="C12" s="18">
        <v>0</v>
      </c>
      <c r="D12" s="58">
        <v>30722162</v>
      </c>
      <c r="E12" s="59">
        <v>30837197</v>
      </c>
      <c r="F12" s="59">
        <v>2172565</v>
      </c>
      <c r="G12" s="59">
        <v>2217730</v>
      </c>
      <c r="H12" s="59">
        <v>2720995</v>
      </c>
      <c r="I12" s="59">
        <v>7111290</v>
      </c>
      <c r="J12" s="59">
        <v>2765869</v>
      </c>
      <c r="K12" s="59">
        <v>2706565</v>
      </c>
      <c r="L12" s="59">
        <v>2714768</v>
      </c>
      <c r="M12" s="59">
        <v>8187202</v>
      </c>
      <c r="N12" s="59">
        <v>2689872</v>
      </c>
      <c r="O12" s="59">
        <v>2652626</v>
      </c>
      <c r="P12" s="59">
        <v>2701453</v>
      </c>
      <c r="Q12" s="59">
        <v>8043951</v>
      </c>
      <c r="R12" s="59">
        <v>0</v>
      </c>
      <c r="S12" s="59">
        <v>0</v>
      </c>
      <c r="T12" s="59">
        <v>0</v>
      </c>
      <c r="U12" s="59">
        <v>0</v>
      </c>
      <c r="V12" s="59">
        <v>23342443</v>
      </c>
      <c r="W12" s="59">
        <v>23002515</v>
      </c>
      <c r="X12" s="59">
        <v>339928</v>
      </c>
      <c r="Y12" s="60">
        <v>1.48</v>
      </c>
      <c r="Z12" s="61">
        <v>30837197</v>
      </c>
    </row>
    <row r="13" spans="1:26" ht="13.5">
      <c r="A13" s="57" t="s">
        <v>95</v>
      </c>
      <c r="B13" s="18">
        <v>378246780</v>
      </c>
      <c r="C13" s="18">
        <v>0</v>
      </c>
      <c r="D13" s="58">
        <v>415968379</v>
      </c>
      <c r="E13" s="59">
        <v>415977078</v>
      </c>
      <c r="F13" s="59">
        <v>2083081</v>
      </c>
      <c r="G13" s="59">
        <v>1920119</v>
      </c>
      <c r="H13" s="59">
        <v>1789746</v>
      </c>
      <c r="I13" s="59">
        <v>5792946</v>
      </c>
      <c r="J13" s="59">
        <v>1685449</v>
      </c>
      <c r="K13" s="59">
        <v>1351702</v>
      </c>
      <c r="L13" s="59">
        <v>1335017</v>
      </c>
      <c r="M13" s="59">
        <v>4372168</v>
      </c>
      <c r="N13" s="59">
        <v>1321668</v>
      </c>
      <c r="O13" s="59">
        <v>1310981</v>
      </c>
      <c r="P13" s="59">
        <v>265788176</v>
      </c>
      <c r="Q13" s="59">
        <v>268420825</v>
      </c>
      <c r="R13" s="59">
        <v>0</v>
      </c>
      <c r="S13" s="59">
        <v>0</v>
      </c>
      <c r="T13" s="59">
        <v>0</v>
      </c>
      <c r="U13" s="59">
        <v>0</v>
      </c>
      <c r="V13" s="59">
        <v>278585939</v>
      </c>
      <c r="W13" s="59">
        <v>288622716</v>
      </c>
      <c r="X13" s="59">
        <v>-10036777</v>
      </c>
      <c r="Y13" s="60">
        <v>-3.48</v>
      </c>
      <c r="Z13" s="61">
        <v>415977078</v>
      </c>
    </row>
    <row r="14" spans="1:26" ht="13.5">
      <c r="A14" s="57" t="s">
        <v>38</v>
      </c>
      <c r="B14" s="18">
        <v>76613000</v>
      </c>
      <c r="C14" s="18">
        <v>0</v>
      </c>
      <c r="D14" s="58">
        <v>52720935</v>
      </c>
      <c r="E14" s="59">
        <v>61821745</v>
      </c>
      <c r="F14" s="59">
        <v>1672414</v>
      </c>
      <c r="G14" s="59">
        <v>4378986</v>
      </c>
      <c r="H14" s="59">
        <v>1652568</v>
      </c>
      <c r="I14" s="59">
        <v>7703968</v>
      </c>
      <c r="J14" s="59">
        <v>1724973</v>
      </c>
      <c r="K14" s="59">
        <v>1686824</v>
      </c>
      <c r="L14" s="59">
        <v>23070083</v>
      </c>
      <c r="M14" s="59">
        <v>26481880</v>
      </c>
      <c r="N14" s="59">
        <v>1563499</v>
      </c>
      <c r="O14" s="59">
        <v>3939775</v>
      </c>
      <c r="P14" s="59">
        <v>1594841</v>
      </c>
      <c r="Q14" s="59">
        <v>7098115</v>
      </c>
      <c r="R14" s="59">
        <v>0</v>
      </c>
      <c r="S14" s="59">
        <v>0</v>
      </c>
      <c r="T14" s="59">
        <v>0</v>
      </c>
      <c r="U14" s="59">
        <v>0</v>
      </c>
      <c r="V14" s="59">
        <v>41283963</v>
      </c>
      <c r="W14" s="59">
        <v>39802173</v>
      </c>
      <c r="X14" s="59">
        <v>1481790</v>
      </c>
      <c r="Y14" s="60">
        <v>3.72</v>
      </c>
      <c r="Z14" s="61">
        <v>61821745</v>
      </c>
    </row>
    <row r="15" spans="1:26" ht="13.5">
      <c r="A15" s="57" t="s">
        <v>39</v>
      </c>
      <c r="B15" s="18">
        <v>1743155875</v>
      </c>
      <c r="C15" s="18">
        <v>0</v>
      </c>
      <c r="D15" s="58">
        <v>1900983638</v>
      </c>
      <c r="E15" s="59">
        <v>2250388324</v>
      </c>
      <c r="F15" s="59">
        <v>123475060</v>
      </c>
      <c r="G15" s="59">
        <v>279711758</v>
      </c>
      <c r="H15" s="59">
        <v>207055793</v>
      </c>
      <c r="I15" s="59">
        <v>610242611</v>
      </c>
      <c r="J15" s="59">
        <v>161575010</v>
      </c>
      <c r="K15" s="59">
        <v>144155531</v>
      </c>
      <c r="L15" s="59">
        <v>185430760</v>
      </c>
      <c r="M15" s="59">
        <v>491161301</v>
      </c>
      <c r="N15" s="59">
        <v>155954868</v>
      </c>
      <c r="O15" s="59">
        <v>162753432</v>
      </c>
      <c r="P15" s="59">
        <v>310357894</v>
      </c>
      <c r="Q15" s="59">
        <v>629066194</v>
      </c>
      <c r="R15" s="59">
        <v>0</v>
      </c>
      <c r="S15" s="59">
        <v>0</v>
      </c>
      <c r="T15" s="59">
        <v>0</v>
      </c>
      <c r="U15" s="59">
        <v>0</v>
      </c>
      <c r="V15" s="59">
        <v>1730470106</v>
      </c>
      <c r="W15" s="59">
        <v>1414470378</v>
      </c>
      <c r="X15" s="59">
        <v>315999728</v>
      </c>
      <c r="Y15" s="60">
        <v>22.34</v>
      </c>
      <c r="Z15" s="61">
        <v>2250388324</v>
      </c>
    </row>
    <row r="16" spans="1:26" ht="13.5">
      <c r="A16" s="68" t="s">
        <v>40</v>
      </c>
      <c r="B16" s="18">
        <v>0</v>
      </c>
      <c r="C16" s="18">
        <v>0</v>
      </c>
      <c r="D16" s="58">
        <v>24778715</v>
      </c>
      <c r="E16" s="59">
        <v>0</v>
      </c>
      <c r="F16" s="59">
        <v>0</v>
      </c>
      <c r="G16" s="59">
        <v>0</v>
      </c>
      <c r="H16" s="59">
        <v>924470</v>
      </c>
      <c r="I16" s="59">
        <v>924470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924470</v>
      </c>
      <c r="W16" s="59">
        <v>18140428</v>
      </c>
      <c r="X16" s="59">
        <v>-17215958</v>
      </c>
      <c r="Y16" s="60">
        <v>-94.9</v>
      </c>
      <c r="Z16" s="61">
        <v>0</v>
      </c>
    </row>
    <row r="17" spans="1:26" ht="13.5">
      <c r="A17" s="57" t="s">
        <v>41</v>
      </c>
      <c r="B17" s="18">
        <v>864377789</v>
      </c>
      <c r="C17" s="18">
        <v>0</v>
      </c>
      <c r="D17" s="58">
        <v>882972233</v>
      </c>
      <c r="E17" s="59">
        <v>957283782</v>
      </c>
      <c r="F17" s="59">
        <v>14003282</v>
      </c>
      <c r="G17" s="59">
        <v>22260878</v>
      </c>
      <c r="H17" s="59">
        <v>29848583</v>
      </c>
      <c r="I17" s="59">
        <v>66112743</v>
      </c>
      <c r="J17" s="59">
        <v>29211715</v>
      </c>
      <c r="K17" s="59">
        <v>38759969</v>
      </c>
      <c r="L17" s="59">
        <v>24146650</v>
      </c>
      <c r="M17" s="59">
        <v>92118334</v>
      </c>
      <c r="N17" s="59">
        <v>22318148</v>
      </c>
      <c r="O17" s="59">
        <v>26403876</v>
      </c>
      <c r="P17" s="59">
        <v>56390341</v>
      </c>
      <c r="Q17" s="59">
        <v>105112365</v>
      </c>
      <c r="R17" s="59">
        <v>0</v>
      </c>
      <c r="S17" s="59">
        <v>0</v>
      </c>
      <c r="T17" s="59">
        <v>0</v>
      </c>
      <c r="U17" s="59">
        <v>0</v>
      </c>
      <c r="V17" s="59">
        <v>263343442</v>
      </c>
      <c r="W17" s="59">
        <v>675905295</v>
      </c>
      <c r="X17" s="59">
        <v>-412561853</v>
      </c>
      <c r="Y17" s="60">
        <v>-61.04</v>
      </c>
      <c r="Z17" s="61">
        <v>957283782</v>
      </c>
    </row>
    <row r="18" spans="1:26" ht="13.5">
      <c r="A18" s="69" t="s">
        <v>42</v>
      </c>
      <c r="B18" s="70">
        <f>SUM(B11:B17)</f>
        <v>3697290820</v>
      </c>
      <c r="C18" s="70">
        <f>SUM(C11:C17)</f>
        <v>0</v>
      </c>
      <c r="D18" s="71">
        <f aca="true" t="shared" si="1" ref="D18:Z18">SUM(D11:D17)</f>
        <v>3886035043</v>
      </c>
      <c r="E18" s="72">
        <f t="shared" si="1"/>
        <v>4296346244</v>
      </c>
      <c r="F18" s="72">
        <f t="shared" si="1"/>
        <v>191171779</v>
      </c>
      <c r="G18" s="72">
        <f t="shared" si="1"/>
        <v>359128993</v>
      </c>
      <c r="H18" s="72">
        <f t="shared" si="1"/>
        <v>290288002</v>
      </c>
      <c r="I18" s="72">
        <f t="shared" si="1"/>
        <v>840588774</v>
      </c>
      <c r="J18" s="72">
        <f t="shared" si="1"/>
        <v>243589660</v>
      </c>
      <c r="K18" s="72">
        <f t="shared" si="1"/>
        <v>234655852</v>
      </c>
      <c r="L18" s="72">
        <f t="shared" si="1"/>
        <v>282657810</v>
      </c>
      <c r="M18" s="72">
        <f t="shared" si="1"/>
        <v>760903322</v>
      </c>
      <c r="N18" s="72">
        <f t="shared" si="1"/>
        <v>230168800</v>
      </c>
      <c r="O18" s="72">
        <f t="shared" si="1"/>
        <v>244248926</v>
      </c>
      <c r="P18" s="72">
        <f t="shared" si="1"/>
        <v>682543448</v>
      </c>
      <c r="Q18" s="72">
        <f t="shared" si="1"/>
        <v>1156961174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2758453270</v>
      </c>
      <c r="W18" s="72">
        <f t="shared" si="1"/>
        <v>2896883866</v>
      </c>
      <c r="X18" s="72">
        <f t="shared" si="1"/>
        <v>-138430596</v>
      </c>
      <c r="Y18" s="66">
        <f>+IF(W18&lt;&gt;0,(X18/W18)*100,0)</f>
        <v>-4.778603575542852</v>
      </c>
      <c r="Z18" s="73">
        <f t="shared" si="1"/>
        <v>4296346244</v>
      </c>
    </row>
    <row r="19" spans="1:26" ht="13.5">
      <c r="A19" s="69" t="s">
        <v>43</v>
      </c>
      <c r="B19" s="74">
        <f>+B10-B18</f>
        <v>-330957575</v>
      </c>
      <c r="C19" s="74">
        <f>+C10-C18</f>
        <v>0</v>
      </c>
      <c r="D19" s="75">
        <f aca="true" t="shared" si="2" ref="D19:Z19">+D10-D18</f>
        <v>170866682</v>
      </c>
      <c r="E19" s="76">
        <f t="shared" si="2"/>
        <v>23333161</v>
      </c>
      <c r="F19" s="76">
        <f t="shared" si="2"/>
        <v>201895171</v>
      </c>
      <c r="G19" s="76">
        <f t="shared" si="2"/>
        <v>-53369857</v>
      </c>
      <c r="H19" s="76">
        <f t="shared" si="2"/>
        <v>-26651984</v>
      </c>
      <c r="I19" s="76">
        <f t="shared" si="2"/>
        <v>121873330</v>
      </c>
      <c r="J19" s="76">
        <f t="shared" si="2"/>
        <v>60333827</v>
      </c>
      <c r="K19" s="76">
        <f t="shared" si="2"/>
        <v>62067919</v>
      </c>
      <c r="L19" s="76">
        <f t="shared" si="2"/>
        <v>86644901</v>
      </c>
      <c r="M19" s="76">
        <f t="shared" si="2"/>
        <v>209046647</v>
      </c>
      <c r="N19" s="76">
        <f t="shared" si="2"/>
        <v>70860883</v>
      </c>
      <c r="O19" s="76">
        <f t="shared" si="2"/>
        <v>-16396736</v>
      </c>
      <c r="P19" s="76">
        <f t="shared" si="2"/>
        <v>-305258778</v>
      </c>
      <c r="Q19" s="76">
        <f t="shared" si="2"/>
        <v>-250794631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80125346</v>
      </c>
      <c r="W19" s="76">
        <f>IF(E10=E18,0,W10-W18)</f>
        <v>246362401</v>
      </c>
      <c r="X19" s="76">
        <f t="shared" si="2"/>
        <v>-166237055</v>
      </c>
      <c r="Y19" s="77">
        <f>+IF(W19&lt;&gt;0,(X19/W19)*100,0)</f>
        <v>-67.47663374168853</v>
      </c>
      <c r="Z19" s="78">
        <f t="shared" si="2"/>
        <v>23333161</v>
      </c>
    </row>
    <row r="20" spans="1:26" ht="13.5">
      <c r="A20" s="57" t="s">
        <v>44</v>
      </c>
      <c r="B20" s="18">
        <v>596718755</v>
      </c>
      <c r="C20" s="18">
        <v>0</v>
      </c>
      <c r="D20" s="58">
        <v>398874090</v>
      </c>
      <c r="E20" s="59">
        <v>429529090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396453</v>
      </c>
      <c r="Q20" s="59">
        <v>396453</v>
      </c>
      <c r="R20" s="59">
        <v>0</v>
      </c>
      <c r="S20" s="59">
        <v>0</v>
      </c>
      <c r="T20" s="59">
        <v>0</v>
      </c>
      <c r="U20" s="59">
        <v>0</v>
      </c>
      <c r="V20" s="59">
        <v>396453</v>
      </c>
      <c r="W20" s="59">
        <v>295045146</v>
      </c>
      <c r="X20" s="59">
        <v>-294648693</v>
      </c>
      <c r="Y20" s="60">
        <v>-99.87</v>
      </c>
      <c r="Z20" s="61">
        <v>429529090</v>
      </c>
    </row>
    <row r="21" spans="1:26" ht="13.5">
      <c r="A21" s="57" t="s">
        <v>96</v>
      </c>
      <c r="B21" s="79">
        <v>2164180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267925360</v>
      </c>
      <c r="C22" s="85">
        <f>SUM(C19:C21)</f>
        <v>0</v>
      </c>
      <c r="D22" s="86">
        <f aca="true" t="shared" si="3" ref="D22:Z22">SUM(D19:D21)</f>
        <v>569740772</v>
      </c>
      <c r="E22" s="87">
        <f t="shared" si="3"/>
        <v>452862251</v>
      </c>
      <c r="F22" s="87">
        <f t="shared" si="3"/>
        <v>201895171</v>
      </c>
      <c r="G22" s="87">
        <f t="shared" si="3"/>
        <v>-53369857</v>
      </c>
      <c r="H22" s="87">
        <f t="shared" si="3"/>
        <v>-26651984</v>
      </c>
      <c r="I22" s="87">
        <f t="shared" si="3"/>
        <v>121873330</v>
      </c>
      <c r="J22" s="87">
        <f t="shared" si="3"/>
        <v>60333827</v>
      </c>
      <c r="K22" s="87">
        <f t="shared" si="3"/>
        <v>62067919</v>
      </c>
      <c r="L22" s="87">
        <f t="shared" si="3"/>
        <v>86644901</v>
      </c>
      <c r="M22" s="87">
        <f t="shared" si="3"/>
        <v>209046647</v>
      </c>
      <c r="N22" s="87">
        <f t="shared" si="3"/>
        <v>70860883</v>
      </c>
      <c r="O22" s="87">
        <f t="shared" si="3"/>
        <v>-16396736</v>
      </c>
      <c r="P22" s="87">
        <f t="shared" si="3"/>
        <v>-304862325</v>
      </c>
      <c r="Q22" s="87">
        <f t="shared" si="3"/>
        <v>-250398178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80521799</v>
      </c>
      <c r="W22" s="87">
        <f t="shared" si="3"/>
        <v>541407547</v>
      </c>
      <c r="X22" s="87">
        <f t="shared" si="3"/>
        <v>-460885748</v>
      </c>
      <c r="Y22" s="88">
        <f>+IF(W22&lt;&gt;0,(X22/W22)*100,0)</f>
        <v>-85.12732239397468</v>
      </c>
      <c r="Z22" s="89">
        <f t="shared" si="3"/>
        <v>452862251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267925360</v>
      </c>
      <c r="C24" s="74">
        <f>SUM(C22:C23)</f>
        <v>0</v>
      </c>
      <c r="D24" s="75">
        <f aca="true" t="shared" si="4" ref="D24:Z24">SUM(D22:D23)</f>
        <v>569740772</v>
      </c>
      <c r="E24" s="76">
        <f t="shared" si="4"/>
        <v>452862251</v>
      </c>
      <c r="F24" s="76">
        <f t="shared" si="4"/>
        <v>201895171</v>
      </c>
      <c r="G24" s="76">
        <f t="shared" si="4"/>
        <v>-53369857</v>
      </c>
      <c r="H24" s="76">
        <f t="shared" si="4"/>
        <v>-26651984</v>
      </c>
      <c r="I24" s="76">
        <f t="shared" si="4"/>
        <v>121873330</v>
      </c>
      <c r="J24" s="76">
        <f t="shared" si="4"/>
        <v>60333827</v>
      </c>
      <c r="K24" s="76">
        <f t="shared" si="4"/>
        <v>62067919</v>
      </c>
      <c r="L24" s="76">
        <f t="shared" si="4"/>
        <v>86644901</v>
      </c>
      <c r="M24" s="76">
        <f t="shared" si="4"/>
        <v>209046647</v>
      </c>
      <c r="N24" s="76">
        <f t="shared" si="4"/>
        <v>70860883</v>
      </c>
      <c r="O24" s="76">
        <f t="shared" si="4"/>
        <v>-16396736</v>
      </c>
      <c r="P24" s="76">
        <f t="shared" si="4"/>
        <v>-304862325</v>
      </c>
      <c r="Q24" s="76">
        <f t="shared" si="4"/>
        <v>-250398178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80521799</v>
      </c>
      <c r="W24" s="76">
        <f t="shared" si="4"/>
        <v>541407547</v>
      </c>
      <c r="X24" s="76">
        <f t="shared" si="4"/>
        <v>-460885748</v>
      </c>
      <c r="Y24" s="77">
        <f>+IF(W24&lt;&gt;0,(X24/W24)*100,0)</f>
        <v>-85.12732239397468</v>
      </c>
      <c r="Z24" s="78">
        <f t="shared" si="4"/>
        <v>452862251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1297131243</v>
      </c>
      <c r="C27" s="21">
        <v>0</v>
      </c>
      <c r="D27" s="98">
        <v>486874090</v>
      </c>
      <c r="E27" s="99">
        <v>646252409</v>
      </c>
      <c r="F27" s="99">
        <v>34235696</v>
      </c>
      <c r="G27" s="99">
        <v>29778636</v>
      </c>
      <c r="H27" s="99">
        <v>34222708</v>
      </c>
      <c r="I27" s="99">
        <v>98237040</v>
      </c>
      <c r="J27" s="99">
        <v>21799556</v>
      </c>
      <c r="K27" s="99">
        <v>77376189</v>
      </c>
      <c r="L27" s="99">
        <v>20708447</v>
      </c>
      <c r="M27" s="99">
        <v>119884192</v>
      </c>
      <c r="N27" s="99">
        <v>5881373</v>
      </c>
      <c r="O27" s="99">
        <v>36813253</v>
      </c>
      <c r="P27" s="99">
        <v>51238725</v>
      </c>
      <c r="Q27" s="99">
        <v>93933351</v>
      </c>
      <c r="R27" s="99">
        <v>0</v>
      </c>
      <c r="S27" s="99">
        <v>0</v>
      </c>
      <c r="T27" s="99">
        <v>0</v>
      </c>
      <c r="U27" s="99">
        <v>0</v>
      </c>
      <c r="V27" s="99">
        <v>312054583</v>
      </c>
      <c r="W27" s="99">
        <v>484689307</v>
      </c>
      <c r="X27" s="99">
        <v>-172634724</v>
      </c>
      <c r="Y27" s="100">
        <v>-35.62</v>
      </c>
      <c r="Z27" s="101">
        <v>646252409</v>
      </c>
    </row>
    <row r="28" spans="1:26" ht="13.5">
      <c r="A28" s="102" t="s">
        <v>44</v>
      </c>
      <c r="B28" s="18">
        <v>934651420</v>
      </c>
      <c r="C28" s="18">
        <v>0</v>
      </c>
      <c r="D28" s="58">
        <v>398874090</v>
      </c>
      <c r="E28" s="59">
        <v>498508164</v>
      </c>
      <c r="F28" s="59">
        <v>34235696</v>
      </c>
      <c r="G28" s="59">
        <v>29049636</v>
      </c>
      <c r="H28" s="59">
        <v>20532565</v>
      </c>
      <c r="I28" s="59">
        <v>83817897</v>
      </c>
      <c r="J28" s="59">
        <v>21655946</v>
      </c>
      <c r="K28" s="59">
        <v>39179374</v>
      </c>
      <c r="L28" s="59">
        <v>20382520</v>
      </c>
      <c r="M28" s="59">
        <v>81217840</v>
      </c>
      <c r="N28" s="59">
        <v>1413681</v>
      </c>
      <c r="O28" s="59">
        <v>29822299</v>
      </c>
      <c r="P28" s="59">
        <v>34730090</v>
      </c>
      <c r="Q28" s="59">
        <v>65966070</v>
      </c>
      <c r="R28" s="59">
        <v>0</v>
      </c>
      <c r="S28" s="59">
        <v>0</v>
      </c>
      <c r="T28" s="59">
        <v>0</v>
      </c>
      <c r="U28" s="59">
        <v>0</v>
      </c>
      <c r="V28" s="59">
        <v>231001807</v>
      </c>
      <c r="W28" s="59">
        <v>373881123</v>
      </c>
      <c r="X28" s="59">
        <v>-142879316</v>
      </c>
      <c r="Y28" s="60">
        <v>-38.22</v>
      </c>
      <c r="Z28" s="61">
        <v>498508164</v>
      </c>
    </row>
    <row r="29" spans="1:26" ht="13.5">
      <c r="A29" s="57" t="s">
        <v>99</v>
      </c>
      <c r="B29" s="18">
        <v>89078037</v>
      </c>
      <c r="C29" s="18">
        <v>0</v>
      </c>
      <c r="D29" s="58">
        <v>69000000</v>
      </c>
      <c r="E29" s="59">
        <v>69000000</v>
      </c>
      <c r="F29" s="59">
        <v>0</v>
      </c>
      <c r="G29" s="59">
        <v>0</v>
      </c>
      <c r="H29" s="59">
        <v>13690143</v>
      </c>
      <c r="I29" s="59">
        <v>13690143</v>
      </c>
      <c r="J29" s="59">
        <v>0</v>
      </c>
      <c r="K29" s="59">
        <v>32905806</v>
      </c>
      <c r="L29" s="59">
        <v>0</v>
      </c>
      <c r="M29" s="59">
        <v>32905806</v>
      </c>
      <c r="N29" s="59">
        <v>0</v>
      </c>
      <c r="O29" s="59">
        <v>2842265</v>
      </c>
      <c r="P29" s="59">
        <v>9116584</v>
      </c>
      <c r="Q29" s="59">
        <v>11958849</v>
      </c>
      <c r="R29" s="59">
        <v>0</v>
      </c>
      <c r="S29" s="59">
        <v>0</v>
      </c>
      <c r="T29" s="59">
        <v>0</v>
      </c>
      <c r="U29" s="59">
        <v>0</v>
      </c>
      <c r="V29" s="59">
        <v>58554798</v>
      </c>
      <c r="W29" s="59">
        <v>51750000</v>
      </c>
      <c r="X29" s="59">
        <v>6804798</v>
      </c>
      <c r="Y29" s="60">
        <v>13.15</v>
      </c>
      <c r="Z29" s="61">
        <v>69000000</v>
      </c>
    </row>
    <row r="30" spans="1:26" ht="13.5">
      <c r="A30" s="57" t="s">
        <v>48</v>
      </c>
      <c r="B30" s="18">
        <v>79270483</v>
      </c>
      <c r="C30" s="18">
        <v>0</v>
      </c>
      <c r="D30" s="58">
        <v>0</v>
      </c>
      <c r="E30" s="59">
        <v>76944245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5242565</v>
      </c>
      <c r="L30" s="59">
        <v>315977</v>
      </c>
      <c r="M30" s="59">
        <v>5558542</v>
      </c>
      <c r="N30" s="59">
        <v>4467692</v>
      </c>
      <c r="O30" s="59">
        <v>4148689</v>
      </c>
      <c r="P30" s="59">
        <v>7352737</v>
      </c>
      <c r="Q30" s="59">
        <v>15969118</v>
      </c>
      <c r="R30" s="59">
        <v>0</v>
      </c>
      <c r="S30" s="59">
        <v>0</v>
      </c>
      <c r="T30" s="59">
        <v>0</v>
      </c>
      <c r="U30" s="59">
        <v>0</v>
      </c>
      <c r="V30" s="59">
        <v>21527660</v>
      </c>
      <c r="W30" s="59">
        <v>57708184</v>
      </c>
      <c r="X30" s="59">
        <v>-36180524</v>
      </c>
      <c r="Y30" s="60">
        <v>-62.7</v>
      </c>
      <c r="Z30" s="61">
        <v>76944245</v>
      </c>
    </row>
    <row r="31" spans="1:26" ht="13.5">
      <c r="A31" s="57" t="s">
        <v>49</v>
      </c>
      <c r="B31" s="18">
        <v>194131303</v>
      </c>
      <c r="C31" s="18">
        <v>0</v>
      </c>
      <c r="D31" s="58">
        <v>19000000</v>
      </c>
      <c r="E31" s="59">
        <v>1800000</v>
      </c>
      <c r="F31" s="59">
        <v>0</v>
      </c>
      <c r="G31" s="59">
        <v>729000</v>
      </c>
      <c r="H31" s="59">
        <v>0</v>
      </c>
      <c r="I31" s="59">
        <v>729000</v>
      </c>
      <c r="J31" s="59">
        <v>143610</v>
      </c>
      <c r="K31" s="59">
        <v>48445</v>
      </c>
      <c r="L31" s="59">
        <v>9950</v>
      </c>
      <c r="M31" s="59">
        <v>202005</v>
      </c>
      <c r="N31" s="59">
        <v>0</v>
      </c>
      <c r="O31" s="59">
        <v>0</v>
      </c>
      <c r="P31" s="59">
        <v>39314</v>
      </c>
      <c r="Q31" s="59">
        <v>39314</v>
      </c>
      <c r="R31" s="59">
        <v>0</v>
      </c>
      <c r="S31" s="59">
        <v>0</v>
      </c>
      <c r="T31" s="59">
        <v>0</v>
      </c>
      <c r="U31" s="59">
        <v>0</v>
      </c>
      <c r="V31" s="59">
        <v>970319</v>
      </c>
      <c r="W31" s="59">
        <v>1350000</v>
      </c>
      <c r="X31" s="59">
        <v>-379681</v>
      </c>
      <c r="Y31" s="60">
        <v>-28.12</v>
      </c>
      <c r="Z31" s="61">
        <v>1800000</v>
      </c>
    </row>
    <row r="32" spans="1:26" ht="13.5">
      <c r="A32" s="69" t="s">
        <v>50</v>
      </c>
      <c r="B32" s="21">
        <f>SUM(B28:B31)</f>
        <v>1297131243</v>
      </c>
      <c r="C32" s="21">
        <f>SUM(C28:C31)</f>
        <v>0</v>
      </c>
      <c r="D32" s="98">
        <f aca="true" t="shared" si="5" ref="D32:Z32">SUM(D28:D31)</f>
        <v>486874090</v>
      </c>
      <c r="E32" s="99">
        <f t="shared" si="5"/>
        <v>646252409</v>
      </c>
      <c r="F32" s="99">
        <f t="shared" si="5"/>
        <v>34235696</v>
      </c>
      <c r="G32" s="99">
        <f t="shared" si="5"/>
        <v>29778636</v>
      </c>
      <c r="H32" s="99">
        <f t="shared" si="5"/>
        <v>34222708</v>
      </c>
      <c r="I32" s="99">
        <f t="shared" si="5"/>
        <v>98237040</v>
      </c>
      <c r="J32" s="99">
        <f t="shared" si="5"/>
        <v>21799556</v>
      </c>
      <c r="K32" s="99">
        <f t="shared" si="5"/>
        <v>77376190</v>
      </c>
      <c r="L32" s="99">
        <f t="shared" si="5"/>
        <v>20708447</v>
      </c>
      <c r="M32" s="99">
        <f t="shared" si="5"/>
        <v>119884193</v>
      </c>
      <c r="N32" s="99">
        <f t="shared" si="5"/>
        <v>5881373</v>
      </c>
      <c r="O32" s="99">
        <f t="shared" si="5"/>
        <v>36813253</v>
      </c>
      <c r="P32" s="99">
        <f t="shared" si="5"/>
        <v>51238725</v>
      </c>
      <c r="Q32" s="99">
        <f t="shared" si="5"/>
        <v>93933351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312054584</v>
      </c>
      <c r="W32" s="99">
        <f t="shared" si="5"/>
        <v>484689307</v>
      </c>
      <c r="X32" s="99">
        <f t="shared" si="5"/>
        <v>-172634723</v>
      </c>
      <c r="Y32" s="100">
        <f>+IF(W32&lt;&gt;0,(X32/W32)*100,0)</f>
        <v>-35.617605032082956</v>
      </c>
      <c r="Z32" s="101">
        <f t="shared" si="5"/>
        <v>646252409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937146000</v>
      </c>
      <c r="C35" s="18">
        <v>0</v>
      </c>
      <c r="D35" s="58">
        <v>1528237939</v>
      </c>
      <c r="E35" s="59">
        <v>977584556</v>
      </c>
      <c r="F35" s="59">
        <v>33574734</v>
      </c>
      <c r="G35" s="59">
        <v>66059969</v>
      </c>
      <c r="H35" s="59">
        <v>-542261451</v>
      </c>
      <c r="I35" s="59">
        <v>-542261451</v>
      </c>
      <c r="J35" s="59">
        <v>-135012813</v>
      </c>
      <c r="K35" s="59">
        <v>194263844</v>
      </c>
      <c r="L35" s="59">
        <v>136440715</v>
      </c>
      <c r="M35" s="59">
        <v>136440715</v>
      </c>
      <c r="N35" s="59">
        <v>221711611</v>
      </c>
      <c r="O35" s="59">
        <v>-35312814</v>
      </c>
      <c r="P35" s="59">
        <v>158531416</v>
      </c>
      <c r="Q35" s="59">
        <v>158531416</v>
      </c>
      <c r="R35" s="59">
        <v>0</v>
      </c>
      <c r="S35" s="59">
        <v>0</v>
      </c>
      <c r="T35" s="59">
        <v>0</v>
      </c>
      <c r="U35" s="59">
        <v>0</v>
      </c>
      <c r="V35" s="59">
        <v>158531416</v>
      </c>
      <c r="W35" s="59">
        <v>733188417</v>
      </c>
      <c r="X35" s="59">
        <v>-574657001</v>
      </c>
      <c r="Y35" s="60">
        <v>-78.38</v>
      </c>
      <c r="Z35" s="61">
        <v>977584556</v>
      </c>
    </row>
    <row r="36" spans="1:26" ht="13.5">
      <c r="A36" s="57" t="s">
        <v>53</v>
      </c>
      <c r="B36" s="18">
        <v>8315863000</v>
      </c>
      <c r="C36" s="18">
        <v>0</v>
      </c>
      <c r="D36" s="58">
        <v>9522300158</v>
      </c>
      <c r="E36" s="59">
        <v>9522300158</v>
      </c>
      <c r="F36" s="59">
        <v>138260354</v>
      </c>
      <c r="G36" s="59">
        <v>23598391</v>
      </c>
      <c r="H36" s="59">
        <v>-319356013</v>
      </c>
      <c r="I36" s="59">
        <v>-319356013</v>
      </c>
      <c r="J36" s="59">
        <v>-309036881</v>
      </c>
      <c r="K36" s="59">
        <v>405176163</v>
      </c>
      <c r="L36" s="59">
        <v>21083777</v>
      </c>
      <c r="M36" s="59">
        <v>21083777</v>
      </c>
      <c r="N36" s="59">
        <v>-118527947</v>
      </c>
      <c r="O36" s="59">
        <v>34370654</v>
      </c>
      <c r="P36" s="59">
        <v>-222530066</v>
      </c>
      <c r="Q36" s="59">
        <v>-222530066</v>
      </c>
      <c r="R36" s="59">
        <v>0</v>
      </c>
      <c r="S36" s="59">
        <v>0</v>
      </c>
      <c r="T36" s="59">
        <v>0</v>
      </c>
      <c r="U36" s="59">
        <v>0</v>
      </c>
      <c r="V36" s="59">
        <v>-222530066</v>
      </c>
      <c r="W36" s="59">
        <v>7141725119</v>
      </c>
      <c r="X36" s="59">
        <v>-7364255185</v>
      </c>
      <c r="Y36" s="60">
        <v>-103.12</v>
      </c>
      <c r="Z36" s="61">
        <v>9522300158</v>
      </c>
    </row>
    <row r="37" spans="1:26" ht="13.5">
      <c r="A37" s="57" t="s">
        <v>54</v>
      </c>
      <c r="B37" s="18">
        <v>985452000</v>
      </c>
      <c r="C37" s="18">
        <v>0</v>
      </c>
      <c r="D37" s="58">
        <v>912436362</v>
      </c>
      <c r="E37" s="59">
        <v>710820306</v>
      </c>
      <c r="F37" s="59">
        <v>110959992</v>
      </c>
      <c r="G37" s="59">
        <v>127955903</v>
      </c>
      <c r="H37" s="59">
        <v>-70152792</v>
      </c>
      <c r="I37" s="59">
        <v>-70152792</v>
      </c>
      <c r="J37" s="59">
        <v>-86315205</v>
      </c>
      <c r="K37" s="59">
        <v>42222969</v>
      </c>
      <c r="L37" s="59">
        <v>20407656</v>
      </c>
      <c r="M37" s="59">
        <v>20407656</v>
      </c>
      <c r="N37" s="59">
        <v>-104886659</v>
      </c>
      <c r="O37" s="59">
        <v>-69379482</v>
      </c>
      <c r="P37" s="59">
        <v>268511799</v>
      </c>
      <c r="Q37" s="59">
        <v>268511799</v>
      </c>
      <c r="R37" s="59">
        <v>0</v>
      </c>
      <c r="S37" s="59">
        <v>0</v>
      </c>
      <c r="T37" s="59">
        <v>0</v>
      </c>
      <c r="U37" s="59">
        <v>0</v>
      </c>
      <c r="V37" s="59">
        <v>268511799</v>
      </c>
      <c r="W37" s="59">
        <v>533115230</v>
      </c>
      <c r="X37" s="59">
        <v>-264603431</v>
      </c>
      <c r="Y37" s="60">
        <v>-49.63</v>
      </c>
      <c r="Z37" s="61">
        <v>710820306</v>
      </c>
    </row>
    <row r="38" spans="1:26" ht="13.5">
      <c r="A38" s="57" t="s">
        <v>55</v>
      </c>
      <c r="B38" s="18">
        <v>879263000</v>
      </c>
      <c r="C38" s="18">
        <v>0</v>
      </c>
      <c r="D38" s="58">
        <v>775325170</v>
      </c>
      <c r="E38" s="59">
        <v>775325170</v>
      </c>
      <c r="F38" s="59">
        <v>8518560</v>
      </c>
      <c r="G38" s="59">
        <v>47571889</v>
      </c>
      <c r="H38" s="59">
        <v>885139</v>
      </c>
      <c r="I38" s="59">
        <v>885139</v>
      </c>
      <c r="J38" s="59">
        <v>-163360025</v>
      </c>
      <c r="K38" s="59">
        <v>163360383</v>
      </c>
      <c r="L38" s="59">
        <v>-7754965</v>
      </c>
      <c r="M38" s="59">
        <v>-7754965</v>
      </c>
      <c r="N38" s="59">
        <v>0</v>
      </c>
      <c r="O38" s="59">
        <v>-1337681</v>
      </c>
      <c r="P38" s="59">
        <v>-6755415</v>
      </c>
      <c r="Q38" s="59">
        <v>-6755415</v>
      </c>
      <c r="R38" s="59">
        <v>0</v>
      </c>
      <c r="S38" s="59">
        <v>0</v>
      </c>
      <c r="T38" s="59">
        <v>0</v>
      </c>
      <c r="U38" s="59">
        <v>0</v>
      </c>
      <c r="V38" s="59">
        <v>-6755415</v>
      </c>
      <c r="W38" s="59">
        <v>581493878</v>
      </c>
      <c r="X38" s="59">
        <v>-588249293</v>
      </c>
      <c r="Y38" s="60">
        <v>-101.16</v>
      </c>
      <c r="Z38" s="61">
        <v>775325170</v>
      </c>
    </row>
    <row r="39" spans="1:26" ht="13.5">
      <c r="A39" s="57" t="s">
        <v>56</v>
      </c>
      <c r="B39" s="18">
        <v>7388294000</v>
      </c>
      <c r="C39" s="18">
        <v>0</v>
      </c>
      <c r="D39" s="58">
        <v>9362776565</v>
      </c>
      <c r="E39" s="59">
        <v>9013739238</v>
      </c>
      <c r="F39" s="59">
        <v>52356536</v>
      </c>
      <c r="G39" s="59">
        <v>-85869432</v>
      </c>
      <c r="H39" s="59">
        <v>-792349811</v>
      </c>
      <c r="I39" s="59">
        <v>-792349811</v>
      </c>
      <c r="J39" s="59">
        <v>-194374464</v>
      </c>
      <c r="K39" s="59">
        <v>393856655</v>
      </c>
      <c r="L39" s="59">
        <v>144871801</v>
      </c>
      <c r="M39" s="59">
        <v>144871801</v>
      </c>
      <c r="N39" s="59">
        <v>208070323</v>
      </c>
      <c r="O39" s="59">
        <v>69775003</v>
      </c>
      <c r="P39" s="59">
        <v>-325755034</v>
      </c>
      <c r="Q39" s="59">
        <v>-325755034</v>
      </c>
      <c r="R39" s="59">
        <v>0</v>
      </c>
      <c r="S39" s="59">
        <v>0</v>
      </c>
      <c r="T39" s="59">
        <v>0</v>
      </c>
      <c r="U39" s="59">
        <v>0</v>
      </c>
      <c r="V39" s="59">
        <v>-325755034</v>
      </c>
      <c r="W39" s="59">
        <v>6760304429</v>
      </c>
      <c r="X39" s="59">
        <v>-7086059463</v>
      </c>
      <c r="Y39" s="60">
        <v>-104.82</v>
      </c>
      <c r="Z39" s="61">
        <v>9013739238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256430</v>
      </c>
      <c r="C42" s="18">
        <v>0</v>
      </c>
      <c r="D42" s="58">
        <v>954035459</v>
      </c>
      <c r="E42" s="59">
        <v>1229565707</v>
      </c>
      <c r="F42" s="59">
        <v>280150688</v>
      </c>
      <c r="G42" s="59">
        <v>-129221190</v>
      </c>
      <c r="H42" s="59">
        <v>-38739735</v>
      </c>
      <c r="I42" s="59">
        <v>112189763</v>
      </c>
      <c r="J42" s="59">
        <v>71200841</v>
      </c>
      <c r="K42" s="59">
        <v>129926282</v>
      </c>
      <c r="L42" s="59">
        <v>268894259</v>
      </c>
      <c r="M42" s="59">
        <v>470021382</v>
      </c>
      <c r="N42" s="59">
        <v>89306786</v>
      </c>
      <c r="O42" s="59">
        <v>32545598</v>
      </c>
      <c r="P42" s="59">
        <v>187812699</v>
      </c>
      <c r="Q42" s="59">
        <v>309665083</v>
      </c>
      <c r="R42" s="59">
        <v>0</v>
      </c>
      <c r="S42" s="59">
        <v>0</v>
      </c>
      <c r="T42" s="59">
        <v>0</v>
      </c>
      <c r="U42" s="59">
        <v>0</v>
      </c>
      <c r="V42" s="59">
        <v>891876228</v>
      </c>
      <c r="W42" s="59">
        <v>1303577852</v>
      </c>
      <c r="X42" s="59">
        <v>-411701624</v>
      </c>
      <c r="Y42" s="60">
        <v>-31.58</v>
      </c>
      <c r="Z42" s="61">
        <v>1229565707</v>
      </c>
    </row>
    <row r="43" spans="1:26" ht="13.5">
      <c r="A43" s="57" t="s">
        <v>59</v>
      </c>
      <c r="B43" s="18">
        <v>7167</v>
      </c>
      <c r="C43" s="18">
        <v>0</v>
      </c>
      <c r="D43" s="58">
        <v>-393873090</v>
      </c>
      <c r="E43" s="59">
        <v>-642816914</v>
      </c>
      <c r="F43" s="59">
        <v>-38615587</v>
      </c>
      <c r="G43" s="59">
        <v>-35472694</v>
      </c>
      <c r="H43" s="59">
        <v>-24016303</v>
      </c>
      <c r="I43" s="59">
        <v>-98104584</v>
      </c>
      <c r="J43" s="59">
        <v>-21799556</v>
      </c>
      <c r="K43" s="59">
        <v>-76716540</v>
      </c>
      <c r="L43" s="59">
        <v>-20708447</v>
      </c>
      <c r="M43" s="59">
        <v>-119224543</v>
      </c>
      <c r="N43" s="59">
        <v>-5881373</v>
      </c>
      <c r="O43" s="59">
        <v>-32582304</v>
      </c>
      <c r="P43" s="59">
        <v>-42076527</v>
      </c>
      <c r="Q43" s="59">
        <v>-80540204</v>
      </c>
      <c r="R43" s="59">
        <v>0</v>
      </c>
      <c r="S43" s="59">
        <v>0</v>
      </c>
      <c r="T43" s="59">
        <v>0</v>
      </c>
      <c r="U43" s="59">
        <v>0</v>
      </c>
      <c r="V43" s="59">
        <v>-297869331</v>
      </c>
      <c r="W43" s="59">
        <v>-474748877</v>
      </c>
      <c r="X43" s="59">
        <v>176879546</v>
      </c>
      <c r="Y43" s="60">
        <v>-37.26</v>
      </c>
      <c r="Z43" s="61">
        <v>-642816914</v>
      </c>
    </row>
    <row r="44" spans="1:26" ht="13.5">
      <c r="A44" s="57" t="s">
        <v>60</v>
      </c>
      <c r="B44" s="18">
        <v>0</v>
      </c>
      <c r="C44" s="18">
        <v>0</v>
      </c>
      <c r="D44" s="58">
        <v>-50643337</v>
      </c>
      <c r="E44" s="59">
        <v>-52720936</v>
      </c>
      <c r="F44" s="59">
        <v>0</v>
      </c>
      <c r="G44" s="59">
        <v>-4002069</v>
      </c>
      <c r="H44" s="59">
        <v>0</v>
      </c>
      <c r="I44" s="59">
        <v>-4002069</v>
      </c>
      <c r="J44" s="59">
        <v>0</v>
      </c>
      <c r="K44" s="59">
        <v>-4368118</v>
      </c>
      <c r="L44" s="59">
        <v>-29222304</v>
      </c>
      <c r="M44" s="59">
        <v>-33590422</v>
      </c>
      <c r="N44" s="59">
        <v>0</v>
      </c>
      <c r="O44" s="59">
        <v>-4002069</v>
      </c>
      <c r="P44" s="59">
        <v>136684</v>
      </c>
      <c r="Q44" s="59">
        <v>-3865385</v>
      </c>
      <c r="R44" s="59">
        <v>0</v>
      </c>
      <c r="S44" s="59">
        <v>0</v>
      </c>
      <c r="T44" s="59">
        <v>0</v>
      </c>
      <c r="U44" s="59">
        <v>0</v>
      </c>
      <c r="V44" s="59">
        <v>-41457876</v>
      </c>
      <c r="W44" s="59">
        <v>-37592491</v>
      </c>
      <c r="X44" s="59">
        <v>-3865385</v>
      </c>
      <c r="Y44" s="60">
        <v>10.28</v>
      </c>
      <c r="Z44" s="61">
        <v>-52720936</v>
      </c>
    </row>
    <row r="45" spans="1:26" ht="13.5">
      <c r="A45" s="69" t="s">
        <v>61</v>
      </c>
      <c r="B45" s="21">
        <v>263597</v>
      </c>
      <c r="C45" s="21">
        <v>0</v>
      </c>
      <c r="D45" s="98">
        <v>1103211621</v>
      </c>
      <c r="E45" s="99">
        <v>1135401857</v>
      </c>
      <c r="F45" s="99">
        <v>835227690</v>
      </c>
      <c r="G45" s="99">
        <v>666531737</v>
      </c>
      <c r="H45" s="99">
        <v>603775699</v>
      </c>
      <c r="I45" s="99">
        <v>603775699</v>
      </c>
      <c r="J45" s="99">
        <v>653176984</v>
      </c>
      <c r="K45" s="99">
        <v>702018608</v>
      </c>
      <c r="L45" s="99">
        <v>920982116</v>
      </c>
      <c r="M45" s="99">
        <v>920982116</v>
      </c>
      <c r="N45" s="99">
        <v>1004407529</v>
      </c>
      <c r="O45" s="99">
        <v>1000368754</v>
      </c>
      <c r="P45" s="99">
        <v>1146241610</v>
      </c>
      <c r="Q45" s="99">
        <v>1146241610</v>
      </c>
      <c r="R45" s="99">
        <v>0</v>
      </c>
      <c r="S45" s="99">
        <v>0</v>
      </c>
      <c r="T45" s="99">
        <v>0</v>
      </c>
      <c r="U45" s="99">
        <v>0</v>
      </c>
      <c r="V45" s="99">
        <v>1146241610</v>
      </c>
      <c r="W45" s="99">
        <v>1392610484</v>
      </c>
      <c r="X45" s="99">
        <v>-246368874</v>
      </c>
      <c r="Y45" s="100">
        <v>-17.69</v>
      </c>
      <c r="Z45" s="101">
        <v>1135401857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8" t="s">
        <v>90</v>
      </c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288435294</v>
      </c>
      <c r="C49" s="51">
        <v>0</v>
      </c>
      <c r="D49" s="128">
        <v>186723328</v>
      </c>
      <c r="E49" s="53">
        <v>86794087</v>
      </c>
      <c r="F49" s="53">
        <v>0</v>
      </c>
      <c r="G49" s="53">
        <v>0</v>
      </c>
      <c r="H49" s="53">
        <v>0</v>
      </c>
      <c r="I49" s="53">
        <v>56452974</v>
      </c>
      <c r="J49" s="53">
        <v>0</v>
      </c>
      <c r="K49" s="53">
        <v>0</v>
      </c>
      <c r="L49" s="53">
        <v>0</v>
      </c>
      <c r="M49" s="53">
        <v>59018349</v>
      </c>
      <c r="N49" s="53">
        <v>0</v>
      </c>
      <c r="O49" s="53">
        <v>0</v>
      </c>
      <c r="P49" s="53">
        <v>0</v>
      </c>
      <c r="Q49" s="53">
        <v>51569400</v>
      </c>
      <c r="R49" s="53">
        <v>0</v>
      </c>
      <c r="S49" s="53">
        <v>0</v>
      </c>
      <c r="T49" s="53">
        <v>0</v>
      </c>
      <c r="U49" s="53">
        <v>0</v>
      </c>
      <c r="V49" s="53">
        <v>55911590</v>
      </c>
      <c r="W49" s="53">
        <v>2520835322</v>
      </c>
      <c r="X49" s="53">
        <v>3305740344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46432429</v>
      </c>
      <c r="C51" s="51">
        <v>0</v>
      </c>
      <c r="D51" s="128">
        <v>10013643</v>
      </c>
      <c r="E51" s="53">
        <v>3583791</v>
      </c>
      <c r="F51" s="53">
        <v>0</v>
      </c>
      <c r="G51" s="53">
        <v>0</v>
      </c>
      <c r="H51" s="53">
        <v>0</v>
      </c>
      <c r="I51" s="53">
        <v>766228</v>
      </c>
      <c r="J51" s="53">
        <v>0</v>
      </c>
      <c r="K51" s="53">
        <v>0</v>
      </c>
      <c r="L51" s="53">
        <v>0</v>
      </c>
      <c r="M51" s="53">
        <v>14158215</v>
      </c>
      <c r="N51" s="53">
        <v>0</v>
      </c>
      <c r="O51" s="53">
        <v>0</v>
      </c>
      <c r="P51" s="53">
        <v>0</v>
      </c>
      <c r="Q51" s="53">
        <v>370497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26399564</v>
      </c>
      <c r="X51" s="53">
        <v>101724367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0.09614064793365672</v>
      </c>
      <c r="C58" s="5">
        <f>IF(C67=0,0,+(C76/C67)*100)</f>
        <v>0</v>
      </c>
      <c r="D58" s="6">
        <f aca="true" t="shared" si="6" ref="D58:Z58">IF(D67=0,0,+(D76/D67)*100)</f>
        <v>87.70043364788602</v>
      </c>
      <c r="E58" s="7">
        <f t="shared" si="6"/>
        <v>99.32349717149624</v>
      </c>
      <c r="F58" s="7">
        <f t="shared" si="6"/>
        <v>84.74981298442816</v>
      </c>
      <c r="G58" s="7">
        <f t="shared" si="6"/>
        <v>74.94089760333826</v>
      </c>
      <c r="H58" s="7">
        <f t="shared" si="6"/>
        <v>93.59781412029507</v>
      </c>
      <c r="I58" s="7">
        <f t="shared" si="6"/>
        <v>83.97403315538418</v>
      </c>
      <c r="J58" s="7">
        <f t="shared" si="6"/>
        <v>82.26691030488642</v>
      </c>
      <c r="K58" s="7">
        <f t="shared" si="6"/>
        <v>101.11007672653962</v>
      </c>
      <c r="L58" s="7">
        <f t="shared" si="6"/>
        <v>167.02055393210554</v>
      </c>
      <c r="M58" s="7">
        <f t="shared" si="6"/>
        <v>118.62276529132158</v>
      </c>
      <c r="N58" s="7">
        <f t="shared" si="6"/>
        <v>81.39038751215247</v>
      </c>
      <c r="O58" s="7">
        <f t="shared" si="6"/>
        <v>142.4369024635123</v>
      </c>
      <c r="P58" s="7">
        <f t="shared" si="6"/>
        <v>94.40952725647284</v>
      </c>
      <c r="Q58" s="7">
        <f t="shared" si="6"/>
        <v>101.2291696232308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101.28193811747323</v>
      </c>
      <c r="W58" s="7">
        <f t="shared" si="6"/>
        <v>106.98102760467616</v>
      </c>
      <c r="X58" s="7">
        <f t="shared" si="6"/>
        <v>0</v>
      </c>
      <c r="Y58" s="7">
        <f t="shared" si="6"/>
        <v>0</v>
      </c>
      <c r="Z58" s="8">
        <f t="shared" si="6"/>
        <v>99.32349717149624</v>
      </c>
    </row>
    <row r="59" spans="1:26" ht="13.5">
      <c r="A59" s="36" t="s">
        <v>31</v>
      </c>
      <c r="B59" s="9">
        <f aca="true" t="shared" si="7" ref="B59:Z66">IF(B68=0,0,+(B77/B68)*100)</f>
        <v>0.10043287803982105</v>
      </c>
      <c r="C59" s="9">
        <f t="shared" si="7"/>
        <v>0</v>
      </c>
      <c r="D59" s="2">
        <f t="shared" si="7"/>
        <v>91.8167956482817</v>
      </c>
      <c r="E59" s="10">
        <f t="shared" si="7"/>
        <v>91.81679498187134</v>
      </c>
      <c r="F59" s="10">
        <f t="shared" si="7"/>
        <v>88.65849652434311</v>
      </c>
      <c r="G59" s="10">
        <f t="shared" si="7"/>
        <v>66.49404733019428</v>
      </c>
      <c r="H59" s="10">
        <f t="shared" si="7"/>
        <v>71.5013789588936</v>
      </c>
      <c r="I59" s="10">
        <f t="shared" si="7"/>
        <v>75.47324268587468</v>
      </c>
      <c r="J59" s="10">
        <f t="shared" si="7"/>
        <v>79.13032954653102</v>
      </c>
      <c r="K59" s="10">
        <f t="shared" si="7"/>
        <v>94.32670785633374</v>
      </c>
      <c r="L59" s="10">
        <f t="shared" si="7"/>
        <v>173.9520097933535</v>
      </c>
      <c r="M59" s="10">
        <f t="shared" si="7"/>
        <v>115.8407990317458</v>
      </c>
      <c r="N59" s="10">
        <f t="shared" si="7"/>
        <v>103.46863223361851</v>
      </c>
      <c r="O59" s="10">
        <f t="shared" si="7"/>
        <v>107.88409051131582</v>
      </c>
      <c r="P59" s="10">
        <f t="shared" si="7"/>
        <v>106.28717644860251</v>
      </c>
      <c r="Q59" s="10">
        <f t="shared" si="7"/>
        <v>106.04333318905988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99.35070810820594</v>
      </c>
      <c r="W59" s="10">
        <f t="shared" si="7"/>
        <v>90.76483285022158</v>
      </c>
      <c r="X59" s="10">
        <f t="shared" si="7"/>
        <v>0</v>
      </c>
      <c r="Y59" s="10">
        <f t="shared" si="7"/>
        <v>0</v>
      </c>
      <c r="Z59" s="11">
        <f t="shared" si="7"/>
        <v>91.81679498187134</v>
      </c>
    </row>
    <row r="60" spans="1:26" ht="13.5">
      <c r="A60" s="37" t="s">
        <v>32</v>
      </c>
      <c r="B60" s="12">
        <f t="shared" si="7"/>
        <v>0.09994574667449804</v>
      </c>
      <c r="C60" s="12">
        <f t="shared" si="7"/>
        <v>0</v>
      </c>
      <c r="D60" s="3">
        <f t="shared" si="7"/>
        <v>91.4581171933147</v>
      </c>
      <c r="E60" s="13">
        <f t="shared" si="7"/>
        <v>99.99999974474616</v>
      </c>
      <c r="F60" s="13">
        <f t="shared" si="7"/>
        <v>83.4308384387096</v>
      </c>
      <c r="G60" s="13">
        <f t="shared" si="7"/>
        <v>74.2128382212985</v>
      </c>
      <c r="H60" s="13">
        <f t="shared" si="7"/>
        <v>95.71077216362258</v>
      </c>
      <c r="I60" s="13">
        <f t="shared" si="7"/>
        <v>83.81290063878238</v>
      </c>
      <c r="J60" s="13">
        <f t="shared" si="7"/>
        <v>81.31403552173141</v>
      </c>
      <c r="K60" s="13">
        <f t="shared" si="7"/>
        <v>101.90793955688552</v>
      </c>
      <c r="L60" s="13">
        <f t="shared" si="7"/>
        <v>170.74054980731947</v>
      </c>
      <c r="M60" s="13">
        <f t="shared" si="7"/>
        <v>120.180865540254</v>
      </c>
      <c r="N60" s="13">
        <f t="shared" si="7"/>
        <v>77.88983714241373</v>
      </c>
      <c r="O60" s="13">
        <f t="shared" si="7"/>
        <v>156.17286333525735</v>
      </c>
      <c r="P60" s="13">
        <f t="shared" si="7"/>
        <v>93.14681753947451</v>
      </c>
      <c r="Q60" s="13">
        <f t="shared" si="7"/>
        <v>100.67768348912492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101.58045448186208</v>
      </c>
      <c r="W60" s="13">
        <f t="shared" si="7"/>
        <v>106.92547690941974</v>
      </c>
      <c r="X60" s="13">
        <f t="shared" si="7"/>
        <v>0</v>
      </c>
      <c r="Y60" s="13">
        <f t="shared" si="7"/>
        <v>0</v>
      </c>
      <c r="Z60" s="14">
        <f t="shared" si="7"/>
        <v>99.99999974474616</v>
      </c>
    </row>
    <row r="61" spans="1:26" ht="13.5">
      <c r="A61" s="38" t="s">
        <v>102</v>
      </c>
      <c r="B61" s="12">
        <f t="shared" si="7"/>
        <v>0.10062981306040233</v>
      </c>
      <c r="C61" s="12">
        <f t="shared" si="7"/>
        <v>0</v>
      </c>
      <c r="D61" s="3">
        <f t="shared" si="7"/>
        <v>93.47483660892496</v>
      </c>
      <c r="E61" s="13">
        <f t="shared" si="7"/>
        <v>99.99999960262576</v>
      </c>
      <c r="F61" s="13">
        <f t="shared" si="7"/>
        <v>87.65735705711522</v>
      </c>
      <c r="G61" s="13">
        <f t="shared" si="7"/>
        <v>82.18747195367743</v>
      </c>
      <c r="H61" s="13">
        <f t="shared" si="7"/>
        <v>110.4091859618193</v>
      </c>
      <c r="I61" s="13">
        <f t="shared" si="7"/>
        <v>92.3132864661351</v>
      </c>
      <c r="J61" s="13">
        <f t="shared" si="7"/>
        <v>90.09730728559198</v>
      </c>
      <c r="K61" s="13">
        <f t="shared" si="7"/>
        <v>108.79715667185168</v>
      </c>
      <c r="L61" s="13">
        <f t="shared" si="7"/>
        <v>175.63909430640996</v>
      </c>
      <c r="M61" s="13">
        <f t="shared" si="7"/>
        <v>127.78830246233856</v>
      </c>
      <c r="N61" s="13">
        <f t="shared" si="7"/>
        <v>85.85852390036978</v>
      </c>
      <c r="O61" s="13">
        <f t="shared" si="7"/>
        <v>209.09871712816025</v>
      </c>
      <c r="P61" s="13">
        <f t="shared" si="7"/>
        <v>99.00489294811412</v>
      </c>
      <c r="Q61" s="13">
        <f t="shared" si="7"/>
        <v>113.60842676833396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111.0508035232624</v>
      </c>
      <c r="W61" s="13">
        <f t="shared" si="7"/>
        <v>111.90153630188775</v>
      </c>
      <c r="X61" s="13">
        <f t="shared" si="7"/>
        <v>0</v>
      </c>
      <c r="Y61" s="13">
        <f t="shared" si="7"/>
        <v>0</v>
      </c>
      <c r="Z61" s="14">
        <f t="shared" si="7"/>
        <v>99.99999960262576</v>
      </c>
    </row>
    <row r="62" spans="1:26" ht="13.5">
      <c r="A62" s="38" t="s">
        <v>103</v>
      </c>
      <c r="B62" s="12">
        <f t="shared" si="7"/>
        <v>0.11232943006243247</v>
      </c>
      <c r="C62" s="12">
        <f t="shared" si="7"/>
        <v>0</v>
      </c>
      <c r="D62" s="3">
        <f t="shared" si="7"/>
        <v>91.99537432739314</v>
      </c>
      <c r="E62" s="13">
        <f t="shared" si="7"/>
        <v>100.00000020658857</v>
      </c>
      <c r="F62" s="13">
        <f t="shared" si="7"/>
        <v>83.90590155961654</v>
      </c>
      <c r="G62" s="13">
        <f t="shared" si="7"/>
        <v>50.68572725893067</v>
      </c>
      <c r="H62" s="13">
        <f t="shared" si="7"/>
        <v>58.15210415805121</v>
      </c>
      <c r="I62" s="13">
        <f t="shared" si="7"/>
        <v>63.719794527621</v>
      </c>
      <c r="J62" s="13">
        <f t="shared" si="7"/>
        <v>55.47913224271981</v>
      </c>
      <c r="K62" s="13">
        <f t="shared" si="7"/>
        <v>90.36390807953316</v>
      </c>
      <c r="L62" s="13">
        <f t="shared" si="7"/>
        <v>188.88570628051716</v>
      </c>
      <c r="M62" s="13">
        <f t="shared" si="7"/>
        <v>107.38626793739468</v>
      </c>
      <c r="N62" s="13">
        <f t="shared" si="7"/>
        <v>49.48417137178043</v>
      </c>
      <c r="O62" s="13">
        <f t="shared" si="7"/>
        <v>90.68064208866195</v>
      </c>
      <c r="P62" s="13">
        <f t="shared" si="7"/>
        <v>81.41864964402976</v>
      </c>
      <c r="Q62" s="13">
        <f t="shared" si="7"/>
        <v>72.07623849966778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81.5526688994821</v>
      </c>
      <c r="W62" s="13">
        <f t="shared" si="7"/>
        <v>88.15535143895374</v>
      </c>
      <c r="X62" s="13">
        <f t="shared" si="7"/>
        <v>0</v>
      </c>
      <c r="Y62" s="13">
        <f t="shared" si="7"/>
        <v>0</v>
      </c>
      <c r="Z62" s="14">
        <f t="shared" si="7"/>
        <v>100.00000020658857</v>
      </c>
    </row>
    <row r="63" spans="1:26" ht="13.5">
      <c r="A63" s="38" t="s">
        <v>104</v>
      </c>
      <c r="B63" s="12">
        <f t="shared" si="7"/>
        <v>0.06754131971330597</v>
      </c>
      <c r="C63" s="12">
        <f t="shared" si="7"/>
        <v>0</v>
      </c>
      <c r="D63" s="3">
        <f t="shared" si="7"/>
        <v>73.45826176726517</v>
      </c>
      <c r="E63" s="13">
        <f t="shared" si="7"/>
        <v>100</v>
      </c>
      <c r="F63" s="13">
        <f t="shared" si="7"/>
        <v>42.05238326836789</v>
      </c>
      <c r="G63" s="13">
        <f t="shared" si="7"/>
        <v>34.129633130837476</v>
      </c>
      <c r="H63" s="13">
        <f t="shared" si="7"/>
        <v>30.197407147354678</v>
      </c>
      <c r="I63" s="13">
        <f t="shared" si="7"/>
        <v>35.21375398114631</v>
      </c>
      <c r="J63" s="13">
        <f t="shared" si="7"/>
        <v>44.04573991800994</v>
      </c>
      <c r="K63" s="13">
        <f t="shared" si="7"/>
        <v>50.94900620343507</v>
      </c>
      <c r="L63" s="13">
        <f t="shared" si="7"/>
        <v>89.50652648549737</v>
      </c>
      <c r="M63" s="13">
        <f t="shared" si="7"/>
        <v>62.52412817544135</v>
      </c>
      <c r="N63" s="13">
        <f t="shared" si="7"/>
        <v>40.68255321839573</v>
      </c>
      <c r="O63" s="13">
        <f t="shared" si="7"/>
        <v>41.795852887669255</v>
      </c>
      <c r="P63" s="13">
        <f t="shared" si="7"/>
        <v>60.64365476361645</v>
      </c>
      <c r="Q63" s="13">
        <f t="shared" si="7"/>
        <v>47.436783634664366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48.07649455434269</v>
      </c>
      <c r="W63" s="13">
        <f t="shared" si="7"/>
        <v>105.78155323361665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105</v>
      </c>
      <c r="B64" s="12">
        <f t="shared" si="7"/>
        <v>0.100000200284805</v>
      </c>
      <c r="C64" s="12">
        <f t="shared" si="7"/>
        <v>0</v>
      </c>
      <c r="D64" s="3">
        <f t="shared" si="7"/>
        <v>92.10000006362652</v>
      </c>
      <c r="E64" s="13">
        <f t="shared" si="7"/>
        <v>100</v>
      </c>
      <c r="F64" s="13">
        <f t="shared" si="7"/>
        <v>58.18099415216107</v>
      </c>
      <c r="G64" s="13">
        <f t="shared" si="7"/>
        <v>45.99569079900166</v>
      </c>
      <c r="H64" s="13">
        <f t="shared" si="7"/>
        <v>49.705747999863505</v>
      </c>
      <c r="I64" s="13">
        <f t="shared" si="7"/>
        <v>51.524780610153364</v>
      </c>
      <c r="J64" s="13">
        <f t="shared" si="7"/>
        <v>57.0569727964055</v>
      </c>
      <c r="K64" s="13">
        <f t="shared" si="7"/>
        <v>85.57253502463975</v>
      </c>
      <c r="L64" s="13">
        <f t="shared" si="7"/>
        <v>146.06660393784568</v>
      </c>
      <c r="M64" s="13">
        <f t="shared" si="7"/>
        <v>96.20162871649343</v>
      </c>
      <c r="N64" s="13">
        <f t="shared" si="7"/>
        <v>67.41097430288956</v>
      </c>
      <c r="O64" s="13">
        <f t="shared" si="7"/>
        <v>58.53952003816831</v>
      </c>
      <c r="P64" s="13">
        <f t="shared" si="7"/>
        <v>70.63747438623412</v>
      </c>
      <c r="Q64" s="13">
        <f t="shared" si="7"/>
        <v>65.11212580063138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69.96182906447511</v>
      </c>
      <c r="W64" s="13">
        <f t="shared" si="7"/>
        <v>98.07761102414267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100</v>
      </c>
      <c r="G65" s="13">
        <f t="shared" si="7"/>
        <v>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0</v>
      </c>
      <c r="O65" s="13">
        <f t="shared" si="7"/>
        <v>100</v>
      </c>
      <c r="P65" s="13">
        <f t="shared" si="7"/>
        <v>100</v>
      </c>
      <c r="Q65" s="13">
        <f t="shared" si="7"/>
        <v>100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77.85686021854487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107</v>
      </c>
      <c r="B66" s="15">
        <f t="shared" si="7"/>
        <v>0.028289032441925</v>
      </c>
      <c r="C66" s="15">
        <f t="shared" si="7"/>
        <v>0</v>
      </c>
      <c r="D66" s="4">
        <f t="shared" si="7"/>
        <v>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99.99999347516966</v>
      </c>
      <c r="L66" s="16">
        <f t="shared" si="7"/>
        <v>100</v>
      </c>
      <c r="M66" s="16">
        <f t="shared" si="7"/>
        <v>99.99999794098437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99.99999924442778</v>
      </c>
      <c r="W66" s="16">
        <f t="shared" si="7"/>
        <v>143.75021183906387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108</v>
      </c>
      <c r="B67" s="23">
        <v>2671645194</v>
      </c>
      <c r="C67" s="23"/>
      <c r="D67" s="24">
        <v>3360414629</v>
      </c>
      <c r="E67" s="25">
        <v>3630297460</v>
      </c>
      <c r="F67" s="25">
        <v>289041439</v>
      </c>
      <c r="G67" s="25">
        <v>293829032</v>
      </c>
      <c r="H67" s="25">
        <v>252495871</v>
      </c>
      <c r="I67" s="25">
        <v>835366342</v>
      </c>
      <c r="J67" s="25">
        <v>265708722</v>
      </c>
      <c r="K67" s="25">
        <v>272234876</v>
      </c>
      <c r="L67" s="25">
        <v>298105198</v>
      </c>
      <c r="M67" s="25">
        <v>836048796</v>
      </c>
      <c r="N67" s="25">
        <v>304125430</v>
      </c>
      <c r="O67" s="25">
        <v>188292058</v>
      </c>
      <c r="P67" s="25">
        <v>253035363</v>
      </c>
      <c r="Q67" s="25">
        <v>745452851</v>
      </c>
      <c r="R67" s="25"/>
      <c r="S67" s="25"/>
      <c r="T67" s="25"/>
      <c r="U67" s="25"/>
      <c r="V67" s="25">
        <v>2416867989</v>
      </c>
      <c r="W67" s="25">
        <v>2524128724</v>
      </c>
      <c r="X67" s="25"/>
      <c r="Y67" s="24"/>
      <c r="Z67" s="26">
        <v>3630297460</v>
      </c>
    </row>
    <row r="68" spans="1:26" ht="13.5" hidden="1">
      <c r="A68" s="36" t="s">
        <v>31</v>
      </c>
      <c r="B68" s="18">
        <v>281626899</v>
      </c>
      <c r="C68" s="18"/>
      <c r="D68" s="19">
        <v>300115382</v>
      </c>
      <c r="E68" s="20">
        <v>300115382</v>
      </c>
      <c r="F68" s="20">
        <v>24429195</v>
      </c>
      <c r="G68" s="20">
        <v>24913779</v>
      </c>
      <c r="H68" s="20">
        <v>24774125</v>
      </c>
      <c r="I68" s="20">
        <v>74117099</v>
      </c>
      <c r="J68" s="20">
        <v>24722882</v>
      </c>
      <c r="K68" s="20">
        <v>24793435</v>
      </c>
      <c r="L68" s="20">
        <v>24797226</v>
      </c>
      <c r="M68" s="20">
        <v>74313543</v>
      </c>
      <c r="N68" s="20">
        <v>24943982</v>
      </c>
      <c r="O68" s="20">
        <v>31607628</v>
      </c>
      <c r="P68" s="20">
        <v>24775430</v>
      </c>
      <c r="Q68" s="20">
        <v>81327040</v>
      </c>
      <c r="R68" s="20"/>
      <c r="S68" s="20"/>
      <c r="T68" s="20"/>
      <c r="U68" s="20"/>
      <c r="V68" s="20">
        <v>229757682</v>
      </c>
      <c r="W68" s="20">
        <v>219497868</v>
      </c>
      <c r="X68" s="20"/>
      <c r="Y68" s="19"/>
      <c r="Z68" s="22">
        <v>300115382</v>
      </c>
    </row>
    <row r="69" spans="1:26" ht="13.5" hidden="1">
      <c r="A69" s="37" t="s">
        <v>32</v>
      </c>
      <c r="B69" s="18">
        <v>2246234657</v>
      </c>
      <c r="C69" s="18"/>
      <c r="D69" s="19">
        <v>2921054967</v>
      </c>
      <c r="E69" s="20">
        <v>3134135020</v>
      </c>
      <c r="F69" s="20">
        <v>249310877</v>
      </c>
      <c r="G69" s="20">
        <v>253162095</v>
      </c>
      <c r="H69" s="20">
        <v>212275294</v>
      </c>
      <c r="I69" s="20">
        <v>714748266</v>
      </c>
      <c r="J69" s="20">
        <v>224547050</v>
      </c>
      <c r="K69" s="20">
        <v>232115372</v>
      </c>
      <c r="L69" s="20">
        <v>256505934</v>
      </c>
      <c r="M69" s="20">
        <v>713168356</v>
      </c>
      <c r="N69" s="20">
        <v>259888538</v>
      </c>
      <c r="O69" s="20">
        <v>137812706</v>
      </c>
      <c r="P69" s="20">
        <v>229142418</v>
      </c>
      <c r="Q69" s="20">
        <v>626843662</v>
      </c>
      <c r="R69" s="20"/>
      <c r="S69" s="20"/>
      <c r="T69" s="20"/>
      <c r="U69" s="20"/>
      <c r="V69" s="20">
        <v>2054760284</v>
      </c>
      <c r="W69" s="20">
        <v>2204495878</v>
      </c>
      <c r="X69" s="20"/>
      <c r="Y69" s="19"/>
      <c r="Z69" s="22">
        <v>3134135020</v>
      </c>
    </row>
    <row r="70" spans="1:26" ht="13.5" hidden="1">
      <c r="A70" s="38" t="s">
        <v>102</v>
      </c>
      <c r="B70" s="18">
        <v>1664853535</v>
      </c>
      <c r="C70" s="18"/>
      <c r="D70" s="19">
        <v>2072510233</v>
      </c>
      <c r="E70" s="20">
        <v>2264867530</v>
      </c>
      <c r="F70" s="20">
        <v>199580658</v>
      </c>
      <c r="G70" s="20">
        <v>199034561</v>
      </c>
      <c r="H70" s="20">
        <v>162723080</v>
      </c>
      <c r="I70" s="20">
        <v>561338299</v>
      </c>
      <c r="J70" s="20">
        <v>171569476</v>
      </c>
      <c r="K70" s="20">
        <v>179568440</v>
      </c>
      <c r="L70" s="20">
        <v>206409013</v>
      </c>
      <c r="M70" s="20">
        <v>557546929</v>
      </c>
      <c r="N70" s="20">
        <v>202466198</v>
      </c>
      <c r="O70" s="20">
        <v>85693751</v>
      </c>
      <c r="P70" s="20">
        <v>175608443</v>
      </c>
      <c r="Q70" s="20">
        <v>463768392</v>
      </c>
      <c r="R70" s="20"/>
      <c r="S70" s="20"/>
      <c r="T70" s="20"/>
      <c r="U70" s="20"/>
      <c r="V70" s="20">
        <v>1582653620</v>
      </c>
      <c r="W70" s="20">
        <v>1567205000</v>
      </c>
      <c r="X70" s="20"/>
      <c r="Y70" s="19"/>
      <c r="Z70" s="22">
        <v>2264867530</v>
      </c>
    </row>
    <row r="71" spans="1:26" ht="13.5" hidden="1">
      <c r="A71" s="38" t="s">
        <v>103</v>
      </c>
      <c r="B71" s="18">
        <v>323069386</v>
      </c>
      <c r="C71" s="18"/>
      <c r="D71" s="19">
        <v>484253900</v>
      </c>
      <c r="E71" s="20">
        <v>484053900</v>
      </c>
      <c r="F71" s="20">
        <v>25064815</v>
      </c>
      <c r="G71" s="20">
        <v>28564345</v>
      </c>
      <c r="H71" s="20">
        <v>24004827</v>
      </c>
      <c r="I71" s="20">
        <v>77633987</v>
      </c>
      <c r="J71" s="20">
        <v>31060621</v>
      </c>
      <c r="K71" s="20">
        <v>29328093</v>
      </c>
      <c r="L71" s="20">
        <v>25908169</v>
      </c>
      <c r="M71" s="20">
        <v>86296883</v>
      </c>
      <c r="N71" s="20">
        <v>33513359</v>
      </c>
      <c r="O71" s="20">
        <v>25616400</v>
      </c>
      <c r="P71" s="20">
        <v>30030600</v>
      </c>
      <c r="Q71" s="20">
        <v>89160359</v>
      </c>
      <c r="R71" s="20"/>
      <c r="S71" s="20"/>
      <c r="T71" s="20"/>
      <c r="U71" s="20"/>
      <c r="V71" s="20">
        <v>253091229</v>
      </c>
      <c r="W71" s="20">
        <v>364309416</v>
      </c>
      <c r="X71" s="20"/>
      <c r="Y71" s="19"/>
      <c r="Z71" s="22">
        <v>484053900</v>
      </c>
    </row>
    <row r="72" spans="1:26" ht="13.5" hidden="1">
      <c r="A72" s="38" t="s">
        <v>104</v>
      </c>
      <c r="B72" s="18">
        <v>158298654</v>
      </c>
      <c r="C72" s="18"/>
      <c r="D72" s="19">
        <v>250835237</v>
      </c>
      <c r="E72" s="20">
        <v>271827993</v>
      </c>
      <c r="F72" s="20">
        <v>14429722</v>
      </c>
      <c r="G72" s="20">
        <v>16338277</v>
      </c>
      <c r="H72" s="20">
        <v>16140601</v>
      </c>
      <c r="I72" s="20">
        <v>46908600</v>
      </c>
      <c r="J72" s="20">
        <v>13285026</v>
      </c>
      <c r="K72" s="20">
        <v>14996530</v>
      </c>
      <c r="L72" s="20">
        <v>15531330</v>
      </c>
      <c r="M72" s="20">
        <v>43812886</v>
      </c>
      <c r="N72" s="20">
        <v>15372457</v>
      </c>
      <c r="O72" s="20">
        <v>16163295</v>
      </c>
      <c r="P72" s="20">
        <v>14765431</v>
      </c>
      <c r="Q72" s="20">
        <v>46301183</v>
      </c>
      <c r="R72" s="20"/>
      <c r="S72" s="20"/>
      <c r="T72" s="20"/>
      <c r="U72" s="20"/>
      <c r="V72" s="20">
        <v>137022669</v>
      </c>
      <c r="W72" s="20">
        <v>189372865</v>
      </c>
      <c r="X72" s="20"/>
      <c r="Y72" s="19"/>
      <c r="Z72" s="22">
        <v>271827993</v>
      </c>
    </row>
    <row r="73" spans="1:26" ht="13.5" hidden="1">
      <c r="A73" s="38" t="s">
        <v>105</v>
      </c>
      <c r="B73" s="18">
        <v>99857800</v>
      </c>
      <c r="C73" s="18"/>
      <c r="D73" s="19">
        <v>113160368</v>
      </c>
      <c r="E73" s="20">
        <v>113160368</v>
      </c>
      <c r="F73" s="20">
        <v>10233524</v>
      </c>
      <c r="G73" s="20">
        <v>9224912</v>
      </c>
      <c r="H73" s="20">
        <v>9406733</v>
      </c>
      <c r="I73" s="20">
        <v>28865169</v>
      </c>
      <c r="J73" s="20">
        <v>8631874</v>
      </c>
      <c r="K73" s="20">
        <v>8222283</v>
      </c>
      <c r="L73" s="20">
        <v>8528775</v>
      </c>
      <c r="M73" s="20">
        <v>25382932</v>
      </c>
      <c r="N73" s="20">
        <v>8536524</v>
      </c>
      <c r="O73" s="20">
        <v>10328988</v>
      </c>
      <c r="P73" s="20">
        <v>8735049</v>
      </c>
      <c r="Q73" s="20">
        <v>27600561</v>
      </c>
      <c r="R73" s="20"/>
      <c r="S73" s="20"/>
      <c r="T73" s="20"/>
      <c r="U73" s="20"/>
      <c r="V73" s="20">
        <v>81848662</v>
      </c>
      <c r="W73" s="20">
        <v>83411475</v>
      </c>
      <c r="X73" s="20"/>
      <c r="Y73" s="19"/>
      <c r="Z73" s="22">
        <v>113160368</v>
      </c>
    </row>
    <row r="74" spans="1:26" ht="13.5" hidden="1">
      <c r="A74" s="38" t="s">
        <v>106</v>
      </c>
      <c r="B74" s="18">
        <v>155282</v>
      </c>
      <c r="C74" s="18"/>
      <c r="D74" s="19">
        <v>295229</v>
      </c>
      <c r="E74" s="20">
        <v>225229</v>
      </c>
      <c r="F74" s="20">
        <v>2158</v>
      </c>
      <c r="G74" s="20"/>
      <c r="H74" s="20">
        <v>53</v>
      </c>
      <c r="I74" s="20">
        <v>2211</v>
      </c>
      <c r="J74" s="20">
        <v>53</v>
      </c>
      <c r="K74" s="20">
        <v>26</v>
      </c>
      <c r="L74" s="20">
        <v>128647</v>
      </c>
      <c r="M74" s="20">
        <v>128726</v>
      </c>
      <c r="N74" s="20"/>
      <c r="O74" s="20">
        <v>10272</v>
      </c>
      <c r="P74" s="20">
        <v>2895</v>
      </c>
      <c r="Q74" s="20">
        <v>13167</v>
      </c>
      <c r="R74" s="20"/>
      <c r="S74" s="20"/>
      <c r="T74" s="20"/>
      <c r="U74" s="20"/>
      <c r="V74" s="20">
        <v>144104</v>
      </c>
      <c r="W74" s="20">
        <v>197122</v>
      </c>
      <c r="X74" s="20"/>
      <c r="Y74" s="19"/>
      <c r="Z74" s="22">
        <v>225229</v>
      </c>
    </row>
    <row r="75" spans="1:26" ht="13.5" hidden="1">
      <c r="A75" s="39" t="s">
        <v>107</v>
      </c>
      <c r="B75" s="27">
        <v>143783638</v>
      </c>
      <c r="C75" s="27"/>
      <c r="D75" s="28">
        <v>139244280</v>
      </c>
      <c r="E75" s="29">
        <v>196047058</v>
      </c>
      <c r="F75" s="29">
        <v>15301367</v>
      </c>
      <c r="G75" s="29">
        <v>15753158</v>
      </c>
      <c r="H75" s="29">
        <v>15446452</v>
      </c>
      <c r="I75" s="29">
        <v>46500977</v>
      </c>
      <c r="J75" s="29">
        <v>16438790</v>
      </c>
      <c r="K75" s="29">
        <v>15326069</v>
      </c>
      <c r="L75" s="29">
        <v>16802038</v>
      </c>
      <c r="M75" s="29">
        <v>48566897</v>
      </c>
      <c r="N75" s="29">
        <v>19292910</v>
      </c>
      <c r="O75" s="29">
        <v>18871724</v>
      </c>
      <c r="P75" s="29">
        <v>-882485</v>
      </c>
      <c r="Q75" s="29">
        <v>37282149</v>
      </c>
      <c r="R75" s="29"/>
      <c r="S75" s="29"/>
      <c r="T75" s="29"/>
      <c r="U75" s="29"/>
      <c r="V75" s="29">
        <v>132350023</v>
      </c>
      <c r="W75" s="29">
        <v>100134978</v>
      </c>
      <c r="X75" s="29"/>
      <c r="Y75" s="28"/>
      <c r="Z75" s="30">
        <v>196047058</v>
      </c>
    </row>
    <row r="76" spans="1:26" ht="13.5" hidden="1">
      <c r="A76" s="41" t="s">
        <v>109</v>
      </c>
      <c r="B76" s="31">
        <v>2568537</v>
      </c>
      <c r="C76" s="31"/>
      <c r="D76" s="32">
        <v>2947098202</v>
      </c>
      <c r="E76" s="33">
        <v>3605738395</v>
      </c>
      <c r="F76" s="33">
        <v>244962079</v>
      </c>
      <c r="G76" s="33">
        <v>220198114</v>
      </c>
      <c r="H76" s="33">
        <v>236330616</v>
      </c>
      <c r="I76" s="33">
        <v>701490809</v>
      </c>
      <c r="J76" s="33">
        <v>218590356</v>
      </c>
      <c r="K76" s="33">
        <v>275256892</v>
      </c>
      <c r="L76" s="33">
        <v>497896953</v>
      </c>
      <c r="M76" s="33">
        <v>991744201</v>
      </c>
      <c r="N76" s="33">
        <v>247528866</v>
      </c>
      <c r="O76" s="33">
        <v>268197375</v>
      </c>
      <c r="P76" s="33">
        <v>238889490</v>
      </c>
      <c r="Q76" s="33">
        <v>754615731</v>
      </c>
      <c r="R76" s="33"/>
      <c r="S76" s="33"/>
      <c r="T76" s="33"/>
      <c r="U76" s="33"/>
      <c r="V76" s="33">
        <v>2447850741</v>
      </c>
      <c r="W76" s="33">
        <v>2700338847</v>
      </c>
      <c r="X76" s="33"/>
      <c r="Y76" s="32"/>
      <c r="Z76" s="34">
        <v>3605738395</v>
      </c>
    </row>
    <row r="77" spans="1:26" ht="13.5" hidden="1">
      <c r="A77" s="36" t="s">
        <v>31</v>
      </c>
      <c r="B77" s="18">
        <v>282846</v>
      </c>
      <c r="C77" s="18"/>
      <c r="D77" s="19">
        <v>275556327</v>
      </c>
      <c r="E77" s="20">
        <v>275556325</v>
      </c>
      <c r="F77" s="20">
        <v>21658557</v>
      </c>
      <c r="G77" s="20">
        <v>16566180</v>
      </c>
      <c r="H77" s="20">
        <v>17713841</v>
      </c>
      <c r="I77" s="20">
        <v>55938578</v>
      </c>
      <c r="J77" s="20">
        <v>19563298</v>
      </c>
      <c r="K77" s="20">
        <v>23386831</v>
      </c>
      <c r="L77" s="20">
        <v>43135273</v>
      </c>
      <c r="M77" s="20">
        <v>86085402</v>
      </c>
      <c r="N77" s="20">
        <v>25809197</v>
      </c>
      <c r="O77" s="20">
        <v>34099602</v>
      </c>
      <c r="P77" s="20">
        <v>26333105</v>
      </c>
      <c r="Q77" s="20">
        <v>86241904</v>
      </c>
      <c r="R77" s="20"/>
      <c r="S77" s="20"/>
      <c r="T77" s="20"/>
      <c r="U77" s="20"/>
      <c r="V77" s="20">
        <v>228265884</v>
      </c>
      <c r="W77" s="20">
        <v>199226873</v>
      </c>
      <c r="X77" s="20"/>
      <c r="Y77" s="19"/>
      <c r="Z77" s="22">
        <v>275556325</v>
      </c>
    </row>
    <row r="78" spans="1:26" ht="13.5" hidden="1">
      <c r="A78" s="37" t="s">
        <v>32</v>
      </c>
      <c r="B78" s="18">
        <v>2245016</v>
      </c>
      <c r="C78" s="18"/>
      <c r="D78" s="19">
        <v>2671541875</v>
      </c>
      <c r="E78" s="20">
        <v>3134135012</v>
      </c>
      <c r="F78" s="20">
        <v>208002155</v>
      </c>
      <c r="G78" s="20">
        <v>187878776</v>
      </c>
      <c r="H78" s="20">
        <v>203170323</v>
      </c>
      <c r="I78" s="20">
        <v>599051254</v>
      </c>
      <c r="J78" s="20">
        <v>182588268</v>
      </c>
      <c r="K78" s="20">
        <v>236543993</v>
      </c>
      <c r="L78" s="20">
        <v>437959642</v>
      </c>
      <c r="M78" s="20">
        <v>857091903</v>
      </c>
      <c r="N78" s="20">
        <v>202426759</v>
      </c>
      <c r="O78" s="20">
        <v>215226049</v>
      </c>
      <c r="P78" s="20">
        <v>213438870</v>
      </c>
      <c r="Q78" s="20">
        <v>631091678</v>
      </c>
      <c r="R78" s="20"/>
      <c r="S78" s="20"/>
      <c r="T78" s="20"/>
      <c r="U78" s="20"/>
      <c r="V78" s="20">
        <v>2087234835</v>
      </c>
      <c r="W78" s="20">
        <v>2357167731</v>
      </c>
      <c r="X78" s="20"/>
      <c r="Y78" s="19"/>
      <c r="Z78" s="22">
        <v>3134135012</v>
      </c>
    </row>
    <row r="79" spans="1:26" ht="13.5" hidden="1">
      <c r="A79" s="38" t="s">
        <v>102</v>
      </c>
      <c r="B79" s="18">
        <v>1675339</v>
      </c>
      <c r="C79" s="18"/>
      <c r="D79" s="19">
        <v>1937275554</v>
      </c>
      <c r="E79" s="20">
        <v>2264867521</v>
      </c>
      <c r="F79" s="20">
        <v>174947130</v>
      </c>
      <c r="G79" s="20">
        <v>163581474</v>
      </c>
      <c r="H79" s="20">
        <v>179661228</v>
      </c>
      <c r="I79" s="20">
        <v>518189832</v>
      </c>
      <c r="J79" s="20">
        <v>154579478</v>
      </c>
      <c r="K79" s="20">
        <v>195365357</v>
      </c>
      <c r="L79" s="20">
        <v>362534921</v>
      </c>
      <c r="M79" s="20">
        <v>712479756</v>
      </c>
      <c r="N79" s="20">
        <v>173834489</v>
      </c>
      <c r="O79" s="20">
        <v>179184534</v>
      </c>
      <c r="P79" s="20">
        <v>173860951</v>
      </c>
      <c r="Q79" s="20">
        <v>526879974</v>
      </c>
      <c r="R79" s="20"/>
      <c r="S79" s="20"/>
      <c r="T79" s="20"/>
      <c r="U79" s="20"/>
      <c r="V79" s="20">
        <v>1757549562</v>
      </c>
      <c r="W79" s="20">
        <v>1753726472</v>
      </c>
      <c r="X79" s="20"/>
      <c r="Y79" s="19"/>
      <c r="Z79" s="22">
        <v>2264867521</v>
      </c>
    </row>
    <row r="80" spans="1:26" ht="13.5" hidden="1">
      <c r="A80" s="38" t="s">
        <v>103</v>
      </c>
      <c r="B80" s="18">
        <v>362902</v>
      </c>
      <c r="C80" s="18"/>
      <c r="D80" s="19">
        <v>445491188</v>
      </c>
      <c r="E80" s="20">
        <v>484053901</v>
      </c>
      <c r="F80" s="20">
        <v>21030859</v>
      </c>
      <c r="G80" s="20">
        <v>14478046</v>
      </c>
      <c r="H80" s="20">
        <v>13959312</v>
      </c>
      <c r="I80" s="20">
        <v>49468217</v>
      </c>
      <c r="J80" s="20">
        <v>17232163</v>
      </c>
      <c r="K80" s="20">
        <v>26502011</v>
      </c>
      <c r="L80" s="20">
        <v>48936828</v>
      </c>
      <c r="M80" s="20">
        <v>92671002</v>
      </c>
      <c r="N80" s="20">
        <v>16583808</v>
      </c>
      <c r="O80" s="20">
        <v>23229116</v>
      </c>
      <c r="P80" s="20">
        <v>24450509</v>
      </c>
      <c r="Q80" s="20">
        <v>64263433</v>
      </c>
      <c r="R80" s="20"/>
      <c r="S80" s="20"/>
      <c r="T80" s="20"/>
      <c r="U80" s="20"/>
      <c r="V80" s="20">
        <v>206402652</v>
      </c>
      <c r="W80" s="20">
        <v>321158246</v>
      </c>
      <c r="X80" s="20"/>
      <c r="Y80" s="19"/>
      <c r="Z80" s="22">
        <v>484053901</v>
      </c>
    </row>
    <row r="81" spans="1:26" ht="13.5" hidden="1">
      <c r="A81" s="38" t="s">
        <v>104</v>
      </c>
      <c r="B81" s="18">
        <v>106917</v>
      </c>
      <c r="C81" s="18"/>
      <c r="D81" s="19">
        <v>184259205</v>
      </c>
      <c r="E81" s="20">
        <v>271827993</v>
      </c>
      <c r="F81" s="20">
        <v>6068042</v>
      </c>
      <c r="G81" s="20">
        <v>5576194</v>
      </c>
      <c r="H81" s="20">
        <v>4874043</v>
      </c>
      <c r="I81" s="20">
        <v>16518279</v>
      </c>
      <c r="J81" s="20">
        <v>5851488</v>
      </c>
      <c r="K81" s="20">
        <v>7640583</v>
      </c>
      <c r="L81" s="20">
        <v>13901554</v>
      </c>
      <c r="M81" s="20">
        <v>27393625</v>
      </c>
      <c r="N81" s="20">
        <v>6253908</v>
      </c>
      <c r="O81" s="20">
        <v>6755587</v>
      </c>
      <c r="P81" s="20">
        <v>8954297</v>
      </c>
      <c r="Q81" s="20">
        <v>21963792</v>
      </c>
      <c r="R81" s="20"/>
      <c r="S81" s="20"/>
      <c r="T81" s="20"/>
      <c r="U81" s="20"/>
      <c r="V81" s="20">
        <v>65875696</v>
      </c>
      <c r="W81" s="20">
        <v>200321558</v>
      </c>
      <c r="X81" s="20"/>
      <c r="Y81" s="19"/>
      <c r="Z81" s="22">
        <v>271827993</v>
      </c>
    </row>
    <row r="82" spans="1:26" ht="13.5" hidden="1">
      <c r="A82" s="38" t="s">
        <v>105</v>
      </c>
      <c r="B82" s="18">
        <v>99858</v>
      </c>
      <c r="C82" s="18"/>
      <c r="D82" s="19">
        <v>104220699</v>
      </c>
      <c r="E82" s="20">
        <v>113160368</v>
      </c>
      <c r="F82" s="20">
        <v>5953966</v>
      </c>
      <c r="G82" s="20">
        <v>4243062</v>
      </c>
      <c r="H82" s="20">
        <v>4675687</v>
      </c>
      <c r="I82" s="20">
        <v>14872715</v>
      </c>
      <c r="J82" s="20">
        <v>4925086</v>
      </c>
      <c r="K82" s="20">
        <v>7036016</v>
      </c>
      <c r="L82" s="20">
        <v>12457692</v>
      </c>
      <c r="M82" s="20">
        <v>24418794</v>
      </c>
      <c r="N82" s="20">
        <v>5754554</v>
      </c>
      <c r="O82" s="20">
        <v>6046540</v>
      </c>
      <c r="P82" s="20">
        <v>6170218</v>
      </c>
      <c r="Q82" s="20">
        <v>17971312</v>
      </c>
      <c r="R82" s="20"/>
      <c r="S82" s="20"/>
      <c r="T82" s="20"/>
      <c r="U82" s="20"/>
      <c r="V82" s="20">
        <v>57262821</v>
      </c>
      <c r="W82" s="20">
        <v>81807982</v>
      </c>
      <c r="X82" s="20"/>
      <c r="Y82" s="19"/>
      <c r="Z82" s="22">
        <v>113160368</v>
      </c>
    </row>
    <row r="83" spans="1:26" ht="13.5" hidden="1">
      <c r="A83" s="38" t="s">
        <v>106</v>
      </c>
      <c r="B83" s="18"/>
      <c r="C83" s="18"/>
      <c r="D83" s="19">
        <v>295229</v>
      </c>
      <c r="E83" s="20">
        <v>225229</v>
      </c>
      <c r="F83" s="20">
        <v>2158</v>
      </c>
      <c r="G83" s="20"/>
      <c r="H83" s="20">
        <v>53</v>
      </c>
      <c r="I83" s="20">
        <v>2211</v>
      </c>
      <c r="J83" s="20">
        <v>53</v>
      </c>
      <c r="K83" s="20">
        <v>26</v>
      </c>
      <c r="L83" s="20">
        <v>128647</v>
      </c>
      <c r="M83" s="20">
        <v>128726</v>
      </c>
      <c r="N83" s="20"/>
      <c r="O83" s="20">
        <v>10272</v>
      </c>
      <c r="P83" s="20">
        <v>2895</v>
      </c>
      <c r="Q83" s="20">
        <v>13167</v>
      </c>
      <c r="R83" s="20"/>
      <c r="S83" s="20"/>
      <c r="T83" s="20"/>
      <c r="U83" s="20"/>
      <c r="V83" s="20">
        <v>144104</v>
      </c>
      <c r="W83" s="20">
        <v>153473</v>
      </c>
      <c r="X83" s="20"/>
      <c r="Y83" s="19"/>
      <c r="Z83" s="22">
        <v>225229</v>
      </c>
    </row>
    <row r="84" spans="1:26" ht="13.5" hidden="1">
      <c r="A84" s="39" t="s">
        <v>107</v>
      </c>
      <c r="B84" s="27">
        <v>40675</v>
      </c>
      <c r="C84" s="27"/>
      <c r="D84" s="28"/>
      <c r="E84" s="29">
        <v>196047058</v>
      </c>
      <c r="F84" s="29">
        <v>15301367</v>
      </c>
      <c r="G84" s="29">
        <v>15753158</v>
      </c>
      <c r="H84" s="29">
        <v>15446452</v>
      </c>
      <c r="I84" s="29">
        <v>46500977</v>
      </c>
      <c r="J84" s="29">
        <v>16438790</v>
      </c>
      <c r="K84" s="29">
        <v>15326068</v>
      </c>
      <c r="L84" s="29">
        <v>16802038</v>
      </c>
      <c r="M84" s="29">
        <v>48566896</v>
      </c>
      <c r="N84" s="29">
        <v>19292910</v>
      </c>
      <c r="O84" s="29">
        <v>18871724</v>
      </c>
      <c r="P84" s="29">
        <v>-882485</v>
      </c>
      <c r="Q84" s="29">
        <v>37282149</v>
      </c>
      <c r="R84" s="29"/>
      <c r="S84" s="29"/>
      <c r="T84" s="29"/>
      <c r="U84" s="29"/>
      <c r="V84" s="29">
        <v>132350022</v>
      </c>
      <c r="W84" s="29">
        <v>143944243</v>
      </c>
      <c r="X84" s="29"/>
      <c r="Y84" s="28"/>
      <c r="Z84" s="30">
        <v>196047058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272706788</v>
      </c>
      <c r="C5" s="18">
        <v>0</v>
      </c>
      <c r="D5" s="58">
        <v>317222791</v>
      </c>
      <c r="E5" s="59">
        <v>338662741</v>
      </c>
      <c r="F5" s="59">
        <v>51163229</v>
      </c>
      <c r="G5" s="59">
        <v>21908608</v>
      </c>
      <c r="H5" s="59">
        <v>22111580</v>
      </c>
      <c r="I5" s="59">
        <v>95183417</v>
      </c>
      <c r="J5" s="59">
        <v>20425307</v>
      </c>
      <c r="K5" s="59">
        <v>19773997</v>
      </c>
      <c r="L5" s="59">
        <v>20506925</v>
      </c>
      <c r="M5" s="59">
        <v>60706229</v>
      </c>
      <c r="N5" s="59">
        <v>21375576</v>
      </c>
      <c r="O5" s="59">
        <v>19830971</v>
      </c>
      <c r="P5" s="59">
        <v>9530113</v>
      </c>
      <c r="Q5" s="59">
        <v>50736660</v>
      </c>
      <c r="R5" s="59">
        <v>0</v>
      </c>
      <c r="S5" s="59">
        <v>0</v>
      </c>
      <c r="T5" s="59">
        <v>0</v>
      </c>
      <c r="U5" s="59">
        <v>0</v>
      </c>
      <c r="V5" s="59">
        <v>206626306</v>
      </c>
      <c r="W5" s="59">
        <v>255439496</v>
      </c>
      <c r="X5" s="59">
        <v>-48813190</v>
      </c>
      <c r="Y5" s="60">
        <v>-19.11</v>
      </c>
      <c r="Z5" s="61">
        <v>338662741</v>
      </c>
    </row>
    <row r="6" spans="1:26" ht="13.5">
      <c r="A6" s="57" t="s">
        <v>32</v>
      </c>
      <c r="B6" s="18">
        <v>1309265825</v>
      </c>
      <c r="C6" s="18">
        <v>0</v>
      </c>
      <c r="D6" s="58">
        <v>1576422743</v>
      </c>
      <c r="E6" s="59">
        <v>1580675593</v>
      </c>
      <c r="F6" s="59">
        <v>124298337</v>
      </c>
      <c r="G6" s="59">
        <v>137729544</v>
      </c>
      <c r="H6" s="59">
        <v>128365719</v>
      </c>
      <c r="I6" s="59">
        <v>390393600</v>
      </c>
      <c r="J6" s="59">
        <v>113029025</v>
      </c>
      <c r="K6" s="59">
        <v>121828924</v>
      </c>
      <c r="L6" s="59">
        <v>109513695</v>
      </c>
      <c r="M6" s="59">
        <v>344371644</v>
      </c>
      <c r="N6" s="59">
        <v>116067480</v>
      </c>
      <c r="O6" s="59">
        <v>134414404</v>
      </c>
      <c r="P6" s="59">
        <v>113025683</v>
      </c>
      <c r="Q6" s="59">
        <v>363507567</v>
      </c>
      <c r="R6" s="59">
        <v>0</v>
      </c>
      <c r="S6" s="59">
        <v>0</v>
      </c>
      <c r="T6" s="59">
        <v>0</v>
      </c>
      <c r="U6" s="59">
        <v>0</v>
      </c>
      <c r="V6" s="59">
        <v>1098272811</v>
      </c>
      <c r="W6" s="59">
        <v>1251950436</v>
      </c>
      <c r="X6" s="59">
        <v>-153677625</v>
      </c>
      <c r="Y6" s="60">
        <v>-12.28</v>
      </c>
      <c r="Z6" s="61">
        <v>1580675593</v>
      </c>
    </row>
    <row r="7" spans="1:26" ht="13.5">
      <c r="A7" s="57" t="s">
        <v>33</v>
      </c>
      <c r="B7" s="18">
        <v>6911774</v>
      </c>
      <c r="C7" s="18">
        <v>0</v>
      </c>
      <c r="D7" s="58">
        <v>2108000</v>
      </c>
      <c r="E7" s="59">
        <v>2108000</v>
      </c>
      <c r="F7" s="59">
        <v>35945</v>
      </c>
      <c r="G7" s="59">
        <v>454</v>
      </c>
      <c r="H7" s="59">
        <v>10836</v>
      </c>
      <c r="I7" s="59">
        <v>47235</v>
      </c>
      <c r="J7" s="59">
        <v>234397</v>
      </c>
      <c r="K7" s="59">
        <v>7068</v>
      </c>
      <c r="L7" s="59">
        <v>51266</v>
      </c>
      <c r="M7" s="59">
        <v>292731</v>
      </c>
      <c r="N7" s="59">
        <v>59415</v>
      </c>
      <c r="O7" s="59">
        <v>2580208</v>
      </c>
      <c r="P7" s="59">
        <v>0</v>
      </c>
      <c r="Q7" s="59">
        <v>2639623</v>
      </c>
      <c r="R7" s="59">
        <v>0</v>
      </c>
      <c r="S7" s="59">
        <v>0</v>
      </c>
      <c r="T7" s="59">
        <v>0</v>
      </c>
      <c r="U7" s="59">
        <v>0</v>
      </c>
      <c r="V7" s="59">
        <v>2979589</v>
      </c>
      <c r="W7" s="59">
        <v>1728058</v>
      </c>
      <c r="X7" s="59">
        <v>1251531</v>
      </c>
      <c r="Y7" s="60">
        <v>72.42</v>
      </c>
      <c r="Z7" s="61">
        <v>2108000</v>
      </c>
    </row>
    <row r="8" spans="1:26" ht="13.5">
      <c r="A8" s="57" t="s">
        <v>34</v>
      </c>
      <c r="B8" s="18">
        <v>443317367</v>
      </c>
      <c r="C8" s="18">
        <v>0</v>
      </c>
      <c r="D8" s="58">
        <v>351271100</v>
      </c>
      <c r="E8" s="59">
        <v>351271100</v>
      </c>
      <c r="F8" s="59">
        <v>142856000</v>
      </c>
      <c r="G8" s="59">
        <v>2224000</v>
      </c>
      <c r="H8" s="59">
        <v>400000</v>
      </c>
      <c r="I8" s="59">
        <v>145480000</v>
      </c>
      <c r="J8" s="59">
        <v>0</v>
      </c>
      <c r="K8" s="59">
        <v>745000</v>
      </c>
      <c r="L8" s="59">
        <v>111092000</v>
      </c>
      <c r="M8" s="59">
        <v>111837000</v>
      </c>
      <c r="N8" s="59">
        <v>700000</v>
      </c>
      <c r="O8" s="59">
        <v>497000</v>
      </c>
      <c r="P8" s="59">
        <v>87514000</v>
      </c>
      <c r="Q8" s="59">
        <v>88711000</v>
      </c>
      <c r="R8" s="59">
        <v>0</v>
      </c>
      <c r="S8" s="59">
        <v>0</v>
      </c>
      <c r="T8" s="59">
        <v>0</v>
      </c>
      <c r="U8" s="59">
        <v>0</v>
      </c>
      <c r="V8" s="59">
        <v>346028000</v>
      </c>
      <c r="W8" s="59">
        <v>262530386</v>
      </c>
      <c r="X8" s="59">
        <v>83497614</v>
      </c>
      <c r="Y8" s="60">
        <v>31.8</v>
      </c>
      <c r="Z8" s="61">
        <v>351271100</v>
      </c>
    </row>
    <row r="9" spans="1:26" ht="13.5">
      <c r="A9" s="57" t="s">
        <v>35</v>
      </c>
      <c r="B9" s="18">
        <v>229525719</v>
      </c>
      <c r="C9" s="18">
        <v>0</v>
      </c>
      <c r="D9" s="58">
        <v>267148690</v>
      </c>
      <c r="E9" s="59">
        <v>277854566</v>
      </c>
      <c r="F9" s="59">
        <v>24047332</v>
      </c>
      <c r="G9" s="59">
        <v>21015343</v>
      </c>
      <c r="H9" s="59">
        <v>33117236</v>
      </c>
      <c r="I9" s="59">
        <v>78179911</v>
      </c>
      <c r="J9" s="59">
        <v>32490434</v>
      </c>
      <c r="K9" s="59">
        <v>26558455</v>
      </c>
      <c r="L9" s="59">
        <v>30328340</v>
      </c>
      <c r="M9" s="59">
        <v>89377229</v>
      </c>
      <c r="N9" s="59">
        <v>46563139</v>
      </c>
      <c r="O9" s="59">
        <v>33597399</v>
      </c>
      <c r="P9" s="59">
        <v>22189245</v>
      </c>
      <c r="Q9" s="59">
        <v>102349783</v>
      </c>
      <c r="R9" s="59">
        <v>0</v>
      </c>
      <c r="S9" s="59">
        <v>0</v>
      </c>
      <c r="T9" s="59">
        <v>0</v>
      </c>
      <c r="U9" s="59">
        <v>0</v>
      </c>
      <c r="V9" s="59">
        <v>269906923</v>
      </c>
      <c r="W9" s="59">
        <v>194578241</v>
      </c>
      <c r="X9" s="59">
        <v>75328682</v>
      </c>
      <c r="Y9" s="60">
        <v>38.71</v>
      </c>
      <c r="Z9" s="61">
        <v>277854566</v>
      </c>
    </row>
    <row r="10" spans="1:26" ht="25.5">
      <c r="A10" s="62" t="s">
        <v>94</v>
      </c>
      <c r="B10" s="63">
        <f>SUM(B5:B9)</f>
        <v>2261727473</v>
      </c>
      <c r="C10" s="63">
        <f>SUM(C5:C9)</f>
        <v>0</v>
      </c>
      <c r="D10" s="64">
        <f aca="true" t="shared" si="0" ref="D10:Z10">SUM(D5:D9)</f>
        <v>2514173324</v>
      </c>
      <c r="E10" s="65">
        <f t="shared" si="0"/>
        <v>2550572000</v>
      </c>
      <c r="F10" s="65">
        <f t="shared" si="0"/>
        <v>342400843</v>
      </c>
      <c r="G10" s="65">
        <f t="shared" si="0"/>
        <v>182877949</v>
      </c>
      <c r="H10" s="65">
        <f t="shared" si="0"/>
        <v>184005371</v>
      </c>
      <c r="I10" s="65">
        <f t="shared" si="0"/>
        <v>709284163</v>
      </c>
      <c r="J10" s="65">
        <f t="shared" si="0"/>
        <v>166179163</v>
      </c>
      <c r="K10" s="65">
        <f t="shared" si="0"/>
        <v>168913444</v>
      </c>
      <c r="L10" s="65">
        <f t="shared" si="0"/>
        <v>271492226</v>
      </c>
      <c r="M10" s="65">
        <f t="shared" si="0"/>
        <v>606584833</v>
      </c>
      <c r="N10" s="65">
        <f t="shared" si="0"/>
        <v>184765610</v>
      </c>
      <c r="O10" s="65">
        <f t="shared" si="0"/>
        <v>190919982</v>
      </c>
      <c r="P10" s="65">
        <f t="shared" si="0"/>
        <v>232259041</v>
      </c>
      <c r="Q10" s="65">
        <f t="shared" si="0"/>
        <v>607944633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1923813629</v>
      </c>
      <c r="W10" s="65">
        <f t="shared" si="0"/>
        <v>1966226617</v>
      </c>
      <c r="X10" s="65">
        <f t="shared" si="0"/>
        <v>-42412988</v>
      </c>
      <c r="Y10" s="66">
        <f>+IF(W10&lt;&gt;0,(X10/W10)*100,0)</f>
        <v>-2.1570752645344746</v>
      </c>
      <c r="Z10" s="67">
        <f t="shared" si="0"/>
        <v>2550572000</v>
      </c>
    </row>
    <row r="11" spans="1:26" ht="13.5">
      <c r="A11" s="57" t="s">
        <v>36</v>
      </c>
      <c r="B11" s="18">
        <v>489414758</v>
      </c>
      <c r="C11" s="18">
        <v>0</v>
      </c>
      <c r="D11" s="58">
        <v>527465949</v>
      </c>
      <c r="E11" s="59">
        <v>529331000</v>
      </c>
      <c r="F11" s="59">
        <v>41918258</v>
      </c>
      <c r="G11" s="59">
        <v>42004046</v>
      </c>
      <c r="H11" s="59">
        <v>41171427</v>
      </c>
      <c r="I11" s="59">
        <v>125093731</v>
      </c>
      <c r="J11" s="59">
        <v>42804879</v>
      </c>
      <c r="K11" s="59">
        <v>42962209</v>
      </c>
      <c r="L11" s="59">
        <v>42627656</v>
      </c>
      <c r="M11" s="59">
        <v>128394744</v>
      </c>
      <c r="N11" s="59">
        <v>41286091</v>
      </c>
      <c r="O11" s="59">
        <v>42598354</v>
      </c>
      <c r="P11" s="59">
        <v>44677800</v>
      </c>
      <c r="Q11" s="59">
        <v>128562245</v>
      </c>
      <c r="R11" s="59">
        <v>0</v>
      </c>
      <c r="S11" s="59">
        <v>0</v>
      </c>
      <c r="T11" s="59">
        <v>0</v>
      </c>
      <c r="U11" s="59">
        <v>0</v>
      </c>
      <c r="V11" s="59">
        <v>382050720</v>
      </c>
      <c r="W11" s="59">
        <v>381220779</v>
      </c>
      <c r="X11" s="59">
        <v>829941</v>
      </c>
      <c r="Y11" s="60">
        <v>0.22</v>
      </c>
      <c r="Z11" s="61">
        <v>529331000</v>
      </c>
    </row>
    <row r="12" spans="1:26" ht="13.5">
      <c r="A12" s="57" t="s">
        <v>37</v>
      </c>
      <c r="B12" s="18">
        <v>23981844</v>
      </c>
      <c r="C12" s="18">
        <v>0</v>
      </c>
      <c r="D12" s="58">
        <v>25138051</v>
      </c>
      <c r="E12" s="59">
        <v>25138051</v>
      </c>
      <c r="F12" s="59">
        <v>-233264</v>
      </c>
      <c r="G12" s="59">
        <v>2800967</v>
      </c>
      <c r="H12" s="59">
        <v>2064199</v>
      </c>
      <c r="I12" s="59">
        <v>4631902</v>
      </c>
      <c r="J12" s="59">
        <v>2124317</v>
      </c>
      <c r="K12" s="59">
        <v>2107568</v>
      </c>
      <c r="L12" s="59">
        <v>2107568</v>
      </c>
      <c r="M12" s="59">
        <v>6339453</v>
      </c>
      <c r="N12" s="59">
        <v>2107568</v>
      </c>
      <c r="O12" s="59">
        <v>2107568</v>
      </c>
      <c r="P12" s="59">
        <v>2107568</v>
      </c>
      <c r="Q12" s="59">
        <v>6322704</v>
      </c>
      <c r="R12" s="59">
        <v>0</v>
      </c>
      <c r="S12" s="59">
        <v>0</v>
      </c>
      <c r="T12" s="59">
        <v>0</v>
      </c>
      <c r="U12" s="59">
        <v>0</v>
      </c>
      <c r="V12" s="59">
        <v>17294059</v>
      </c>
      <c r="W12" s="59">
        <v>18364622</v>
      </c>
      <c r="X12" s="59">
        <v>-1070563</v>
      </c>
      <c r="Y12" s="60">
        <v>-5.83</v>
      </c>
      <c r="Z12" s="61">
        <v>25138051</v>
      </c>
    </row>
    <row r="13" spans="1:26" ht="13.5">
      <c r="A13" s="57" t="s">
        <v>95</v>
      </c>
      <c r="B13" s="18">
        <v>472943600</v>
      </c>
      <c r="C13" s="18">
        <v>0</v>
      </c>
      <c r="D13" s="58">
        <v>476887953</v>
      </c>
      <c r="E13" s="59">
        <v>476888007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197059835</v>
      </c>
      <c r="L13" s="59">
        <v>39411966</v>
      </c>
      <c r="M13" s="59">
        <v>236471801</v>
      </c>
      <c r="N13" s="59">
        <v>39411966</v>
      </c>
      <c r="O13" s="59">
        <v>0</v>
      </c>
      <c r="P13" s="59">
        <v>0</v>
      </c>
      <c r="Q13" s="59">
        <v>39411966</v>
      </c>
      <c r="R13" s="59">
        <v>0</v>
      </c>
      <c r="S13" s="59">
        <v>0</v>
      </c>
      <c r="T13" s="59">
        <v>0</v>
      </c>
      <c r="U13" s="59">
        <v>0</v>
      </c>
      <c r="V13" s="59">
        <v>275883767</v>
      </c>
      <c r="W13" s="59">
        <v>336882942</v>
      </c>
      <c r="X13" s="59">
        <v>-60999175</v>
      </c>
      <c r="Y13" s="60">
        <v>-18.11</v>
      </c>
      <c r="Z13" s="61">
        <v>476888007</v>
      </c>
    </row>
    <row r="14" spans="1:26" ht="13.5">
      <c r="A14" s="57" t="s">
        <v>38</v>
      </c>
      <c r="B14" s="18">
        <v>33862799</v>
      </c>
      <c r="C14" s="18">
        <v>0</v>
      </c>
      <c r="D14" s="58">
        <v>14180861</v>
      </c>
      <c r="E14" s="59">
        <v>14169000</v>
      </c>
      <c r="F14" s="59">
        <v>247947</v>
      </c>
      <c r="G14" s="59">
        <v>246774</v>
      </c>
      <c r="H14" s="59">
        <v>1978601</v>
      </c>
      <c r="I14" s="59">
        <v>2473322</v>
      </c>
      <c r="J14" s="59">
        <v>244119</v>
      </c>
      <c r="K14" s="59">
        <v>234832</v>
      </c>
      <c r="L14" s="59">
        <v>1904590</v>
      </c>
      <c r="M14" s="59">
        <v>2383541</v>
      </c>
      <c r="N14" s="59">
        <v>240249</v>
      </c>
      <c r="O14" s="59">
        <v>215468</v>
      </c>
      <c r="P14" s="59">
        <v>1750407</v>
      </c>
      <c r="Q14" s="59">
        <v>2206124</v>
      </c>
      <c r="R14" s="59">
        <v>0</v>
      </c>
      <c r="S14" s="59">
        <v>0</v>
      </c>
      <c r="T14" s="59">
        <v>0</v>
      </c>
      <c r="U14" s="59">
        <v>0</v>
      </c>
      <c r="V14" s="59">
        <v>7062987</v>
      </c>
      <c r="W14" s="59">
        <v>6948038</v>
      </c>
      <c r="X14" s="59">
        <v>114949</v>
      </c>
      <c r="Y14" s="60">
        <v>1.65</v>
      </c>
      <c r="Z14" s="61">
        <v>14169000</v>
      </c>
    </row>
    <row r="15" spans="1:26" ht="13.5">
      <c r="A15" s="57" t="s">
        <v>39</v>
      </c>
      <c r="B15" s="18">
        <v>811310411</v>
      </c>
      <c r="C15" s="18">
        <v>0</v>
      </c>
      <c r="D15" s="58">
        <v>917760286</v>
      </c>
      <c r="E15" s="59">
        <v>923189286</v>
      </c>
      <c r="F15" s="59">
        <v>1844352</v>
      </c>
      <c r="G15" s="59">
        <v>76993931</v>
      </c>
      <c r="H15" s="59">
        <v>86353895</v>
      </c>
      <c r="I15" s="59">
        <v>165192178</v>
      </c>
      <c r="J15" s="59">
        <v>69232401</v>
      </c>
      <c r="K15" s="59">
        <v>56749268</v>
      </c>
      <c r="L15" s="59">
        <v>66529784</v>
      </c>
      <c r="M15" s="59">
        <v>192511453</v>
      </c>
      <c r="N15" s="59">
        <v>72463758</v>
      </c>
      <c r="O15" s="59">
        <v>68803630</v>
      </c>
      <c r="P15" s="59">
        <v>68184714</v>
      </c>
      <c r="Q15" s="59">
        <v>209452102</v>
      </c>
      <c r="R15" s="59">
        <v>0</v>
      </c>
      <c r="S15" s="59">
        <v>0</v>
      </c>
      <c r="T15" s="59">
        <v>0</v>
      </c>
      <c r="U15" s="59">
        <v>0</v>
      </c>
      <c r="V15" s="59">
        <v>567155733</v>
      </c>
      <c r="W15" s="59">
        <v>703748131</v>
      </c>
      <c r="X15" s="59">
        <v>-136592398</v>
      </c>
      <c r="Y15" s="60">
        <v>-19.41</v>
      </c>
      <c r="Z15" s="61">
        <v>923189286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741885435</v>
      </c>
      <c r="C17" s="18">
        <v>0</v>
      </c>
      <c r="D17" s="58">
        <v>857522941</v>
      </c>
      <c r="E17" s="59">
        <v>884715335</v>
      </c>
      <c r="F17" s="59">
        <v>45910235</v>
      </c>
      <c r="G17" s="59">
        <v>64161250</v>
      </c>
      <c r="H17" s="59">
        <v>117185120</v>
      </c>
      <c r="I17" s="59">
        <v>227256605</v>
      </c>
      <c r="J17" s="59">
        <v>64371227</v>
      </c>
      <c r="K17" s="59">
        <v>67037379</v>
      </c>
      <c r="L17" s="59">
        <v>65094449</v>
      </c>
      <c r="M17" s="59">
        <v>196503055</v>
      </c>
      <c r="N17" s="59">
        <v>66870726</v>
      </c>
      <c r="O17" s="59">
        <v>68667566</v>
      </c>
      <c r="P17" s="59">
        <v>64206368</v>
      </c>
      <c r="Q17" s="59">
        <v>199744660</v>
      </c>
      <c r="R17" s="59">
        <v>0</v>
      </c>
      <c r="S17" s="59">
        <v>0</v>
      </c>
      <c r="T17" s="59">
        <v>0</v>
      </c>
      <c r="U17" s="59">
        <v>0</v>
      </c>
      <c r="V17" s="59">
        <v>623504320</v>
      </c>
      <c r="W17" s="59">
        <v>750980041</v>
      </c>
      <c r="X17" s="59">
        <v>-127475721</v>
      </c>
      <c r="Y17" s="60">
        <v>-16.97</v>
      </c>
      <c r="Z17" s="61">
        <v>884715335</v>
      </c>
    </row>
    <row r="18" spans="1:26" ht="13.5">
      <c r="A18" s="69" t="s">
        <v>42</v>
      </c>
      <c r="B18" s="70">
        <f>SUM(B11:B17)</f>
        <v>2573398847</v>
      </c>
      <c r="C18" s="70">
        <f>SUM(C11:C17)</f>
        <v>0</v>
      </c>
      <c r="D18" s="71">
        <f aca="true" t="shared" si="1" ref="D18:Z18">SUM(D11:D17)</f>
        <v>2818956041</v>
      </c>
      <c r="E18" s="72">
        <f t="shared" si="1"/>
        <v>2853430679</v>
      </c>
      <c r="F18" s="72">
        <f t="shared" si="1"/>
        <v>89687528</v>
      </c>
      <c r="G18" s="72">
        <f t="shared" si="1"/>
        <v>186206968</v>
      </c>
      <c r="H18" s="72">
        <f t="shared" si="1"/>
        <v>248753242</v>
      </c>
      <c r="I18" s="72">
        <f t="shared" si="1"/>
        <v>524647738</v>
      </c>
      <c r="J18" s="72">
        <f t="shared" si="1"/>
        <v>178776943</v>
      </c>
      <c r="K18" s="72">
        <f t="shared" si="1"/>
        <v>366151091</v>
      </c>
      <c r="L18" s="72">
        <f t="shared" si="1"/>
        <v>217676013</v>
      </c>
      <c r="M18" s="72">
        <f t="shared" si="1"/>
        <v>762604047</v>
      </c>
      <c r="N18" s="72">
        <f t="shared" si="1"/>
        <v>222380358</v>
      </c>
      <c r="O18" s="72">
        <f t="shared" si="1"/>
        <v>182392586</v>
      </c>
      <c r="P18" s="72">
        <f t="shared" si="1"/>
        <v>180926857</v>
      </c>
      <c r="Q18" s="72">
        <f t="shared" si="1"/>
        <v>585699801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1872951586</v>
      </c>
      <c r="W18" s="72">
        <f t="shared" si="1"/>
        <v>2198144553</v>
      </c>
      <c r="X18" s="72">
        <f t="shared" si="1"/>
        <v>-325192967</v>
      </c>
      <c r="Y18" s="66">
        <f>+IF(W18&lt;&gt;0,(X18/W18)*100,0)</f>
        <v>-14.79397551704144</v>
      </c>
      <c r="Z18" s="73">
        <f t="shared" si="1"/>
        <v>2853430679</v>
      </c>
    </row>
    <row r="19" spans="1:26" ht="13.5">
      <c r="A19" s="69" t="s">
        <v>43</v>
      </c>
      <c r="B19" s="74">
        <f>+B10-B18</f>
        <v>-311671374</v>
      </c>
      <c r="C19" s="74">
        <f>+C10-C18</f>
        <v>0</v>
      </c>
      <c r="D19" s="75">
        <f aca="true" t="shared" si="2" ref="D19:Z19">+D10-D18</f>
        <v>-304782717</v>
      </c>
      <c r="E19" s="76">
        <f t="shared" si="2"/>
        <v>-302858679</v>
      </c>
      <c r="F19" s="76">
        <f t="shared" si="2"/>
        <v>252713315</v>
      </c>
      <c r="G19" s="76">
        <f t="shared" si="2"/>
        <v>-3329019</v>
      </c>
      <c r="H19" s="76">
        <f t="shared" si="2"/>
        <v>-64747871</v>
      </c>
      <c r="I19" s="76">
        <f t="shared" si="2"/>
        <v>184636425</v>
      </c>
      <c r="J19" s="76">
        <f t="shared" si="2"/>
        <v>-12597780</v>
      </c>
      <c r="K19" s="76">
        <f t="shared" si="2"/>
        <v>-197237647</v>
      </c>
      <c r="L19" s="76">
        <f t="shared" si="2"/>
        <v>53816213</v>
      </c>
      <c r="M19" s="76">
        <f t="shared" si="2"/>
        <v>-156019214</v>
      </c>
      <c r="N19" s="76">
        <f t="shared" si="2"/>
        <v>-37614748</v>
      </c>
      <c r="O19" s="76">
        <f t="shared" si="2"/>
        <v>8527396</v>
      </c>
      <c r="P19" s="76">
        <f t="shared" si="2"/>
        <v>51332184</v>
      </c>
      <c r="Q19" s="76">
        <f t="shared" si="2"/>
        <v>22244832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50862043</v>
      </c>
      <c r="W19" s="76">
        <f>IF(E10=E18,0,W10-W18)</f>
        <v>-231917936</v>
      </c>
      <c r="X19" s="76">
        <f t="shared" si="2"/>
        <v>282779979</v>
      </c>
      <c r="Y19" s="77">
        <f>+IF(W19&lt;&gt;0,(X19/W19)*100,0)</f>
        <v>-121.93105193899277</v>
      </c>
      <c r="Z19" s="78">
        <f t="shared" si="2"/>
        <v>-302858679</v>
      </c>
    </row>
    <row r="20" spans="1:26" ht="13.5">
      <c r="A20" s="57" t="s">
        <v>44</v>
      </c>
      <c r="B20" s="18">
        <v>3388981</v>
      </c>
      <c r="C20" s="18">
        <v>0</v>
      </c>
      <c r="D20" s="58">
        <v>134615900</v>
      </c>
      <c r="E20" s="59">
        <v>0</v>
      </c>
      <c r="F20" s="59">
        <v>4808000</v>
      </c>
      <c r="G20" s="59">
        <v>18074000</v>
      </c>
      <c r="H20" s="59">
        <v>0</v>
      </c>
      <c r="I20" s="59">
        <v>22882000</v>
      </c>
      <c r="J20" s="59">
        <v>0</v>
      </c>
      <c r="K20" s="59">
        <v>4000000</v>
      </c>
      <c r="L20" s="59">
        <v>63804000</v>
      </c>
      <c r="M20" s="59">
        <v>67804000</v>
      </c>
      <c r="N20" s="59">
        <v>0</v>
      </c>
      <c r="O20" s="59">
        <v>0</v>
      </c>
      <c r="P20" s="59">
        <v>34632900</v>
      </c>
      <c r="Q20" s="59">
        <v>34632900</v>
      </c>
      <c r="R20" s="59">
        <v>0</v>
      </c>
      <c r="S20" s="59">
        <v>0</v>
      </c>
      <c r="T20" s="59">
        <v>0</v>
      </c>
      <c r="U20" s="59">
        <v>0</v>
      </c>
      <c r="V20" s="59">
        <v>125318900</v>
      </c>
      <c r="W20" s="59">
        <v>134615902</v>
      </c>
      <c r="X20" s="59">
        <v>-9297002</v>
      </c>
      <c r="Y20" s="60">
        <v>-6.91</v>
      </c>
      <c r="Z20" s="61">
        <v>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-308282393</v>
      </c>
      <c r="C22" s="85">
        <f>SUM(C19:C21)</f>
        <v>0</v>
      </c>
      <c r="D22" s="86">
        <f aca="true" t="shared" si="3" ref="D22:Z22">SUM(D19:D21)</f>
        <v>-170166817</v>
      </c>
      <c r="E22" s="87">
        <f t="shared" si="3"/>
        <v>-302858679</v>
      </c>
      <c r="F22" s="87">
        <f t="shared" si="3"/>
        <v>257521315</v>
      </c>
      <c r="G22" s="87">
        <f t="shared" si="3"/>
        <v>14744981</v>
      </c>
      <c r="H22" s="87">
        <f t="shared" si="3"/>
        <v>-64747871</v>
      </c>
      <c r="I22" s="87">
        <f t="shared" si="3"/>
        <v>207518425</v>
      </c>
      <c r="J22" s="87">
        <f t="shared" si="3"/>
        <v>-12597780</v>
      </c>
      <c r="K22" s="87">
        <f t="shared" si="3"/>
        <v>-193237647</v>
      </c>
      <c r="L22" s="87">
        <f t="shared" si="3"/>
        <v>117620213</v>
      </c>
      <c r="M22" s="87">
        <f t="shared" si="3"/>
        <v>-88215214</v>
      </c>
      <c r="N22" s="87">
        <f t="shared" si="3"/>
        <v>-37614748</v>
      </c>
      <c r="O22" s="87">
        <f t="shared" si="3"/>
        <v>8527396</v>
      </c>
      <c r="P22" s="87">
        <f t="shared" si="3"/>
        <v>85965084</v>
      </c>
      <c r="Q22" s="87">
        <f t="shared" si="3"/>
        <v>56877732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176180943</v>
      </c>
      <c r="W22" s="87">
        <f t="shared" si="3"/>
        <v>-97302034</v>
      </c>
      <c r="X22" s="87">
        <f t="shared" si="3"/>
        <v>273482977</v>
      </c>
      <c r="Y22" s="88">
        <f>+IF(W22&lt;&gt;0,(X22/W22)*100,0)</f>
        <v>-281.066043285385</v>
      </c>
      <c r="Z22" s="89">
        <f t="shared" si="3"/>
        <v>-302858679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-308282393</v>
      </c>
      <c r="C24" s="74">
        <f>SUM(C22:C23)</f>
        <v>0</v>
      </c>
      <c r="D24" s="75">
        <f aca="true" t="shared" si="4" ref="D24:Z24">SUM(D22:D23)</f>
        <v>-170166817</v>
      </c>
      <c r="E24" s="76">
        <f t="shared" si="4"/>
        <v>-302858679</v>
      </c>
      <c r="F24" s="76">
        <f t="shared" si="4"/>
        <v>257521315</v>
      </c>
      <c r="G24" s="76">
        <f t="shared" si="4"/>
        <v>14744981</v>
      </c>
      <c r="H24" s="76">
        <f t="shared" si="4"/>
        <v>-64747871</v>
      </c>
      <c r="I24" s="76">
        <f t="shared" si="4"/>
        <v>207518425</v>
      </c>
      <c r="J24" s="76">
        <f t="shared" si="4"/>
        <v>-12597780</v>
      </c>
      <c r="K24" s="76">
        <f t="shared" si="4"/>
        <v>-193237647</v>
      </c>
      <c r="L24" s="76">
        <f t="shared" si="4"/>
        <v>117620213</v>
      </c>
      <c r="M24" s="76">
        <f t="shared" si="4"/>
        <v>-88215214</v>
      </c>
      <c r="N24" s="76">
        <f t="shared" si="4"/>
        <v>-37614748</v>
      </c>
      <c r="O24" s="76">
        <f t="shared" si="4"/>
        <v>8527396</v>
      </c>
      <c r="P24" s="76">
        <f t="shared" si="4"/>
        <v>85965084</v>
      </c>
      <c r="Q24" s="76">
        <f t="shared" si="4"/>
        <v>56877732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176180943</v>
      </c>
      <c r="W24" s="76">
        <f t="shared" si="4"/>
        <v>-97302034</v>
      </c>
      <c r="X24" s="76">
        <f t="shared" si="4"/>
        <v>273482977</v>
      </c>
      <c r="Y24" s="77">
        <f>+IF(W24&lt;&gt;0,(X24/W24)*100,0)</f>
        <v>-281.066043285385</v>
      </c>
      <c r="Z24" s="78">
        <f t="shared" si="4"/>
        <v>-302858679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144615900</v>
      </c>
      <c r="E27" s="99">
        <v>173941231</v>
      </c>
      <c r="F27" s="99">
        <v>0</v>
      </c>
      <c r="G27" s="99">
        <v>5476913</v>
      </c>
      <c r="H27" s="99">
        <v>6958560</v>
      </c>
      <c r="I27" s="99">
        <v>12435473</v>
      </c>
      <c r="J27" s="99">
        <v>3988034</v>
      </c>
      <c r="K27" s="99">
        <v>14935597</v>
      </c>
      <c r="L27" s="99">
        <v>10935741</v>
      </c>
      <c r="M27" s="99">
        <v>29859372</v>
      </c>
      <c r="N27" s="99">
        <v>23057182</v>
      </c>
      <c r="O27" s="99">
        <v>10732141</v>
      </c>
      <c r="P27" s="99">
        <v>5870498</v>
      </c>
      <c r="Q27" s="99">
        <v>39659821</v>
      </c>
      <c r="R27" s="99">
        <v>0</v>
      </c>
      <c r="S27" s="99">
        <v>0</v>
      </c>
      <c r="T27" s="99">
        <v>0</v>
      </c>
      <c r="U27" s="99">
        <v>0</v>
      </c>
      <c r="V27" s="99">
        <v>81954666</v>
      </c>
      <c r="W27" s="99">
        <v>130455923</v>
      </c>
      <c r="X27" s="99">
        <v>-48501257</v>
      </c>
      <c r="Y27" s="100">
        <v>-37.18</v>
      </c>
      <c r="Z27" s="101">
        <v>173941231</v>
      </c>
    </row>
    <row r="28" spans="1:26" ht="13.5">
      <c r="A28" s="102" t="s">
        <v>44</v>
      </c>
      <c r="B28" s="18">
        <v>0</v>
      </c>
      <c r="C28" s="18">
        <v>0</v>
      </c>
      <c r="D28" s="58">
        <v>134615900</v>
      </c>
      <c r="E28" s="59">
        <v>120975625</v>
      </c>
      <c r="F28" s="59">
        <v>0</v>
      </c>
      <c r="G28" s="59">
        <v>5461542</v>
      </c>
      <c r="H28" s="59">
        <v>6764348</v>
      </c>
      <c r="I28" s="59">
        <v>12225890</v>
      </c>
      <c r="J28" s="59">
        <v>3392221</v>
      </c>
      <c r="K28" s="59">
        <v>14913154</v>
      </c>
      <c r="L28" s="59">
        <v>10914841</v>
      </c>
      <c r="M28" s="59">
        <v>29220216</v>
      </c>
      <c r="N28" s="59">
        <v>22878545</v>
      </c>
      <c r="O28" s="59">
        <v>9945467</v>
      </c>
      <c r="P28" s="59">
        <v>4611699</v>
      </c>
      <c r="Q28" s="59">
        <v>37435711</v>
      </c>
      <c r="R28" s="59">
        <v>0</v>
      </c>
      <c r="S28" s="59">
        <v>0</v>
      </c>
      <c r="T28" s="59">
        <v>0</v>
      </c>
      <c r="U28" s="59">
        <v>0</v>
      </c>
      <c r="V28" s="59">
        <v>78881817</v>
      </c>
      <c r="W28" s="59">
        <v>90731719</v>
      </c>
      <c r="X28" s="59">
        <v>-11849902</v>
      </c>
      <c r="Y28" s="60">
        <v>-13.06</v>
      </c>
      <c r="Z28" s="61">
        <v>120975625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10000000</v>
      </c>
      <c r="E31" s="59">
        <v>52965606</v>
      </c>
      <c r="F31" s="59">
        <v>0</v>
      </c>
      <c r="G31" s="59">
        <v>15371</v>
      </c>
      <c r="H31" s="59">
        <v>194212</v>
      </c>
      <c r="I31" s="59">
        <v>209583</v>
      </c>
      <c r="J31" s="59">
        <v>595813</v>
      </c>
      <c r="K31" s="59">
        <v>22443</v>
      </c>
      <c r="L31" s="59">
        <v>20900</v>
      </c>
      <c r="M31" s="59">
        <v>639156</v>
      </c>
      <c r="N31" s="59">
        <v>178637</v>
      </c>
      <c r="O31" s="59">
        <v>786674</v>
      </c>
      <c r="P31" s="59">
        <v>1258799</v>
      </c>
      <c r="Q31" s="59">
        <v>2224110</v>
      </c>
      <c r="R31" s="59">
        <v>0</v>
      </c>
      <c r="S31" s="59">
        <v>0</v>
      </c>
      <c r="T31" s="59">
        <v>0</v>
      </c>
      <c r="U31" s="59">
        <v>0</v>
      </c>
      <c r="V31" s="59">
        <v>3072849</v>
      </c>
      <c r="W31" s="59">
        <v>39724205</v>
      </c>
      <c r="X31" s="59">
        <v>-36651356</v>
      </c>
      <c r="Y31" s="60">
        <v>-92.26</v>
      </c>
      <c r="Z31" s="61">
        <v>52965606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144615900</v>
      </c>
      <c r="E32" s="99">
        <f t="shared" si="5"/>
        <v>173941231</v>
      </c>
      <c r="F32" s="99">
        <f t="shared" si="5"/>
        <v>0</v>
      </c>
      <c r="G32" s="99">
        <f t="shared" si="5"/>
        <v>5476913</v>
      </c>
      <c r="H32" s="99">
        <f t="shared" si="5"/>
        <v>6958560</v>
      </c>
      <c r="I32" s="99">
        <f t="shared" si="5"/>
        <v>12435473</v>
      </c>
      <c r="J32" s="99">
        <f t="shared" si="5"/>
        <v>3988034</v>
      </c>
      <c r="K32" s="99">
        <f t="shared" si="5"/>
        <v>14935597</v>
      </c>
      <c r="L32" s="99">
        <f t="shared" si="5"/>
        <v>10935741</v>
      </c>
      <c r="M32" s="99">
        <f t="shared" si="5"/>
        <v>29859372</v>
      </c>
      <c r="N32" s="99">
        <f t="shared" si="5"/>
        <v>23057182</v>
      </c>
      <c r="O32" s="99">
        <f t="shared" si="5"/>
        <v>10732141</v>
      </c>
      <c r="P32" s="99">
        <f t="shared" si="5"/>
        <v>5870498</v>
      </c>
      <c r="Q32" s="99">
        <f t="shared" si="5"/>
        <v>39659821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81954666</v>
      </c>
      <c r="W32" s="99">
        <f t="shared" si="5"/>
        <v>130455924</v>
      </c>
      <c r="X32" s="99">
        <f t="shared" si="5"/>
        <v>-48501258</v>
      </c>
      <c r="Y32" s="100">
        <f>+IF(W32&lt;&gt;0,(X32/W32)*100,0)</f>
        <v>-37.17827179699405</v>
      </c>
      <c r="Z32" s="101">
        <f t="shared" si="5"/>
        <v>173941231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262474712</v>
      </c>
      <c r="C35" s="18">
        <v>0</v>
      </c>
      <c r="D35" s="58">
        <v>202028000</v>
      </c>
      <c r="E35" s="59">
        <v>202028000</v>
      </c>
      <c r="F35" s="59">
        <v>416367997</v>
      </c>
      <c r="G35" s="59">
        <v>396414322</v>
      </c>
      <c r="H35" s="59">
        <v>385078121</v>
      </c>
      <c r="I35" s="59">
        <v>385078121</v>
      </c>
      <c r="J35" s="59">
        <v>381226864</v>
      </c>
      <c r="K35" s="59">
        <v>348462684</v>
      </c>
      <c r="L35" s="59">
        <v>441613320</v>
      </c>
      <c r="M35" s="59">
        <v>441613320</v>
      </c>
      <c r="N35" s="59">
        <v>402219474</v>
      </c>
      <c r="O35" s="59">
        <v>0</v>
      </c>
      <c r="P35" s="59">
        <v>476415363</v>
      </c>
      <c r="Q35" s="59">
        <v>476415363</v>
      </c>
      <c r="R35" s="59">
        <v>0</v>
      </c>
      <c r="S35" s="59">
        <v>0</v>
      </c>
      <c r="T35" s="59">
        <v>0</v>
      </c>
      <c r="U35" s="59">
        <v>0</v>
      </c>
      <c r="V35" s="59">
        <v>476415363</v>
      </c>
      <c r="W35" s="59">
        <v>151521000</v>
      </c>
      <c r="X35" s="59">
        <v>324894363</v>
      </c>
      <c r="Y35" s="60">
        <v>214.42</v>
      </c>
      <c r="Z35" s="61">
        <v>202028000</v>
      </c>
    </row>
    <row r="36" spans="1:26" ht="13.5">
      <c r="A36" s="57" t="s">
        <v>53</v>
      </c>
      <c r="B36" s="18">
        <v>5717354999</v>
      </c>
      <c r="C36" s="18">
        <v>0</v>
      </c>
      <c r="D36" s="58">
        <v>5408613000</v>
      </c>
      <c r="E36" s="59">
        <v>5408613000</v>
      </c>
      <c r="F36" s="59">
        <v>5823681293</v>
      </c>
      <c r="G36" s="59">
        <v>5658828051</v>
      </c>
      <c r="H36" s="59">
        <v>5665852298</v>
      </c>
      <c r="I36" s="59">
        <v>5665852298</v>
      </c>
      <c r="J36" s="59">
        <v>5670326963</v>
      </c>
      <c r="K36" s="59">
        <v>5488214806</v>
      </c>
      <c r="L36" s="59">
        <v>5459882251</v>
      </c>
      <c r="M36" s="59">
        <v>5459882251</v>
      </c>
      <c r="N36" s="59">
        <v>5442905850</v>
      </c>
      <c r="O36" s="59">
        <v>0</v>
      </c>
      <c r="P36" s="59">
        <v>5505997393</v>
      </c>
      <c r="Q36" s="59">
        <v>5505997393</v>
      </c>
      <c r="R36" s="59">
        <v>0</v>
      </c>
      <c r="S36" s="59">
        <v>0</v>
      </c>
      <c r="T36" s="59">
        <v>0</v>
      </c>
      <c r="U36" s="59">
        <v>0</v>
      </c>
      <c r="V36" s="59">
        <v>5505997393</v>
      </c>
      <c r="W36" s="59">
        <v>4056459750</v>
      </c>
      <c r="X36" s="59">
        <v>1449537643</v>
      </c>
      <c r="Y36" s="60">
        <v>35.73</v>
      </c>
      <c r="Z36" s="61">
        <v>5408613000</v>
      </c>
    </row>
    <row r="37" spans="1:26" ht="13.5">
      <c r="A37" s="57" t="s">
        <v>54</v>
      </c>
      <c r="B37" s="18">
        <v>610454666</v>
      </c>
      <c r="C37" s="18">
        <v>0</v>
      </c>
      <c r="D37" s="58">
        <v>226341000</v>
      </c>
      <c r="E37" s="59">
        <v>226341000</v>
      </c>
      <c r="F37" s="59">
        <v>995222143</v>
      </c>
      <c r="G37" s="59">
        <v>885133655</v>
      </c>
      <c r="H37" s="59">
        <v>919742644</v>
      </c>
      <c r="I37" s="59">
        <v>919742644</v>
      </c>
      <c r="J37" s="59">
        <v>904187386</v>
      </c>
      <c r="K37" s="59">
        <v>858460239</v>
      </c>
      <c r="L37" s="59">
        <v>955195130</v>
      </c>
      <c r="M37" s="59">
        <v>955195130</v>
      </c>
      <c r="N37" s="59">
        <v>906402319</v>
      </c>
      <c r="O37" s="59">
        <v>0</v>
      </c>
      <c r="P37" s="59">
        <v>970346217</v>
      </c>
      <c r="Q37" s="59">
        <v>970346217</v>
      </c>
      <c r="R37" s="59">
        <v>0</v>
      </c>
      <c r="S37" s="59">
        <v>0</v>
      </c>
      <c r="T37" s="59">
        <v>0</v>
      </c>
      <c r="U37" s="59">
        <v>0</v>
      </c>
      <c r="V37" s="59">
        <v>970346217</v>
      </c>
      <c r="W37" s="59">
        <v>169755750</v>
      </c>
      <c r="X37" s="59">
        <v>800590467</v>
      </c>
      <c r="Y37" s="60">
        <v>471.61</v>
      </c>
      <c r="Z37" s="61">
        <v>226341000</v>
      </c>
    </row>
    <row r="38" spans="1:26" ht="13.5">
      <c r="A38" s="57" t="s">
        <v>55</v>
      </c>
      <c r="B38" s="18">
        <v>356357431</v>
      </c>
      <c r="C38" s="18">
        <v>0</v>
      </c>
      <c r="D38" s="58">
        <v>407000000</v>
      </c>
      <c r="E38" s="59">
        <v>407000000</v>
      </c>
      <c r="F38" s="59">
        <v>54008507</v>
      </c>
      <c r="G38" s="59">
        <v>53863868</v>
      </c>
      <c r="H38" s="59">
        <v>51004108</v>
      </c>
      <c r="I38" s="59">
        <v>51004108</v>
      </c>
      <c r="J38" s="59">
        <v>50856678</v>
      </c>
      <c r="K38" s="59">
        <v>50700098</v>
      </c>
      <c r="L38" s="59">
        <v>47108889</v>
      </c>
      <c r="M38" s="59">
        <v>47108889</v>
      </c>
      <c r="N38" s="59">
        <v>46957725</v>
      </c>
      <c r="O38" s="59">
        <v>0</v>
      </c>
      <c r="P38" s="59">
        <v>43709865</v>
      </c>
      <c r="Q38" s="59">
        <v>43709865</v>
      </c>
      <c r="R38" s="59">
        <v>0</v>
      </c>
      <c r="S38" s="59">
        <v>0</v>
      </c>
      <c r="T38" s="59">
        <v>0</v>
      </c>
      <c r="U38" s="59">
        <v>0</v>
      </c>
      <c r="V38" s="59">
        <v>43709865</v>
      </c>
      <c r="W38" s="59">
        <v>305250000</v>
      </c>
      <c r="X38" s="59">
        <v>-261540135</v>
      </c>
      <c r="Y38" s="60">
        <v>-85.68</v>
      </c>
      <c r="Z38" s="61">
        <v>407000000</v>
      </c>
    </row>
    <row r="39" spans="1:26" ht="13.5">
      <c r="A39" s="57" t="s">
        <v>56</v>
      </c>
      <c r="B39" s="18">
        <v>5013017614</v>
      </c>
      <c r="C39" s="18">
        <v>0</v>
      </c>
      <c r="D39" s="58">
        <v>4977300000</v>
      </c>
      <c r="E39" s="59">
        <v>4977300000</v>
      </c>
      <c r="F39" s="59">
        <v>5190818640</v>
      </c>
      <c r="G39" s="59">
        <v>5116244850</v>
      </c>
      <c r="H39" s="59">
        <v>5080183667</v>
      </c>
      <c r="I39" s="59">
        <v>5080183667</v>
      </c>
      <c r="J39" s="59">
        <v>5096509763</v>
      </c>
      <c r="K39" s="59">
        <v>4927517153</v>
      </c>
      <c r="L39" s="59">
        <v>4899191552</v>
      </c>
      <c r="M39" s="59">
        <v>4899191552</v>
      </c>
      <c r="N39" s="59">
        <v>4891765280</v>
      </c>
      <c r="O39" s="59">
        <v>0</v>
      </c>
      <c r="P39" s="59">
        <v>4968356674</v>
      </c>
      <c r="Q39" s="59">
        <v>4968356674</v>
      </c>
      <c r="R39" s="59">
        <v>0</v>
      </c>
      <c r="S39" s="59">
        <v>0</v>
      </c>
      <c r="T39" s="59">
        <v>0</v>
      </c>
      <c r="U39" s="59">
        <v>0</v>
      </c>
      <c r="V39" s="59">
        <v>4968356674</v>
      </c>
      <c r="W39" s="59">
        <v>3732975000</v>
      </c>
      <c r="X39" s="59">
        <v>1235381674</v>
      </c>
      <c r="Y39" s="60">
        <v>33.09</v>
      </c>
      <c r="Z39" s="61">
        <v>4977300000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71063185</v>
      </c>
      <c r="C42" s="18">
        <v>0</v>
      </c>
      <c r="D42" s="58">
        <v>179588035</v>
      </c>
      <c r="E42" s="59">
        <v>242242846</v>
      </c>
      <c r="F42" s="59">
        <v>98980764</v>
      </c>
      <c r="G42" s="59">
        <v>-14420295</v>
      </c>
      <c r="H42" s="59">
        <v>-29133347</v>
      </c>
      <c r="I42" s="59">
        <v>55427122</v>
      </c>
      <c r="J42" s="59">
        <v>-12208462</v>
      </c>
      <c r="K42" s="59">
        <v>7966021</v>
      </c>
      <c r="L42" s="59">
        <v>124050611</v>
      </c>
      <c r="M42" s="59">
        <v>119808170</v>
      </c>
      <c r="N42" s="59">
        <v>-18801237</v>
      </c>
      <c r="O42" s="59">
        <v>-30004742</v>
      </c>
      <c r="P42" s="59">
        <v>109392071</v>
      </c>
      <c r="Q42" s="59">
        <v>60586092</v>
      </c>
      <c r="R42" s="59">
        <v>0</v>
      </c>
      <c r="S42" s="59">
        <v>0</v>
      </c>
      <c r="T42" s="59">
        <v>0</v>
      </c>
      <c r="U42" s="59">
        <v>0</v>
      </c>
      <c r="V42" s="59">
        <v>235821384</v>
      </c>
      <c r="W42" s="59">
        <v>9996030</v>
      </c>
      <c r="X42" s="59">
        <v>225825354</v>
      </c>
      <c r="Y42" s="60">
        <v>2259.15</v>
      </c>
      <c r="Z42" s="61">
        <v>242242846</v>
      </c>
    </row>
    <row r="43" spans="1:26" ht="13.5">
      <c r="A43" s="57" t="s">
        <v>59</v>
      </c>
      <c r="B43" s="18">
        <v>-69262949</v>
      </c>
      <c r="C43" s="18">
        <v>0</v>
      </c>
      <c r="D43" s="58">
        <v>-145587912</v>
      </c>
      <c r="E43" s="59">
        <v>-174913002</v>
      </c>
      <c r="F43" s="59">
        <v>-1380232</v>
      </c>
      <c r="G43" s="59">
        <v>-5987938</v>
      </c>
      <c r="H43" s="59">
        <v>-6956497</v>
      </c>
      <c r="I43" s="59">
        <v>-14324667</v>
      </c>
      <c r="J43" s="59">
        <v>-3985965</v>
      </c>
      <c r="K43" s="59">
        <v>-14935597</v>
      </c>
      <c r="L43" s="59">
        <v>-10933659</v>
      </c>
      <c r="M43" s="59">
        <v>-29855221</v>
      </c>
      <c r="N43" s="59">
        <v>-23055092</v>
      </c>
      <c r="O43" s="59">
        <v>-10730044</v>
      </c>
      <c r="P43" s="59">
        <v>-5868394</v>
      </c>
      <c r="Q43" s="59">
        <v>-39653530</v>
      </c>
      <c r="R43" s="59">
        <v>0</v>
      </c>
      <c r="S43" s="59">
        <v>0</v>
      </c>
      <c r="T43" s="59">
        <v>0</v>
      </c>
      <c r="U43" s="59">
        <v>0</v>
      </c>
      <c r="V43" s="59">
        <v>-83833418</v>
      </c>
      <c r="W43" s="59">
        <v>-107892389</v>
      </c>
      <c r="X43" s="59">
        <v>24058971</v>
      </c>
      <c r="Y43" s="60">
        <v>-22.3</v>
      </c>
      <c r="Z43" s="61">
        <v>-174913002</v>
      </c>
    </row>
    <row r="44" spans="1:26" ht="13.5">
      <c r="A44" s="57" t="s">
        <v>60</v>
      </c>
      <c r="B44" s="18">
        <v>-6731346</v>
      </c>
      <c r="C44" s="18">
        <v>0</v>
      </c>
      <c r="D44" s="58">
        <v>-13999996</v>
      </c>
      <c r="E44" s="59">
        <v>-13999999</v>
      </c>
      <c r="F44" s="59">
        <v>-412252</v>
      </c>
      <c r="G44" s="59">
        <v>-501471</v>
      </c>
      <c r="H44" s="59">
        <v>-8041536</v>
      </c>
      <c r="I44" s="59">
        <v>-8955259</v>
      </c>
      <c r="J44" s="59">
        <v>-486350</v>
      </c>
      <c r="K44" s="59">
        <v>-391412</v>
      </c>
      <c r="L44" s="59">
        <v>-9051210</v>
      </c>
      <c r="M44" s="59">
        <v>-9928972</v>
      </c>
      <c r="N44" s="59">
        <v>-280148</v>
      </c>
      <c r="O44" s="59">
        <v>-4552906</v>
      </c>
      <c r="P44" s="59">
        <v>-7825034</v>
      </c>
      <c r="Q44" s="59">
        <v>-12658088</v>
      </c>
      <c r="R44" s="59">
        <v>0</v>
      </c>
      <c r="S44" s="59">
        <v>0</v>
      </c>
      <c r="T44" s="59">
        <v>0</v>
      </c>
      <c r="U44" s="59">
        <v>0</v>
      </c>
      <c r="V44" s="59">
        <v>-31542319</v>
      </c>
      <c r="W44" s="59">
        <v>-13351969</v>
      </c>
      <c r="X44" s="59">
        <v>-18190350</v>
      </c>
      <c r="Y44" s="60">
        <v>136.24</v>
      </c>
      <c r="Z44" s="61">
        <v>-13999999</v>
      </c>
    </row>
    <row r="45" spans="1:26" ht="13.5">
      <c r="A45" s="69" t="s">
        <v>61</v>
      </c>
      <c r="B45" s="21">
        <v>25568909</v>
      </c>
      <c r="C45" s="21">
        <v>0</v>
      </c>
      <c r="D45" s="98">
        <v>80000129</v>
      </c>
      <c r="E45" s="99">
        <v>78898845</v>
      </c>
      <c r="F45" s="99">
        <v>128264122</v>
      </c>
      <c r="G45" s="99">
        <v>107354418</v>
      </c>
      <c r="H45" s="99">
        <v>63223038</v>
      </c>
      <c r="I45" s="99">
        <v>63223038</v>
      </c>
      <c r="J45" s="99">
        <v>46542261</v>
      </c>
      <c r="K45" s="99">
        <v>39181273</v>
      </c>
      <c r="L45" s="99">
        <v>143247015</v>
      </c>
      <c r="M45" s="99">
        <v>143247015</v>
      </c>
      <c r="N45" s="99">
        <v>101110538</v>
      </c>
      <c r="O45" s="99">
        <v>55822846</v>
      </c>
      <c r="P45" s="99">
        <v>151521489</v>
      </c>
      <c r="Q45" s="99">
        <v>151521489</v>
      </c>
      <c r="R45" s="99">
        <v>0</v>
      </c>
      <c r="S45" s="99">
        <v>0</v>
      </c>
      <c r="T45" s="99">
        <v>0</v>
      </c>
      <c r="U45" s="99">
        <v>0</v>
      </c>
      <c r="V45" s="99">
        <v>151521489</v>
      </c>
      <c r="W45" s="99">
        <v>-85679328</v>
      </c>
      <c r="X45" s="99">
        <v>237200817</v>
      </c>
      <c r="Y45" s="100">
        <v>-276.85</v>
      </c>
      <c r="Z45" s="101">
        <v>78898845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8" t="s">
        <v>90</v>
      </c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155585588</v>
      </c>
      <c r="C49" s="51">
        <v>0</v>
      </c>
      <c r="D49" s="128">
        <v>80038013</v>
      </c>
      <c r="E49" s="53">
        <v>65392921</v>
      </c>
      <c r="F49" s="53">
        <v>0</v>
      </c>
      <c r="G49" s="53">
        <v>0</v>
      </c>
      <c r="H49" s="53">
        <v>0</v>
      </c>
      <c r="I49" s="53">
        <v>67883081</v>
      </c>
      <c r="J49" s="53">
        <v>0</v>
      </c>
      <c r="K49" s="53">
        <v>0</v>
      </c>
      <c r="L49" s="53">
        <v>0</v>
      </c>
      <c r="M49" s="53">
        <v>64396138</v>
      </c>
      <c r="N49" s="53">
        <v>0</v>
      </c>
      <c r="O49" s="53">
        <v>0</v>
      </c>
      <c r="P49" s="53">
        <v>0</v>
      </c>
      <c r="Q49" s="53">
        <v>61084828</v>
      </c>
      <c r="R49" s="53">
        <v>0</v>
      </c>
      <c r="S49" s="53">
        <v>0</v>
      </c>
      <c r="T49" s="53">
        <v>0</v>
      </c>
      <c r="U49" s="53">
        <v>0</v>
      </c>
      <c r="V49" s="53">
        <v>384661473</v>
      </c>
      <c r="W49" s="53">
        <v>1347675245</v>
      </c>
      <c r="X49" s="53">
        <v>2226717287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154572658</v>
      </c>
      <c r="C51" s="51">
        <v>0</v>
      </c>
      <c r="D51" s="128">
        <v>17857057</v>
      </c>
      <c r="E51" s="53">
        <v>18945012</v>
      </c>
      <c r="F51" s="53">
        <v>0</v>
      </c>
      <c r="G51" s="53">
        <v>0</v>
      </c>
      <c r="H51" s="53">
        <v>0</v>
      </c>
      <c r="I51" s="53">
        <v>149857120</v>
      </c>
      <c r="J51" s="53">
        <v>0</v>
      </c>
      <c r="K51" s="53">
        <v>0</v>
      </c>
      <c r="L51" s="53">
        <v>0</v>
      </c>
      <c r="M51" s="53">
        <v>134772286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476004133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61.22777174079103</v>
      </c>
      <c r="C58" s="5">
        <f>IF(C67=0,0,+(C76/C67)*100)</f>
        <v>0</v>
      </c>
      <c r="D58" s="6">
        <f aca="true" t="shared" si="6" ref="D58:Z58">IF(D67=0,0,+(D76/D67)*100)</f>
        <v>86.65601975892156</v>
      </c>
      <c r="E58" s="7">
        <f t="shared" si="6"/>
        <v>85.44893833844093</v>
      </c>
      <c r="F58" s="7">
        <f t="shared" si="6"/>
        <v>49.97773475305849</v>
      </c>
      <c r="G58" s="7">
        <f t="shared" si="6"/>
        <v>66.76169156589872</v>
      </c>
      <c r="H58" s="7">
        <f t="shared" si="6"/>
        <v>68.09371538278144</v>
      </c>
      <c r="I58" s="7">
        <f t="shared" si="6"/>
        <v>61.141729763389066</v>
      </c>
      <c r="J58" s="7">
        <f t="shared" si="6"/>
        <v>80.83718499423065</v>
      </c>
      <c r="K58" s="7">
        <f t="shared" si="6"/>
        <v>73.30547156284322</v>
      </c>
      <c r="L58" s="7">
        <f t="shared" si="6"/>
        <v>65.54815287558775</v>
      </c>
      <c r="M58" s="7">
        <f t="shared" si="6"/>
        <v>73.26821808088975</v>
      </c>
      <c r="N58" s="7">
        <f t="shared" si="6"/>
        <v>70.60053984512787</v>
      </c>
      <c r="O58" s="7">
        <f t="shared" si="6"/>
        <v>59.410909226759266</v>
      </c>
      <c r="P58" s="7">
        <f t="shared" si="6"/>
        <v>90.77004084428381</v>
      </c>
      <c r="Q58" s="7">
        <f t="shared" si="6"/>
        <v>72.36722146578741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68.5239567117897</v>
      </c>
      <c r="W58" s="7">
        <f t="shared" si="6"/>
        <v>65.38264483518553</v>
      </c>
      <c r="X58" s="7">
        <f t="shared" si="6"/>
        <v>0</v>
      </c>
      <c r="Y58" s="7">
        <f t="shared" si="6"/>
        <v>0</v>
      </c>
      <c r="Z58" s="8">
        <f t="shared" si="6"/>
        <v>85.44893833844093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80.00005270743614</v>
      </c>
      <c r="E59" s="10">
        <f t="shared" si="7"/>
        <v>74.93543554589019</v>
      </c>
      <c r="F59" s="10">
        <f t="shared" si="7"/>
        <v>32.09062117639213</v>
      </c>
      <c r="G59" s="10">
        <f t="shared" si="7"/>
        <v>88.52745003242562</v>
      </c>
      <c r="H59" s="10">
        <f t="shared" si="7"/>
        <v>80.84034248117955</v>
      </c>
      <c r="I59" s="10">
        <f t="shared" si="7"/>
        <v>56.40563103549855</v>
      </c>
      <c r="J59" s="10">
        <f t="shared" si="7"/>
        <v>90.98684783538383</v>
      </c>
      <c r="K59" s="10">
        <f t="shared" si="7"/>
        <v>90.8228670207647</v>
      </c>
      <c r="L59" s="10">
        <f t="shared" si="7"/>
        <v>79.12308646957065</v>
      </c>
      <c r="M59" s="10">
        <f t="shared" si="7"/>
        <v>86.92578483173449</v>
      </c>
      <c r="N59" s="10">
        <f t="shared" si="7"/>
        <v>80.89285172946919</v>
      </c>
      <c r="O59" s="10">
        <f t="shared" si="7"/>
        <v>91.55084740933765</v>
      </c>
      <c r="P59" s="10">
        <f t="shared" si="7"/>
        <v>202.08105612178997</v>
      </c>
      <c r="Q59" s="10">
        <f t="shared" si="7"/>
        <v>107.82201272216186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77.99755225745555</v>
      </c>
      <c r="W59" s="10">
        <f t="shared" si="7"/>
        <v>66.25815061896301</v>
      </c>
      <c r="X59" s="10">
        <f t="shared" si="7"/>
        <v>0</v>
      </c>
      <c r="Y59" s="10">
        <f t="shared" si="7"/>
        <v>0</v>
      </c>
      <c r="Z59" s="11">
        <f t="shared" si="7"/>
        <v>74.93543554589019</v>
      </c>
    </row>
    <row r="60" spans="1:26" ht="13.5">
      <c r="A60" s="37" t="s">
        <v>32</v>
      </c>
      <c r="B60" s="12">
        <f t="shared" si="7"/>
        <v>59.30472789969905</v>
      </c>
      <c r="C60" s="12">
        <f t="shared" si="7"/>
        <v>0</v>
      </c>
      <c r="D60" s="3">
        <f t="shared" si="7"/>
        <v>93.83364053635707</v>
      </c>
      <c r="E60" s="13">
        <f t="shared" si="7"/>
        <v>93.58116602487453</v>
      </c>
      <c r="F60" s="13">
        <f t="shared" si="7"/>
        <v>62.25509597928088</v>
      </c>
      <c r="G60" s="13">
        <f t="shared" si="7"/>
        <v>68.67358683769402</v>
      </c>
      <c r="H60" s="13">
        <f t="shared" si="7"/>
        <v>72.74472478123228</v>
      </c>
      <c r="I60" s="13">
        <f t="shared" si="7"/>
        <v>67.96862346104035</v>
      </c>
      <c r="J60" s="13">
        <f t="shared" si="7"/>
        <v>88.25596965027346</v>
      </c>
      <c r="K60" s="13">
        <f t="shared" si="7"/>
        <v>77.58563393369542</v>
      </c>
      <c r="L60" s="13">
        <f t="shared" si="7"/>
        <v>71.53335480096804</v>
      </c>
      <c r="M60" s="13">
        <f t="shared" si="7"/>
        <v>79.16314532563547</v>
      </c>
      <c r="N60" s="13">
        <f t="shared" si="7"/>
        <v>77.16339667234958</v>
      </c>
      <c r="O60" s="13">
        <f t="shared" si="7"/>
        <v>61.24224603190592</v>
      </c>
      <c r="P60" s="13">
        <f t="shared" si="7"/>
        <v>90.24956920631924</v>
      </c>
      <c r="Q60" s="13">
        <f t="shared" si="7"/>
        <v>75.3451170935322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73.9202295521454</v>
      </c>
      <c r="W60" s="13">
        <f t="shared" si="7"/>
        <v>68.99006223917318</v>
      </c>
      <c r="X60" s="13">
        <f t="shared" si="7"/>
        <v>0</v>
      </c>
      <c r="Y60" s="13">
        <f t="shared" si="7"/>
        <v>0</v>
      </c>
      <c r="Z60" s="14">
        <f t="shared" si="7"/>
        <v>93.58116602487453</v>
      </c>
    </row>
    <row r="61" spans="1:26" ht="13.5">
      <c r="A61" s="38" t="s">
        <v>102</v>
      </c>
      <c r="B61" s="12">
        <f t="shared" si="7"/>
        <v>54.66170447686818</v>
      </c>
      <c r="C61" s="12">
        <f t="shared" si="7"/>
        <v>0</v>
      </c>
      <c r="D61" s="3">
        <f t="shared" si="7"/>
        <v>92.80092089373547</v>
      </c>
      <c r="E61" s="13">
        <f t="shared" si="7"/>
        <v>92.63513692924643</v>
      </c>
      <c r="F61" s="13">
        <f t="shared" si="7"/>
        <v>59.98996280701896</v>
      </c>
      <c r="G61" s="13">
        <f t="shared" si="7"/>
        <v>71.67936623451816</v>
      </c>
      <c r="H61" s="13">
        <f t="shared" si="7"/>
        <v>70.61861919938784</v>
      </c>
      <c r="I61" s="13">
        <f t="shared" si="7"/>
        <v>67.61610859234982</v>
      </c>
      <c r="J61" s="13">
        <f t="shared" si="7"/>
        <v>92.63117670530183</v>
      </c>
      <c r="K61" s="13">
        <f t="shared" si="7"/>
        <v>74.51839912571</v>
      </c>
      <c r="L61" s="13">
        <f t="shared" si="7"/>
        <v>74.98908697912866</v>
      </c>
      <c r="M61" s="13">
        <f t="shared" si="7"/>
        <v>80.76720945344299</v>
      </c>
      <c r="N61" s="13">
        <f t="shared" si="7"/>
        <v>75.83684917581473</v>
      </c>
      <c r="O61" s="13">
        <f t="shared" si="7"/>
        <v>57.75860132893925</v>
      </c>
      <c r="P61" s="13">
        <f t="shared" si="7"/>
        <v>86.81937462628385</v>
      </c>
      <c r="Q61" s="13">
        <f t="shared" si="7"/>
        <v>72.41296970364803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73.16159160530049</v>
      </c>
      <c r="W61" s="13">
        <f t="shared" si="7"/>
        <v>76.82056040262995</v>
      </c>
      <c r="X61" s="13">
        <f t="shared" si="7"/>
        <v>0</v>
      </c>
      <c r="Y61" s="13">
        <f t="shared" si="7"/>
        <v>0</v>
      </c>
      <c r="Z61" s="14">
        <f t="shared" si="7"/>
        <v>92.63513692924643</v>
      </c>
    </row>
    <row r="62" spans="1:26" ht="13.5">
      <c r="A62" s="38" t="s">
        <v>103</v>
      </c>
      <c r="B62" s="12">
        <f t="shared" si="7"/>
        <v>58.480836983700065</v>
      </c>
      <c r="C62" s="12">
        <f t="shared" si="7"/>
        <v>0</v>
      </c>
      <c r="D62" s="3">
        <f t="shared" si="7"/>
        <v>96.81143852713397</v>
      </c>
      <c r="E62" s="13">
        <f t="shared" si="7"/>
        <v>96.81143852713397</v>
      </c>
      <c r="F62" s="13">
        <f t="shared" si="7"/>
        <v>37.5215910438935</v>
      </c>
      <c r="G62" s="13">
        <f t="shared" si="7"/>
        <v>40.75364171426415</v>
      </c>
      <c r="H62" s="13">
        <f t="shared" si="7"/>
        <v>42.103239375910405</v>
      </c>
      <c r="I62" s="13">
        <f t="shared" si="7"/>
        <v>40.12176610913208</v>
      </c>
      <c r="J62" s="13">
        <f t="shared" si="7"/>
        <v>48.84042700326675</v>
      </c>
      <c r="K62" s="13">
        <f t="shared" si="7"/>
        <v>49.30548246699057</v>
      </c>
      <c r="L62" s="13">
        <f t="shared" si="7"/>
        <v>45.55125865334895</v>
      </c>
      <c r="M62" s="13">
        <f t="shared" si="7"/>
        <v>47.91215632299712</v>
      </c>
      <c r="N62" s="13">
        <f t="shared" si="7"/>
        <v>53.10443338959767</v>
      </c>
      <c r="O62" s="13">
        <f t="shared" si="7"/>
        <v>40.42440898271055</v>
      </c>
      <c r="P62" s="13">
        <f t="shared" si="7"/>
        <v>59.720896126319055</v>
      </c>
      <c r="Q62" s="13">
        <f t="shared" si="7"/>
        <v>50.38499312718449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45.97582629342671</v>
      </c>
      <c r="W62" s="13">
        <f t="shared" si="7"/>
        <v>64.62906556035958</v>
      </c>
      <c r="X62" s="13">
        <f t="shared" si="7"/>
        <v>0</v>
      </c>
      <c r="Y62" s="13">
        <f t="shared" si="7"/>
        <v>0</v>
      </c>
      <c r="Z62" s="14">
        <f t="shared" si="7"/>
        <v>96.81143852713397</v>
      </c>
    </row>
    <row r="63" spans="1:26" ht="13.5">
      <c r="A63" s="38" t="s">
        <v>104</v>
      </c>
      <c r="B63" s="12">
        <f t="shared" si="7"/>
        <v>96.9295867009853</v>
      </c>
      <c r="C63" s="12">
        <f t="shared" si="7"/>
        <v>0</v>
      </c>
      <c r="D63" s="3">
        <f t="shared" si="7"/>
        <v>93.29565521328045</v>
      </c>
      <c r="E63" s="13">
        <f t="shared" si="7"/>
        <v>93.29546849098293</v>
      </c>
      <c r="F63" s="13">
        <f t="shared" si="7"/>
        <v>48.310947321695004</v>
      </c>
      <c r="G63" s="13">
        <f t="shared" si="7"/>
        <v>43.71167017154163</v>
      </c>
      <c r="H63" s="13">
        <f t="shared" si="7"/>
        <v>52.957534588228484</v>
      </c>
      <c r="I63" s="13">
        <f t="shared" si="7"/>
        <v>48.03471859435438</v>
      </c>
      <c r="J63" s="13">
        <f t="shared" si="7"/>
        <v>58.25721826434223</v>
      </c>
      <c r="K63" s="13">
        <f t="shared" si="7"/>
        <v>51.46335933654842</v>
      </c>
      <c r="L63" s="13">
        <f t="shared" si="7"/>
        <v>44.83036608367543</v>
      </c>
      <c r="M63" s="13">
        <f t="shared" si="7"/>
        <v>51.408120814672046</v>
      </c>
      <c r="N63" s="13">
        <f t="shared" si="7"/>
        <v>50.313164910609366</v>
      </c>
      <c r="O63" s="13">
        <f t="shared" si="7"/>
        <v>47.79291554906154</v>
      </c>
      <c r="P63" s="13">
        <f t="shared" si="7"/>
        <v>64.91885714886548</v>
      </c>
      <c r="Q63" s="13">
        <f t="shared" si="7"/>
        <v>54.00876342395093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51.103221046880556</v>
      </c>
      <c r="W63" s="13">
        <f t="shared" si="7"/>
        <v>51.53411502393265</v>
      </c>
      <c r="X63" s="13">
        <f t="shared" si="7"/>
        <v>0</v>
      </c>
      <c r="Y63" s="13">
        <f t="shared" si="7"/>
        <v>0</v>
      </c>
      <c r="Z63" s="14">
        <f t="shared" si="7"/>
        <v>93.29546849098293</v>
      </c>
    </row>
    <row r="64" spans="1:26" ht="13.5">
      <c r="A64" s="38" t="s">
        <v>105</v>
      </c>
      <c r="B64" s="12">
        <f t="shared" si="7"/>
        <v>59.198094694644944</v>
      </c>
      <c r="C64" s="12">
        <f t="shared" si="7"/>
        <v>0</v>
      </c>
      <c r="D64" s="3">
        <f t="shared" si="7"/>
        <v>92.41231000548825</v>
      </c>
      <c r="E64" s="13">
        <f t="shared" si="7"/>
        <v>92.40613198029786</v>
      </c>
      <c r="F64" s="13">
        <f t="shared" si="7"/>
        <v>32.76488828226781</v>
      </c>
      <c r="G64" s="13">
        <f t="shared" si="7"/>
        <v>26.167235302358204</v>
      </c>
      <c r="H64" s="13">
        <f t="shared" si="7"/>
        <v>38.22861860780365</v>
      </c>
      <c r="I64" s="13">
        <f t="shared" si="7"/>
        <v>31.59695267653054</v>
      </c>
      <c r="J64" s="13">
        <f t="shared" si="7"/>
        <v>47.35634240968184</v>
      </c>
      <c r="K64" s="13">
        <f t="shared" si="7"/>
        <v>38.1741049349458</v>
      </c>
      <c r="L64" s="13">
        <f t="shared" si="7"/>
        <v>33.334040320600124</v>
      </c>
      <c r="M64" s="13">
        <f t="shared" si="7"/>
        <v>39.42310988026678</v>
      </c>
      <c r="N64" s="13">
        <f t="shared" si="7"/>
        <v>35.91088472592625</v>
      </c>
      <c r="O64" s="13">
        <f t="shared" si="7"/>
        <v>3.320094984652601</v>
      </c>
      <c r="P64" s="13">
        <f t="shared" si="7"/>
        <v>39.88815012440831</v>
      </c>
      <c r="Q64" s="13">
        <f t="shared" si="7"/>
        <v>26.132436492957282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32.26495189978309</v>
      </c>
      <c r="W64" s="13">
        <f t="shared" si="7"/>
        <v>48.41535322208587</v>
      </c>
      <c r="X64" s="13">
        <f t="shared" si="7"/>
        <v>0</v>
      </c>
      <c r="Y64" s="13">
        <f t="shared" si="7"/>
        <v>0</v>
      </c>
      <c r="Z64" s="14">
        <f t="shared" si="7"/>
        <v>92.40613198029786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80</v>
      </c>
      <c r="E65" s="13">
        <f t="shared" si="7"/>
        <v>72.36012300268804</v>
      </c>
      <c r="F65" s="13">
        <f t="shared" si="7"/>
        <v>22170.8135850283</v>
      </c>
      <c r="G65" s="13">
        <f t="shared" si="7"/>
        <v>3185.470585970339</v>
      </c>
      <c r="H65" s="13">
        <f t="shared" si="7"/>
        <v>2207.7352761135926</v>
      </c>
      <c r="I65" s="13">
        <f t="shared" si="7"/>
        <v>3501.632629489172</v>
      </c>
      <c r="J65" s="13">
        <f t="shared" si="7"/>
        <v>-50353.267957337106</v>
      </c>
      <c r="K65" s="13">
        <f t="shared" si="7"/>
        <v>1817.7863199163173</v>
      </c>
      <c r="L65" s="13">
        <f t="shared" si="7"/>
        <v>-100887.51381934057</v>
      </c>
      <c r="M65" s="13">
        <f t="shared" si="7"/>
        <v>5068.2204104281545</v>
      </c>
      <c r="N65" s="13">
        <f t="shared" si="7"/>
        <v>3723.8872403560836</v>
      </c>
      <c r="O65" s="13">
        <f t="shared" si="7"/>
        <v>3301.438750020956</v>
      </c>
      <c r="P65" s="13">
        <f t="shared" si="7"/>
        <v>2463.1062647405142</v>
      </c>
      <c r="Q65" s="13">
        <f t="shared" si="7"/>
        <v>3026.943946201242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3684.394154543914</v>
      </c>
      <c r="W65" s="13">
        <f t="shared" si="7"/>
        <v>985.7739483877058</v>
      </c>
      <c r="X65" s="13">
        <f t="shared" si="7"/>
        <v>0</v>
      </c>
      <c r="Y65" s="13">
        <f t="shared" si="7"/>
        <v>0</v>
      </c>
      <c r="Z65" s="14">
        <f t="shared" si="7"/>
        <v>72.36012300268804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108</v>
      </c>
      <c r="B67" s="23">
        <v>1713541573</v>
      </c>
      <c r="C67" s="23"/>
      <c r="D67" s="24">
        <v>1999853276</v>
      </c>
      <c r="E67" s="25">
        <v>2028103666</v>
      </c>
      <c r="F67" s="25">
        <v>187684871</v>
      </c>
      <c r="G67" s="25">
        <v>170725078</v>
      </c>
      <c r="H67" s="25">
        <v>163384191</v>
      </c>
      <c r="I67" s="25">
        <v>521794140</v>
      </c>
      <c r="J67" s="25">
        <v>146392041</v>
      </c>
      <c r="K67" s="25">
        <v>153441553</v>
      </c>
      <c r="L67" s="25">
        <v>144267272</v>
      </c>
      <c r="M67" s="25">
        <v>444100866</v>
      </c>
      <c r="N67" s="25">
        <v>151348592</v>
      </c>
      <c r="O67" s="25">
        <v>169116789</v>
      </c>
      <c r="P67" s="25">
        <v>133594459</v>
      </c>
      <c r="Q67" s="25">
        <v>454059840</v>
      </c>
      <c r="R67" s="25"/>
      <c r="S67" s="25"/>
      <c r="T67" s="25"/>
      <c r="U67" s="25"/>
      <c r="V67" s="25">
        <v>1419954846</v>
      </c>
      <c r="W67" s="25">
        <v>1579885417</v>
      </c>
      <c r="X67" s="25"/>
      <c r="Y67" s="24"/>
      <c r="Z67" s="26">
        <v>2028103666</v>
      </c>
    </row>
    <row r="68" spans="1:26" ht="13.5" hidden="1">
      <c r="A68" s="36" t="s">
        <v>31</v>
      </c>
      <c r="B68" s="18">
        <v>272706788</v>
      </c>
      <c r="C68" s="18"/>
      <c r="D68" s="19">
        <v>317222791</v>
      </c>
      <c r="E68" s="20">
        <v>338662741</v>
      </c>
      <c r="F68" s="20">
        <v>51163229</v>
      </c>
      <c r="G68" s="20">
        <v>21908608</v>
      </c>
      <c r="H68" s="20">
        <v>22111580</v>
      </c>
      <c r="I68" s="20">
        <v>95183417</v>
      </c>
      <c r="J68" s="20">
        <v>20425307</v>
      </c>
      <c r="K68" s="20">
        <v>19773997</v>
      </c>
      <c r="L68" s="20">
        <v>20506925</v>
      </c>
      <c r="M68" s="20">
        <v>60706229</v>
      </c>
      <c r="N68" s="20">
        <v>21375576</v>
      </c>
      <c r="O68" s="20">
        <v>19830971</v>
      </c>
      <c r="P68" s="20">
        <v>9530113</v>
      </c>
      <c r="Q68" s="20">
        <v>50736660</v>
      </c>
      <c r="R68" s="20"/>
      <c r="S68" s="20"/>
      <c r="T68" s="20"/>
      <c r="U68" s="20"/>
      <c r="V68" s="20">
        <v>206626306</v>
      </c>
      <c r="W68" s="20">
        <v>255439496</v>
      </c>
      <c r="X68" s="20"/>
      <c r="Y68" s="19"/>
      <c r="Z68" s="22">
        <v>338662741</v>
      </c>
    </row>
    <row r="69" spans="1:26" ht="13.5" hidden="1">
      <c r="A69" s="37" t="s">
        <v>32</v>
      </c>
      <c r="B69" s="18">
        <v>1309265825</v>
      </c>
      <c r="C69" s="18"/>
      <c r="D69" s="19">
        <v>1576422743</v>
      </c>
      <c r="E69" s="20">
        <v>1580675593</v>
      </c>
      <c r="F69" s="20">
        <v>124298337</v>
      </c>
      <c r="G69" s="20">
        <v>137729544</v>
      </c>
      <c r="H69" s="20">
        <v>128365719</v>
      </c>
      <c r="I69" s="20">
        <v>390393600</v>
      </c>
      <c r="J69" s="20">
        <v>113029025</v>
      </c>
      <c r="K69" s="20">
        <v>121828924</v>
      </c>
      <c r="L69" s="20">
        <v>109513695</v>
      </c>
      <c r="M69" s="20">
        <v>344371644</v>
      </c>
      <c r="N69" s="20">
        <v>116067480</v>
      </c>
      <c r="O69" s="20">
        <v>134414404</v>
      </c>
      <c r="P69" s="20">
        <v>113025683</v>
      </c>
      <c r="Q69" s="20">
        <v>363507567</v>
      </c>
      <c r="R69" s="20"/>
      <c r="S69" s="20"/>
      <c r="T69" s="20"/>
      <c r="U69" s="20"/>
      <c r="V69" s="20">
        <v>1098272811</v>
      </c>
      <c r="W69" s="20">
        <v>1251950436</v>
      </c>
      <c r="X69" s="20"/>
      <c r="Y69" s="19"/>
      <c r="Z69" s="22">
        <v>1580675593</v>
      </c>
    </row>
    <row r="70" spans="1:26" ht="13.5" hidden="1">
      <c r="A70" s="38" t="s">
        <v>102</v>
      </c>
      <c r="B70" s="18">
        <v>661692277</v>
      </c>
      <c r="C70" s="18"/>
      <c r="D70" s="19">
        <v>801492693</v>
      </c>
      <c r="E70" s="20">
        <v>802927080</v>
      </c>
      <c r="F70" s="20">
        <v>62419842</v>
      </c>
      <c r="G70" s="20">
        <v>67787346</v>
      </c>
      <c r="H70" s="20">
        <v>66805880</v>
      </c>
      <c r="I70" s="20">
        <v>197013068</v>
      </c>
      <c r="J70" s="20">
        <v>54669882</v>
      </c>
      <c r="K70" s="20">
        <v>58492263</v>
      </c>
      <c r="L70" s="20">
        <v>48994225</v>
      </c>
      <c r="M70" s="20">
        <v>162156370</v>
      </c>
      <c r="N70" s="20">
        <v>58729878</v>
      </c>
      <c r="O70" s="20">
        <v>71020101</v>
      </c>
      <c r="P70" s="20">
        <v>58284541</v>
      </c>
      <c r="Q70" s="20">
        <v>188034520</v>
      </c>
      <c r="R70" s="20"/>
      <c r="S70" s="20"/>
      <c r="T70" s="20"/>
      <c r="U70" s="20"/>
      <c r="V70" s="20">
        <v>547203958</v>
      </c>
      <c r="W70" s="20">
        <v>616404816</v>
      </c>
      <c r="X70" s="20"/>
      <c r="Y70" s="19"/>
      <c r="Z70" s="22">
        <v>802927080</v>
      </c>
    </row>
    <row r="71" spans="1:26" ht="13.5" hidden="1">
      <c r="A71" s="38" t="s">
        <v>103</v>
      </c>
      <c r="B71" s="18">
        <v>433534751</v>
      </c>
      <c r="C71" s="18"/>
      <c r="D71" s="19">
        <v>492182388</v>
      </c>
      <c r="E71" s="20">
        <v>492182388</v>
      </c>
      <c r="F71" s="20">
        <v>41028007</v>
      </c>
      <c r="G71" s="20">
        <v>42162767</v>
      </c>
      <c r="H71" s="20">
        <v>40393367</v>
      </c>
      <c r="I71" s="20">
        <v>123584141</v>
      </c>
      <c r="J71" s="20">
        <v>38841108</v>
      </c>
      <c r="K71" s="20">
        <v>41312132</v>
      </c>
      <c r="L71" s="20">
        <v>39652856</v>
      </c>
      <c r="M71" s="20">
        <v>119806096</v>
      </c>
      <c r="N71" s="20">
        <v>36090354</v>
      </c>
      <c r="O71" s="20">
        <v>41555341</v>
      </c>
      <c r="P71" s="20">
        <v>33823178</v>
      </c>
      <c r="Q71" s="20">
        <v>111468873</v>
      </c>
      <c r="R71" s="20"/>
      <c r="S71" s="20"/>
      <c r="T71" s="20"/>
      <c r="U71" s="20"/>
      <c r="V71" s="20">
        <v>354859110</v>
      </c>
      <c r="W71" s="20">
        <v>394793579</v>
      </c>
      <c r="X71" s="20"/>
      <c r="Y71" s="19"/>
      <c r="Z71" s="22">
        <v>492182388</v>
      </c>
    </row>
    <row r="72" spans="1:26" ht="13.5" hidden="1">
      <c r="A72" s="38" t="s">
        <v>104</v>
      </c>
      <c r="B72" s="18">
        <v>91495500</v>
      </c>
      <c r="C72" s="18"/>
      <c r="D72" s="19">
        <v>106575381</v>
      </c>
      <c r="E72" s="20">
        <v>106575381</v>
      </c>
      <c r="F72" s="20">
        <v>8763285</v>
      </c>
      <c r="G72" s="20">
        <v>10545312</v>
      </c>
      <c r="H72" s="20">
        <v>8768807</v>
      </c>
      <c r="I72" s="20">
        <v>28077404</v>
      </c>
      <c r="J72" s="20">
        <v>8795674</v>
      </c>
      <c r="K72" s="20">
        <v>9266931</v>
      </c>
      <c r="L72" s="20">
        <v>9236331</v>
      </c>
      <c r="M72" s="20">
        <v>27298936</v>
      </c>
      <c r="N72" s="20">
        <v>9195315</v>
      </c>
      <c r="O72" s="20">
        <v>9222846</v>
      </c>
      <c r="P72" s="20">
        <v>8369314</v>
      </c>
      <c r="Q72" s="20">
        <v>26787475</v>
      </c>
      <c r="R72" s="20"/>
      <c r="S72" s="20"/>
      <c r="T72" s="20"/>
      <c r="U72" s="20"/>
      <c r="V72" s="20">
        <v>82163815</v>
      </c>
      <c r="W72" s="20">
        <v>108757523</v>
      </c>
      <c r="X72" s="20"/>
      <c r="Y72" s="19"/>
      <c r="Z72" s="22">
        <v>106575381</v>
      </c>
    </row>
    <row r="73" spans="1:26" ht="13.5" hidden="1">
      <c r="A73" s="38" t="s">
        <v>105</v>
      </c>
      <c r="B73" s="18">
        <v>122543297</v>
      </c>
      <c r="C73" s="18"/>
      <c r="D73" s="19">
        <v>149572281</v>
      </c>
      <c r="E73" s="20">
        <v>149582281</v>
      </c>
      <c r="F73" s="20">
        <v>12013357</v>
      </c>
      <c r="G73" s="20">
        <v>16610811</v>
      </c>
      <c r="H73" s="20">
        <v>11484472</v>
      </c>
      <c r="I73" s="20">
        <v>40108640</v>
      </c>
      <c r="J73" s="20">
        <v>10761927</v>
      </c>
      <c r="K73" s="20">
        <v>11581728</v>
      </c>
      <c r="L73" s="20">
        <v>11645660</v>
      </c>
      <c r="M73" s="20">
        <v>33989315</v>
      </c>
      <c r="N73" s="20">
        <v>11593613</v>
      </c>
      <c r="O73" s="20">
        <v>12019626</v>
      </c>
      <c r="P73" s="20">
        <v>11691743</v>
      </c>
      <c r="Q73" s="20">
        <v>35304982</v>
      </c>
      <c r="R73" s="20"/>
      <c r="S73" s="20"/>
      <c r="T73" s="20"/>
      <c r="U73" s="20"/>
      <c r="V73" s="20">
        <v>109402937</v>
      </c>
      <c r="W73" s="20">
        <v>130384514</v>
      </c>
      <c r="X73" s="20"/>
      <c r="Y73" s="19"/>
      <c r="Z73" s="22">
        <v>149582281</v>
      </c>
    </row>
    <row r="74" spans="1:26" ht="13.5" hidden="1">
      <c r="A74" s="38" t="s">
        <v>106</v>
      </c>
      <c r="B74" s="18"/>
      <c r="C74" s="18"/>
      <c r="D74" s="19">
        <v>26600000</v>
      </c>
      <c r="E74" s="20">
        <v>29408463</v>
      </c>
      <c r="F74" s="20">
        <v>73846</v>
      </c>
      <c r="G74" s="20">
        <v>623308</v>
      </c>
      <c r="H74" s="20">
        <v>913193</v>
      </c>
      <c r="I74" s="20">
        <v>1610347</v>
      </c>
      <c r="J74" s="20">
        <v>-39566</v>
      </c>
      <c r="K74" s="20">
        <v>1175870</v>
      </c>
      <c r="L74" s="20">
        <v>-15377</v>
      </c>
      <c r="M74" s="20">
        <v>1120927</v>
      </c>
      <c r="N74" s="20">
        <v>458320</v>
      </c>
      <c r="O74" s="20">
        <v>596490</v>
      </c>
      <c r="P74" s="20">
        <v>856907</v>
      </c>
      <c r="Q74" s="20">
        <v>1911717</v>
      </c>
      <c r="R74" s="20"/>
      <c r="S74" s="20"/>
      <c r="T74" s="20"/>
      <c r="U74" s="20"/>
      <c r="V74" s="20">
        <v>4642991</v>
      </c>
      <c r="W74" s="20">
        <v>1610004</v>
      </c>
      <c r="X74" s="20"/>
      <c r="Y74" s="19"/>
      <c r="Z74" s="22">
        <v>29408463</v>
      </c>
    </row>
    <row r="75" spans="1:26" ht="13.5" hidden="1">
      <c r="A75" s="39" t="s">
        <v>107</v>
      </c>
      <c r="B75" s="27">
        <v>131568960</v>
      </c>
      <c r="C75" s="27"/>
      <c r="D75" s="28">
        <v>106207742</v>
      </c>
      <c r="E75" s="29">
        <v>108765332</v>
      </c>
      <c r="F75" s="29">
        <v>12223305</v>
      </c>
      <c r="G75" s="29">
        <v>11086926</v>
      </c>
      <c r="H75" s="29">
        <v>12906892</v>
      </c>
      <c r="I75" s="29">
        <v>36217123</v>
      </c>
      <c r="J75" s="29">
        <v>12937709</v>
      </c>
      <c r="K75" s="29">
        <v>11838632</v>
      </c>
      <c r="L75" s="29">
        <v>14246652</v>
      </c>
      <c r="M75" s="29">
        <v>39022993</v>
      </c>
      <c r="N75" s="29">
        <v>13905536</v>
      </c>
      <c r="O75" s="29">
        <v>14871414</v>
      </c>
      <c r="P75" s="29">
        <v>11038663</v>
      </c>
      <c r="Q75" s="29">
        <v>39815613</v>
      </c>
      <c r="R75" s="29"/>
      <c r="S75" s="29"/>
      <c r="T75" s="29"/>
      <c r="U75" s="29"/>
      <c r="V75" s="29">
        <v>115055729</v>
      </c>
      <c r="W75" s="29">
        <v>72495485</v>
      </c>
      <c r="X75" s="29"/>
      <c r="Y75" s="28"/>
      <c r="Z75" s="30">
        <v>108765332</v>
      </c>
    </row>
    <row r="76" spans="1:26" ht="13.5" hidden="1">
      <c r="A76" s="41" t="s">
        <v>109</v>
      </c>
      <c r="B76" s="31">
        <v>1049163323</v>
      </c>
      <c r="C76" s="31"/>
      <c r="D76" s="32">
        <v>1732993250</v>
      </c>
      <c r="E76" s="33">
        <v>1732993051</v>
      </c>
      <c r="F76" s="33">
        <v>93800647</v>
      </c>
      <c r="G76" s="33">
        <v>113978950</v>
      </c>
      <c r="H76" s="33">
        <v>111254366</v>
      </c>
      <c r="I76" s="33">
        <v>319033963</v>
      </c>
      <c r="J76" s="33">
        <v>118339205</v>
      </c>
      <c r="K76" s="33">
        <v>112481054</v>
      </c>
      <c r="L76" s="33">
        <v>94564532</v>
      </c>
      <c r="M76" s="33">
        <v>325384791</v>
      </c>
      <c r="N76" s="33">
        <v>106852923</v>
      </c>
      <c r="O76" s="33">
        <v>100473822</v>
      </c>
      <c r="P76" s="33">
        <v>121263745</v>
      </c>
      <c r="Q76" s="33">
        <v>328590490</v>
      </c>
      <c r="R76" s="33"/>
      <c r="S76" s="33"/>
      <c r="T76" s="33"/>
      <c r="U76" s="33"/>
      <c r="V76" s="33">
        <v>973009244</v>
      </c>
      <c r="W76" s="33">
        <v>1032970871</v>
      </c>
      <c r="X76" s="33"/>
      <c r="Y76" s="32"/>
      <c r="Z76" s="34">
        <v>1732993051</v>
      </c>
    </row>
    <row r="77" spans="1:26" ht="13.5" hidden="1">
      <c r="A77" s="36" t="s">
        <v>31</v>
      </c>
      <c r="B77" s="18">
        <v>272706788</v>
      </c>
      <c r="C77" s="18"/>
      <c r="D77" s="19">
        <v>253778400</v>
      </c>
      <c r="E77" s="20">
        <v>253778400</v>
      </c>
      <c r="F77" s="20">
        <v>16418598</v>
      </c>
      <c r="G77" s="20">
        <v>19395132</v>
      </c>
      <c r="H77" s="20">
        <v>17875077</v>
      </c>
      <c r="I77" s="20">
        <v>53688807</v>
      </c>
      <c r="J77" s="20">
        <v>18584343</v>
      </c>
      <c r="K77" s="20">
        <v>17959311</v>
      </c>
      <c r="L77" s="20">
        <v>16225712</v>
      </c>
      <c r="M77" s="20">
        <v>52769366</v>
      </c>
      <c r="N77" s="20">
        <v>17291313</v>
      </c>
      <c r="O77" s="20">
        <v>18155422</v>
      </c>
      <c r="P77" s="20">
        <v>19258553</v>
      </c>
      <c r="Q77" s="20">
        <v>54705288</v>
      </c>
      <c r="R77" s="20"/>
      <c r="S77" s="20"/>
      <c r="T77" s="20"/>
      <c r="U77" s="20"/>
      <c r="V77" s="20">
        <v>161163461</v>
      </c>
      <c r="W77" s="20">
        <v>169249486</v>
      </c>
      <c r="X77" s="20"/>
      <c r="Y77" s="19"/>
      <c r="Z77" s="22">
        <v>253778400</v>
      </c>
    </row>
    <row r="78" spans="1:26" ht="13.5" hidden="1">
      <c r="A78" s="37" t="s">
        <v>32</v>
      </c>
      <c r="B78" s="18">
        <v>776456535</v>
      </c>
      <c r="C78" s="18"/>
      <c r="D78" s="19">
        <v>1479214850</v>
      </c>
      <c r="E78" s="20">
        <v>1479214651</v>
      </c>
      <c r="F78" s="20">
        <v>77382049</v>
      </c>
      <c r="G78" s="20">
        <v>94583818</v>
      </c>
      <c r="H78" s="20">
        <v>93379289</v>
      </c>
      <c r="I78" s="20">
        <v>265345156</v>
      </c>
      <c r="J78" s="20">
        <v>99754862</v>
      </c>
      <c r="K78" s="20">
        <v>94521743</v>
      </c>
      <c r="L78" s="20">
        <v>78338820</v>
      </c>
      <c r="M78" s="20">
        <v>272615425</v>
      </c>
      <c r="N78" s="20">
        <v>89561610</v>
      </c>
      <c r="O78" s="20">
        <v>82318400</v>
      </c>
      <c r="P78" s="20">
        <v>102005192</v>
      </c>
      <c r="Q78" s="20">
        <v>273885202</v>
      </c>
      <c r="R78" s="20"/>
      <c r="S78" s="20"/>
      <c r="T78" s="20"/>
      <c r="U78" s="20"/>
      <c r="V78" s="20">
        <v>811845783</v>
      </c>
      <c r="W78" s="20">
        <v>863721385</v>
      </c>
      <c r="X78" s="20"/>
      <c r="Y78" s="19"/>
      <c r="Z78" s="22">
        <v>1479214651</v>
      </c>
    </row>
    <row r="79" spans="1:26" ht="13.5" hidden="1">
      <c r="A79" s="38" t="s">
        <v>102</v>
      </c>
      <c r="B79" s="18">
        <v>361692277</v>
      </c>
      <c r="C79" s="18"/>
      <c r="D79" s="19">
        <v>743792600</v>
      </c>
      <c r="E79" s="20">
        <v>743792600</v>
      </c>
      <c r="F79" s="20">
        <v>37445640</v>
      </c>
      <c r="G79" s="20">
        <v>48589540</v>
      </c>
      <c r="H79" s="20">
        <v>47177390</v>
      </c>
      <c r="I79" s="20">
        <v>133212570</v>
      </c>
      <c r="J79" s="20">
        <v>50641355</v>
      </c>
      <c r="K79" s="20">
        <v>43587498</v>
      </c>
      <c r="L79" s="20">
        <v>36740322</v>
      </c>
      <c r="M79" s="20">
        <v>130969175</v>
      </c>
      <c r="N79" s="20">
        <v>44538889</v>
      </c>
      <c r="O79" s="20">
        <v>41020217</v>
      </c>
      <c r="P79" s="20">
        <v>50602274</v>
      </c>
      <c r="Q79" s="20">
        <v>136161380</v>
      </c>
      <c r="R79" s="20"/>
      <c r="S79" s="20"/>
      <c r="T79" s="20"/>
      <c r="U79" s="20"/>
      <c r="V79" s="20">
        <v>400343125</v>
      </c>
      <c r="W79" s="20">
        <v>473525634</v>
      </c>
      <c r="X79" s="20"/>
      <c r="Y79" s="19"/>
      <c r="Z79" s="22">
        <v>743792600</v>
      </c>
    </row>
    <row r="80" spans="1:26" ht="13.5" hidden="1">
      <c r="A80" s="38" t="s">
        <v>103</v>
      </c>
      <c r="B80" s="18">
        <v>253534751</v>
      </c>
      <c r="C80" s="18"/>
      <c r="D80" s="19">
        <v>476488850</v>
      </c>
      <c r="E80" s="20">
        <v>476488850</v>
      </c>
      <c r="F80" s="20">
        <v>15394361</v>
      </c>
      <c r="G80" s="20">
        <v>17182863</v>
      </c>
      <c r="H80" s="20">
        <v>17006916</v>
      </c>
      <c r="I80" s="20">
        <v>49584140</v>
      </c>
      <c r="J80" s="20">
        <v>18970163</v>
      </c>
      <c r="K80" s="20">
        <v>20369146</v>
      </c>
      <c r="L80" s="20">
        <v>18062375</v>
      </c>
      <c r="M80" s="20">
        <v>57401684</v>
      </c>
      <c r="N80" s="20">
        <v>19165578</v>
      </c>
      <c r="O80" s="20">
        <v>16798501</v>
      </c>
      <c r="P80" s="20">
        <v>20199505</v>
      </c>
      <c r="Q80" s="20">
        <v>56163584</v>
      </c>
      <c r="R80" s="20"/>
      <c r="S80" s="20"/>
      <c r="T80" s="20"/>
      <c r="U80" s="20"/>
      <c r="V80" s="20">
        <v>163149408</v>
      </c>
      <c r="W80" s="20">
        <v>255151401</v>
      </c>
      <c r="X80" s="20"/>
      <c r="Y80" s="19"/>
      <c r="Z80" s="22">
        <v>476488850</v>
      </c>
    </row>
    <row r="81" spans="1:26" ht="13.5" hidden="1">
      <c r="A81" s="38" t="s">
        <v>104</v>
      </c>
      <c r="B81" s="18">
        <v>88686210</v>
      </c>
      <c r="C81" s="18"/>
      <c r="D81" s="19">
        <v>99430200</v>
      </c>
      <c r="E81" s="20">
        <v>99430001</v>
      </c>
      <c r="F81" s="20">
        <v>4233626</v>
      </c>
      <c r="G81" s="20">
        <v>4609532</v>
      </c>
      <c r="H81" s="20">
        <v>4643744</v>
      </c>
      <c r="I81" s="20">
        <v>13486902</v>
      </c>
      <c r="J81" s="20">
        <v>5124115</v>
      </c>
      <c r="K81" s="20">
        <v>4769074</v>
      </c>
      <c r="L81" s="20">
        <v>4140681</v>
      </c>
      <c r="M81" s="20">
        <v>14033870</v>
      </c>
      <c r="N81" s="20">
        <v>4626454</v>
      </c>
      <c r="O81" s="20">
        <v>4407867</v>
      </c>
      <c r="P81" s="20">
        <v>5433263</v>
      </c>
      <c r="Q81" s="20">
        <v>14467584</v>
      </c>
      <c r="R81" s="20"/>
      <c r="S81" s="20"/>
      <c r="T81" s="20"/>
      <c r="U81" s="20"/>
      <c r="V81" s="20">
        <v>41988356</v>
      </c>
      <c r="W81" s="20">
        <v>56047227</v>
      </c>
      <c r="X81" s="20"/>
      <c r="Y81" s="19"/>
      <c r="Z81" s="22">
        <v>99430001</v>
      </c>
    </row>
    <row r="82" spans="1:26" ht="13.5" hidden="1">
      <c r="A82" s="38" t="s">
        <v>105</v>
      </c>
      <c r="B82" s="18">
        <v>72543297</v>
      </c>
      <c r="C82" s="18"/>
      <c r="D82" s="19">
        <v>138223200</v>
      </c>
      <c r="E82" s="20">
        <v>138223200</v>
      </c>
      <c r="F82" s="20">
        <v>3936163</v>
      </c>
      <c r="G82" s="20">
        <v>4346590</v>
      </c>
      <c r="H82" s="20">
        <v>4390355</v>
      </c>
      <c r="I82" s="20">
        <v>12673108</v>
      </c>
      <c r="J82" s="20">
        <v>5096455</v>
      </c>
      <c r="K82" s="20">
        <v>4421221</v>
      </c>
      <c r="L82" s="20">
        <v>3881969</v>
      </c>
      <c r="M82" s="20">
        <v>13399645</v>
      </c>
      <c r="N82" s="20">
        <v>4163369</v>
      </c>
      <c r="O82" s="20">
        <v>399063</v>
      </c>
      <c r="P82" s="20">
        <v>4663620</v>
      </c>
      <c r="Q82" s="20">
        <v>9226052</v>
      </c>
      <c r="R82" s="20"/>
      <c r="S82" s="20"/>
      <c r="T82" s="20"/>
      <c r="U82" s="20"/>
      <c r="V82" s="20">
        <v>35298805</v>
      </c>
      <c r="W82" s="20">
        <v>63126123</v>
      </c>
      <c r="X82" s="20"/>
      <c r="Y82" s="19"/>
      <c r="Z82" s="22">
        <v>138223200</v>
      </c>
    </row>
    <row r="83" spans="1:26" ht="13.5" hidden="1">
      <c r="A83" s="38" t="s">
        <v>106</v>
      </c>
      <c r="B83" s="18"/>
      <c r="C83" s="18"/>
      <c r="D83" s="19">
        <v>21280000</v>
      </c>
      <c r="E83" s="20">
        <v>21280000</v>
      </c>
      <c r="F83" s="20">
        <v>16372259</v>
      </c>
      <c r="G83" s="20">
        <v>19855293</v>
      </c>
      <c r="H83" s="20">
        <v>20160884</v>
      </c>
      <c r="I83" s="20">
        <v>56388436</v>
      </c>
      <c r="J83" s="20">
        <v>19922774</v>
      </c>
      <c r="K83" s="20">
        <v>21374804</v>
      </c>
      <c r="L83" s="20">
        <v>15513473</v>
      </c>
      <c r="M83" s="20">
        <v>56811051</v>
      </c>
      <c r="N83" s="20">
        <v>17067320</v>
      </c>
      <c r="O83" s="20">
        <v>19692752</v>
      </c>
      <c r="P83" s="20">
        <v>21106530</v>
      </c>
      <c r="Q83" s="20">
        <v>57866602</v>
      </c>
      <c r="R83" s="20"/>
      <c r="S83" s="20"/>
      <c r="T83" s="20"/>
      <c r="U83" s="20"/>
      <c r="V83" s="20">
        <v>171066089</v>
      </c>
      <c r="W83" s="20">
        <v>15871000</v>
      </c>
      <c r="X83" s="20"/>
      <c r="Y83" s="19"/>
      <c r="Z83" s="22">
        <v>21280000</v>
      </c>
    </row>
    <row r="84" spans="1:26" ht="13.5" hidden="1">
      <c r="A84" s="39" t="s">
        <v>107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165246661</v>
      </c>
      <c r="F5" s="59">
        <v>12689856</v>
      </c>
      <c r="G5" s="59">
        <v>12859453</v>
      </c>
      <c r="H5" s="59">
        <v>12812977</v>
      </c>
      <c r="I5" s="59">
        <v>38362286</v>
      </c>
      <c r="J5" s="59">
        <v>13245237</v>
      </c>
      <c r="K5" s="59">
        <v>12452752</v>
      </c>
      <c r="L5" s="59">
        <v>12889476</v>
      </c>
      <c r="M5" s="59">
        <v>38587465</v>
      </c>
      <c r="N5" s="59">
        <v>12033453</v>
      </c>
      <c r="O5" s="59">
        <v>13014364</v>
      </c>
      <c r="P5" s="59">
        <v>13124836</v>
      </c>
      <c r="Q5" s="59">
        <v>38172653</v>
      </c>
      <c r="R5" s="59">
        <v>0</v>
      </c>
      <c r="S5" s="59">
        <v>0</v>
      </c>
      <c r="T5" s="59">
        <v>0</v>
      </c>
      <c r="U5" s="59">
        <v>0</v>
      </c>
      <c r="V5" s="59">
        <v>115122404</v>
      </c>
      <c r="W5" s="59">
        <v>123934996</v>
      </c>
      <c r="X5" s="59">
        <v>-8812592</v>
      </c>
      <c r="Y5" s="60">
        <v>-7.11</v>
      </c>
      <c r="Z5" s="61">
        <v>165246661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954056102</v>
      </c>
      <c r="F6" s="59">
        <v>93760847</v>
      </c>
      <c r="G6" s="59">
        <v>97747950</v>
      </c>
      <c r="H6" s="59">
        <v>88709942</v>
      </c>
      <c r="I6" s="59">
        <v>280218739</v>
      </c>
      <c r="J6" s="59">
        <v>71031644</v>
      </c>
      <c r="K6" s="59">
        <v>74560764</v>
      </c>
      <c r="L6" s="59">
        <v>72461346</v>
      </c>
      <c r="M6" s="59">
        <v>218053754</v>
      </c>
      <c r="N6" s="59">
        <v>19354445</v>
      </c>
      <c r="O6" s="59">
        <v>68204736</v>
      </c>
      <c r="P6" s="59">
        <v>68992967</v>
      </c>
      <c r="Q6" s="59">
        <v>156552148</v>
      </c>
      <c r="R6" s="59">
        <v>0</v>
      </c>
      <c r="S6" s="59">
        <v>0</v>
      </c>
      <c r="T6" s="59">
        <v>0</v>
      </c>
      <c r="U6" s="59">
        <v>0</v>
      </c>
      <c r="V6" s="59">
        <v>654824641</v>
      </c>
      <c r="W6" s="59">
        <v>715542077</v>
      </c>
      <c r="X6" s="59">
        <v>-60717436</v>
      </c>
      <c r="Y6" s="60">
        <v>-8.49</v>
      </c>
      <c r="Z6" s="61">
        <v>954056102</v>
      </c>
    </row>
    <row r="7" spans="1:26" ht="13.5">
      <c r="A7" s="57" t="s">
        <v>33</v>
      </c>
      <c r="B7" s="18">
        <v>0</v>
      </c>
      <c r="C7" s="18">
        <v>0</v>
      </c>
      <c r="D7" s="58">
        <v>0</v>
      </c>
      <c r="E7" s="59">
        <v>24867920</v>
      </c>
      <c r="F7" s="59">
        <v>462258</v>
      </c>
      <c r="G7" s="59">
        <v>582559</v>
      </c>
      <c r="H7" s="59">
        <v>246027</v>
      </c>
      <c r="I7" s="59">
        <v>1290844</v>
      </c>
      <c r="J7" s="59">
        <v>661090</v>
      </c>
      <c r="K7" s="59">
        <v>315984</v>
      </c>
      <c r="L7" s="59">
        <v>2453464</v>
      </c>
      <c r="M7" s="59">
        <v>3430538</v>
      </c>
      <c r="N7" s="59">
        <v>1301216</v>
      </c>
      <c r="O7" s="59">
        <v>1102797</v>
      </c>
      <c r="P7" s="59">
        <v>1388368</v>
      </c>
      <c r="Q7" s="59">
        <v>3792381</v>
      </c>
      <c r="R7" s="59">
        <v>0</v>
      </c>
      <c r="S7" s="59">
        <v>0</v>
      </c>
      <c r="T7" s="59">
        <v>0</v>
      </c>
      <c r="U7" s="59">
        <v>0</v>
      </c>
      <c r="V7" s="59">
        <v>8513763</v>
      </c>
      <c r="W7" s="59">
        <v>18650940</v>
      </c>
      <c r="X7" s="59">
        <v>-10137177</v>
      </c>
      <c r="Y7" s="60">
        <v>-54.35</v>
      </c>
      <c r="Z7" s="61">
        <v>24867920</v>
      </c>
    </row>
    <row r="8" spans="1:26" ht="13.5">
      <c r="A8" s="57" t="s">
        <v>34</v>
      </c>
      <c r="B8" s="18">
        <v>0</v>
      </c>
      <c r="C8" s="18">
        <v>0</v>
      </c>
      <c r="D8" s="58">
        <v>0</v>
      </c>
      <c r="E8" s="59">
        <v>276092198</v>
      </c>
      <c r="F8" s="59">
        <v>34018000</v>
      </c>
      <c r="G8" s="59">
        <v>3675357</v>
      </c>
      <c r="H8" s="59">
        <v>4000000</v>
      </c>
      <c r="I8" s="59">
        <v>41693357</v>
      </c>
      <c r="J8" s="59">
        <v>72053909</v>
      </c>
      <c r="K8" s="59">
        <v>5337997</v>
      </c>
      <c r="L8" s="59">
        <v>77318041</v>
      </c>
      <c r="M8" s="59">
        <v>154709947</v>
      </c>
      <c r="N8" s="59">
        <v>1990082</v>
      </c>
      <c r="O8" s="59">
        <v>9603075</v>
      </c>
      <c r="P8" s="59">
        <v>52973972</v>
      </c>
      <c r="Q8" s="59">
        <v>64567129</v>
      </c>
      <c r="R8" s="59">
        <v>0</v>
      </c>
      <c r="S8" s="59">
        <v>0</v>
      </c>
      <c r="T8" s="59">
        <v>0</v>
      </c>
      <c r="U8" s="59">
        <v>0</v>
      </c>
      <c r="V8" s="59">
        <v>260970433</v>
      </c>
      <c r="W8" s="59">
        <v>207069149</v>
      </c>
      <c r="X8" s="59">
        <v>53901284</v>
      </c>
      <c r="Y8" s="60">
        <v>26.03</v>
      </c>
      <c r="Z8" s="61">
        <v>276092198</v>
      </c>
    </row>
    <row r="9" spans="1:26" ht="13.5">
      <c r="A9" s="57" t="s">
        <v>35</v>
      </c>
      <c r="B9" s="18">
        <v>0</v>
      </c>
      <c r="C9" s="18">
        <v>0</v>
      </c>
      <c r="D9" s="58">
        <v>0</v>
      </c>
      <c r="E9" s="59">
        <v>130907050</v>
      </c>
      <c r="F9" s="59">
        <v>10152245</v>
      </c>
      <c r="G9" s="59">
        <v>2262890</v>
      </c>
      <c r="H9" s="59">
        <v>6839194</v>
      </c>
      <c r="I9" s="59">
        <v>19254329</v>
      </c>
      <c r="J9" s="59">
        <v>6435833</v>
      </c>
      <c r="K9" s="59">
        <v>14769043</v>
      </c>
      <c r="L9" s="59">
        <v>20081594</v>
      </c>
      <c r="M9" s="59">
        <v>41286470</v>
      </c>
      <c r="N9" s="59">
        <v>2993266</v>
      </c>
      <c r="O9" s="59">
        <v>3221014</v>
      </c>
      <c r="P9" s="59">
        <v>3082369</v>
      </c>
      <c r="Q9" s="59">
        <v>9296649</v>
      </c>
      <c r="R9" s="59">
        <v>0</v>
      </c>
      <c r="S9" s="59">
        <v>0</v>
      </c>
      <c r="T9" s="59">
        <v>0</v>
      </c>
      <c r="U9" s="59">
        <v>0</v>
      </c>
      <c r="V9" s="59">
        <v>69837448</v>
      </c>
      <c r="W9" s="59">
        <v>98180288</v>
      </c>
      <c r="X9" s="59">
        <v>-28342840</v>
      </c>
      <c r="Y9" s="60">
        <v>-28.87</v>
      </c>
      <c r="Z9" s="61">
        <v>130907050</v>
      </c>
    </row>
    <row r="10" spans="1:26" ht="25.5">
      <c r="A10" s="62" t="s">
        <v>94</v>
      </c>
      <c r="B10" s="63">
        <f>SUM(B5:B9)</f>
        <v>0</v>
      </c>
      <c r="C10" s="63">
        <f>SUM(C5:C9)</f>
        <v>0</v>
      </c>
      <c r="D10" s="64">
        <f aca="true" t="shared" si="0" ref="D10:Z10">SUM(D5:D9)</f>
        <v>0</v>
      </c>
      <c r="E10" s="65">
        <f t="shared" si="0"/>
        <v>1551169931</v>
      </c>
      <c r="F10" s="65">
        <f t="shared" si="0"/>
        <v>151083206</v>
      </c>
      <c r="G10" s="65">
        <f t="shared" si="0"/>
        <v>117128209</v>
      </c>
      <c r="H10" s="65">
        <f t="shared" si="0"/>
        <v>112608140</v>
      </c>
      <c r="I10" s="65">
        <f t="shared" si="0"/>
        <v>380819555</v>
      </c>
      <c r="J10" s="65">
        <f t="shared" si="0"/>
        <v>163427713</v>
      </c>
      <c r="K10" s="65">
        <f t="shared" si="0"/>
        <v>107436540</v>
      </c>
      <c r="L10" s="65">
        <f t="shared" si="0"/>
        <v>185203921</v>
      </c>
      <c r="M10" s="65">
        <f t="shared" si="0"/>
        <v>456068174</v>
      </c>
      <c r="N10" s="65">
        <f t="shared" si="0"/>
        <v>37672462</v>
      </c>
      <c r="O10" s="65">
        <f t="shared" si="0"/>
        <v>95145986</v>
      </c>
      <c r="P10" s="65">
        <f t="shared" si="0"/>
        <v>139562512</v>
      </c>
      <c r="Q10" s="65">
        <f t="shared" si="0"/>
        <v>272380960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1109268689</v>
      </c>
      <c r="W10" s="65">
        <f t="shared" si="0"/>
        <v>1163377450</v>
      </c>
      <c r="X10" s="65">
        <f t="shared" si="0"/>
        <v>-54108761</v>
      </c>
      <c r="Y10" s="66">
        <f>+IF(W10&lt;&gt;0,(X10/W10)*100,0)</f>
        <v>-4.651006515555205</v>
      </c>
      <c r="Z10" s="67">
        <f t="shared" si="0"/>
        <v>1551169931</v>
      </c>
    </row>
    <row r="11" spans="1:26" ht="13.5">
      <c r="A11" s="57" t="s">
        <v>36</v>
      </c>
      <c r="B11" s="18">
        <v>0</v>
      </c>
      <c r="C11" s="18">
        <v>0</v>
      </c>
      <c r="D11" s="58">
        <v>0</v>
      </c>
      <c r="E11" s="59">
        <v>369197441</v>
      </c>
      <c r="F11" s="59">
        <v>29106593</v>
      </c>
      <c r="G11" s="59">
        <v>28730330</v>
      </c>
      <c r="H11" s="59">
        <v>28267797</v>
      </c>
      <c r="I11" s="59">
        <v>86104720</v>
      </c>
      <c r="J11" s="59">
        <v>29579603</v>
      </c>
      <c r="K11" s="59">
        <v>30281244</v>
      </c>
      <c r="L11" s="59">
        <v>31055545</v>
      </c>
      <c r="M11" s="59">
        <v>90916392</v>
      </c>
      <c r="N11" s="59">
        <v>25583950</v>
      </c>
      <c r="O11" s="59">
        <v>28901900</v>
      </c>
      <c r="P11" s="59">
        <v>29310439</v>
      </c>
      <c r="Q11" s="59">
        <v>83796289</v>
      </c>
      <c r="R11" s="59">
        <v>0</v>
      </c>
      <c r="S11" s="59">
        <v>0</v>
      </c>
      <c r="T11" s="59">
        <v>0</v>
      </c>
      <c r="U11" s="59">
        <v>0</v>
      </c>
      <c r="V11" s="59">
        <v>260817401</v>
      </c>
      <c r="W11" s="59">
        <v>276898081</v>
      </c>
      <c r="X11" s="59">
        <v>-16080680</v>
      </c>
      <c r="Y11" s="60">
        <v>-5.81</v>
      </c>
      <c r="Z11" s="61">
        <v>369197441</v>
      </c>
    </row>
    <row r="12" spans="1:26" ht="13.5">
      <c r="A12" s="57" t="s">
        <v>37</v>
      </c>
      <c r="B12" s="18">
        <v>0</v>
      </c>
      <c r="C12" s="18">
        <v>0</v>
      </c>
      <c r="D12" s="58">
        <v>0</v>
      </c>
      <c r="E12" s="59">
        <v>21218337</v>
      </c>
      <c r="F12" s="59">
        <v>1659099</v>
      </c>
      <c r="G12" s="59">
        <v>801131</v>
      </c>
      <c r="H12" s="59">
        <v>2334121</v>
      </c>
      <c r="I12" s="59">
        <v>4794351</v>
      </c>
      <c r="J12" s="59">
        <v>2005180</v>
      </c>
      <c r="K12" s="59">
        <v>1869261</v>
      </c>
      <c r="L12" s="59">
        <v>1871446</v>
      </c>
      <c r="M12" s="59">
        <v>5745887</v>
      </c>
      <c r="N12" s="59">
        <v>1869251</v>
      </c>
      <c r="O12" s="59">
        <v>1869251</v>
      </c>
      <c r="P12" s="59">
        <v>2484844</v>
      </c>
      <c r="Q12" s="59">
        <v>6223346</v>
      </c>
      <c r="R12" s="59">
        <v>0</v>
      </c>
      <c r="S12" s="59">
        <v>0</v>
      </c>
      <c r="T12" s="59">
        <v>0</v>
      </c>
      <c r="U12" s="59">
        <v>0</v>
      </c>
      <c r="V12" s="59">
        <v>16763584</v>
      </c>
      <c r="W12" s="59">
        <v>15913753</v>
      </c>
      <c r="X12" s="59">
        <v>849831</v>
      </c>
      <c r="Y12" s="60">
        <v>5.34</v>
      </c>
      <c r="Z12" s="61">
        <v>21218337</v>
      </c>
    </row>
    <row r="13" spans="1:26" ht="13.5">
      <c r="A13" s="57" t="s">
        <v>95</v>
      </c>
      <c r="B13" s="18">
        <v>0</v>
      </c>
      <c r="C13" s="18">
        <v>0</v>
      </c>
      <c r="D13" s="58">
        <v>0</v>
      </c>
      <c r="E13" s="59">
        <v>219686418</v>
      </c>
      <c r="F13" s="59">
        <v>16967081</v>
      </c>
      <c r="G13" s="59">
        <v>2391667</v>
      </c>
      <c r="H13" s="59">
        <v>31542479</v>
      </c>
      <c r="I13" s="59">
        <v>50901227</v>
      </c>
      <c r="J13" s="59">
        <v>16967073</v>
      </c>
      <c r="K13" s="59">
        <v>16967073</v>
      </c>
      <c r="L13" s="59">
        <v>2391667</v>
      </c>
      <c r="M13" s="59">
        <v>36325813</v>
      </c>
      <c r="N13" s="59">
        <v>29150810</v>
      </c>
      <c r="O13" s="59">
        <v>16967072</v>
      </c>
      <c r="P13" s="59">
        <v>6412054</v>
      </c>
      <c r="Q13" s="59">
        <v>52529936</v>
      </c>
      <c r="R13" s="59">
        <v>0</v>
      </c>
      <c r="S13" s="59">
        <v>0</v>
      </c>
      <c r="T13" s="59">
        <v>0</v>
      </c>
      <c r="U13" s="59">
        <v>0</v>
      </c>
      <c r="V13" s="59">
        <v>139756976</v>
      </c>
      <c r="W13" s="59">
        <v>164764814</v>
      </c>
      <c r="X13" s="59">
        <v>-25007838</v>
      </c>
      <c r="Y13" s="60">
        <v>-15.18</v>
      </c>
      <c r="Z13" s="61">
        <v>219686418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80000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60000</v>
      </c>
      <c r="X14" s="59">
        <v>-60000</v>
      </c>
      <c r="Y14" s="60">
        <v>-100</v>
      </c>
      <c r="Z14" s="61">
        <v>80000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549884229</v>
      </c>
      <c r="F15" s="59">
        <v>50685775</v>
      </c>
      <c r="G15" s="59">
        <v>52979729</v>
      </c>
      <c r="H15" s="59">
        <v>42974748</v>
      </c>
      <c r="I15" s="59">
        <v>146640252</v>
      </c>
      <c r="J15" s="59">
        <v>36145025</v>
      </c>
      <c r="K15" s="59">
        <v>36675183</v>
      </c>
      <c r="L15" s="59">
        <v>33540167</v>
      </c>
      <c r="M15" s="59">
        <v>106360375</v>
      </c>
      <c r="N15" s="59">
        <v>27637955</v>
      </c>
      <c r="O15" s="59">
        <v>33641472</v>
      </c>
      <c r="P15" s="59">
        <v>39462779</v>
      </c>
      <c r="Q15" s="59">
        <v>100742206</v>
      </c>
      <c r="R15" s="59">
        <v>0</v>
      </c>
      <c r="S15" s="59">
        <v>0</v>
      </c>
      <c r="T15" s="59">
        <v>0</v>
      </c>
      <c r="U15" s="59">
        <v>0</v>
      </c>
      <c r="V15" s="59">
        <v>353742833</v>
      </c>
      <c r="W15" s="59">
        <v>412413172</v>
      </c>
      <c r="X15" s="59">
        <v>-58670339</v>
      </c>
      <c r="Y15" s="60">
        <v>-14.23</v>
      </c>
      <c r="Z15" s="61">
        <v>549884229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68563407</v>
      </c>
      <c r="F16" s="59">
        <v>189290</v>
      </c>
      <c r="G16" s="59">
        <v>194971</v>
      </c>
      <c r="H16" s="59">
        <v>230977</v>
      </c>
      <c r="I16" s="59">
        <v>615238</v>
      </c>
      <c r="J16" s="59">
        <v>277830</v>
      </c>
      <c r="K16" s="59">
        <v>447125</v>
      </c>
      <c r="L16" s="59">
        <v>400578</v>
      </c>
      <c r="M16" s="59">
        <v>1125533</v>
      </c>
      <c r="N16" s="59">
        <v>13196465</v>
      </c>
      <c r="O16" s="59">
        <v>7225975</v>
      </c>
      <c r="P16" s="59">
        <v>2748569</v>
      </c>
      <c r="Q16" s="59">
        <v>23171009</v>
      </c>
      <c r="R16" s="59">
        <v>0</v>
      </c>
      <c r="S16" s="59">
        <v>0</v>
      </c>
      <c r="T16" s="59">
        <v>0</v>
      </c>
      <c r="U16" s="59">
        <v>0</v>
      </c>
      <c r="V16" s="59">
        <v>24911780</v>
      </c>
      <c r="W16" s="59">
        <v>51422555</v>
      </c>
      <c r="X16" s="59">
        <v>-26510775</v>
      </c>
      <c r="Y16" s="60">
        <v>-51.55</v>
      </c>
      <c r="Z16" s="61">
        <v>68563407</v>
      </c>
    </row>
    <row r="17" spans="1:26" ht="13.5">
      <c r="A17" s="57" t="s">
        <v>41</v>
      </c>
      <c r="B17" s="18">
        <v>0</v>
      </c>
      <c r="C17" s="18">
        <v>0</v>
      </c>
      <c r="D17" s="58">
        <v>0</v>
      </c>
      <c r="E17" s="59">
        <v>496300154</v>
      </c>
      <c r="F17" s="59">
        <v>22345944</v>
      </c>
      <c r="G17" s="59">
        <v>33420967</v>
      </c>
      <c r="H17" s="59">
        <v>41795771</v>
      </c>
      <c r="I17" s="59">
        <v>97562682</v>
      </c>
      <c r="J17" s="59">
        <v>37330085</v>
      </c>
      <c r="K17" s="59">
        <v>31229091</v>
      </c>
      <c r="L17" s="59">
        <v>33234675</v>
      </c>
      <c r="M17" s="59">
        <v>101793851</v>
      </c>
      <c r="N17" s="59">
        <v>18930284</v>
      </c>
      <c r="O17" s="59">
        <v>20348030</v>
      </c>
      <c r="P17" s="59">
        <v>23777089</v>
      </c>
      <c r="Q17" s="59">
        <v>63055403</v>
      </c>
      <c r="R17" s="59">
        <v>0</v>
      </c>
      <c r="S17" s="59">
        <v>0</v>
      </c>
      <c r="T17" s="59">
        <v>0</v>
      </c>
      <c r="U17" s="59">
        <v>0</v>
      </c>
      <c r="V17" s="59">
        <v>262411936</v>
      </c>
      <c r="W17" s="59">
        <v>372225116</v>
      </c>
      <c r="X17" s="59">
        <v>-109813180</v>
      </c>
      <c r="Y17" s="60">
        <v>-29.5</v>
      </c>
      <c r="Z17" s="61">
        <v>496300154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0</v>
      </c>
      <c r="E18" s="72">
        <f t="shared" si="1"/>
        <v>1724929986</v>
      </c>
      <c r="F18" s="72">
        <f t="shared" si="1"/>
        <v>120953782</v>
      </c>
      <c r="G18" s="72">
        <f t="shared" si="1"/>
        <v>118518795</v>
      </c>
      <c r="H18" s="72">
        <f t="shared" si="1"/>
        <v>147145893</v>
      </c>
      <c r="I18" s="72">
        <f t="shared" si="1"/>
        <v>386618470</v>
      </c>
      <c r="J18" s="72">
        <f t="shared" si="1"/>
        <v>122304796</v>
      </c>
      <c r="K18" s="72">
        <f t="shared" si="1"/>
        <v>117468977</v>
      </c>
      <c r="L18" s="72">
        <f t="shared" si="1"/>
        <v>102494078</v>
      </c>
      <c r="M18" s="72">
        <f t="shared" si="1"/>
        <v>342267851</v>
      </c>
      <c r="N18" s="72">
        <f t="shared" si="1"/>
        <v>116368715</v>
      </c>
      <c r="O18" s="72">
        <f t="shared" si="1"/>
        <v>108953700</v>
      </c>
      <c r="P18" s="72">
        <f t="shared" si="1"/>
        <v>104195774</v>
      </c>
      <c r="Q18" s="72">
        <f t="shared" si="1"/>
        <v>329518189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1058404510</v>
      </c>
      <c r="W18" s="72">
        <f t="shared" si="1"/>
        <v>1293697491</v>
      </c>
      <c r="X18" s="72">
        <f t="shared" si="1"/>
        <v>-235292981</v>
      </c>
      <c r="Y18" s="66">
        <f>+IF(W18&lt;&gt;0,(X18/W18)*100,0)</f>
        <v>-18.18763525761526</v>
      </c>
      <c r="Z18" s="73">
        <f t="shared" si="1"/>
        <v>1724929986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0</v>
      </c>
      <c r="E19" s="76">
        <f t="shared" si="2"/>
        <v>-173760055</v>
      </c>
      <c r="F19" s="76">
        <f t="shared" si="2"/>
        <v>30129424</v>
      </c>
      <c r="G19" s="76">
        <f t="shared" si="2"/>
        <v>-1390586</v>
      </c>
      <c r="H19" s="76">
        <f t="shared" si="2"/>
        <v>-34537753</v>
      </c>
      <c r="I19" s="76">
        <f t="shared" si="2"/>
        <v>-5798915</v>
      </c>
      <c r="J19" s="76">
        <f t="shared" si="2"/>
        <v>41122917</v>
      </c>
      <c r="K19" s="76">
        <f t="shared" si="2"/>
        <v>-10032437</v>
      </c>
      <c r="L19" s="76">
        <f t="shared" si="2"/>
        <v>82709843</v>
      </c>
      <c r="M19" s="76">
        <f t="shared" si="2"/>
        <v>113800323</v>
      </c>
      <c r="N19" s="76">
        <f t="shared" si="2"/>
        <v>-78696253</v>
      </c>
      <c r="O19" s="76">
        <f t="shared" si="2"/>
        <v>-13807714</v>
      </c>
      <c r="P19" s="76">
        <f t="shared" si="2"/>
        <v>35366738</v>
      </c>
      <c r="Q19" s="76">
        <f t="shared" si="2"/>
        <v>-57137229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50864179</v>
      </c>
      <c r="W19" s="76">
        <f>IF(E10=E18,0,W10-W18)</f>
        <v>-130320041</v>
      </c>
      <c r="X19" s="76">
        <f t="shared" si="2"/>
        <v>181184220</v>
      </c>
      <c r="Y19" s="77">
        <f>+IF(W19&lt;&gt;0,(X19/W19)*100,0)</f>
        <v>-139.03020487846533</v>
      </c>
      <c r="Z19" s="78">
        <f t="shared" si="2"/>
        <v>-173760055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4602567</v>
      </c>
      <c r="G20" s="59">
        <v>444745</v>
      </c>
      <c r="H20" s="59">
        <v>8193357</v>
      </c>
      <c r="I20" s="59">
        <v>13240669</v>
      </c>
      <c r="J20" s="59">
        <v>2000000</v>
      </c>
      <c r="K20" s="59">
        <v>0</v>
      </c>
      <c r="L20" s="59">
        <v>8441765</v>
      </c>
      <c r="M20" s="59">
        <v>10441765</v>
      </c>
      <c r="N20" s="59">
        <v>0</v>
      </c>
      <c r="O20" s="59">
        <v>0</v>
      </c>
      <c r="P20" s="59">
        <v>4009219</v>
      </c>
      <c r="Q20" s="59">
        <v>4009219</v>
      </c>
      <c r="R20" s="59">
        <v>0</v>
      </c>
      <c r="S20" s="59">
        <v>0</v>
      </c>
      <c r="T20" s="59">
        <v>0</v>
      </c>
      <c r="U20" s="59">
        <v>0</v>
      </c>
      <c r="V20" s="59">
        <v>27691653</v>
      </c>
      <c r="W20" s="59"/>
      <c r="X20" s="59">
        <v>27691653</v>
      </c>
      <c r="Y20" s="60">
        <v>0</v>
      </c>
      <c r="Z20" s="61">
        <v>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0</v>
      </c>
      <c r="E22" s="87">
        <f t="shared" si="3"/>
        <v>-173760055</v>
      </c>
      <c r="F22" s="87">
        <f t="shared" si="3"/>
        <v>34731991</v>
      </c>
      <c r="G22" s="87">
        <f t="shared" si="3"/>
        <v>-945841</v>
      </c>
      <c r="H22" s="87">
        <f t="shared" si="3"/>
        <v>-26344396</v>
      </c>
      <c r="I22" s="87">
        <f t="shared" si="3"/>
        <v>7441754</v>
      </c>
      <c r="J22" s="87">
        <f t="shared" si="3"/>
        <v>43122917</v>
      </c>
      <c r="K22" s="87">
        <f t="shared" si="3"/>
        <v>-10032437</v>
      </c>
      <c r="L22" s="87">
        <f t="shared" si="3"/>
        <v>91151608</v>
      </c>
      <c r="M22" s="87">
        <f t="shared" si="3"/>
        <v>124242088</v>
      </c>
      <c r="N22" s="87">
        <f t="shared" si="3"/>
        <v>-78696253</v>
      </c>
      <c r="O22" s="87">
        <f t="shared" si="3"/>
        <v>-13807714</v>
      </c>
      <c r="P22" s="87">
        <f t="shared" si="3"/>
        <v>39375957</v>
      </c>
      <c r="Q22" s="87">
        <f t="shared" si="3"/>
        <v>-53128010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78555832</v>
      </c>
      <c r="W22" s="87">
        <f t="shared" si="3"/>
        <v>-130320041</v>
      </c>
      <c r="X22" s="87">
        <f t="shared" si="3"/>
        <v>208875873</v>
      </c>
      <c r="Y22" s="88">
        <f>+IF(W22&lt;&gt;0,(X22/W22)*100,0)</f>
        <v>-160.27916458374963</v>
      </c>
      <c r="Z22" s="89">
        <f t="shared" si="3"/>
        <v>-173760055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0</v>
      </c>
      <c r="E24" s="76">
        <f t="shared" si="4"/>
        <v>-173760055</v>
      </c>
      <c r="F24" s="76">
        <f t="shared" si="4"/>
        <v>34731991</v>
      </c>
      <c r="G24" s="76">
        <f t="shared" si="4"/>
        <v>-945841</v>
      </c>
      <c r="H24" s="76">
        <f t="shared" si="4"/>
        <v>-26344396</v>
      </c>
      <c r="I24" s="76">
        <f t="shared" si="4"/>
        <v>7441754</v>
      </c>
      <c r="J24" s="76">
        <f t="shared" si="4"/>
        <v>43122917</v>
      </c>
      <c r="K24" s="76">
        <f t="shared" si="4"/>
        <v>-10032437</v>
      </c>
      <c r="L24" s="76">
        <f t="shared" si="4"/>
        <v>91151608</v>
      </c>
      <c r="M24" s="76">
        <f t="shared" si="4"/>
        <v>124242088</v>
      </c>
      <c r="N24" s="76">
        <f t="shared" si="4"/>
        <v>-78696253</v>
      </c>
      <c r="O24" s="76">
        <f t="shared" si="4"/>
        <v>-13807714</v>
      </c>
      <c r="P24" s="76">
        <f t="shared" si="4"/>
        <v>39375957</v>
      </c>
      <c r="Q24" s="76">
        <f t="shared" si="4"/>
        <v>-53128010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78555832</v>
      </c>
      <c r="W24" s="76">
        <f t="shared" si="4"/>
        <v>-130320041</v>
      </c>
      <c r="X24" s="76">
        <f t="shared" si="4"/>
        <v>208875873</v>
      </c>
      <c r="Y24" s="77">
        <f>+IF(W24&lt;&gt;0,(X24/W24)*100,0)</f>
        <v>-160.27916458374963</v>
      </c>
      <c r="Z24" s="78">
        <f t="shared" si="4"/>
        <v>-173760055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0</v>
      </c>
      <c r="E27" s="99">
        <v>296024331</v>
      </c>
      <c r="F27" s="99">
        <v>9636217</v>
      </c>
      <c r="G27" s="99">
        <v>13730709</v>
      </c>
      <c r="H27" s="99">
        <v>15771008</v>
      </c>
      <c r="I27" s="99">
        <v>39137934</v>
      </c>
      <c r="J27" s="99">
        <v>15771008</v>
      </c>
      <c r="K27" s="99">
        <v>29318236</v>
      </c>
      <c r="L27" s="99">
        <v>25114936</v>
      </c>
      <c r="M27" s="99">
        <v>70204180</v>
      </c>
      <c r="N27" s="99">
        <v>12140486</v>
      </c>
      <c r="O27" s="99">
        <v>21148325</v>
      </c>
      <c r="P27" s="99">
        <v>18463558</v>
      </c>
      <c r="Q27" s="99">
        <v>51752369</v>
      </c>
      <c r="R27" s="99">
        <v>0</v>
      </c>
      <c r="S27" s="99">
        <v>0</v>
      </c>
      <c r="T27" s="99">
        <v>0</v>
      </c>
      <c r="U27" s="99">
        <v>0</v>
      </c>
      <c r="V27" s="99">
        <v>161094483</v>
      </c>
      <c r="W27" s="99">
        <v>222018248</v>
      </c>
      <c r="X27" s="99">
        <v>-60923765</v>
      </c>
      <c r="Y27" s="100">
        <v>-27.44</v>
      </c>
      <c r="Z27" s="101">
        <v>296024331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105667279</v>
      </c>
      <c r="F28" s="59">
        <v>4305357</v>
      </c>
      <c r="G28" s="59">
        <v>8215987</v>
      </c>
      <c r="H28" s="59">
        <v>9278989</v>
      </c>
      <c r="I28" s="59">
        <v>21800333</v>
      </c>
      <c r="J28" s="59">
        <v>9278989</v>
      </c>
      <c r="K28" s="59">
        <v>10286543</v>
      </c>
      <c r="L28" s="59">
        <v>12060457</v>
      </c>
      <c r="M28" s="59">
        <v>31625989</v>
      </c>
      <c r="N28" s="59">
        <v>1988529</v>
      </c>
      <c r="O28" s="59">
        <v>5948159</v>
      </c>
      <c r="P28" s="59">
        <v>7070959</v>
      </c>
      <c r="Q28" s="59">
        <v>15007647</v>
      </c>
      <c r="R28" s="59">
        <v>0</v>
      </c>
      <c r="S28" s="59">
        <v>0</v>
      </c>
      <c r="T28" s="59">
        <v>0</v>
      </c>
      <c r="U28" s="59">
        <v>0</v>
      </c>
      <c r="V28" s="59">
        <v>68433969</v>
      </c>
      <c r="W28" s="59">
        <v>79250459</v>
      </c>
      <c r="X28" s="59">
        <v>-10816490</v>
      </c>
      <c r="Y28" s="60">
        <v>-13.65</v>
      </c>
      <c r="Z28" s="61">
        <v>105667279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1613295</v>
      </c>
      <c r="L29" s="59">
        <v>0</v>
      </c>
      <c r="M29" s="59">
        <v>1613295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1613295</v>
      </c>
      <c r="W29" s="59"/>
      <c r="X29" s="59">
        <v>1613295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190357052</v>
      </c>
      <c r="F31" s="59">
        <v>5330860</v>
      </c>
      <c r="G31" s="59">
        <v>5514722</v>
      </c>
      <c r="H31" s="59">
        <v>6492016</v>
      </c>
      <c r="I31" s="59">
        <v>17337598</v>
      </c>
      <c r="J31" s="59">
        <v>6492016</v>
      </c>
      <c r="K31" s="59">
        <v>17418397</v>
      </c>
      <c r="L31" s="59">
        <v>13054478</v>
      </c>
      <c r="M31" s="59">
        <v>36964891</v>
      </c>
      <c r="N31" s="59">
        <v>10151958</v>
      </c>
      <c r="O31" s="59">
        <v>15200165</v>
      </c>
      <c r="P31" s="59">
        <v>11392599</v>
      </c>
      <c r="Q31" s="59">
        <v>36744722</v>
      </c>
      <c r="R31" s="59">
        <v>0</v>
      </c>
      <c r="S31" s="59">
        <v>0</v>
      </c>
      <c r="T31" s="59">
        <v>0</v>
      </c>
      <c r="U31" s="59">
        <v>0</v>
      </c>
      <c r="V31" s="59">
        <v>91047211</v>
      </c>
      <c r="W31" s="59">
        <v>142767789</v>
      </c>
      <c r="X31" s="59">
        <v>-51720578</v>
      </c>
      <c r="Y31" s="60">
        <v>-36.23</v>
      </c>
      <c r="Z31" s="61">
        <v>190357052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0</v>
      </c>
      <c r="E32" s="99">
        <f t="shared" si="5"/>
        <v>296024331</v>
      </c>
      <c r="F32" s="99">
        <f t="shared" si="5"/>
        <v>9636217</v>
      </c>
      <c r="G32" s="99">
        <f t="shared" si="5"/>
        <v>13730709</v>
      </c>
      <c r="H32" s="99">
        <f t="shared" si="5"/>
        <v>15771005</v>
      </c>
      <c r="I32" s="99">
        <f t="shared" si="5"/>
        <v>39137931</v>
      </c>
      <c r="J32" s="99">
        <f t="shared" si="5"/>
        <v>15771005</v>
      </c>
      <c r="K32" s="99">
        <f t="shared" si="5"/>
        <v>29318235</v>
      </c>
      <c r="L32" s="99">
        <f t="shared" si="5"/>
        <v>25114935</v>
      </c>
      <c r="M32" s="99">
        <f t="shared" si="5"/>
        <v>70204175</v>
      </c>
      <c r="N32" s="99">
        <f t="shared" si="5"/>
        <v>12140487</v>
      </c>
      <c r="O32" s="99">
        <f t="shared" si="5"/>
        <v>21148324</v>
      </c>
      <c r="P32" s="99">
        <f t="shared" si="5"/>
        <v>18463558</v>
      </c>
      <c r="Q32" s="99">
        <f t="shared" si="5"/>
        <v>51752369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161094475</v>
      </c>
      <c r="W32" s="99">
        <f t="shared" si="5"/>
        <v>222018248</v>
      </c>
      <c r="X32" s="99">
        <f t="shared" si="5"/>
        <v>-60923773</v>
      </c>
      <c r="Y32" s="100">
        <f>+IF(W32&lt;&gt;0,(X32/W32)*100,0)</f>
        <v>-27.440885399654174</v>
      </c>
      <c r="Z32" s="101">
        <f t="shared" si="5"/>
        <v>296024331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0</v>
      </c>
      <c r="E35" s="59">
        <v>914439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685829</v>
      </c>
      <c r="X35" s="59">
        <v>-685829</v>
      </c>
      <c r="Y35" s="60">
        <v>-100</v>
      </c>
      <c r="Z35" s="61">
        <v>914439</v>
      </c>
    </row>
    <row r="36" spans="1:26" ht="13.5">
      <c r="A36" s="57" t="s">
        <v>53</v>
      </c>
      <c r="B36" s="18">
        <v>0</v>
      </c>
      <c r="C36" s="18">
        <v>0</v>
      </c>
      <c r="D36" s="58">
        <v>0</v>
      </c>
      <c r="E36" s="59">
        <v>4113369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3085027</v>
      </c>
      <c r="X36" s="59">
        <v>-3085027</v>
      </c>
      <c r="Y36" s="60">
        <v>-100</v>
      </c>
      <c r="Z36" s="61">
        <v>4113369</v>
      </c>
    </row>
    <row r="37" spans="1:26" ht="13.5">
      <c r="A37" s="57" t="s">
        <v>54</v>
      </c>
      <c r="B37" s="18">
        <v>0</v>
      </c>
      <c r="C37" s="18">
        <v>0</v>
      </c>
      <c r="D37" s="58">
        <v>0</v>
      </c>
      <c r="E37" s="59">
        <v>219967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164975</v>
      </c>
      <c r="X37" s="59">
        <v>-164975</v>
      </c>
      <c r="Y37" s="60">
        <v>-100</v>
      </c>
      <c r="Z37" s="61">
        <v>219967</v>
      </c>
    </row>
    <row r="38" spans="1:26" ht="13.5">
      <c r="A38" s="57" t="s">
        <v>55</v>
      </c>
      <c r="B38" s="18">
        <v>0</v>
      </c>
      <c r="C38" s="18">
        <v>0</v>
      </c>
      <c r="D38" s="58">
        <v>0</v>
      </c>
      <c r="E38" s="59">
        <v>176250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132188</v>
      </c>
      <c r="X38" s="59">
        <v>-132188</v>
      </c>
      <c r="Y38" s="60">
        <v>-100</v>
      </c>
      <c r="Z38" s="61">
        <v>176250</v>
      </c>
    </row>
    <row r="39" spans="1:26" ht="13.5">
      <c r="A39" s="57" t="s">
        <v>56</v>
      </c>
      <c r="B39" s="18">
        <v>0</v>
      </c>
      <c r="C39" s="18">
        <v>0</v>
      </c>
      <c r="D39" s="58">
        <v>0</v>
      </c>
      <c r="E39" s="59">
        <v>4631591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3473693</v>
      </c>
      <c r="X39" s="59">
        <v>-3473693</v>
      </c>
      <c r="Y39" s="60">
        <v>-100</v>
      </c>
      <c r="Z39" s="61">
        <v>4631591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0</v>
      </c>
      <c r="E42" s="59">
        <v>59983061</v>
      </c>
      <c r="F42" s="59">
        <v>47354421</v>
      </c>
      <c r="G42" s="59">
        <v>-23180830</v>
      </c>
      <c r="H42" s="59">
        <v>21009639</v>
      </c>
      <c r="I42" s="59">
        <v>45183230</v>
      </c>
      <c r="J42" s="59">
        <v>85065282</v>
      </c>
      <c r="K42" s="59">
        <v>-33524014</v>
      </c>
      <c r="L42" s="59">
        <v>98256698</v>
      </c>
      <c r="M42" s="59">
        <v>149797966</v>
      </c>
      <c r="N42" s="59">
        <v>-32784622</v>
      </c>
      <c r="O42" s="59">
        <v>5350245</v>
      </c>
      <c r="P42" s="59">
        <v>85788711</v>
      </c>
      <c r="Q42" s="59">
        <v>58354334</v>
      </c>
      <c r="R42" s="59">
        <v>0</v>
      </c>
      <c r="S42" s="59">
        <v>0</v>
      </c>
      <c r="T42" s="59">
        <v>0</v>
      </c>
      <c r="U42" s="59">
        <v>0</v>
      </c>
      <c r="V42" s="59">
        <v>253335530</v>
      </c>
      <c r="W42" s="59">
        <v>122796420</v>
      </c>
      <c r="X42" s="59">
        <v>130539110</v>
      </c>
      <c r="Y42" s="60">
        <v>106.31</v>
      </c>
      <c r="Z42" s="61">
        <v>59983061</v>
      </c>
    </row>
    <row r="43" spans="1:26" ht="13.5">
      <c r="A43" s="57" t="s">
        <v>59</v>
      </c>
      <c r="B43" s="18">
        <v>0</v>
      </c>
      <c r="C43" s="18">
        <v>0</v>
      </c>
      <c r="D43" s="58">
        <v>0</v>
      </c>
      <c r="E43" s="59">
        <v>-294040000</v>
      </c>
      <c r="F43" s="59">
        <v>-15392448</v>
      </c>
      <c r="G43" s="59">
        <v>-14070630</v>
      </c>
      <c r="H43" s="59">
        <v>-16731282</v>
      </c>
      <c r="I43" s="59">
        <v>-46194360</v>
      </c>
      <c r="J43" s="59">
        <v>-11167064</v>
      </c>
      <c r="K43" s="59">
        <v>-27238688</v>
      </c>
      <c r="L43" s="59">
        <v>-25859753</v>
      </c>
      <c r="M43" s="59">
        <v>-64265505</v>
      </c>
      <c r="N43" s="59">
        <v>-12140455</v>
      </c>
      <c r="O43" s="59">
        <v>-21148324</v>
      </c>
      <c r="P43" s="59">
        <v>-18463557</v>
      </c>
      <c r="Q43" s="59">
        <v>-51752336</v>
      </c>
      <c r="R43" s="59">
        <v>0</v>
      </c>
      <c r="S43" s="59">
        <v>0</v>
      </c>
      <c r="T43" s="59">
        <v>0</v>
      </c>
      <c r="U43" s="59">
        <v>0</v>
      </c>
      <c r="V43" s="59">
        <v>-162212201</v>
      </c>
      <c r="W43" s="59">
        <v>-146801175</v>
      </c>
      <c r="X43" s="59">
        <v>-15411026</v>
      </c>
      <c r="Y43" s="60">
        <v>10.5</v>
      </c>
      <c r="Z43" s="61">
        <v>-294040000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3000000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2404973</v>
      </c>
      <c r="X44" s="59">
        <v>-2404973</v>
      </c>
      <c r="Y44" s="60">
        <v>-100</v>
      </c>
      <c r="Z44" s="61">
        <v>3000000</v>
      </c>
    </row>
    <row r="45" spans="1:26" ht="13.5">
      <c r="A45" s="69" t="s">
        <v>61</v>
      </c>
      <c r="B45" s="21">
        <v>0</v>
      </c>
      <c r="C45" s="21">
        <v>0</v>
      </c>
      <c r="D45" s="98">
        <v>0</v>
      </c>
      <c r="E45" s="99">
        <v>-74432939</v>
      </c>
      <c r="F45" s="99">
        <v>206283635</v>
      </c>
      <c r="G45" s="99">
        <v>169032175</v>
      </c>
      <c r="H45" s="99">
        <v>173310532</v>
      </c>
      <c r="I45" s="99">
        <v>173310532</v>
      </c>
      <c r="J45" s="99">
        <v>247208750</v>
      </c>
      <c r="K45" s="99">
        <v>186446048</v>
      </c>
      <c r="L45" s="99">
        <v>258842993</v>
      </c>
      <c r="M45" s="99">
        <v>258842993</v>
      </c>
      <c r="N45" s="99">
        <v>213917916</v>
      </c>
      <c r="O45" s="99">
        <v>198119837</v>
      </c>
      <c r="P45" s="99">
        <v>265444991</v>
      </c>
      <c r="Q45" s="99">
        <v>265444991</v>
      </c>
      <c r="R45" s="99">
        <v>0</v>
      </c>
      <c r="S45" s="99">
        <v>0</v>
      </c>
      <c r="T45" s="99">
        <v>0</v>
      </c>
      <c r="U45" s="99">
        <v>0</v>
      </c>
      <c r="V45" s="99">
        <v>265444991</v>
      </c>
      <c r="W45" s="99">
        <v>135024218</v>
      </c>
      <c r="X45" s="99">
        <v>130420773</v>
      </c>
      <c r="Y45" s="100">
        <v>96.59</v>
      </c>
      <c r="Z45" s="101">
        <v>-74432939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8" t="s">
        <v>90</v>
      </c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51847826</v>
      </c>
      <c r="C49" s="51">
        <v>0</v>
      </c>
      <c r="D49" s="128">
        <v>11109156</v>
      </c>
      <c r="E49" s="53">
        <v>8551632</v>
      </c>
      <c r="F49" s="53">
        <v>0</v>
      </c>
      <c r="G49" s="53">
        <v>0</v>
      </c>
      <c r="H49" s="53">
        <v>0</v>
      </c>
      <c r="I49" s="53">
        <v>6605979</v>
      </c>
      <c r="J49" s="53">
        <v>0</v>
      </c>
      <c r="K49" s="53">
        <v>0</v>
      </c>
      <c r="L49" s="53">
        <v>0</v>
      </c>
      <c r="M49" s="53">
        <v>8191954</v>
      </c>
      <c r="N49" s="53">
        <v>0</v>
      </c>
      <c r="O49" s="53">
        <v>0</v>
      </c>
      <c r="P49" s="53">
        <v>0</v>
      </c>
      <c r="Q49" s="53">
        <v>22403411</v>
      </c>
      <c r="R49" s="53">
        <v>0</v>
      </c>
      <c r="S49" s="53">
        <v>0</v>
      </c>
      <c r="T49" s="53">
        <v>0</v>
      </c>
      <c r="U49" s="53">
        <v>0</v>
      </c>
      <c r="V49" s="53">
        <v>90923823</v>
      </c>
      <c r="W49" s="53">
        <v>62582537</v>
      </c>
      <c r="X49" s="53">
        <v>262216318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6261518</v>
      </c>
      <c r="C51" s="51">
        <v>0</v>
      </c>
      <c r="D51" s="128">
        <v>3011863</v>
      </c>
      <c r="E51" s="53">
        <v>917073</v>
      </c>
      <c r="F51" s="53">
        <v>0</v>
      </c>
      <c r="G51" s="53">
        <v>0</v>
      </c>
      <c r="H51" s="53">
        <v>0</v>
      </c>
      <c r="I51" s="53">
        <v>2020044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62790110</v>
      </c>
      <c r="X51" s="53">
        <v>75000608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92.38613878057585</v>
      </c>
      <c r="F58" s="7">
        <f t="shared" si="6"/>
        <v>101.42075020724542</v>
      </c>
      <c r="G58" s="7">
        <f t="shared" si="6"/>
        <v>94.80991253474707</v>
      </c>
      <c r="H58" s="7">
        <f t="shared" si="6"/>
        <v>99.39574803099255</v>
      </c>
      <c r="I58" s="7">
        <f t="shared" si="6"/>
        <v>98.47999922973877</v>
      </c>
      <c r="J58" s="7">
        <f t="shared" si="6"/>
        <v>101.83084011190377</v>
      </c>
      <c r="K58" s="7">
        <f t="shared" si="6"/>
        <v>98.91609111635809</v>
      </c>
      <c r="L58" s="7">
        <f t="shared" si="6"/>
        <v>98.2461791925444</v>
      </c>
      <c r="M58" s="7">
        <f t="shared" si="6"/>
        <v>99.65032890481908</v>
      </c>
      <c r="N58" s="7">
        <f t="shared" si="6"/>
        <v>264.32365110909944</v>
      </c>
      <c r="O58" s="7">
        <f t="shared" si="6"/>
        <v>105.42809142184535</v>
      </c>
      <c r="P58" s="7">
        <f t="shared" si="6"/>
        <v>100.5292384648917</v>
      </c>
      <c r="Q58" s="7">
        <f t="shared" si="6"/>
        <v>128.97473034264394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106.53663114760252</v>
      </c>
      <c r="W58" s="7">
        <f t="shared" si="6"/>
        <v>92.89791610544675</v>
      </c>
      <c r="X58" s="7">
        <f t="shared" si="6"/>
        <v>0</v>
      </c>
      <c r="Y58" s="7">
        <f t="shared" si="6"/>
        <v>0</v>
      </c>
      <c r="Z58" s="8">
        <f t="shared" si="6"/>
        <v>92.38613878057585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87.69827427859495</v>
      </c>
      <c r="F59" s="10">
        <f t="shared" si="7"/>
        <v>95.75151995420595</v>
      </c>
      <c r="G59" s="10">
        <f t="shared" si="7"/>
        <v>95.97389562370967</v>
      </c>
      <c r="H59" s="10">
        <f t="shared" si="7"/>
        <v>95.06943624420772</v>
      </c>
      <c r="I59" s="10">
        <f t="shared" si="7"/>
        <v>95.59824719517496</v>
      </c>
      <c r="J59" s="10">
        <f t="shared" si="7"/>
        <v>96.2106151818952</v>
      </c>
      <c r="K59" s="10">
        <f t="shared" si="7"/>
        <v>95.91091993159424</v>
      </c>
      <c r="L59" s="10">
        <f t="shared" si="7"/>
        <v>94.20733627961292</v>
      </c>
      <c r="M59" s="10">
        <f t="shared" si="7"/>
        <v>95.44473833665933</v>
      </c>
      <c r="N59" s="10">
        <f t="shared" si="7"/>
        <v>98.7579375595683</v>
      </c>
      <c r="O59" s="10">
        <f t="shared" si="7"/>
        <v>95.67973509884924</v>
      </c>
      <c r="P59" s="10">
        <f t="shared" si="7"/>
        <v>90.40202102334841</v>
      </c>
      <c r="Q59" s="10">
        <f t="shared" si="7"/>
        <v>94.83547292350887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95.29386999249945</v>
      </c>
      <c r="W59" s="10">
        <f t="shared" si="7"/>
        <v>83.07287394433772</v>
      </c>
      <c r="X59" s="10">
        <f t="shared" si="7"/>
        <v>0</v>
      </c>
      <c r="Y59" s="10">
        <f t="shared" si="7"/>
        <v>0</v>
      </c>
      <c r="Z59" s="11">
        <f t="shared" si="7"/>
        <v>87.69827427859495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92.30716434325578</v>
      </c>
      <c r="F60" s="13">
        <f t="shared" si="7"/>
        <v>101.75521451933982</v>
      </c>
      <c r="G60" s="13">
        <f t="shared" si="7"/>
        <v>93.81272650730783</v>
      </c>
      <c r="H60" s="13">
        <f t="shared" si="7"/>
        <v>100.0155157355418</v>
      </c>
      <c r="I60" s="13">
        <f t="shared" si="7"/>
        <v>98.43391451418957</v>
      </c>
      <c r="J60" s="13">
        <f t="shared" si="7"/>
        <v>102.89983292516783</v>
      </c>
      <c r="K60" s="13">
        <f t="shared" si="7"/>
        <v>99.4061045297229</v>
      </c>
      <c r="L60" s="13">
        <f t="shared" si="7"/>
        <v>98.94379135601483</v>
      </c>
      <c r="M60" s="13">
        <f t="shared" si="7"/>
        <v>100.3905656217228</v>
      </c>
      <c r="N60" s="13">
        <f t="shared" si="7"/>
        <v>362.90490375725057</v>
      </c>
      <c r="O60" s="13">
        <f t="shared" si="7"/>
        <v>106.03072783684699</v>
      </c>
      <c r="P60" s="13">
        <f t="shared" si="7"/>
        <v>101.256146876536</v>
      </c>
      <c r="Q60" s="13">
        <f t="shared" si="7"/>
        <v>135.68375184478464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107.99097265492182</v>
      </c>
      <c r="W60" s="13">
        <f t="shared" si="7"/>
        <v>93.67461446994682</v>
      </c>
      <c r="X60" s="13">
        <f t="shared" si="7"/>
        <v>0</v>
      </c>
      <c r="Y60" s="13">
        <f t="shared" si="7"/>
        <v>0</v>
      </c>
      <c r="Z60" s="14">
        <f t="shared" si="7"/>
        <v>92.30716434325578</v>
      </c>
    </row>
    <row r="61" spans="1:26" ht="13.5">
      <c r="A61" s="38" t="s">
        <v>102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95.96189340088424</v>
      </c>
      <c r="F61" s="13">
        <f t="shared" si="7"/>
        <v>103.31683525595317</v>
      </c>
      <c r="G61" s="13">
        <f t="shared" si="7"/>
        <v>92.96737886887031</v>
      </c>
      <c r="H61" s="13">
        <f t="shared" si="7"/>
        <v>101.45448868125007</v>
      </c>
      <c r="I61" s="13">
        <f t="shared" si="7"/>
        <v>99.21759690198186</v>
      </c>
      <c r="J61" s="13">
        <f t="shared" si="7"/>
        <v>105.75834839515821</v>
      </c>
      <c r="K61" s="13">
        <f t="shared" si="7"/>
        <v>103.29210731461534</v>
      </c>
      <c r="L61" s="13">
        <f t="shared" si="7"/>
        <v>100.4947005355519</v>
      </c>
      <c r="M61" s="13">
        <f t="shared" si="7"/>
        <v>103.17175462709658</v>
      </c>
      <c r="N61" s="13">
        <f t="shared" si="7"/>
        <v>655.842932685864</v>
      </c>
      <c r="O61" s="13">
        <f t="shared" si="7"/>
        <v>109.36373760309021</v>
      </c>
      <c r="P61" s="13">
        <f t="shared" si="7"/>
        <v>100.52271120980807</v>
      </c>
      <c r="Q61" s="13">
        <f t="shared" si="7"/>
        <v>145.23060592922468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110.854925292072</v>
      </c>
      <c r="W61" s="13">
        <f t="shared" si="7"/>
        <v>96.10436269308009</v>
      </c>
      <c r="X61" s="13">
        <f t="shared" si="7"/>
        <v>0</v>
      </c>
      <c r="Y61" s="13">
        <f t="shared" si="7"/>
        <v>0</v>
      </c>
      <c r="Z61" s="14">
        <f t="shared" si="7"/>
        <v>95.96189340088424</v>
      </c>
    </row>
    <row r="62" spans="1:26" ht="13.5">
      <c r="A62" s="38" t="s">
        <v>103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91.42476057470303</v>
      </c>
      <c r="F62" s="13">
        <f t="shared" si="7"/>
        <v>97.94070500644386</v>
      </c>
      <c r="G62" s="13">
        <f t="shared" si="7"/>
        <v>99.40739390586154</v>
      </c>
      <c r="H62" s="13">
        <f t="shared" si="7"/>
        <v>97.05647590743538</v>
      </c>
      <c r="I62" s="13">
        <f t="shared" si="7"/>
        <v>98.3142933997643</v>
      </c>
      <c r="J62" s="13">
        <f t="shared" si="7"/>
        <v>97.3045123076951</v>
      </c>
      <c r="K62" s="13">
        <f t="shared" si="7"/>
        <v>84.34831884539041</v>
      </c>
      <c r="L62" s="13">
        <f t="shared" si="7"/>
        <v>97.96495284100403</v>
      </c>
      <c r="M62" s="13">
        <f t="shared" si="7"/>
        <v>92.88133494740941</v>
      </c>
      <c r="N62" s="13">
        <f t="shared" si="7"/>
        <v>434.84513400145374</v>
      </c>
      <c r="O62" s="13">
        <f t="shared" si="7"/>
        <v>110.98181859294132</v>
      </c>
      <c r="P62" s="13">
        <f t="shared" si="7"/>
        <v>123.42773272277184</v>
      </c>
      <c r="Q62" s="13">
        <f t="shared" si="7"/>
        <v>153.3313532722058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108.71865334454141</v>
      </c>
      <c r="W62" s="13">
        <f t="shared" si="7"/>
        <v>91.98007224257923</v>
      </c>
      <c r="X62" s="13">
        <f t="shared" si="7"/>
        <v>0</v>
      </c>
      <c r="Y62" s="13">
        <f t="shared" si="7"/>
        <v>0</v>
      </c>
      <c r="Z62" s="14">
        <f t="shared" si="7"/>
        <v>91.42476057470303</v>
      </c>
    </row>
    <row r="63" spans="1:26" ht="13.5">
      <c r="A63" s="38" t="s">
        <v>104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77.97713259148912</v>
      </c>
      <c r="F63" s="13">
        <f t="shared" si="7"/>
        <v>92.67713811548064</v>
      </c>
      <c r="G63" s="13">
        <f t="shared" si="7"/>
        <v>91.74595556815302</v>
      </c>
      <c r="H63" s="13">
        <f t="shared" si="7"/>
        <v>92.05367698724535</v>
      </c>
      <c r="I63" s="13">
        <f t="shared" si="7"/>
        <v>92.1587930057081</v>
      </c>
      <c r="J63" s="13">
        <f t="shared" si="7"/>
        <v>92.20164714492233</v>
      </c>
      <c r="K63" s="13">
        <f t="shared" si="7"/>
        <v>92.22048163187932</v>
      </c>
      <c r="L63" s="13">
        <f t="shared" si="7"/>
        <v>90.20571146426603</v>
      </c>
      <c r="M63" s="13">
        <f t="shared" si="7"/>
        <v>91.5612105545651</v>
      </c>
      <c r="N63" s="13">
        <f t="shared" si="7"/>
        <v>93.52305160478008</v>
      </c>
      <c r="O63" s="13">
        <f t="shared" si="7"/>
        <v>80.88818615935357</v>
      </c>
      <c r="P63" s="13">
        <f t="shared" si="7"/>
        <v>86.81636628495363</v>
      </c>
      <c r="Q63" s="13">
        <f t="shared" si="7"/>
        <v>86.86241913606241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90.23677860138054</v>
      </c>
      <c r="W63" s="13">
        <f t="shared" si="7"/>
        <v>84.95271504744316</v>
      </c>
      <c r="X63" s="13">
        <f t="shared" si="7"/>
        <v>0</v>
      </c>
      <c r="Y63" s="13">
        <f t="shared" si="7"/>
        <v>0</v>
      </c>
      <c r="Z63" s="14">
        <f t="shared" si="7"/>
        <v>77.97713259148912</v>
      </c>
    </row>
    <row r="64" spans="1:26" ht="13.5">
      <c r="A64" s="38" t="s">
        <v>105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64.73123991541073</v>
      </c>
      <c r="F64" s="13">
        <f t="shared" si="7"/>
        <v>94.59775360419559</v>
      </c>
      <c r="G64" s="13">
        <f t="shared" si="7"/>
        <v>93.76038762633407</v>
      </c>
      <c r="H64" s="13">
        <f t="shared" si="7"/>
        <v>94.03935284894641</v>
      </c>
      <c r="I64" s="13">
        <f t="shared" si="7"/>
        <v>94.13114712835568</v>
      </c>
      <c r="J64" s="13">
        <f t="shared" si="7"/>
        <v>93.85566515152604</v>
      </c>
      <c r="K64" s="13">
        <f t="shared" si="7"/>
        <v>94.20804071137296</v>
      </c>
      <c r="L64" s="13">
        <f t="shared" si="7"/>
        <v>93.31626298315541</v>
      </c>
      <c r="M64" s="13">
        <f t="shared" si="7"/>
        <v>93.79199386228979</v>
      </c>
      <c r="N64" s="13">
        <f t="shared" si="7"/>
        <v>102.38830306519363</v>
      </c>
      <c r="O64" s="13">
        <f t="shared" si="7"/>
        <v>92.09873593077859</v>
      </c>
      <c r="P64" s="13">
        <f t="shared" si="7"/>
        <v>92.43069250849578</v>
      </c>
      <c r="Q64" s="13">
        <f t="shared" si="7"/>
        <v>95.43861439768105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94.44510277560454</v>
      </c>
      <c r="W64" s="13">
        <f t="shared" si="7"/>
        <v>76.69040606174197</v>
      </c>
      <c r="X64" s="13">
        <f t="shared" si="7"/>
        <v>0</v>
      </c>
      <c r="Y64" s="13">
        <f t="shared" si="7"/>
        <v>0</v>
      </c>
      <c r="Z64" s="14">
        <f t="shared" si="7"/>
        <v>64.73123991541073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158.21771813170128</v>
      </c>
      <c r="G66" s="16">
        <f t="shared" si="7"/>
        <v>200.53461613869263</v>
      </c>
      <c r="H66" s="16">
        <f t="shared" si="7"/>
        <v>100</v>
      </c>
      <c r="I66" s="16">
        <f t="shared" si="7"/>
        <v>153.470524150697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178.70855214642611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108</v>
      </c>
      <c r="B67" s="23"/>
      <c r="C67" s="23"/>
      <c r="D67" s="24"/>
      <c r="E67" s="25">
        <v>1119302763</v>
      </c>
      <c r="F67" s="25">
        <v>107165214</v>
      </c>
      <c r="G67" s="25">
        <v>111387776</v>
      </c>
      <c r="H67" s="25">
        <v>102273229</v>
      </c>
      <c r="I67" s="25">
        <v>320826219</v>
      </c>
      <c r="J67" s="25">
        <v>85091319</v>
      </c>
      <c r="K67" s="25">
        <v>87831737</v>
      </c>
      <c r="L67" s="25">
        <v>86211031</v>
      </c>
      <c r="M67" s="25">
        <v>259134087</v>
      </c>
      <c r="N67" s="25">
        <v>31387898</v>
      </c>
      <c r="O67" s="25">
        <v>81219100</v>
      </c>
      <c r="P67" s="25">
        <v>82117803</v>
      </c>
      <c r="Q67" s="25">
        <v>194724801</v>
      </c>
      <c r="R67" s="25"/>
      <c r="S67" s="25"/>
      <c r="T67" s="25"/>
      <c r="U67" s="25"/>
      <c r="V67" s="25">
        <v>774685107</v>
      </c>
      <c r="W67" s="25">
        <v>839477073</v>
      </c>
      <c r="X67" s="25"/>
      <c r="Y67" s="24"/>
      <c r="Z67" s="26">
        <v>1119302763</v>
      </c>
    </row>
    <row r="68" spans="1:26" ht="13.5" hidden="1">
      <c r="A68" s="36" t="s">
        <v>31</v>
      </c>
      <c r="B68" s="18"/>
      <c r="C68" s="18"/>
      <c r="D68" s="19"/>
      <c r="E68" s="20">
        <v>165246661</v>
      </c>
      <c r="F68" s="20">
        <v>12689856</v>
      </c>
      <c r="G68" s="20">
        <v>12859453</v>
      </c>
      <c r="H68" s="20">
        <v>12812977</v>
      </c>
      <c r="I68" s="20">
        <v>38362286</v>
      </c>
      <c r="J68" s="20">
        <v>13245237</v>
      </c>
      <c r="K68" s="20">
        <v>12452752</v>
      </c>
      <c r="L68" s="20">
        <v>12889476</v>
      </c>
      <c r="M68" s="20">
        <v>38587465</v>
      </c>
      <c r="N68" s="20">
        <v>12033453</v>
      </c>
      <c r="O68" s="20">
        <v>13014364</v>
      </c>
      <c r="P68" s="20">
        <v>13124836</v>
      </c>
      <c r="Q68" s="20">
        <v>38172653</v>
      </c>
      <c r="R68" s="20"/>
      <c r="S68" s="20"/>
      <c r="T68" s="20"/>
      <c r="U68" s="20"/>
      <c r="V68" s="20">
        <v>115122404</v>
      </c>
      <c r="W68" s="20">
        <v>123934996</v>
      </c>
      <c r="X68" s="20"/>
      <c r="Y68" s="19"/>
      <c r="Z68" s="22">
        <v>165246661</v>
      </c>
    </row>
    <row r="69" spans="1:26" ht="13.5" hidden="1">
      <c r="A69" s="37" t="s">
        <v>32</v>
      </c>
      <c r="B69" s="18"/>
      <c r="C69" s="18"/>
      <c r="D69" s="19"/>
      <c r="E69" s="20">
        <v>954056102</v>
      </c>
      <c r="F69" s="20">
        <v>93760847</v>
      </c>
      <c r="G69" s="20">
        <v>97747950</v>
      </c>
      <c r="H69" s="20">
        <v>88709942</v>
      </c>
      <c r="I69" s="20">
        <v>280218739</v>
      </c>
      <c r="J69" s="20">
        <v>71031644</v>
      </c>
      <c r="K69" s="20">
        <v>74560764</v>
      </c>
      <c r="L69" s="20">
        <v>72461346</v>
      </c>
      <c r="M69" s="20">
        <v>218053754</v>
      </c>
      <c r="N69" s="20">
        <v>19354445</v>
      </c>
      <c r="O69" s="20">
        <v>68204736</v>
      </c>
      <c r="P69" s="20">
        <v>68992967</v>
      </c>
      <c r="Q69" s="20">
        <v>156552148</v>
      </c>
      <c r="R69" s="20"/>
      <c r="S69" s="20"/>
      <c r="T69" s="20"/>
      <c r="U69" s="20"/>
      <c r="V69" s="20">
        <v>654824641</v>
      </c>
      <c r="W69" s="20">
        <v>715542077</v>
      </c>
      <c r="X69" s="20"/>
      <c r="Y69" s="19"/>
      <c r="Z69" s="22">
        <v>954056102</v>
      </c>
    </row>
    <row r="70" spans="1:26" ht="13.5" hidden="1">
      <c r="A70" s="38" t="s">
        <v>102</v>
      </c>
      <c r="B70" s="18"/>
      <c r="C70" s="18"/>
      <c r="D70" s="19"/>
      <c r="E70" s="20">
        <v>715220792</v>
      </c>
      <c r="F70" s="20">
        <v>74989344</v>
      </c>
      <c r="G70" s="20">
        <v>73975761</v>
      </c>
      <c r="H70" s="20">
        <v>69277129</v>
      </c>
      <c r="I70" s="20">
        <v>218242234</v>
      </c>
      <c r="J70" s="20">
        <v>52346468</v>
      </c>
      <c r="K70" s="20">
        <v>54523496</v>
      </c>
      <c r="L70" s="20">
        <v>53028849</v>
      </c>
      <c r="M70" s="20">
        <v>159898813</v>
      </c>
      <c r="N70" s="20">
        <v>8027972</v>
      </c>
      <c r="O70" s="20">
        <v>50086474</v>
      </c>
      <c r="P70" s="20">
        <v>51506261</v>
      </c>
      <c r="Q70" s="20">
        <v>109620707</v>
      </c>
      <c r="R70" s="20"/>
      <c r="S70" s="20"/>
      <c r="T70" s="20"/>
      <c r="U70" s="20"/>
      <c r="V70" s="20">
        <v>487761754</v>
      </c>
      <c r="W70" s="20">
        <v>536415594</v>
      </c>
      <c r="X70" s="20"/>
      <c r="Y70" s="19"/>
      <c r="Z70" s="22">
        <v>715220792</v>
      </c>
    </row>
    <row r="71" spans="1:26" ht="13.5" hidden="1">
      <c r="A71" s="38" t="s">
        <v>103</v>
      </c>
      <c r="B71" s="18"/>
      <c r="C71" s="18"/>
      <c r="D71" s="19"/>
      <c r="E71" s="20">
        <v>116629280</v>
      </c>
      <c r="F71" s="20">
        <v>8357569</v>
      </c>
      <c r="G71" s="20">
        <v>13287916</v>
      </c>
      <c r="H71" s="20">
        <v>9065494</v>
      </c>
      <c r="I71" s="20">
        <v>30710979</v>
      </c>
      <c r="J71" s="20">
        <v>8271045</v>
      </c>
      <c r="K71" s="20">
        <v>9845198</v>
      </c>
      <c r="L71" s="20">
        <v>9328973</v>
      </c>
      <c r="M71" s="20">
        <v>27445216</v>
      </c>
      <c r="N71" s="20">
        <v>1934382</v>
      </c>
      <c r="O71" s="20">
        <v>7783556</v>
      </c>
      <c r="P71" s="20">
        <v>7187264</v>
      </c>
      <c r="Q71" s="20">
        <v>16905202</v>
      </c>
      <c r="R71" s="20"/>
      <c r="S71" s="20"/>
      <c r="T71" s="20"/>
      <c r="U71" s="20"/>
      <c r="V71" s="20">
        <v>75061397</v>
      </c>
      <c r="W71" s="20">
        <v>87471960</v>
      </c>
      <c r="X71" s="20"/>
      <c r="Y71" s="19"/>
      <c r="Z71" s="22">
        <v>116629280</v>
      </c>
    </row>
    <row r="72" spans="1:26" ht="13.5" hidden="1">
      <c r="A72" s="38" t="s">
        <v>104</v>
      </c>
      <c r="B72" s="18"/>
      <c r="C72" s="18"/>
      <c r="D72" s="19"/>
      <c r="E72" s="20">
        <v>64893230</v>
      </c>
      <c r="F72" s="20">
        <v>5564655</v>
      </c>
      <c r="G72" s="20">
        <v>5588424</v>
      </c>
      <c r="H72" s="20">
        <v>5492037</v>
      </c>
      <c r="I72" s="20">
        <v>16645116</v>
      </c>
      <c r="J72" s="20">
        <v>5542196</v>
      </c>
      <c r="K72" s="20">
        <v>5359612</v>
      </c>
      <c r="L72" s="20">
        <v>5225280</v>
      </c>
      <c r="M72" s="20">
        <v>16127088</v>
      </c>
      <c r="N72" s="20">
        <v>4935318</v>
      </c>
      <c r="O72" s="20">
        <v>5460612</v>
      </c>
      <c r="P72" s="20">
        <v>5414888</v>
      </c>
      <c r="Q72" s="20">
        <v>15810818</v>
      </c>
      <c r="R72" s="20"/>
      <c r="S72" s="20"/>
      <c r="T72" s="20"/>
      <c r="U72" s="20"/>
      <c r="V72" s="20">
        <v>48583022</v>
      </c>
      <c r="W72" s="20">
        <v>48669923</v>
      </c>
      <c r="X72" s="20"/>
      <c r="Y72" s="19"/>
      <c r="Z72" s="22">
        <v>64893230</v>
      </c>
    </row>
    <row r="73" spans="1:26" ht="13.5" hidden="1">
      <c r="A73" s="38" t="s">
        <v>105</v>
      </c>
      <c r="B73" s="18"/>
      <c r="C73" s="18"/>
      <c r="D73" s="19"/>
      <c r="E73" s="20">
        <v>57302780</v>
      </c>
      <c r="F73" s="20">
        <v>4849279</v>
      </c>
      <c r="G73" s="20">
        <v>4895849</v>
      </c>
      <c r="H73" s="20">
        <v>4875276</v>
      </c>
      <c r="I73" s="20">
        <v>14620404</v>
      </c>
      <c r="J73" s="20">
        <v>4871935</v>
      </c>
      <c r="K73" s="20">
        <v>4832458</v>
      </c>
      <c r="L73" s="20">
        <v>4878244</v>
      </c>
      <c r="M73" s="20">
        <v>14582637</v>
      </c>
      <c r="N73" s="20">
        <v>4453748</v>
      </c>
      <c r="O73" s="20">
        <v>4871094</v>
      </c>
      <c r="P73" s="20">
        <v>4881543</v>
      </c>
      <c r="Q73" s="20">
        <v>14206385</v>
      </c>
      <c r="R73" s="20"/>
      <c r="S73" s="20"/>
      <c r="T73" s="20"/>
      <c r="U73" s="20"/>
      <c r="V73" s="20">
        <v>43409426</v>
      </c>
      <c r="W73" s="20">
        <v>42977085</v>
      </c>
      <c r="X73" s="20"/>
      <c r="Y73" s="19"/>
      <c r="Z73" s="22">
        <v>57302780</v>
      </c>
    </row>
    <row r="74" spans="1:26" ht="13.5" hidden="1">
      <c r="A74" s="38" t="s">
        <v>106</v>
      </c>
      <c r="B74" s="18"/>
      <c r="C74" s="18"/>
      <c r="D74" s="19"/>
      <c r="E74" s="20">
        <v>10020</v>
      </c>
      <c r="F74" s="20"/>
      <c r="G74" s="20"/>
      <c r="H74" s="20">
        <v>6</v>
      </c>
      <c r="I74" s="20">
        <v>6</v>
      </c>
      <c r="J74" s="20"/>
      <c r="K74" s="20"/>
      <c r="L74" s="20"/>
      <c r="M74" s="20"/>
      <c r="N74" s="20">
        <v>3025</v>
      </c>
      <c r="O74" s="20">
        <v>3000</v>
      </c>
      <c r="P74" s="20">
        <v>3011</v>
      </c>
      <c r="Q74" s="20">
        <v>9036</v>
      </c>
      <c r="R74" s="20"/>
      <c r="S74" s="20"/>
      <c r="T74" s="20"/>
      <c r="U74" s="20"/>
      <c r="V74" s="20">
        <v>9042</v>
      </c>
      <c r="W74" s="20">
        <v>7515</v>
      </c>
      <c r="X74" s="20"/>
      <c r="Y74" s="19"/>
      <c r="Z74" s="22">
        <v>10020</v>
      </c>
    </row>
    <row r="75" spans="1:26" ht="13.5" hidden="1">
      <c r="A75" s="39" t="s">
        <v>107</v>
      </c>
      <c r="B75" s="27"/>
      <c r="C75" s="27"/>
      <c r="D75" s="28"/>
      <c r="E75" s="29"/>
      <c r="F75" s="29">
        <v>714511</v>
      </c>
      <c r="G75" s="29">
        <v>780373</v>
      </c>
      <c r="H75" s="29">
        <v>750310</v>
      </c>
      <c r="I75" s="29">
        <v>2245194</v>
      </c>
      <c r="J75" s="29">
        <v>814438</v>
      </c>
      <c r="K75" s="29">
        <v>818221</v>
      </c>
      <c r="L75" s="29">
        <v>860209</v>
      </c>
      <c r="M75" s="29">
        <v>2492868</v>
      </c>
      <c r="N75" s="29"/>
      <c r="O75" s="29"/>
      <c r="P75" s="29"/>
      <c r="Q75" s="29"/>
      <c r="R75" s="29"/>
      <c r="S75" s="29"/>
      <c r="T75" s="29"/>
      <c r="U75" s="29"/>
      <c r="V75" s="29">
        <v>4738062</v>
      </c>
      <c r="W75" s="29"/>
      <c r="X75" s="29"/>
      <c r="Y75" s="28"/>
      <c r="Z75" s="30"/>
    </row>
    <row r="76" spans="1:26" ht="13.5" hidden="1">
      <c r="A76" s="41" t="s">
        <v>109</v>
      </c>
      <c r="B76" s="31"/>
      <c r="C76" s="31"/>
      <c r="D76" s="32"/>
      <c r="E76" s="33">
        <v>1034080604</v>
      </c>
      <c r="F76" s="33">
        <v>108687764</v>
      </c>
      <c r="G76" s="33">
        <v>105606653</v>
      </c>
      <c r="H76" s="33">
        <v>101655241</v>
      </c>
      <c r="I76" s="33">
        <v>315949658</v>
      </c>
      <c r="J76" s="33">
        <v>86649205</v>
      </c>
      <c r="K76" s="33">
        <v>86879721</v>
      </c>
      <c r="L76" s="33">
        <v>84699044</v>
      </c>
      <c r="M76" s="33">
        <v>258227970</v>
      </c>
      <c r="N76" s="33">
        <v>82965638</v>
      </c>
      <c r="O76" s="33">
        <v>85627747</v>
      </c>
      <c r="P76" s="33">
        <v>82552402</v>
      </c>
      <c r="Q76" s="33">
        <v>251145787</v>
      </c>
      <c r="R76" s="33"/>
      <c r="S76" s="33"/>
      <c r="T76" s="33"/>
      <c r="U76" s="33"/>
      <c r="V76" s="33">
        <v>825323415</v>
      </c>
      <c r="W76" s="33">
        <v>779856707</v>
      </c>
      <c r="X76" s="33"/>
      <c r="Y76" s="32"/>
      <c r="Z76" s="34">
        <v>1034080604</v>
      </c>
    </row>
    <row r="77" spans="1:26" ht="13.5" hidden="1">
      <c r="A77" s="36" t="s">
        <v>31</v>
      </c>
      <c r="B77" s="18"/>
      <c r="C77" s="18"/>
      <c r="D77" s="19"/>
      <c r="E77" s="20">
        <v>144918470</v>
      </c>
      <c r="F77" s="20">
        <v>12150730</v>
      </c>
      <c r="G77" s="20">
        <v>12341718</v>
      </c>
      <c r="H77" s="20">
        <v>12181225</v>
      </c>
      <c r="I77" s="20">
        <v>36673673</v>
      </c>
      <c r="J77" s="20">
        <v>12743324</v>
      </c>
      <c r="K77" s="20">
        <v>11943549</v>
      </c>
      <c r="L77" s="20">
        <v>12142832</v>
      </c>
      <c r="M77" s="20">
        <v>36829705</v>
      </c>
      <c r="N77" s="20">
        <v>11883990</v>
      </c>
      <c r="O77" s="20">
        <v>12452109</v>
      </c>
      <c r="P77" s="20">
        <v>11865117</v>
      </c>
      <c r="Q77" s="20">
        <v>36201216</v>
      </c>
      <c r="R77" s="20"/>
      <c r="S77" s="20"/>
      <c r="T77" s="20"/>
      <c r="U77" s="20"/>
      <c r="V77" s="20">
        <v>109704594</v>
      </c>
      <c r="W77" s="20">
        <v>102956363</v>
      </c>
      <c r="X77" s="20"/>
      <c r="Y77" s="19"/>
      <c r="Z77" s="22">
        <v>144918470</v>
      </c>
    </row>
    <row r="78" spans="1:26" ht="13.5" hidden="1">
      <c r="A78" s="37" t="s">
        <v>32</v>
      </c>
      <c r="B78" s="18"/>
      <c r="C78" s="18"/>
      <c r="D78" s="19"/>
      <c r="E78" s="20">
        <v>880662134</v>
      </c>
      <c r="F78" s="20">
        <v>95406551</v>
      </c>
      <c r="G78" s="20">
        <v>91700017</v>
      </c>
      <c r="H78" s="20">
        <v>88723706</v>
      </c>
      <c r="I78" s="20">
        <v>275830274</v>
      </c>
      <c r="J78" s="20">
        <v>73091443</v>
      </c>
      <c r="K78" s="20">
        <v>74117951</v>
      </c>
      <c r="L78" s="20">
        <v>71696003</v>
      </c>
      <c r="M78" s="20">
        <v>218905397</v>
      </c>
      <c r="N78" s="20">
        <v>70238230</v>
      </c>
      <c r="O78" s="20">
        <v>72317978</v>
      </c>
      <c r="P78" s="20">
        <v>69859620</v>
      </c>
      <c r="Q78" s="20">
        <v>212415828</v>
      </c>
      <c r="R78" s="20"/>
      <c r="S78" s="20"/>
      <c r="T78" s="20"/>
      <c r="U78" s="20"/>
      <c r="V78" s="20">
        <v>707151499</v>
      </c>
      <c r="W78" s="20">
        <v>670281282</v>
      </c>
      <c r="X78" s="20"/>
      <c r="Y78" s="19"/>
      <c r="Z78" s="22">
        <v>880662134</v>
      </c>
    </row>
    <row r="79" spans="1:26" ht="13.5" hidden="1">
      <c r="A79" s="38" t="s">
        <v>102</v>
      </c>
      <c r="B79" s="18"/>
      <c r="C79" s="18"/>
      <c r="D79" s="19"/>
      <c r="E79" s="20">
        <v>686339414</v>
      </c>
      <c r="F79" s="20">
        <v>77476617</v>
      </c>
      <c r="G79" s="20">
        <v>68773326</v>
      </c>
      <c r="H79" s="20">
        <v>70284757</v>
      </c>
      <c r="I79" s="20">
        <v>216534700</v>
      </c>
      <c r="J79" s="20">
        <v>55360760</v>
      </c>
      <c r="K79" s="20">
        <v>56318468</v>
      </c>
      <c r="L79" s="20">
        <v>53291183</v>
      </c>
      <c r="M79" s="20">
        <v>164970411</v>
      </c>
      <c r="N79" s="20">
        <v>52650887</v>
      </c>
      <c r="O79" s="20">
        <v>54776440</v>
      </c>
      <c r="P79" s="20">
        <v>51775490</v>
      </c>
      <c r="Q79" s="20">
        <v>159202817</v>
      </c>
      <c r="R79" s="20"/>
      <c r="S79" s="20"/>
      <c r="T79" s="20"/>
      <c r="U79" s="20"/>
      <c r="V79" s="20">
        <v>540707928</v>
      </c>
      <c r="W79" s="20">
        <v>515518788</v>
      </c>
      <c r="X79" s="20"/>
      <c r="Y79" s="19"/>
      <c r="Z79" s="22">
        <v>686339414</v>
      </c>
    </row>
    <row r="80" spans="1:26" ht="13.5" hidden="1">
      <c r="A80" s="38" t="s">
        <v>103</v>
      </c>
      <c r="B80" s="18"/>
      <c r="C80" s="18"/>
      <c r="D80" s="19"/>
      <c r="E80" s="20">
        <v>106628040</v>
      </c>
      <c r="F80" s="20">
        <v>8185462</v>
      </c>
      <c r="G80" s="20">
        <v>13209171</v>
      </c>
      <c r="H80" s="20">
        <v>8798649</v>
      </c>
      <c r="I80" s="20">
        <v>30193282</v>
      </c>
      <c r="J80" s="20">
        <v>8048100</v>
      </c>
      <c r="K80" s="20">
        <v>8304259</v>
      </c>
      <c r="L80" s="20">
        <v>9139124</v>
      </c>
      <c r="M80" s="20">
        <v>25491483</v>
      </c>
      <c r="N80" s="20">
        <v>8411566</v>
      </c>
      <c r="O80" s="20">
        <v>8638332</v>
      </c>
      <c r="P80" s="20">
        <v>8871077</v>
      </c>
      <c r="Q80" s="20">
        <v>25920975</v>
      </c>
      <c r="R80" s="20"/>
      <c r="S80" s="20"/>
      <c r="T80" s="20"/>
      <c r="U80" s="20"/>
      <c r="V80" s="20">
        <v>81605740</v>
      </c>
      <c r="W80" s="20">
        <v>80456772</v>
      </c>
      <c r="X80" s="20"/>
      <c r="Y80" s="19"/>
      <c r="Z80" s="22">
        <v>106628040</v>
      </c>
    </row>
    <row r="81" spans="1:26" ht="13.5" hidden="1">
      <c r="A81" s="38" t="s">
        <v>104</v>
      </c>
      <c r="B81" s="18"/>
      <c r="C81" s="18"/>
      <c r="D81" s="19"/>
      <c r="E81" s="20">
        <v>50601880</v>
      </c>
      <c r="F81" s="20">
        <v>5157163</v>
      </c>
      <c r="G81" s="20">
        <v>5127153</v>
      </c>
      <c r="H81" s="20">
        <v>5055622</v>
      </c>
      <c r="I81" s="20">
        <v>15339938</v>
      </c>
      <c r="J81" s="20">
        <v>5109996</v>
      </c>
      <c r="K81" s="20">
        <v>4942660</v>
      </c>
      <c r="L81" s="20">
        <v>4713501</v>
      </c>
      <c r="M81" s="20">
        <v>14766157</v>
      </c>
      <c r="N81" s="20">
        <v>4615660</v>
      </c>
      <c r="O81" s="20">
        <v>4416990</v>
      </c>
      <c r="P81" s="20">
        <v>4701009</v>
      </c>
      <c r="Q81" s="20">
        <v>13733659</v>
      </c>
      <c r="R81" s="20"/>
      <c r="S81" s="20"/>
      <c r="T81" s="20"/>
      <c r="U81" s="20"/>
      <c r="V81" s="20">
        <v>43839754</v>
      </c>
      <c r="W81" s="20">
        <v>41346421</v>
      </c>
      <c r="X81" s="20"/>
      <c r="Y81" s="19"/>
      <c r="Z81" s="22">
        <v>50601880</v>
      </c>
    </row>
    <row r="82" spans="1:26" ht="13.5" hidden="1">
      <c r="A82" s="38" t="s">
        <v>105</v>
      </c>
      <c r="B82" s="18"/>
      <c r="C82" s="18"/>
      <c r="D82" s="19"/>
      <c r="E82" s="20">
        <v>37092800</v>
      </c>
      <c r="F82" s="20">
        <v>4587309</v>
      </c>
      <c r="G82" s="20">
        <v>4590367</v>
      </c>
      <c r="H82" s="20">
        <v>4584678</v>
      </c>
      <c r="I82" s="20">
        <v>13762354</v>
      </c>
      <c r="J82" s="20">
        <v>4572587</v>
      </c>
      <c r="K82" s="20">
        <v>4552564</v>
      </c>
      <c r="L82" s="20">
        <v>4552195</v>
      </c>
      <c r="M82" s="20">
        <v>13677346</v>
      </c>
      <c r="N82" s="20">
        <v>4560117</v>
      </c>
      <c r="O82" s="20">
        <v>4486216</v>
      </c>
      <c r="P82" s="20">
        <v>4512044</v>
      </c>
      <c r="Q82" s="20">
        <v>13558377</v>
      </c>
      <c r="R82" s="20"/>
      <c r="S82" s="20"/>
      <c r="T82" s="20"/>
      <c r="U82" s="20"/>
      <c r="V82" s="20">
        <v>40998077</v>
      </c>
      <c r="W82" s="20">
        <v>32959301</v>
      </c>
      <c r="X82" s="20"/>
      <c r="Y82" s="19"/>
      <c r="Z82" s="22">
        <v>37092800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/>
      <c r="C84" s="27"/>
      <c r="D84" s="28"/>
      <c r="E84" s="29">
        <v>8500000</v>
      </c>
      <c r="F84" s="29">
        <v>1130483</v>
      </c>
      <c r="G84" s="29">
        <v>1564918</v>
      </c>
      <c r="H84" s="29">
        <v>750310</v>
      </c>
      <c r="I84" s="29">
        <v>3445711</v>
      </c>
      <c r="J84" s="29">
        <v>814438</v>
      </c>
      <c r="K84" s="29">
        <v>818221</v>
      </c>
      <c r="L84" s="29">
        <v>860209</v>
      </c>
      <c r="M84" s="29">
        <v>2492868</v>
      </c>
      <c r="N84" s="29">
        <v>843418</v>
      </c>
      <c r="O84" s="29">
        <v>857660</v>
      </c>
      <c r="P84" s="29">
        <v>827665</v>
      </c>
      <c r="Q84" s="29">
        <v>2528743</v>
      </c>
      <c r="R84" s="29"/>
      <c r="S84" s="29"/>
      <c r="T84" s="29"/>
      <c r="U84" s="29"/>
      <c r="V84" s="29">
        <v>8467322</v>
      </c>
      <c r="W84" s="29">
        <v>6619062</v>
      </c>
      <c r="X84" s="29"/>
      <c r="Y84" s="28"/>
      <c r="Z84" s="30">
        <v>8500000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211021337</v>
      </c>
      <c r="C5" s="18">
        <v>0</v>
      </c>
      <c r="D5" s="58">
        <v>225046190</v>
      </c>
      <c r="E5" s="59">
        <v>225046190</v>
      </c>
      <c r="F5" s="59">
        <v>246187344</v>
      </c>
      <c r="G5" s="59">
        <v>-293042</v>
      </c>
      <c r="H5" s="59">
        <v>-8804614</v>
      </c>
      <c r="I5" s="59">
        <v>237089688</v>
      </c>
      <c r="J5" s="59">
        <v>-272200</v>
      </c>
      <c r="K5" s="59">
        <v>-366555</v>
      </c>
      <c r="L5" s="59">
        <v>-503430</v>
      </c>
      <c r="M5" s="59">
        <v>-1142185</v>
      </c>
      <c r="N5" s="59">
        <v>-214569</v>
      </c>
      <c r="O5" s="59">
        <v>2914628</v>
      </c>
      <c r="P5" s="59">
        <v>-401118</v>
      </c>
      <c r="Q5" s="59">
        <v>2298941</v>
      </c>
      <c r="R5" s="59">
        <v>0</v>
      </c>
      <c r="S5" s="59">
        <v>0</v>
      </c>
      <c r="T5" s="59">
        <v>0</v>
      </c>
      <c r="U5" s="59">
        <v>0</v>
      </c>
      <c r="V5" s="59">
        <v>238246444</v>
      </c>
      <c r="W5" s="59">
        <v>228478214</v>
      </c>
      <c r="X5" s="59">
        <v>9768230</v>
      </c>
      <c r="Y5" s="60">
        <v>4.28</v>
      </c>
      <c r="Z5" s="61">
        <v>225046190</v>
      </c>
    </row>
    <row r="6" spans="1:26" ht="13.5">
      <c r="A6" s="57" t="s">
        <v>32</v>
      </c>
      <c r="B6" s="18">
        <v>1251577595</v>
      </c>
      <c r="C6" s="18">
        <v>0</v>
      </c>
      <c r="D6" s="58">
        <v>1404527143</v>
      </c>
      <c r="E6" s="59">
        <v>1404527143</v>
      </c>
      <c r="F6" s="59">
        <v>267968717</v>
      </c>
      <c r="G6" s="59">
        <v>130547886</v>
      </c>
      <c r="H6" s="59">
        <v>109089188</v>
      </c>
      <c r="I6" s="59">
        <v>507605791</v>
      </c>
      <c r="J6" s="59">
        <v>95482581</v>
      </c>
      <c r="K6" s="59">
        <v>92634284</v>
      </c>
      <c r="L6" s="59">
        <v>96763896</v>
      </c>
      <c r="M6" s="59">
        <v>284880761</v>
      </c>
      <c r="N6" s="59">
        <v>102139340</v>
      </c>
      <c r="O6" s="59">
        <v>104390992</v>
      </c>
      <c r="P6" s="59">
        <v>103330918</v>
      </c>
      <c r="Q6" s="59">
        <v>309861250</v>
      </c>
      <c r="R6" s="59">
        <v>0</v>
      </c>
      <c r="S6" s="59">
        <v>0</v>
      </c>
      <c r="T6" s="59">
        <v>0</v>
      </c>
      <c r="U6" s="59">
        <v>0</v>
      </c>
      <c r="V6" s="59">
        <v>1102347802</v>
      </c>
      <c r="W6" s="59">
        <v>1146599123</v>
      </c>
      <c r="X6" s="59">
        <v>-44251321</v>
      </c>
      <c r="Y6" s="60">
        <v>-3.86</v>
      </c>
      <c r="Z6" s="61">
        <v>1404527143</v>
      </c>
    </row>
    <row r="7" spans="1:26" ht="13.5">
      <c r="A7" s="57" t="s">
        <v>33</v>
      </c>
      <c r="B7" s="18">
        <v>19261074</v>
      </c>
      <c r="C7" s="18">
        <v>0</v>
      </c>
      <c r="D7" s="58">
        <v>15384880</v>
      </c>
      <c r="E7" s="59">
        <v>19384880</v>
      </c>
      <c r="F7" s="59">
        <v>1592780</v>
      </c>
      <c r="G7" s="59">
        <v>2658157</v>
      </c>
      <c r="H7" s="59">
        <v>2348298</v>
      </c>
      <c r="I7" s="59">
        <v>6599235</v>
      </c>
      <c r="J7" s="59">
        <v>2032011</v>
      </c>
      <c r="K7" s="59">
        <v>2103944</v>
      </c>
      <c r="L7" s="59">
        <v>319343</v>
      </c>
      <c r="M7" s="59">
        <v>4455298</v>
      </c>
      <c r="N7" s="59">
        <v>3260401</v>
      </c>
      <c r="O7" s="59">
        <v>1403596</v>
      </c>
      <c r="P7" s="59">
        <v>1533213</v>
      </c>
      <c r="Q7" s="59">
        <v>6197210</v>
      </c>
      <c r="R7" s="59">
        <v>0</v>
      </c>
      <c r="S7" s="59">
        <v>0</v>
      </c>
      <c r="T7" s="59">
        <v>0</v>
      </c>
      <c r="U7" s="59">
        <v>0</v>
      </c>
      <c r="V7" s="59">
        <v>17251743</v>
      </c>
      <c r="W7" s="59">
        <v>7690122</v>
      </c>
      <c r="X7" s="59">
        <v>9561621</v>
      </c>
      <c r="Y7" s="60">
        <v>124.34</v>
      </c>
      <c r="Z7" s="61">
        <v>19384880</v>
      </c>
    </row>
    <row r="8" spans="1:26" ht="13.5">
      <c r="A8" s="57" t="s">
        <v>34</v>
      </c>
      <c r="B8" s="18">
        <v>146254560</v>
      </c>
      <c r="C8" s="18">
        <v>0</v>
      </c>
      <c r="D8" s="58">
        <v>182601418</v>
      </c>
      <c r="E8" s="59">
        <v>186982296</v>
      </c>
      <c r="F8" s="59">
        <v>5377133</v>
      </c>
      <c r="G8" s="59">
        <v>6216996</v>
      </c>
      <c r="H8" s="59">
        <v>7480763</v>
      </c>
      <c r="I8" s="59">
        <v>19074892</v>
      </c>
      <c r="J8" s="59">
        <v>6293284</v>
      </c>
      <c r="K8" s="59">
        <v>27594291</v>
      </c>
      <c r="L8" s="59">
        <v>12403476</v>
      </c>
      <c r="M8" s="59">
        <v>46291051</v>
      </c>
      <c r="N8" s="59">
        <v>11105261</v>
      </c>
      <c r="O8" s="59">
        <v>9786130</v>
      </c>
      <c r="P8" s="59">
        <v>11653000</v>
      </c>
      <c r="Q8" s="59">
        <v>32544391</v>
      </c>
      <c r="R8" s="59">
        <v>0</v>
      </c>
      <c r="S8" s="59">
        <v>0</v>
      </c>
      <c r="T8" s="59">
        <v>0</v>
      </c>
      <c r="U8" s="59">
        <v>0</v>
      </c>
      <c r="V8" s="59">
        <v>97910334</v>
      </c>
      <c r="W8" s="59">
        <v>124646187</v>
      </c>
      <c r="X8" s="59">
        <v>-26735853</v>
      </c>
      <c r="Y8" s="60">
        <v>-21.45</v>
      </c>
      <c r="Z8" s="61">
        <v>186982296</v>
      </c>
    </row>
    <row r="9" spans="1:26" ht="13.5">
      <c r="A9" s="57" t="s">
        <v>35</v>
      </c>
      <c r="B9" s="18">
        <v>158658074</v>
      </c>
      <c r="C9" s="18">
        <v>0</v>
      </c>
      <c r="D9" s="58">
        <v>126881397</v>
      </c>
      <c r="E9" s="59">
        <v>150778985</v>
      </c>
      <c r="F9" s="59">
        <v>5568653</v>
      </c>
      <c r="G9" s="59">
        <v>6353790</v>
      </c>
      <c r="H9" s="59">
        <v>7020643</v>
      </c>
      <c r="I9" s="59">
        <v>18943086</v>
      </c>
      <c r="J9" s="59">
        <v>6837133</v>
      </c>
      <c r="K9" s="59">
        <v>7110534</v>
      </c>
      <c r="L9" s="59">
        <v>7388685</v>
      </c>
      <c r="M9" s="59">
        <v>21336352</v>
      </c>
      <c r="N9" s="59">
        <v>45074361</v>
      </c>
      <c r="O9" s="59">
        <v>7598555</v>
      </c>
      <c r="P9" s="59">
        <v>7212742</v>
      </c>
      <c r="Q9" s="59">
        <v>59885658</v>
      </c>
      <c r="R9" s="59">
        <v>0</v>
      </c>
      <c r="S9" s="59">
        <v>0</v>
      </c>
      <c r="T9" s="59">
        <v>0</v>
      </c>
      <c r="U9" s="59">
        <v>0</v>
      </c>
      <c r="V9" s="59">
        <v>100165096</v>
      </c>
      <c r="W9" s="59">
        <v>90431471</v>
      </c>
      <c r="X9" s="59">
        <v>9733625</v>
      </c>
      <c r="Y9" s="60">
        <v>10.76</v>
      </c>
      <c r="Z9" s="61">
        <v>150778985</v>
      </c>
    </row>
    <row r="10" spans="1:26" ht="25.5">
      <c r="A10" s="62" t="s">
        <v>94</v>
      </c>
      <c r="B10" s="63">
        <f>SUM(B5:B9)</f>
        <v>1786772640</v>
      </c>
      <c r="C10" s="63">
        <f>SUM(C5:C9)</f>
        <v>0</v>
      </c>
      <c r="D10" s="64">
        <f aca="true" t="shared" si="0" ref="D10:Z10">SUM(D5:D9)</f>
        <v>1954441028</v>
      </c>
      <c r="E10" s="65">
        <f t="shared" si="0"/>
        <v>1986719494</v>
      </c>
      <c r="F10" s="65">
        <f t="shared" si="0"/>
        <v>526694627</v>
      </c>
      <c r="G10" s="65">
        <f t="shared" si="0"/>
        <v>145483787</v>
      </c>
      <c r="H10" s="65">
        <f t="shared" si="0"/>
        <v>117134278</v>
      </c>
      <c r="I10" s="65">
        <f t="shared" si="0"/>
        <v>789312692</v>
      </c>
      <c r="J10" s="65">
        <f t="shared" si="0"/>
        <v>110372809</v>
      </c>
      <c r="K10" s="65">
        <f t="shared" si="0"/>
        <v>129076498</v>
      </c>
      <c r="L10" s="65">
        <f t="shared" si="0"/>
        <v>116371970</v>
      </c>
      <c r="M10" s="65">
        <f t="shared" si="0"/>
        <v>355821277</v>
      </c>
      <c r="N10" s="65">
        <f t="shared" si="0"/>
        <v>161364794</v>
      </c>
      <c r="O10" s="65">
        <f t="shared" si="0"/>
        <v>126093901</v>
      </c>
      <c r="P10" s="65">
        <f t="shared" si="0"/>
        <v>123328755</v>
      </c>
      <c r="Q10" s="65">
        <f t="shared" si="0"/>
        <v>410787450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1555921419</v>
      </c>
      <c r="W10" s="65">
        <f t="shared" si="0"/>
        <v>1597845117</v>
      </c>
      <c r="X10" s="65">
        <f t="shared" si="0"/>
        <v>-41923698</v>
      </c>
      <c r="Y10" s="66">
        <f>+IF(W10&lt;&gt;0,(X10/W10)*100,0)</f>
        <v>-2.6237648163742517</v>
      </c>
      <c r="Z10" s="67">
        <f t="shared" si="0"/>
        <v>1986719494</v>
      </c>
    </row>
    <row r="11" spans="1:26" ht="13.5">
      <c r="A11" s="57" t="s">
        <v>36</v>
      </c>
      <c r="B11" s="18">
        <v>425943375</v>
      </c>
      <c r="C11" s="18">
        <v>0</v>
      </c>
      <c r="D11" s="58">
        <v>477652266</v>
      </c>
      <c r="E11" s="59">
        <v>462915583</v>
      </c>
      <c r="F11" s="59">
        <v>33452807</v>
      </c>
      <c r="G11" s="59">
        <v>33991436</v>
      </c>
      <c r="H11" s="59">
        <v>34037958</v>
      </c>
      <c r="I11" s="59">
        <v>101482201</v>
      </c>
      <c r="J11" s="59">
        <v>34541513</v>
      </c>
      <c r="K11" s="59">
        <v>54433884</v>
      </c>
      <c r="L11" s="59">
        <v>35595296</v>
      </c>
      <c r="M11" s="59">
        <v>124570693</v>
      </c>
      <c r="N11" s="59">
        <v>46938417</v>
      </c>
      <c r="O11" s="59">
        <v>37757260</v>
      </c>
      <c r="P11" s="59">
        <v>35405890</v>
      </c>
      <c r="Q11" s="59">
        <v>120101567</v>
      </c>
      <c r="R11" s="59">
        <v>0</v>
      </c>
      <c r="S11" s="59">
        <v>0</v>
      </c>
      <c r="T11" s="59">
        <v>0</v>
      </c>
      <c r="U11" s="59">
        <v>0</v>
      </c>
      <c r="V11" s="59">
        <v>346154461</v>
      </c>
      <c r="W11" s="59">
        <v>357435028</v>
      </c>
      <c r="X11" s="59">
        <v>-11280567</v>
      </c>
      <c r="Y11" s="60">
        <v>-3.16</v>
      </c>
      <c r="Z11" s="61">
        <v>462915583</v>
      </c>
    </row>
    <row r="12" spans="1:26" ht="13.5">
      <c r="A12" s="57" t="s">
        <v>37</v>
      </c>
      <c r="B12" s="18">
        <v>21053960</v>
      </c>
      <c r="C12" s="18">
        <v>0</v>
      </c>
      <c r="D12" s="58">
        <v>23967168</v>
      </c>
      <c r="E12" s="59">
        <v>27188311</v>
      </c>
      <c r="F12" s="59">
        <v>1789137</v>
      </c>
      <c r="G12" s="59">
        <v>1732565</v>
      </c>
      <c r="H12" s="59">
        <v>1855357</v>
      </c>
      <c r="I12" s="59">
        <v>5377059</v>
      </c>
      <c r="J12" s="59">
        <v>1856269</v>
      </c>
      <c r="K12" s="59">
        <v>1848424</v>
      </c>
      <c r="L12" s="59">
        <v>1850365</v>
      </c>
      <c r="M12" s="59">
        <v>5555058</v>
      </c>
      <c r="N12" s="59">
        <v>1828766</v>
      </c>
      <c r="O12" s="59">
        <v>1851535</v>
      </c>
      <c r="P12" s="59">
        <v>1854518</v>
      </c>
      <c r="Q12" s="59">
        <v>5534819</v>
      </c>
      <c r="R12" s="59">
        <v>0</v>
      </c>
      <c r="S12" s="59">
        <v>0</v>
      </c>
      <c r="T12" s="59">
        <v>0</v>
      </c>
      <c r="U12" s="59">
        <v>0</v>
      </c>
      <c r="V12" s="59">
        <v>16466936</v>
      </c>
      <c r="W12" s="59">
        <v>17559388</v>
      </c>
      <c r="X12" s="59">
        <v>-1092452</v>
      </c>
      <c r="Y12" s="60">
        <v>-6.22</v>
      </c>
      <c r="Z12" s="61">
        <v>27188311</v>
      </c>
    </row>
    <row r="13" spans="1:26" ht="13.5">
      <c r="A13" s="57" t="s">
        <v>95</v>
      </c>
      <c r="B13" s="18">
        <v>257532342</v>
      </c>
      <c r="C13" s="18">
        <v>0</v>
      </c>
      <c r="D13" s="58">
        <v>190506431</v>
      </c>
      <c r="E13" s="59">
        <v>190506431</v>
      </c>
      <c r="F13" s="59">
        <v>2123215</v>
      </c>
      <c r="G13" s="59">
        <v>0</v>
      </c>
      <c r="H13" s="59">
        <v>0</v>
      </c>
      <c r="I13" s="59">
        <v>2123215</v>
      </c>
      <c r="J13" s="59">
        <v>378</v>
      </c>
      <c r="K13" s="59">
        <v>0</v>
      </c>
      <c r="L13" s="59">
        <v>94248879</v>
      </c>
      <c r="M13" s="59">
        <v>94249257</v>
      </c>
      <c r="N13" s="59">
        <v>33975415</v>
      </c>
      <c r="O13" s="59">
        <v>9793665</v>
      </c>
      <c r="P13" s="59">
        <v>-2047901</v>
      </c>
      <c r="Q13" s="59">
        <v>41721179</v>
      </c>
      <c r="R13" s="59">
        <v>0</v>
      </c>
      <c r="S13" s="59">
        <v>0</v>
      </c>
      <c r="T13" s="59">
        <v>0</v>
      </c>
      <c r="U13" s="59">
        <v>0</v>
      </c>
      <c r="V13" s="59">
        <v>138093651</v>
      </c>
      <c r="W13" s="59">
        <v>140399728</v>
      </c>
      <c r="X13" s="59">
        <v>-2306077</v>
      </c>
      <c r="Y13" s="60">
        <v>-1.64</v>
      </c>
      <c r="Z13" s="61">
        <v>190506431</v>
      </c>
    </row>
    <row r="14" spans="1:26" ht="13.5">
      <c r="A14" s="57" t="s">
        <v>38</v>
      </c>
      <c r="B14" s="18">
        <v>76579561</v>
      </c>
      <c r="C14" s="18">
        <v>0</v>
      </c>
      <c r="D14" s="58">
        <v>89108928</v>
      </c>
      <c r="E14" s="59">
        <v>95728688</v>
      </c>
      <c r="F14" s="59">
        <v>7914682</v>
      </c>
      <c r="G14" s="59">
        <v>7992454</v>
      </c>
      <c r="H14" s="59">
        <v>8131416</v>
      </c>
      <c r="I14" s="59">
        <v>24038552</v>
      </c>
      <c r="J14" s="59">
        <v>8092135</v>
      </c>
      <c r="K14" s="59">
        <v>8150114</v>
      </c>
      <c r="L14" s="59">
        <v>7914682</v>
      </c>
      <c r="M14" s="59">
        <v>24156931</v>
      </c>
      <c r="N14" s="59">
        <v>5059110</v>
      </c>
      <c r="O14" s="59">
        <v>7744852</v>
      </c>
      <c r="P14" s="59">
        <v>7717433</v>
      </c>
      <c r="Q14" s="59">
        <v>20521395</v>
      </c>
      <c r="R14" s="59">
        <v>0</v>
      </c>
      <c r="S14" s="59">
        <v>0</v>
      </c>
      <c r="T14" s="59">
        <v>0</v>
      </c>
      <c r="U14" s="59">
        <v>0</v>
      </c>
      <c r="V14" s="59">
        <v>68716878</v>
      </c>
      <c r="W14" s="59">
        <v>60898890</v>
      </c>
      <c r="X14" s="59">
        <v>7817988</v>
      </c>
      <c r="Y14" s="60">
        <v>12.84</v>
      </c>
      <c r="Z14" s="61">
        <v>95728688</v>
      </c>
    </row>
    <row r="15" spans="1:26" ht="13.5">
      <c r="A15" s="57" t="s">
        <v>39</v>
      </c>
      <c r="B15" s="18">
        <v>592626886</v>
      </c>
      <c r="C15" s="18">
        <v>0</v>
      </c>
      <c r="D15" s="58">
        <v>629717315</v>
      </c>
      <c r="E15" s="59">
        <v>629717315</v>
      </c>
      <c r="F15" s="59">
        <v>0</v>
      </c>
      <c r="G15" s="59">
        <v>75524741</v>
      </c>
      <c r="H15" s="59">
        <v>73543973</v>
      </c>
      <c r="I15" s="59">
        <v>149068714</v>
      </c>
      <c r="J15" s="59">
        <v>44316585</v>
      </c>
      <c r="K15" s="59">
        <v>44017591</v>
      </c>
      <c r="L15" s="59">
        <v>45608479</v>
      </c>
      <c r="M15" s="59">
        <v>133942655</v>
      </c>
      <c r="N15" s="59">
        <v>43385113</v>
      </c>
      <c r="O15" s="59">
        <v>47394077</v>
      </c>
      <c r="P15" s="59">
        <v>47245089</v>
      </c>
      <c r="Q15" s="59">
        <v>138024279</v>
      </c>
      <c r="R15" s="59">
        <v>0</v>
      </c>
      <c r="S15" s="59">
        <v>0</v>
      </c>
      <c r="T15" s="59">
        <v>0</v>
      </c>
      <c r="U15" s="59">
        <v>0</v>
      </c>
      <c r="V15" s="59">
        <v>421035648</v>
      </c>
      <c r="W15" s="59">
        <v>400369067</v>
      </c>
      <c r="X15" s="59">
        <v>20666581</v>
      </c>
      <c r="Y15" s="60">
        <v>5.16</v>
      </c>
      <c r="Z15" s="61">
        <v>629717315</v>
      </c>
    </row>
    <row r="16" spans="1:26" ht="13.5">
      <c r="A16" s="68" t="s">
        <v>40</v>
      </c>
      <c r="B16" s="18">
        <v>492500</v>
      </c>
      <c r="C16" s="18">
        <v>0</v>
      </c>
      <c r="D16" s="58">
        <v>736170</v>
      </c>
      <c r="E16" s="59">
        <v>736170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42400</v>
      </c>
      <c r="X16" s="59">
        <v>-42400</v>
      </c>
      <c r="Y16" s="60">
        <v>-100</v>
      </c>
      <c r="Z16" s="61">
        <v>736170</v>
      </c>
    </row>
    <row r="17" spans="1:26" ht="13.5">
      <c r="A17" s="57" t="s">
        <v>41</v>
      </c>
      <c r="B17" s="18">
        <v>442769353</v>
      </c>
      <c r="C17" s="18">
        <v>0</v>
      </c>
      <c r="D17" s="58">
        <v>636218216</v>
      </c>
      <c r="E17" s="59">
        <v>665648534</v>
      </c>
      <c r="F17" s="59">
        <v>33393720</v>
      </c>
      <c r="G17" s="59">
        <v>33879109</v>
      </c>
      <c r="H17" s="59">
        <v>39890097</v>
      </c>
      <c r="I17" s="59">
        <v>107162926</v>
      </c>
      <c r="J17" s="59">
        <v>45250130</v>
      </c>
      <c r="K17" s="59">
        <v>45802634</v>
      </c>
      <c r="L17" s="59">
        <v>42807727</v>
      </c>
      <c r="M17" s="59">
        <v>133860491</v>
      </c>
      <c r="N17" s="59">
        <v>38358354</v>
      </c>
      <c r="O17" s="59">
        <v>45474784</v>
      </c>
      <c r="P17" s="59">
        <v>38930409</v>
      </c>
      <c r="Q17" s="59">
        <v>122763547</v>
      </c>
      <c r="R17" s="59">
        <v>0</v>
      </c>
      <c r="S17" s="59">
        <v>0</v>
      </c>
      <c r="T17" s="59">
        <v>0</v>
      </c>
      <c r="U17" s="59">
        <v>0</v>
      </c>
      <c r="V17" s="59">
        <v>363786964</v>
      </c>
      <c r="W17" s="59">
        <v>465768800</v>
      </c>
      <c r="X17" s="59">
        <v>-101981836</v>
      </c>
      <c r="Y17" s="60">
        <v>-21.9</v>
      </c>
      <c r="Z17" s="61">
        <v>665648534</v>
      </c>
    </row>
    <row r="18" spans="1:26" ht="13.5">
      <c r="A18" s="69" t="s">
        <v>42</v>
      </c>
      <c r="B18" s="70">
        <f>SUM(B11:B17)</f>
        <v>1816997977</v>
      </c>
      <c r="C18" s="70">
        <f>SUM(C11:C17)</f>
        <v>0</v>
      </c>
      <c r="D18" s="71">
        <f aca="true" t="shared" si="1" ref="D18:Z18">SUM(D11:D17)</f>
        <v>2047906494</v>
      </c>
      <c r="E18" s="72">
        <f t="shared" si="1"/>
        <v>2072441032</v>
      </c>
      <c r="F18" s="72">
        <f t="shared" si="1"/>
        <v>78673561</v>
      </c>
      <c r="G18" s="72">
        <f t="shared" si="1"/>
        <v>153120305</v>
      </c>
      <c r="H18" s="72">
        <f t="shared" si="1"/>
        <v>157458801</v>
      </c>
      <c r="I18" s="72">
        <f t="shared" si="1"/>
        <v>389252667</v>
      </c>
      <c r="J18" s="72">
        <f t="shared" si="1"/>
        <v>134057010</v>
      </c>
      <c r="K18" s="72">
        <f t="shared" si="1"/>
        <v>154252647</v>
      </c>
      <c r="L18" s="72">
        <f t="shared" si="1"/>
        <v>228025428</v>
      </c>
      <c r="M18" s="72">
        <f t="shared" si="1"/>
        <v>516335085</v>
      </c>
      <c r="N18" s="72">
        <f t="shared" si="1"/>
        <v>169545175</v>
      </c>
      <c r="O18" s="72">
        <f t="shared" si="1"/>
        <v>150016173</v>
      </c>
      <c r="P18" s="72">
        <f t="shared" si="1"/>
        <v>129105438</v>
      </c>
      <c r="Q18" s="72">
        <f t="shared" si="1"/>
        <v>448666786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1354254538</v>
      </c>
      <c r="W18" s="72">
        <f t="shared" si="1"/>
        <v>1442473301</v>
      </c>
      <c r="X18" s="72">
        <f t="shared" si="1"/>
        <v>-88218763</v>
      </c>
      <c r="Y18" s="66">
        <f>+IF(W18&lt;&gt;0,(X18/W18)*100,0)</f>
        <v>-6.115798672935021</v>
      </c>
      <c r="Z18" s="73">
        <f t="shared" si="1"/>
        <v>2072441032</v>
      </c>
    </row>
    <row r="19" spans="1:26" ht="13.5">
      <c r="A19" s="69" t="s">
        <v>43</v>
      </c>
      <c r="B19" s="74">
        <f>+B10-B18</f>
        <v>-30225337</v>
      </c>
      <c r="C19" s="74">
        <f>+C10-C18</f>
        <v>0</v>
      </c>
      <c r="D19" s="75">
        <f aca="true" t="shared" si="2" ref="D19:Z19">+D10-D18</f>
        <v>-93465466</v>
      </c>
      <c r="E19" s="76">
        <f t="shared" si="2"/>
        <v>-85721538</v>
      </c>
      <c r="F19" s="76">
        <f t="shared" si="2"/>
        <v>448021066</v>
      </c>
      <c r="G19" s="76">
        <f t="shared" si="2"/>
        <v>-7636518</v>
      </c>
      <c r="H19" s="76">
        <f t="shared" si="2"/>
        <v>-40324523</v>
      </c>
      <c r="I19" s="76">
        <f t="shared" si="2"/>
        <v>400060025</v>
      </c>
      <c r="J19" s="76">
        <f t="shared" si="2"/>
        <v>-23684201</v>
      </c>
      <c r="K19" s="76">
        <f t="shared" si="2"/>
        <v>-25176149</v>
      </c>
      <c r="L19" s="76">
        <f t="shared" si="2"/>
        <v>-111653458</v>
      </c>
      <c r="M19" s="76">
        <f t="shared" si="2"/>
        <v>-160513808</v>
      </c>
      <c r="N19" s="76">
        <f t="shared" si="2"/>
        <v>-8180381</v>
      </c>
      <c r="O19" s="76">
        <f t="shared" si="2"/>
        <v>-23922272</v>
      </c>
      <c r="P19" s="76">
        <f t="shared" si="2"/>
        <v>-5776683</v>
      </c>
      <c r="Q19" s="76">
        <f t="shared" si="2"/>
        <v>-37879336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201666881</v>
      </c>
      <c r="W19" s="76">
        <f>IF(E10=E18,0,W10-W18)</f>
        <v>155371816</v>
      </c>
      <c r="X19" s="76">
        <f t="shared" si="2"/>
        <v>46295065</v>
      </c>
      <c r="Y19" s="77">
        <f>+IF(W19&lt;&gt;0,(X19/W19)*100,0)</f>
        <v>29.79630810262268</v>
      </c>
      <c r="Z19" s="78">
        <f t="shared" si="2"/>
        <v>-85721538</v>
      </c>
    </row>
    <row r="20" spans="1:26" ht="13.5">
      <c r="A20" s="57" t="s">
        <v>44</v>
      </c>
      <c r="B20" s="18">
        <v>73721765</v>
      </c>
      <c r="C20" s="18">
        <v>0</v>
      </c>
      <c r="D20" s="58">
        <v>57546082</v>
      </c>
      <c r="E20" s="59">
        <v>66417172</v>
      </c>
      <c r="F20" s="59">
        <v>0</v>
      </c>
      <c r="G20" s="59">
        <v>5600000</v>
      </c>
      <c r="H20" s="59">
        <v>0</v>
      </c>
      <c r="I20" s="59">
        <v>5600000</v>
      </c>
      <c r="J20" s="59">
        <v>0</v>
      </c>
      <c r="K20" s="59">
        <v>23665726</v>
      </c>
      <c r="L20" s="59">
        <v>64617914</v>
      </c>
      <c r="M20" s="59">
        <v>88283640</v>
      </c>
      <c r="N20" s="59">
        <v>3328815</v>
      </c>
      <c r="O20" s="59">
        <v>3756938</v>
      </c>
      <c r="P20" s="59">
        <v>14930160</v>
      </c>
      <c r="Q20" s="59">
        <v>22015913</v>
      </c>
      <c r="R20" s="59">
        <v>0</v>
      </c>
      <c r="S20" s="59">
        <v>0</v>
      </c>
      <c r="T20" s="59">
        <v>0</v>
      </c>
      <c r="U20" s="59">
        <v>0</v>
      </c>
      <c r="V20" s="59">
        <v>115899553</v>
      </c>
      <c r="W20" s="59">
        <v>36417339</v>
      </c>
      <c r="X20" s="59">
        <v>79482214</v>
      </c>
      <c r="Y20" s="60">
        <v>218.25</v>
      </c>
      <c r="Z20" s="61">
        <v>66417172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43496428</v>
      </c>
      <c r="C22" s="85">
        <f>SUM(C19:C21)</f>
        <v>0</v>
      </c>
      <c r="D22" s="86">
        <f aca="true" t="shared" si="3" ref="D22:Z22">SUM(D19:D21)</f>
        <v>-35919384</v>
      </c>
      <c r="E22" s="87">
        <f t="shared" si="3"/>
        <v>-19304366</v>
      </c>
      <c r="F22" s="87">
        <f t="shared" si="3"/>
        <v>448021066</v>
      </c>
      <c r="G22" s="87">
        <f t="shared" si="3"/>
        <v>-2036518</v>
      </c>
      <c r="H22" s="87">
        <f t="shared" si="3"/>
        <v>-40324523</v>
      </c>
      <c r="I22" s="87">
        <f t="shared" si="3"/>
        <v>405660025</v>
      </c>
      <c r="J22" s="87">
        <f t="shared" si="3"/>
        <v>-23684201</v>
      </c>
      <c r="K22" s="87">
        <f t="shared" si="3"/>
        <v>-1510423</v>
      </c>
      <c r="L22" s="87">
        <f t="shared" si="3"/>
        <v>-47035544</v>
      </c>
      <c r="M22" s="87">
        <f t="shared" si="3"/>
        <v>-72230168</v>
      </c>
      <c r="N22" s="87">
        <f t="shared" si="3"/>
        <v>-4851566</v>
      </c>
      <c r="O22" s="87">
        <f t="shared" si="3"/>
        <v>-20165334</v>
      </c>
      <c r="P22" s="87">
        <f t="shared" si="3"/>
        <v>9153477</v>
      </c>
      <c r="Q22" s="87">
        <f t="shared" si="3"/>
        <v>-15863423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317566434</v>
      </c>
      <c r="W22" s="87">
        <f t="shared" si="3"/>
        <v>191789155</v>
      </c>
      <c r="X22" s="87">
        <f t="shared" si="3"/>
        <v>125777279</v>
      </c>
      <c r="Y22" s="88">
        <f>+IF(W22&lt;&gt;0,(X22/W22)*100,0)</f>
        <v>65.58101734167398</v>
      </c>
      <c r="Z22" s="89">
        <f t="shared" si="3"/>
        <v>-19304366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43496428</v>
      </c>
      <c r="C24" s="74">
        <f>SUM(C22:C23)</f>
        <v>0</v>
      </c>
      <c r="D24" s="75">
        <f aca="true" t="shared" si="4" ref="D24:Z24">SUM(D22:D23)</f>
        <v>-35919384</v>
      </c>
      <c r="E24" s="76">
        <f t="shared" si="4"/>
        <v>-19304366</v>
      </c>
      <c r="F24" s="76">
        <f t="shared" si="4"/>
        <v>448021066</v>
      </c>
      <c r="G24" s="76">
        <f t="shared" si="4"/>
        <v>-2036518</v>
      </c>
      <c r="H24" s="76">
        <f t="shared" si="4"/>
        <v>-40324523</v>
      </c>
      <c r="I24" s="76">
        <f t="shared" si="4"/>
        <v>405660025</v>
      </c>
      <c r="J24" s="76">
        <f t="shared" si="4"/>
        <v>-23684201</v>
      </c>
      <c r="K24" s="76">
        <f t="shared" si="4"/>
        <v>-1510423</v>
      </c>
      <c r="L24" s="76">
        <f t="shared" si="4"/>
        <v>-47035544</v>
      </c>
      <c r="M24" s="76">
        <f t="shared" si="4"/>
        <v>-72230168</v>
      </c>
      <c r="N24" s="76">
        <f t="shared" si="4"/>
        <v>-4851566</v>
      </c>
      <c r="O24" s="76">
        <f t="shared" si="4"/>
        <v>-20165334</v>
      </c>
      <c r="P24" s="76">
        <f t="shared" si="4"/>
        <v>9153477</v>
      </c>
      <c r="Q24" s="76">
        <f t="shared" si="4"/>
        <v>-15863423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317566434</v>
      </c>
      <c r="W24" s="76">
        <f t="shared" si="4"/>
        <v>191789155</v>
      </c>
      <c r="X24" s="76">
        <f t="shared" si="4"/>
        <v>125777279</v>
      </c>
      <c r="Y24" s="77">
        <f>+IF(W24&lt;&gt;0,(X24/W24)*100,0)</f>
        <v>65.58101734167398</v>
      </c>
      <c r="Z24" s="78">
        <f t="shared" si="4"/>
        <v>-19304366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317052333</v>
      </c>
      <c r="C27" s="21">
        <v>0</v>
      </c>
      <c r="D27" s="98">
        <v>592474442</v>
      </c>
      <c r="E27" s="99">
        <v>728065952</v>
      </c>
      <c r="F27" s="99">
        <v>762151</v>
      </c>
      <c r="G27" s="99">
        <v>24003037</v>
      </c>
      <c r="H27" s="99">
        <v>34458428</v>
      </c>
      <c r="I27" s="99">
        <v>59223616</v>
      </c>
      <c r="J27" s="99">
        <v>35091096</v>
      </c>
      <c r="K27" s="99">
        <v>47254799</v>
      </c>
      <c r="L27" s="99">
        <v>53081268</v>
      </c>
      <c r="M27" s="99">
        <v>135427163</v>
      </c>
      <c r="N27" s="99">
        <v>10337869</v>
      </c>
      <c r="O27" s="99">
        <v>29570650</v>
      </c>
      <c r="P27" s="99">
        <v>49928940</v>
      </c>
      <c r="Q27" s="99">
        <v>89837459</v>
      </c>
      <c r="R27" s="99">
        <v>0</v>
      </c>
      <c r="S27" s="99">
        <v>0</v>
      </c>
      <c r="T27" s="99">
        <v>0</v>
      </c>
      <c r="U27" s="99">
        <v>0</v>
      </c>
      <c r="V27" s="99">
        <v>284488238</v>
      </c>
      <c r="W27" s="99">
        <v>546049464</v>
      </c>
      <c r="X27" s="99">
        <v>-261561226</v>
      </c>
      <c r="Y27" s="100">
        <v>-47.9</v>
      </c>
      <c r="Z27" s="101">
        <v>728065952</v>
      </c>
    </row>
    <row r="28" spans="1:26" ht="13.5">
      <c r="A28" s="102" t="s">
        <v>44</v>
      </c>
      <c r="B28" s="18">
        <v>74046765</v>
      </c>
      <c r="C28" s="18">
        <v>0</v>
      </c>
      <c r="D28" s="58">
        <v>50552704</v>
      </c>
      <c r="E28" s="59">
        <v>66417171</v>
      </c>
      <c r="F28" s="59">
        <v>24278</v>
      </c>
      <c r="G28" s="59">
        <v>1506378</v>
      </c>
      <c r="H28" s="59">
        <v>7801158</v>
      </c>
      <c r="I28" s="59">
        <v>9331814</v>
      </c>
      <c r="J28" s="59">
        <v>9255185</v>
      </c>
      <c r="K28" s="59">
        <v>10936920</v>
      </c>
      <c r="L28" s="59">
        <v>6161161</v>
      </c>
      <c r="M28" s="59">
        <v>26353266</v>
      </c>
      <c r="N28" s="59">
        <v>3361479</v>
      </c>
      <c r="O28" s="59">
        <v>3777552</v>
      </c>
      <c r="P28" s="59">
        <v>14951277</v>
      </c>
      <c r="Q28" s="59">
        <v>22090308</v>
      </c>
      <c r="R28" s="59">
        <v>0</v>
      </c>
      <c r="S28" s="59">
        <v>0</v>
      </c>
      <c r="T28" s="59">
        <v>0</v>
      </c>
      <c r="U28" s="59">
        <v>0</v>
      </c>
      <c r="V28" s="59">
        <v>57775388</v>
      </c>
      <c r="W28" s="59">
        <v>49812878</v>
      </c>
      <c r="X28" s="59">
        <v>7962510</v>
      </c>
      <c r="Y28" s="60">
        <v>15.98</v>
      </c>
      <c r="Z28" s="61">
        <v>66417171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226107988</v>
      </c>
      <c r="C30" s="18">
        <v>0</v>
      </c>
      <c r="D30" s="58">
        <v>506921738</v>
      </c>
      <c r="E30" s="59">
        <v>608196805</v>
      </c>
      <c r="F30" s="59">
        <v>670704</v>
      </c>
      <c r="G30" s="59">
        <v>21982744</v>
      </c>
      <c r="H30" s="59">
        <v>25499338</v>
      </c>
      <c r="I30" s="59">
        <v>48152786</v>
      </c>
      <c r="J30" s="59">
        <v>23602680</v>
      </c>
      <c r="K30" s="59">
        <v>34870856</v>
      </c>
      <c r="L30" s="59">
        <v>45668228</v>
      </c>
      <c r="M30" s="59">
        <v>104141764</v>
      </c>
      <c r="N30" s="59">
        <v>6405989</v>
      </c>
      <c r="O30" s="59">
        <v>24751222</v>
      </c>
      <c r="P30" s="59">
        <v>33602686</v>
      </c>
      <c r="Q30" s="59">
        <v>64759897</v>
      </c>
      <c r="R30" s="59">
        <v>0</v>
      </c>
      <c r="S30" s="59">
        <v>0</v>
      </c>
      <c r="T30" s="59">
        <v>0</v>
      </c>
      <c r="U30" s="59">
        <v>0</v>
      </c>
      <c r="V30" s="59">
        <v>217054447</v>
      </c>
      <c r="W30" s="59">
        <v>456147604</v>
      </c>
      <c r="X30" s="59">
        <v>-239093157</v>
      </c>
      <c r="Y30" s="60">
        <v>-52.42</v>
      </c>
      <c r="Z30" s="61">
        <v>608196805</v>
      </c>
    </row>
    <row r="31" spans="1:26" ht="13.5">
      <c r="A31" s="57" t="s">
        <v>49</v>
      </c>
      <c r="B31" s="18">
        <v>16897582</v>
      </c>
      <c r="C31" s="18">
        <v>0</v>
      </c>
      <c r="D31" s="58">
        <v>35000000</v>
      </c>
      <c r="E31" s="59">
        <v>53451976</v>
      </c>
      <c r="F31" s="59">
        <v>67169</v>
      </c>
      <c r="G31" s="59">
        <v>513916</v>
      </c>
      <c r="H31" s="59">
        <v>1157931</v>
      </c>
      <c r="I31" s="59">
        <v>1739016</v>
      </c>
      <c r="J31" s="59">
        <v>2233228</v>
      </c>
      <c r="K31" s="59">
        <v>1447023</v>
      </c>
      <c r="L31" s="59">
        <v>1251878</v>
      </c>
      <c r="M31" s="59">
        <v>4932129</v>
      </c>
      <c r="N31" s="59">
        <v>570401</v>
      </c>
      <c r="O31" s="59">
        <v>1041876</v>
      </c>
      <c r="P31" s="59">
        <v>1374978</v>
      </c>
      <c r="Q31" s="59">
        <v>2987255</v>
      </c>
      <c r="R31" s="59">
        <v>0</v>
      </c>
      <c r="S31" s="59">
        <v>0</v>
      </c>
      <c r="T31" s="59">
        <v>0</v>
      </c>
      <c r="U31" s="59">
        <v>0</v>
      </c>
      <c r="V31" s="59">
        <v>9658400</v>
      </c>
      <c r="W31" s="59">
        <v>40088982</v>
      </c>
      <c r="X31" s="59">
        <v>-30430582</v>
      </c>
      <c r="Y31" s="60">
        <v>-75.91</v>
      </c>
      <c r="Z31" s="61">
        <v>53451976</v>
      </c>
    </row>
    <row r="32" spans="1:26" ht="13.5">
      <c r="A32" s="69" t="s">
        <v>50</v>
      </c>
      <c r="B32" s="21">
        <f>SUM(B28:B31)</f>
        <v>317052335</v>
      </c>
      <c r="C32" s="21">
        <f>SUM(C28:C31)</f>
        <v>0</v>
      </c>
      <c r="D32" s="98">
        <f aca="true" t="shared" si="5" ref="D32:Z32">SUM(D28:D31)</f>
        <v>592474442</v>
      </c>
      <c r="E32" s="99">
        <f t="shared" si="5"/>
        <v>728065952</v>
      </c>
      <c r="F32" s="99">
        <f t="shared" si="5"/>
        <v>762151</v>
      </c>
      <c r="G32" s="99">
        <f t="shared" si="5"/>
        <v>24003038</v>
      </c>
      <c r="H32" s="99">
        <f t="shared" si="5"/>
        <v>34458427</v>
      </c>
      <c r="I32" s="99">
        <f t="shared" si="5"/>
        <v>59223616</v>
      </c>
      <c r="J32" s="99">
        <f t="shared" si="5"/>
        <v>35091093</v>
      </c>
      <c r="K32" s="99">
        <f t="shared" si="5"/>
        <v>47254799</v>
      </c>
      <c r="L32" s="99">
        <f t="shared" si="5"/>
        <v>53081267</v>
      </c>
      <c r="M32" s="99">
        <f t="shared" si="5"/>
        <v>135427159</v>
      </c>
      <c r="N32" s="99">
        <f t="shared" si="5"/>
        <v>10337869</v>
      </c>
      <c r="O32" s="99">
        <f t="shared" si="5"/>
        <v>29570650</v>
      </c>
      <c r="P32" s="99">
        <f t="shared" si="5"/>
        <v>49928941</v>
      </c>
      <c r="Q32" s="99">
        <f t="shared" si="5"/>
        <v>89837460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284488235</v>
      </c>
      <c r="W32" s="99">
        <f t="shared" si="5"/>
        <v>546049464</v>
      </c>
      <c r="X32" s="99">
        <f t="shared" si="5"/>
        <v>-261561229</v>
      </c>
      <c r="Y32" s="100">
        <f>+IF(W32&lt;&gt;0,(X32/W32)*100,0)</f>
        <v>-47.900647513500715</v>
      </c>
      <c r="Z32" s="101">
        <f t="shared" si="5"/>
        <v>728065952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632329259</v>
      </c>
      <c r="C35" s="18">
        <v>0</v>
      </c>
      <c r="D35" s="58">
        <v>455018944</v>
      </c>
      <c r="E35" s="59">
        <v>562945659</v>
      </c>
      <c r="F35" s="59">
        <v>1104312282</v>
      </c>
      <c r="G35" s="59">
        <v>1031119324</v>
      </c>
      <c r="H35" s="59">
        <v>964353511</v>
      </c>
      <c r="I35" s="59">
        <v>964353511</v>
      </c>
      <c r="J35" s="59">
        <v>911263462</v>
      </c>
      <c r="K35" s="59">
        <v>825950455</v>
      </c>
      <c r="L35" s="59">
        <v>657558248</v>
      </c>
      <c r="M35" s="59">
        <v>657558248</v>
      </c>
      <c r="N35" s="59">
        <v>709081532</v>
      </c>
      <c r="O35" s="59">
        <v>655438252</v>
      </c>
      <c r="P35" s="59">
        <v>635399214</v>
      </c>
      <c r="Q35" s="59">
        <v>635399214</v>
      </c>
      <c r="R35" s="59">
        <v>0</v>
      </c>
      <c r="S35" s="59">
        <v>0</v>
      </c>
      <c r="T35" s="59">
        <v>0</v>
      </c>
      <c r="U35" s="59">
        <v>0</v>
      </c>
      <c r="V35" s="59">
        <v>635399214</v>
      </c>
      <c r="W35" s="59">
        <v>422209244</v>
      </c>
      <c r="X35" s="59">
        <v>213189970</v>
      </c>
      <c r="Y35" s="60">
        <v>50.49</v>
      </c>
      <c r="Z35" s="61">
        <v>562945659</v>
      </c>
    </row>
    <row r="36" spans="1:26" ht="13.5">
      <c r="A36" s="57" t="s">
        <v>53</v>
      </c>
      <c r="B36" s="18">
        <v>4691103319</v>
      </c>
      <c r="C36" s="18">
        <v>0</v>
      </c>
      <c r="D36" s="58">
        <v>5252538929</v>
      </c>
      <c r="E36" s="59">
        <v>5167582652</v>
      </c>
      <c r="F36" s="59">
        <v>4934435518</v>
      </c>
      <c r="G36" s="59">
        <v>4958390095</v>
      </c>
      <c r="H36" s="59">
        <v>4992810742</v>
      </c>
      <c r="I36" s="59">
        <v>4992810742</v>
      </c>
      <c r="J36" s="59">
        <v>5027867664</v>
      </c>
      <c r="K36" s="59">
        <v>4832542577</v>
      </c>
      <c r="L36" s="59">
        <v>4791340915</v>
      </c>
      <c r="M36" s="59">
        <v>4791340915</v>
      </c>
      <c r="N36" s="59">
        <v>4801584187</v>
      </c>
      <c r="O36" s="59">
        <v>4831125962</v>
      </c>
      <c r="P36" s="59">
        <v>4881018646</v>
      </c>
      <c r="Q36" s="59">
        <v>4881018646</v>
      </c>
      <c r="R36" s="59">
        <v>0</v>
      </c>
      <c r="S36" s="59">
        <v>0</v>
      </c>
      <c r="T36" s="59">
        <v>0</v>
      </c>
      <c r="U36" s="59">
        <v>0</v>
      </c>
      <c r="V36" s="59">
        <v>4881018646</v>
      </c>
      <c r="W36" s="59">
        <v>3875686989</v>
      </c>
      <c r="X36" s="59">
        <v>1005331657</v>
      </c>
      <c r="Y36" s="60">
        <v>25.94</v>
      </c>
      <c r="Z36" s="61">
        <v>5167582652</v>
      </c>
    </row>
    <row r="37" spans="1:26" ht="13.5">
      <c r="A37" s="57" t="s">
        <v>54</v>
      </c>
      <c r="B37" s="18">
        <v>496216275</v>
      </c>
      <c r="C37" s="18">
        <v>0</v>
      </c>
      <c r="D37" s="58">
        <v>362847695</v>
      </c>
      <c r="E37" s="59">
        <v>362847695</v>
      </c>
      <c r="F37" s="59">
        <v>547482459</v>
      </c>
      <c r="G37" s="59">
        <v>510438027</v>
      </c>
      <c r="H37" s="59">
        <v>526408048</v>
      </c>
      <c r="I37" s="59">
        <v>526408048</v>
      </c>
      <c r="J37" s="59">
        <v>542246010</v>
      </c>
      <c r="K37" s="59">
        <v>556352409</v>
      </c>
      <c r="L37" s="59">
        <v>403970271</v>
      </c>
      <c r="M37" s="59">
        <v>403970271</v>
      </c>
      <c r="N37" s="59">
        <v>470797091</v>
      </c>
      <c r="O37" s="59">
        <v>476684659</v>
      </c>
      <c r="P37" s="59">
        <v>507534647</v>
      </c>
      <c r="Q37" s="59">
        <v>507534647</v>
      </c>
      <c r="R37" s="59">
        <v>0</v>
      </c>
      <c r="S37" s="59">
        <v>0</v>
      </c>
      <c r="T37" s="59">
        <v>0</v>
      </c>
      <c r="U37" s="59">
        <v>0</v>
      </c>
      <c r="V37" s="59">
        <v>507534647</v>
      </c>
      <c r="W37" s="59">
        <v>272135771</v>
      </c>
      <c r="X37" s="59">
        <v>235398876</v>
      </c>
      <c r="Y37" s="60">
        <v>86.5</v>
      </c>
      <c r="Z37" s="61">
        <v>362847695</v>
      </c>
    </row>
    <row r="38" spans="1:26" ht="13.5">
      <c r="A38" s="57" t="s">
        <v>55</v>
      </c>
      <c r="B38" s="18">
        <v>1050502689</v>
      </c>
      <c r="C38" s="18">
        <v>0</v>
      </c>
      <c r="D38" s="58">
        <v>1450256670</v>
      </c>
      <c r="E38" s="59">
        <v>1450256670</v>
      </c>
      <c r="F38" s="59">
        <v>1020621394</v>
      </c>
      <c r="G38" s="59">
        <v>1010194000</v>
      </c>
      <c r="H38" s="59">
        <v>999766607</v>
      </c>
      <c r="I38" s="59">
        <v>999766607</v>
      </c>
      <c r="J38" s="59">
        <v>989301573</v>
      </c>
      <c r="K38" s="59">
        <v>998112973</v>
      </c>
      <c r="L38" s="59">
        <v>987944702</v>
      </c>
      <c r="M38" s="59">
        <v>987944702</v>
      </c>
      <c r="N38" s="59">
        <v>988022187</v>
      </c>
      <c r="O38" s="59">
        <v>977921968</v>
      </c>
      <c r="P38" s="59">
        <v>967494574</v>
      </c>
      <c r="Q38" s="59">
        <v>967494574</v>
      </c>
      <c r="R38" s="59">
        <v>0</v>
      </c>
      <c r="S38" s="59">
        <v>0</v>
      </c>
      <c r="T38" s="59">
        <v>0</v>
      </c>
      <c r="U38" s="59">
        <v>0</v>
      </c>
      <c r="V38" s="59">
        <v>967494574</v>
      </c>
      <c r="W38" s="59">
        <v>1087692503</v>
      </c>
      <c r="X38" s="59">
        <v>-120197929</v>
      </c>
      <c r="Y38" s="60">
        <v>-11.05</v>
      </c>
      <c r="Z38" s="61">
        <v>1450256670</v>
      </c>
    </row>
    <row r="39" spans="1:26" ht="13.5">
      <c r="A39" s="57" t="s">
        <v>56</v>
      </c>
      <c r="B39" s="18">
        <v>3776713614</v>
      </c>
      <c r="C39" s="18">
        <v>0</v>
      </c>
      <c r="D39" s="58">
        <v>3894453506</v>
      </c>
      <c r="E39" s="59">
        <v>3917423944</v>
      </c>
      <c r="F39" s="59">
        <v>4470643947</v>
      </c>
      <c r="G39" s="59">
        <v>4468877392</v>
      </c>
      <c r="H39" s="59">
        <v>4430989598</v>
      </c>
      <c r="I39" s="59">
        <v>4430989598</v>
      </c>
      <c r="J39" s="59">
        <v>4407583543</v>
      </c>
      <c r="K39" s="59">
        <v>4104027650</v>
      </c>
      <c r="L39" s="59">
        <v>4056984190</v>
      </c>
      <c r="M39" s="59">
        <v>4056984190</v>
      </c>
      <c r="N39" s="59">
        <v>4051846441</v>
      </c>
      <c r="O39" s="59">
        <v>4031957587</v>
      </c>
      <c r="P39" s="59">
        <v>4041388639</v>
      </c>
      <c r="Q39" s="59">
        <v>4041388639</v>
      </c>
      <c r="R39" s="59">
        <v>0</v>
      </c>
      <c r="S39" s="59">
        <v>0</v>
      </c>
      <c r="T39" s="59">
        <v>0</v>
      </c>
      <c r="U39" s="59">
        <v>0</v>
      </c>
      <c r="V39" s="59">
        <v>4041388639</v>
      </c>
      <c r="W39" s="59">
        <v>2938067958</v>
      </c>
      <c r="X39" s="59">
        <v>1103320681</v>
      </c>
      <c r="Y39" s="60">
        <v>37.55</v>
      </c>
      <c r="Z39" s="61">
        <v>3917423944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-173444482</v>
      </c>
      <c r="C42" s="18">
        <v>0</v>
      </c>
      <c r="D42" s="58">
        <v>241685298</v>
      </c>
      <c r="E42" s="59">
        <v>264319906</v>
      </c>
      <c r="F42" s="59">
        <v>245999814</v>
      </c>
      <c r="G42" s="59">
        <v>-25830253</v>
      </c>
      <c r="H42" s="59">
        <v>31249881</v>
      </c>
      <c r="I42" s="59">
        <v>251419442</v>
      </c>
      <c r="J42" s="59">
        <v>43677636</v>
      </c>
      <c r="K42" s="59">
        <v>5971196</v>
      </c>
      <c r="L42" s="59">
        <v>-30671365</v>
      </c>
      <c r="M42" s="59">
        <v>18977467</v>
      </c>
      <c r="N42" s="59">
        <v>90661819</v>
      </c>
      <c r="O42" s="59">
        <v>29342936</v>
      </c>
      <c r="P42" s="59">
        <v>63392788</v>
      </c>
      <c r="Q42" s="59">
        <v>183397543</v>
      </c>
      <c r="R42" s="59">
        <v>0</v>
      </c>
      <c r="S42" s="59">
        <v>0</v>
      </c>
      <c r="T42" s="59">
        <v>0</v>
      </c>
      <c r="U42" s="59">
        <v>0</v>
      </c>
      <c r="V42" s="59">
        <v>453794452</v>
      </c>
      <c r="W42" s="59">
        <v>341982788</v>
      </c>
      <c r="X42" s="59">
        <v>111811664</v>
      </c>
      <c r="Y42" s="60">
        <v>32.7</v>
      </c>
      <c r="Z42" s="61">
        <v>264319906</v>
      </c>
    </row>
    <row r="43" spans="1:26" ht="13.5">
      <c r="A43" s="57" t="s">
        <v>59</v>
      </c>
      <c r="B43" s="18">
        <v>74243396</v>
      </c>
      <c r="C43" s="18">
        <v>0</v>
      </c>
      <c r="D43" s="58">
        <v>-574436209</v>
      </c>
      <c r="E43" s="59">
        <v>-709691890</v>
      </c>
      <c r="F43" s="59">
        <v>-762151</v>
      </c>
      <c r="G43" s="59">
        <v>-24003037</v>
      </c>
      <c r="H43" s="59">
        <v>-34458427</v>
      </c>
      <c r="I43" s="59">
        <v>-59223615</v>
      </c>
      <c r="J43" s="59">
        <v>-35091097</v>
      </c>
      <c r="K43" s="59">
        <v>-47254798</v>
      </c>
      <c r="L43" s="59">
        <v>-53081266</v>
      </c>
      <c r="M43" s="59">
        <v>-135427161</v>
      </c>
      <c r="N43" s="59">
        <v>-10337869</v>
      </c>
      <c r="O43" s="59">
        <v>-29570648</v>
      </c>
      <c r="P43" s="59">
        <v>-49928938</v>
      </c>
      <c r="Q43" s="59">
        <v>-89837455</v>
      </c>
      <c r="R43" s="59">
        <v>0</v>
      </c>
      <c r="S43" s="59">
        <v>0</v>
      </c>
      <c r="T43" s="59">
        <v>0</v>
      </c>
      <c r="U43" s="59">
        <v>0</v>
      </c>
      <c r="V43" s="59">
        <v>-284488231</v>
      </c>
      <c r="W43" s="59">
        <v>-406922743</v>
      </c>
      <c r="X43" s="59">
        <v>122434512</v>
      </c>
      <c r="Y43" s="60">
        <v>-30.09</v>
      </c>
      <c r="Z43" s="61">
        <v>-709691890</v>
      </c>
    </row>
    <row r="44" spans="1:26" ht="13.5">
      <c r="A44" s="57" t="s">
        <v>60</v>
      </c>
      <c r="B44" s="18">
        <v>164380480</v>
      </c>
      <c r="C44" s="18">
        <v>0</v>
      </c>
      <c r="D44" s="58">
        <v>377737022</v>
      </c>
      <c r="E44" s="59">
        <v>377737022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-65289252</v>
      </c>
      <c r="M44" s="59">
        <v>-65289252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-65289252</v>
      </c>
      <c r="W44" s="59">
        <v>-64705374</v>
      </c>
      <c r="X44" s="59">
        <v>-583878</v>
      </c>
      <c r="Y44" s="60">
        <v>0.9</v>
      </c>
      <c r="Z44" s="61">
        <v>377737022</v>
      </c>
    </row>
    <row r="45" spans="1:26" ht="13.5">
      <c r="A45" s="69" t="s">
        <v>61</v>
      </c>
      <c r="B45" s="21">
        <v>324705060</v>
      </c>
      <c r="C45" s="21">
        <v>0</v>
      </c>
      <c r="D45" s="98">
        <v>185974798</v>
      </c>
      <c r="E45" s="99">
        <v>293901513</v>
      </c>
      <c r="F45" s="99">
        <v>386226351</v>
      </c>
      <c r="G45" s="99">
        <v>336393061</v>
      </c>
      <c r="H45" s="99">
        <v>333184515</v>
      </c>
      <c r="I45" s="99">
        <v>333184515</v>
      </c>
      <c r="J45" s="99">
        <v>341771054</v>
      </c>
      <c r="K45" s="99">
        <v>300487452</v>
      </c>
      <c r="L45" s="99">
        <v>151445569</v>
      </c>
      <c r="M45" s="99">
        <v>151445569</v>
      </c>
      <c r="N45" s="99">
        <v>231769519</v>
      </c>
      <c r="O45" s="99">
        <v>231541807</v>
      </c>
      <c r="P45" s="99">
        <v>245005657</v>
      </c>
      <c r="Q45" s="99">
        <v>245005657</v>
      </c>
      <c r="R45" s="99">
        <v>0</v>
      </c>
      <c r="S45" s="99">
        <v>0</v>
      </c>
      <c r="T45" s="99">
        <v>0</v>
      </c>
      <c r="U45" s="99">
        <v>0</v>
      </c>
      <c r="V45" s="99">
        <v>245005657</v>
      </c>
      <c r="W45" s="99">
        <v>231891146</v>
      </c>
      <c r="X45" s="99">
        <v>13114511</v>
      </c>
      <c r="Y45" s="100">
        <v>5.66</v>
      </c>
      <c r="Z45" s="101">
        <v>293901513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8" t="s">
        <v>90</v>
      </c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109006372</v>
      </c>
      <c r="C49" s="51">
        <v>0</v>
      </c>
      <c r="D49" s="128">
        <v>19092437</v>
      </c>
      <c r="E49" s="53">
        <v>11072215</v>
      </c>
      <c r="F49" s="53">
        <v>0</v>
      </c>
      <c r="G49" s="53">
        <v>0</v>
      </c>
      <c r="H49" s="53">
        <v>0</v>
      </c>
      <c r="I49" s="53">
        <v>139023597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278194621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5539944</v>
      </c>
      <c r="C51" s="51">
        <v>0</v>
      </c>
      <c r="D51" s="128">
        <v>25091</v>
      </c>
      <c r="E51" s="53">
        <v>0</v>
      </c>
      <c r="F51" s="53">
        <v>0</v>
      </c>
      <c r="G51" s="53">
        <v>0</v>
      </c>
      <c r="H51" s="53">
        <v>0</v>
      </c>
      <c r="I51" s="53">
        <v>5773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5570808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94.58808954767221</v>
      </c>
      <c r="C58" s="5">
        <f>IF(C67=0,0,+(C76/C67)*100)</f>
        <v>0</v>
      </c>
      <c r="D58" s="6">
        <f aca="true" t="shared" si="6" ref="D58:Z58">IF(D67=0,0,+(D76/D67)*100)</f>
        <v>96.79999991952035</v>
      </c>
      <c r="E58" s="7">
        <f t="shared" si="6"/>
        <v>96.80213419624903</v>
      </c>
      <c r="F58" s="7">
        <f t="shared" si="6"/>
        <v>49.57542707546465</v>
      </c>
      <c r="G58" s="7">
        <f t="shared" si="6"/>
        <v>79.92217516060836</v>
      </c>
      <c r="H58" s="7">
        <f t="shared" si="6"/>
        <v>163.0671898597724</v>
      </c>
      <c r="I58" s="7">
        <f t="shared" si="6"/>
        <v>70.29837639215154</v>
      </c>
      <c r="J58" s="7">
        <f t="shared" si="6"/>
        <v>153.02082048250534</v>
      </c>
      <c r="K58" s="7">
        <f t="shared" si="6"/>
        <v>140.8292729977849</v>
      </c>
      <c r="L58" s="7">
        <f t="shared" si="6"/>
        <v>133.96237180203266</v>
      </c>
      <c r="M58" s="7">
        <f t="shared" si="6"/>
        <v>142.59233582998945</v>
      </c>
      <c r="N58" s="7">
        <f t="shared" si="6"/>
        <v>114.05739662711325</v>
      </c>
      <c r="O58" s="7">
        <f t="shared" si="6"/>
        <v>102.26083200408829</v>
      </c>
      <c r="P58" s="7">
        <f t="shared" si="6"/>
        <v>109.5258557879602</v>
      </c>
      <c r="Q58" s="7">
        <f t="shared" si="6"/>
        <v>108.50997883559195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94.59800265118746</v>
      </c>
      <c r="W58" s="7">
        <f t="shared" si="6"/>
        <v>91.60270578582542</v>
      </c>
      <c r="X58" s="7">
        <f t="shared" si="6"/>
        <v>0</v>
      </c>
      <c r="Y58" s="7">
        <f t="shared" si="6"/>
        <v>0</v>
      </c>
      <c r="Z58" s="8">
        <f t="shared" si="6"/>
        <v>96.80213419624903</v>
      </c>
    </row>
    <row r="59" spans="1:26" ht="13.5">
      <c r="A59" s="36" t="s">
        <v>31</v>
      </c>
      <c r="B59" s="9">
        <f aca="true" t="shared" si="7" ref="B59:Z66">IF(B68=0,0,+(B77/B68)*100)</f>
        <v>99.82850594580802</v>
      </c>
      <c r="C59" s="9">
        <f t="shared" si="7"/>
        <v>0</v>
      </c>
      <c r="D59" s="2">
        <f t="shared" si="7"/>
        <v>96.80000033635365</v>
      </c>
      <c r="E59" s="10">
        <f t="shared" si="7"/>
        <v>96.80000033635365</v>
      </c>
      <c r="F59" s="10">
        <f t="shared" si="7"/>
        <v>36.22174668965864</v>
      </c>
      <c r="G59" s="10">
        <f t="shared" si="7"/>
        <v>-1776.0007097958653</v>
      </c>
      <c r="H59" s="10">
        <f t="shared" si="7"/>
        <v>-328.90559427136725</v>
      </c>
      <c r="I59" s="10">
        <f t="shared" si="7"/>
        <v>52.029209819947866</v>
      </c>
      <c r="J59" s="10">
        <f t="shared" si="7"/>
        <v>-10004.253490080824</v>
      </c>
      <c r="K59" s="10">
        <f t="shared" si="7"/>
        <v>-5552.921662506308</v>
      </c>
      <c r="L59" s="10">
        <f t="shared" si="7"/>
        <v>-3435.5209264445903</v>
      </c>
      <c r="M59" s="10">
        <f t="shared" si="7"/>
        <v>-5680.474966839873</v>
      </c>
      <c r="N59" s="10">
        <f t="shared" si="7"/>
        <v>-2559.915467317935</v>
      </c>
      <c r="O59" s="10">
        <f t="shared" si="7"/>
        <v>122.52809390219493</v>
      </c>
      <c r="P59" s="10">
        <f t="shared" si="7"/>
        <v>-1398.1334789558696</v>
      </c>
      <c r="Q59" s="10">
        <f t="shared" si="7"/>
        <v>931.6109396681854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86.9640282860845</v>
      </c>
      <c r="W59" s="10">
        <f t="shared" si="7"/>
        <v>90.1206261677285</v>
      </c>
      <c r="X59" s="10">
        <f t="shared" si="7"/>
        <v>0</v>
      </c>
      <c r="Y59" s="10">
        <f t="shared" si="7"/>
        <v>0</v>
      </c>
      <c r="Z59" s="11">
        <f t="shared" si="7"/>
        <v>96.80000033635365</v>
      </c>
    </row>
    <row r="60" spans="1:26" ht="13.5">
      <c r="A60" s="37" t="s">
        <v>32</v>
      </c>
      <c r="B60" s="12">
        <f t="shared" si="7"/>
        <v>93.66138445455313</v>
      </c>
      <c r="C60" s="12">
        <f t="shared" si="7"/>
        <v>0</v>
      </c>
      <c r="D60" s="3">
        <f t="shared" si="7"/>
        <v>96.79999975621688</v>
      </c>
      <c r="E60" s="13">
        <f t="shared" si="7"/>
        <v>96.79999989861356</v>
      </c>
      <c r="F60" s="13">
        <f t="shared" si="7"/>
        <v>61.61891949499464</v>
      </c>
      <c r="G60" s="13">
        <f t="shared" si="7"/>
        <v>75.55523419199604</v>
      </c>
      <c r="H60" s="13">
        <f t="shared" si="7"/>
        <v>124.02670647800586</v>
      </c>
      <c r="I60" s="13">
        <f t="shared" si="7"/>
        <v>78.61512281289163</v>
      </c>
      <c r="J60" s="13">
        <f t="shared" si="7"/>
        <v>124.74922520161033</v>
      </c>
      <c r="K60" s="13">
        <f t="shared" si="7"/>
        <v>118.78502563910357</v>
      </c>
      <c r="L60" s="13">
        <f t="shared" si="7"/>
        <v>115.81510111994663</v>
      </c>
      <c r="M60" s="13">
        <f t="shared" si="7"/>
        <v>119.77524940689133</v>
      </c>
      <c r="N60" s="13">
        <f t="shared" si="7"/>
        <v>105.52712598299539</v>
      </c>
      <c r="O60" s="13">
        <f t="shared" si="7"/>
        <v>101.74266089932358</v>
      </c>
      <c r="P60" s="13">
        <f t="shared" si="7"/>
        <v>102.67019499429976</v>
      </c>
      <c r="Q60" s="13">
        <f t="shared" si="7"/>
        <v>103.29944063673659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96.19073890075212</v>
      </c>
      <c r="W60" s="13">
        <f t="shared" si="7"/>
        <v>91.80773374793519</v>
      </c>
      <c r="X60" s="13">
        <f t="shared" si="7"/>
        <v>0</v>
      </c>
      <c r="Y60" s="13">
        <f t="shared" si="7"/>
        <v>0</v>
      </c>
      <c r="Z60" s="14">
        <f t="shared" si="7"/>
        <v>96.79999989861356</v>
      </c>
    </row>
    <row r="61" spans="1:26" ht="13.5">
      <c r="A61" s="38" t="s">
        <v>102</v>
      </c>
      <c r="B61" s="12">
        <f t="shared" si="7"/>
        <v>92.32306161325506</v>
      </c>
      <c r="C61" s="12">
        <f t="shared" si="7"/>
        <v>0</v>
      </c>
      <c r="D61" s="3">
        <f t="shared" si="7"/>
        <v>96.80000003992976</v>
      </c>
      <c r="E61" s="13">
        <f t="shared" si="7"/>
        <v>96.79999984419565</v>
      </c>
      <c r="F61" s="13">
        <f t="shared" si="7"/>
        <v>99.81442062213155</v>
      </c>
      <c r="G61" s="13">
        <f t="shared" si="7"/>
        <v>73.73322478967886</v>
      </c>
      <c r="H61" s="13">
        <f t="shared" si="7"/>
        <v>100.10511568615293</v>
      </c>
      <c r="I61" s="13">
        <f t="shared" si="7"/>
        <v>89.27691640160636</v>
      </c>
      <c r="J61" s="13">
        <f t="shared" si="7"/>
        <v>100</v>
      </c>
      <c r="K61" s="13">
        <f t="shared" si="7"/>
        <v>100.00029203021612</v>
      </c>
      <c r="L61" s="13">
        <f t="shared" si="7"/>
        <v>100</v>
      </c>
      <c r="M61" s="13">
        <f t="shared" si="7"/>
        <v>100.00009676384477</v>
      </c>
      <c r="N61" s="13">
        <f t="shared" si="7"/>
        <v>100.0000012120168</v>
      </c>
      <c r="O61" s="13">
        <f t="shared" si="7"/>
        <v>100</v>
      </c>
      <c r="P61" s="13">
        <f t="shared" si="7"/>
        <v>100</v>
      </c>
      <c r="Q61" s="13">
        <f t="shared" si="7"/>
        <v>100.00000039453538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96.10092779709544</v>
      </c>
      <c r="W61" s="13">
        <f t="shared" si="7"/>
        <v>92.22997013061777</v>
      </c>
      <c r="X61" s="13">
        <f t="shared" si="7"/>
        <v>0</v>
      </c>
      <c r="Y61" s="13">
        <f t="shared" si="7"/>
        <v>0</v>
      </c>
      <c r="Z61" s="14">
        <f t="shared" si="7"/>
        <v>96.79999984419565</v>
      </c>
    </row>
    <row r="62" spans="1:26" ht="13.5">
      <c r="A62" s="38" t="s">
        <v>103</v>
      </c>
      <c r="B62" s="12">
        <f t="shared" si="7"/>
        <v>100.0468226442416</v>
      </c>
      <c r="C62" s="12">
        <f t="shared" si="7"/>
        <v>0</v>
      </c>
      <c r="D62" s="3">
        <f t="shared" si="7"/>
        <v>96.8000002375673</v>
      </c>
      <c r="E62" s="13">
        <f t="shared" si="7"/>
        <v>96.79999855666651</v>
      </c>
      <c r="F62" s="13">
        <f t="shared" si="7"/>
        <v>106.54749933669667</v>
      </c>
      <c r="G62" s="13">
        <f t="shared" si="7"/>
        <v>76.31455222068837</v>
      </c>
      <c r="H62" s="13">
        <f t="shared" si="7"/>
        <v>107.97845970856699</v>
      </c>
      <c r="I62" s="13">
        <f t="shared" si="7"/>
        <v>96.8250054920372</v>
      </c>
      <c r="J62" s="13">
        <f t="shared" si="7"/>
        <v>100</v>
      </c>
      <c r="K62" s="13">
        <f t="shared" si="7"/>
        <v>100.00162788936926</v>
      </c>
      <c r="L62" s="13">
        <f t="shared" si="7"/>
        <v>99.99999459403939</v>
      </c>
      <c r="M62" s="13">
        <f t="shared" si="7"/>
        <v>100.00046595196261</v>
      </c>
      <c r="N62" s="13">
        <f t="shared" si="7"/>
        <v>100</v>
      </c>
      <c r="O62" s="13">
        <f t="shared" si="7"/>
        <v>99.99769712575201</v>
      </c>
      <c r="P62" s="13">
        <f t="shared" si="7"/>
        <v>100</v>
      </c>
      <c r="Q62" s="13">
        <f t="shared" si="7"/>
        <v>99.9991810771208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99.09853138327843</v>
      </c>
      <c r="W62" s="13">
        <f t="shared" si="7"/>
        <v>95.702266809873</v>
      </c>
      <c r="X62" s="13">
        <f t="shared" si="7"/>
        <v>0</v>
      </c>
      <c r="Y62" s="13">
        <f t="shared" si="7"/>
        <v>0</v>
      </c>
      <c r="Z62" s="14">
        <f t="shared" si="7"/>
        <v>96.79999855666651</v>
      </c>
    </row>
    <row r="63" spans="1:26" ht="13.5">
      <c r="A63" s="38" t="s">
        <v>104</v>
      </c>
      <c r="B63" s="12">
        <f t="shared" si="7"/>
        <v>118.38784362602759</v>
      </c>
      <c r="C63" s="12">
        <f t="shared" si="7"/>
        <v>0</v>
      </c>
      <c r="D63" s="3">
        <f t="shared" si="7"/>
        <v>96.80000031499213</v>
      </c>
      <c r="E63" s="13">
        <f t="shared" si="7"/>
        <v>96.80000031499213</v>
      </c>
      <c r="F63" s="13">
        <f t="shared" si="7"/>
        <v>45.56899206384713</v>
      </c>
      <c r="G63" s="13">
        <f t="shared" si="7"/>
        <v>75.83821650132887</v>
      </c>
      <c r="H63" s="13">
        <f t="shared" si="7"/>
        <v>2224.2295329411786</v>
      </c>
      <c r="I63" s="13">
        <f t="shared" si="7"/>
        <v>60.509775780836705</v>
      </c>
      <c r="J63" s="13">
        <f t="shared" si="7"/>
        <v>2480.085806220951</v>
      </c>
      <c r="K63" s="13">
        <f t="shared" si="7"/>
        <v>1543.7112728663762</v>
      </c>
      <c r="L63" s="13">
        <f t="shared" si="7"/>
        <v>7028.520323316704</v>
      </c>
      <c r="M63" s="13">
        <f t="shared" si="7"/>
        <v>2436.7473512931015</v>
      </c>
      <c r="N63" s="13">
        <f t="shared" si="7"/>
        <v>460.4811089341088</v>
      </c>
      <c r="O63" s="13">
        <f t="shared" si="7"/>
        <v>313.83227176220805</v>
      </c>
      <c r="P63" s="13">
        <f t="shared" si="7"/>
        <v>112.38009917363307</v>
      </c>
      <c r="Q63" s="13">
        <f t="shared" si="7"/>
        <v>209.67402500520907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96.05716992175486</v>
      </c>
      <c r="W63" s="13">
        <f t="shared" si="7"/>
        <v>87.56505064566764</v>
      </c>
      <c r="X63" s="13">
        <f t="shared" si="7"/>
        <v>0</v>
      </c>
      <c r="Y63" s="13">
        <f t="shared" si="7"/>
        <v>0</v>
      </c>
      <c r="Z63" s="14">
        <f t="shared" si="7"/>
        <v>96.80000031499213</v>
      </c>
    </row>
    <row r="64" spans="1:26" ht="13.5">
      <c r="A64" s="38" t="s">
        <v>105</v>
      </c>
      <c r="B64" s="12">
        <f t="shared" si="7"/>
        <v>75.18895084743201</v>
      </c>
      <c r="C64" s="12">
        <f t="shared" si="7"/>
        <v>0</v>
      </c>
      <c r="D64" s="3">
        <f t="shared" si="7"/>
        <v>96.7999996807151</v>
      </c>
      <c r="E64" s="13">
        <f t="shared" si="7"/>
        <v>96.80000240189327</v>
      </c>
      <c r="F64" s="13">
        <f t="shared" si="7"/>
        <v>42.76896426346184</v>
      </c>
      <c r="G64" s="13">
        <f t="shared" si="7"/>
        <v>328.3660311355241</v>
      </c>
      <c r="H64" s="13">
        <f t="shared" si="7"/>
        <v>1878.5121466410758</v>
      </c>
      <c r="I64" s="13">
        <f t="shared" si="7"/>
        <v>58.287851903205954</v>
      </c>
      <c r="J64" s="13">
        <f t="shared" si="7"/>
        <v>1719.039840438538</v>
      </c>
      <c r="K64" s="13">
        <f t="shared" si="7"/>
        <v>1575.489231184593</v>
      </c>
      <c r="L64" s="13">
        <f t="shared" si="7"/>
        <v>2179.79977150335</v>
      </c>
      <c r="M64" s="13">
        <f t="shared" si="7"/>
        <v>1768.1271536061765</v>
      </c>
      <c r="N64" s="13">
        <f t="shared" si="7"/>
        <v>308.8275888425227</v>
      </c>
      <c r="O64" s="13">
        <f t="shared" si="7"/>
        <v>195.318402636911</v>
      </c>
      <c r="P64" s="13">
        <f t="shared" si="7"/>
        <v>389.7720363663032</v>
      </c>
      <c r="Q64" s="13">
        <f t="shared" si="7"/>
        <v>298.9662805050301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93.40344651044431</v>
      </c>
      <c r="W64" s="13">
        <f t="shared" si="7"/>
        <v>87.93344920966749</v>
      </c>
      <c r="X64" s="13">
        <f t="shared" si="7"/>
        <v>0</v>
      </c>
      <c r="Y64" s="13">
        <f t="shared" si="7"/>
        <v>0</v>
      </c>
      <c r="Z64" s="14">
        <f t="shared" si="7"/>
        <v>96.80000240189327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96.78953922789539</v>
      </c>
      <c r="E65" s="13">
        <f t="shared" si="7"/>
        <v>96.79950186799502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100</v>
      </c>
      <c r="O65" s="13">
        <f t="shared" si="7"/>
        <v>0</v>
      </c>
      <c r="P65" s="13">
        <f t="shared" si="7"/>
        <v>100</v>
      </c>
      <c r="Q65" s="13">
        <f t="shared" si="7"/>
        <v>150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112.37073622472604</v>
      </c>
      <c r="W65" s="13">
        <f t="shared" si="7"/>
        <v>100.31981842566802</v>
      </c>
      <c r="X65" s="13">
        <f t="shared" si="7"/>
        <v>0</v>
      </c>
      <c r="Y65" s="13">
        <f t="shared" si="7"/>
        <v>0</v>
      </c>
      <c r="Z65" s="14">
        <f t="shared" si="7"/>
        <v>96.79950186799502</v>
      </c>
    </row>
    <row r="66" spans="1:26" ht="13.5">
      <c r="A66" s="39" t="s">
        <v>107</v>
      </c>
      <c r="B66" s="15">
        <f t="shared" si="7"/>
        <v>99.93685829246743</v>
      </c>
      <c r="C66" s="15">
        <f t="shared" si="7"/>
        <v>0</v>
      </c>
      <c r="D66" s="4">
        <f t="shared" si="7"/>
        <v>96.80001120618967</v>
      </c>
      <c r="E66" s="16">
        <f t="shared" si="7"/>
        <v>97.09100858104708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99.99990930799278</v>
      </c>
      <c r="L66" s="16">
        <f t="shared" si="7"/>
        <v>100</v>
      </c>
      <c r="M66" s="16">
        <f t="shared" si="7"/>
        <v>99.99997176905279</v>
      </c>
      <c r="N66" s="16">
        <f t="shared" si="7"/>
        <v>99.99992546385705</v>
      </c>
      <c r="O66" s="16">
        <f t="shared" si="7"/>
        <v>100</v>
      </c>
      <c r="P66" s="16">
        <f t="shared" si="7"/>
        <v>99.99992179704142</v>
      </c>
      <c r="Q66" s="16">
        <f t="shared" si="7"/>
        <v>99.99994884718171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99.9999729096401</v>
      </c>
      <c r="W66" s="16">
        <f t="shared" si="7"/>
        <v>102.20091743752344</v>
      </c>
      <c r="X66" s="16">
        <f t="shared" si="7"/>
        <v>0</v>
      </c>
      <c r="Y66" s="16">
        <f t="shared" si="7"/>
        <v>0</v>
      </c>
      <c r="Z66" s="17">
        <f t="shared" si="7"/>
        <v>97.09100858104708</v>
      </c>
    </row>
    <row r="67" spans="1:26" ht="13.5" hidden="1">
      <c r="A67" s="40" t="s">
        <v>108</v>
      </c>
      <c r="B67" s="23">
        <v>1472673591</v>
      </c>
      <c r="C67" s="23"/>
      <c r="D67" s="24">
        <v>1640166115</v>
      </c>
      <c r="E67" s="25">
        <v>1640129956</v>
      </c>
      <c r="F67" s="25">
        <v>515196536</v>
      </c>
      <c r="G67" s="25">
        <v>131561338</v>
      </c>
      <c r="H67" s="25">
        <v>101437881</v>
      </c>
      <c r="I67" s="25">
        <v>748195755</v>
      </c>
      <c r="J67" s="25">
        <v>96443202</v>
      </c>
      <c r="K67" s="25">
        <v>93370362</v>
      </c>
      <c r="L67" s="25">
        <v>97467224</v>
      </c>
      <c r="M67" s="25">
        <v>287280788</v>
      </c>
      <c r="N67" s="25">
        <v>103148082</v>
      </c>
      <c r="O67" s="25">
        <v>108493289</v>
      </c>
      <c r="P67" s="25">
        <v>104131694</v>
      </c>
      <c r="Q67" s="25">
        <v>315773065</v>
      </c>
      <c r="R67" s="25"/>
      <c r="S67" s="25"/>
      <c r="T67" s="25"/>
      <c r="U67" s="25"/>
      <c r="V67" s="25">
        <v>1351249608</v>
      </c>
      <c r="W67" s="25">
        <v>1383176438</v>
      </c>
      <c r="X67" s="25"/>
      <c r="Y67" s="24"/>
      <c r="Z67" s="26">
        <v>1640129956</v>
      </c>
    </row>
    <row r="68" spans="1:26" ht="13.5" hidden="1">
      <c r="A68" s="36" t="s">
        <v>31</v>
      </c>
      <c r="B68" s="18">
        <v>209944888</v>
      </c>
      <c r="C68" s="18"/>
      <c r="D68" s="19">
        <v>223574211</v>
      </c>
      <c r="E68" s="20">
        <v>223574211</v>
      </c>
      <c r="F68" s="20">
        <v>246065635</v>
      </c>
      <c r="G68" s="20">
        <v>-293042</v>
      </c>
      <c r="H68" s="20">
        <v>-8804614</v>
      </c>
      <c r="I68" s="20">
        <v>236967979</v>
      </c>
      <c r="J68" s="20">
        <v>-272200</v>
      </c>
      <c r="K68" s="20">
        <v>-366555</v>
      </c>
      <c r="L68" s="20">
        <v>-503430</v>
      </c>
      <c r="M68" s="20">
        <v>-1142185</v>
      </c>
      <c r="N68" s="20">
        <v>-332889</v>
      </c>
      <c r="O68" s="20">
        <v>2812799</v>
      </c>
      <c r="P68" s="20">
        <v>-477948</v>
      </c>
      <c r="Q68" s="20">
        <v>2001962</v>
      </c>
      <c r="R68" s="20"/>
      <c r="S68" s="20"/>
      <c r="T68" s="20"/>
      <c r="U68" s="20"/>
      <c r="V68" s="20">
        <v>237827756</v>
      </c>
      <c r="W68" s="20">
        <v>227012849</v>
      </c>
      <c r="X68" s="20"/>
      <c r="Y68" s="19"/>
      <c r="Z68" s="22">
        <v>223574211</v>
      </c>
    </row>
    <row r="69" spans="1:26" ht="13.5" hidden="1">
      <c r="A69" s="37" t="s">
        <v>32</v>
      </c>
      <c r="B69" s="18">
        <v>1251577595</v>
      </c>
      <c r="C69" s="18"/>
      <c r="D69" s="19">
        <v>1404527143</v>
      </c>
      <c r="E69" s="20">
        <v>1404527143</v>
      </c>
      <c r="F69" s="20">
        <v>267968717</v>
      </c>
      <c r="G69" s="20">
        <v>130547886</v>
      </c>
      <c r="H69" s="20">
        <v>109089188</v>
      </c>
      <c r="I69" s="20">
        <v>507605791</v>
      </c>
      <c r="J69" s="20">
        <v>95482581</v>
      </c>
      <c r="K69" s="20">
        <v>92634284</v>
      </c>
      <c r="L69" s="20">
        <v>96763896</v>
      </c>
      <c r="M69" s="20">
        <v>284880761</v>
      </c>
      <c r="N69" s="20">
        <v>102139340</v>
      </c>
      <c r="O69" s="20">
        <v>104390992</v>
      </c>
      <c r="P69" s="20">
        <v>103330918</v>
      </c>
      <c r="Q69" s="20">
        <v>309861250</v>
      </c>
      <c r="R69" s="20"/>
      <c r="S69" s="20"/>
      <c r="T69" s="20"/>
      <c r="U69" s="20"/>
      <c r="V69" s="20">
        <v>1102347802</v>
      </c>
      <c r="W69" s="20">
        <v>1146599123</v>
      </c>
      <c r="X69" s="20"/>
      <c r="Y69" s="19"/>
      <c r="Z69" s="22">
        <v>1404527143</v>
      </c>
    </row>
    <row r="70" spans="1:26" ht="13.5" hidden="1">
      <c r="A70" s="38" t="s">
        <v>102</v>
      </c>
      <c r="B70" s="18">
        <v>908328913</v>
      </c>
      <c r="C70" s="18"/>
      <c r="D70" s="19">
        <v>1021794294</v>
      </c>
      <c r="E70" s="20">
        <v>1021794294</v>
      </c>
      <c r="F70" s="20">
        <v>70160274</v>
      </c>
      <c r="G70" s="20">
        <v>114212726</v>
      </c>
      <c r="H70" s="20">
        <v>95673637</v>
      </c>
      <c r="I70" s="20">
        <v>280046637</v>
      </c>
      <c r="J70" s="20">
        <v>80474189</v>
      </c>
      <c r="K70" s="20">
        <v>78416543</v>
      </c>
      <c r="L70" s="20">
        <v>77767909</v>
      </c>
      <c r="M70" s="20">
        <v>236658641</v>
      </c>
      <c r="N70" s="20">
        <v>82507107</v>
      </c>
      <c r="O70" s="20">
        <v>85429161</v>
      </c>
      <c r="P70" s="20">
        <v>85526418</v>
      </c>
      <c r="Q70" s="20">
        <v>253462686</v>
      </c>
      <c r="R70" s="20"/>
      <c r="S70" s="20"/>
      <c r="T70" s="20"/>
      <c r="U70" s="20"/>
      <c r="V70" s="20">
        <v>770167964</v>
      </c>
      <c r="W70" s="20">
        <v>799250544</v>
      </c>
      <c r="X70" s="20"/>
      <c r="Y70" s="19"/>
      <c r="Z70" s="22">
        <v>1021794294</v>
      </c>
    </row>
    <row r="71" spans="1:26" ht="13.5" hidden="1">
      <c r="A71" s="38" t="s">
        <v>103</v>
      </c>
      <c r="B71" s="18">
        <v>166690714</v>
      </c>
      <c r="C71" s="18"/>
      <c r="D71" s="19">
        <v>178475732</v>
      </c>
      <c r="E71" s="20">
        <v>178475732</v>
      </c>
      <c r="F71" s="20">
        <v>12833495</v>
      </c>
      <c r="G71" s="20">
        <v>12666005</v>
      </c>
      <c r="H71" s="20">
        <v>12104943</v>
      </c>
      <c r="I71" s="20">
        <v>37604443</v>
      </c>
      <c r="J71" s="20">
        <v>13762540</v>
      </c>
      <c r="K71" s="20">
        <v>13022998</v>
      </c>
      <c r="L71" s="20">
        <v>18498100</v>
      </c>
      <c r="M71" s="20">
        <v>45283638</v>
      </c>
      <c r="N71" s="20">
        <v>17490533</v>
      </c>
      <c r="O71" s="20">
        <v>17630142</v>
      </c>
      <c r="P71" s="20">
        <v>14456643</v>
      </c>
      <c r="Q71" s="20">
        <v>49577318</v>
      </c>
      <c r="R71" s="20"/>
      <c r="S71" s="20"/>
      <c r="T71" s="20"/>
      <c r="U71" s="20"/>
      <c r="V71" s="20">
        <v>132465399</v>
      </c>
      <c r="W71" s="20">
        <v>134392568</v>
      </c>
      <c r="X71" s="20"/>
      <c r="Y71" s="19"/>
      <c r="Z71" s="22">
        <v>178475732</v>
      </c>
    </row>
    <row r="72" spans="1:26" ht="13.5" hidden="1">
      <c r="A72" s="38" t="s">
        <v>104</v>
      </c>
      <c r="B72" s="18">
        <v>79059167</v>
      </c>
      <c r="C72" s="18"/>
      <c r="D72" s="19">
        <v>93970603</v>
      </c>
      <c r="E72" s="20">
        <v>93970603</v>
      </c>
      <c r="F72" s="20">
        <v>82209354</v>
      </c>
      <c r="G72" s="20">
        <v>2884398</v>
      </c>
      <c r="H72" s="20">
        <v>547233</v>
      </c>
      <c r="I72" s="20">
        <v>85640985</v>
      </c>
      <c r="J72" s="20">
        <v>461505</v>
      </c>
      <c r="K72" s="20">
        <v>554198</v>
      </c>
      <c r="L72" s="20">
        <v>103428</v>
      </c>
      <c r="M72" s="20">
        <v>1119131</v>
      </c>
      <c r="N72" s="20">
        <v>777828</v>
      </c>
      <c r="O72" s="20">
        <v>461580</v>
      </c>
      <c r="P72" s="20">
        <v>2499253</v>
      </c>
      <c r="Q72" s="20">
        <v>3738661</v>
      </c>
      <c r="R72" s="20"/>
      <c r="S72" s="20"/>
      <c r="T72" s="20"/>
      <c r="U72" s="20"/>
      <c r="V72" s="20">
        <v>90498777</v>
      </c>
      <c r="W72" s="20">
        <v>98200601</v>
      </c>
      <c r="X72" s="20"/>
      <c r="Y72" s="19"/>
      <c r="Z72" s="22">
        <v>93970603</v>
      </c>
    </row>
    <row r="73" spans="1:26" ht="13.5" hidden="1">
      <c r="A73" s="38" t="s">
        <v>105</v>
      </c>
      <c r="B73" s="18">
        <v>97464633</v>
      </c>
      <c r="C73" s="18"/>
      <c r="D73" s="19">
        <v>110246364</v>
      </c>
      <c r="E73" s="20">
        <v>110246364</v>
      </c>
      <c r="F73" s="20">
        <v>102762388</v>
      </c>
      <c r="G73" s="20">
        <v>781551</v>
      </c>
      <c r="H73" s="20">
        <v>760169</v>
      </c>
      <c r="I73" s="20">
        <v>104304108</v>
      </c>
      <c r="J73" s="20">
        <v>781141</v>
      </c>
      <c r="K73" s="20">
        <v>637071</v>
      </c>
      <c r="L73" s="20">
        <v>391253</v>
      </c>
      <c r="M73" s="20">
        <v>1809465</v>
      </c>
      <c r="N73" s="20">
        <v>1360666</v>
      </c>
      <c r="O73" s="20">
        <v>870109</v>
      </c>
      <c r="P73" s="20">
        <v>845398</v>
      </c>
      <c r="Q73" s="20">
        <v>3076173</v>
      </c>
      <c r="R73" s="20"/>
      <c r="S73" s="20"/>
      <c r="T73" s="20"/>
      <c r="U73" s="20"/>
      <c r="V73" s="20">
        <v>109189746</v>
      </c>
      <c r="W73" s="20">
        <v>114726331</v>
      </c>
      <c r="X73" s="20"/>
      <c r="Y73" s="19"/>
      <c r="Z73" s="22">
        <v>110246364</v>
      </c>
    </row>
    <row r="74" spans="1:26" ht="13.5" hidden="1">
      <c r="A74" s="38" t="s">
        <v>106</v>
      </c>
      <c r="B74" s="18">
        <v>34168</v>
      </c>
      <c r="C74" s="18"/>
      <c r="D74" s="19">
        <v>40150</v>
      </c>
      <c r="E74" s="20">
        <v>40150</v>
      </c>
      <c r="F74" s="20">
        <v>3206</v>
      </c>
      <c r="G74" s="20">
        <v>3206</v>
      </c>
      <c r="H74" s="20">
        <v>3206</v>
      </c>
      <c r="I74" s="20">
        <v>9618</v>
      </c>
      <c r="J74" s="20">
        <v>3206</v>
      </c>
      <c r="K74" s="20">
        <v>3474</v>
      </c>
      <c r="L74" s="20">
        <v>3206</v>
      </c>
      <c r="M74" s="20">
        <v>9886</v>
      </c>
      <c r="N74" s="20">
        <v>3206</v>
      </c>
      <c r="O74" s="20"/>
      <c r="P74" s="20">
        <v>3206</v>
      </c>
      <c r="Q74" s="20">
        <v>6412</v>
      </c>
      <c r="R74" s="20"/>
      <c r="S74" s="20"/>
      <c r="T74" s="20"/>
      <c r="U74" s="20"/>
      <c r="V74" s="20">
        <v>25916</v>
      </c>
      <c r="W74" s="20">
        <v>29079</v>
      </c>
      <c r="X74" s="20"/>
      <c r="Y74" s="19"/>
      <c r="Z74" s="22">
        <v>40150</v>
      </c>
    </row>
    <row r="75" spans="1:26" ht="13.5" hidden="1">
      <c r="A75" s="39" t="s">
        <v>107</v>
      </c>
      <c r="B75" s="27">
        <v>11151108</v>
      </c>
      <c r="C75" s="27"/>
      <c r="D75" s="28">
        <v>12064761</v>
      </c>
      <c r="E75" s="29">
        <v>12028602</v>
      </c>
      <c r="F75" s="29">
        <v>1162184</v>
      </c>
      <c r="G75" s="29">
        <v>1306494</v>
      </c>
      <c r="H75" s="29">
        <v>1153307</v>
      </c>
      <c r="I75" s="29">
        <v>3621985</v>
      </c>
      <c r="J75" s="29">
        <v>1232821</v>
      </c>
      <c r="K75" s="29">
        <v>1102633</v>
      </c>
      <c r="L75" s="29">
        <v>1206758</v>
      </c>
      <c r="M75" s="29">
        <v>3542212</v>
      </c>
      <c r="N75" s="29">
        <v>1341631</v>
      </c>
      <c r="O75" s="29">
        <v>1289498</v>
      </c>
      <c r="P75" s="29">
        <v>1278724</v>
      </c>
      <c r="Q75" s="29">
        <v>3909853</v>
      </c>
      <c r="R75" s="29"/>
      <c r="S75" s="29"/>
      <c r="T75" s="29"/>
      <c r="U75" s="29"/>
      <c r="V75" s="29">
        <v>11074050</v>
      </c>
      <c r="W75" s="29">
        <v>9564466</v>
      </c>
      <c r="X75" s="29"/>
      <c r="Y75" s="28"/>
      <c r="Z75" s="30">
        <v>12028602</v>
      </c>
    </row>
    <row r="76" spans="1:26" ht="13.5" hidden="1">
      <c r="A76" s="41" t="s">
        <v>109</v>
      </c>
      <c r="B76" s="31">
        <v>1392973815</v>
      </c>
      <c r="C76" s="31"/>
      <c r="D76" s="32">
        <v>1587680798</v>
      </c>
      <c r="E76" s="33">
        <v>1587680801</v>
      </c>
      <c r="F76" s="33">
        <v>255410883</v>
      </c>
      <c r="G76" s="33">
        <v>105146683</v>
      </c>
      <c r="H76" s="33">
        <v>165411902</v>
      </c>
      <c r="I76" s="33">
        <v>525969468</v>
      </c>
      <c r="J76" s="33">
        <v>147578179</v>
      </c>
      <c r="K76" s="33">
        <v>131492802</v>
      </c>
      <c r="L76" s="33">
        <v>130569405</v>
      </c>
      <c r="M76" s="33">
        <v>409640386</v>
      </c>
      <c r="N76" s="33">
        <v>117648017</v>
      </c>
      <c r="O76" s="33">
        <v>110946140</v>
      </c>
      <c r="P76" s="33">
        <v>114051129</v>
      </c>
      <c r="Q76" s="33">
        <v>342645286</v>
      </c>
      <c r="R76" s="33"/>
      <c r="S76" s="33"/>
      <c r="T76" s="33"/>
      <c r="U76" s="33"/>
      <c r="V76" s="33">
        <v>1278255140</v>
      </c>
      <c r="W76" s="33">
        <v>1267027043</v>
      </c>
      <c r="X76" s="33"/>
      <c r="Y76" s="32"/>
      <c r="Z76" s="34">
        <v>1587680801</v>
      </c>
    </row>
    <row r="77" spans="1:26" ht="13.5" hidden="1">
      <c r="A77" s="36" t="s">
        <v>31</v>
      </c>
      <c r="B77" s="18">
        <v>209584845</v>
      </c>
      <c r="C77" s="18"/>
      <c r="D77" s="19">
        <v>216419837</v>
      </c>
      <c r="E77" s="20">
        <v>216419837</v>
      </c>
      <c r="F77" s="20">
        <v>89129271</v>
      </c>
      <c r="G77" s="20">
        <v>5204428</v>
      </c>
      <c r="H77" s="20">
        <v>28958868</v>
      </c>
      <c r="I77" s="20">
        <v>123292567</v>
      </c>
      <c r="J77" s="20">
        <v>27231578</v>
      </c>
      <c r="K77" s="20">
        <v>20354512</v>
      </c>
      <c r="L77" s="20">
        <v>17295443</v>
      </c>
      <c r="M77" s="20">
        <v>64881533</v>
      </c>
      <c r="N77" s="20">
        <v>8521677</v>
      </c>
      <c r="O77" s="20">
        <v>3446469</v>
      </c>
      <c r="P77" s="20">
        <v>6682351</v>
      </c>
      <c r="Q77" s="20">
        <v>18650497</v>
      </c>
      <c r="R77" s="20"/>
      <c r="S77" s="20"/>
      <c r="T77" s="20"/>
      <c r="U77" s="20"/>
      <c r="V77" s="20">
        <v>206824597</v>
      </c>
      <c r="W77" s="20">
        <v>204585401</v>
      </c>
      <c r="X77" s="20"/>
      <c r="Y77" s="19"/>
      <c r="Z77" s="22">
        <v>216419837</v>
      </c>
    </row>
    <row r="78" spans="1:26" ht="13.5" hidden="1">
      <c r="A78" s="37" t="s">
        <v>32</v>
      </c>
      <c r="B78" s="18">
        <v>1172244903</v>
      </c>
      <c r="C78" s="18"/>
      <c r="D78" s="19">
        <v>1359582271</v>
      </c>
      <c r="E78" s="20">
        <v>1359582273</v>
      </c>
      <c r="F78" s="20">
        <v>165119428</v>
      </c>
      <c r="G78" s="20">
        <v>98635761</v>
      </c>
      <c r="H78" s="20">
        <v>135299727</v>
      </c>
      <c r="I78" s="20">
        <v>399054916</v>
      </c>
      <c r="J78" s="20">
        <v>119113780</v>
      </c>
      <c r="K78" s="20">
        <v>110035658</v>
      </c>
      <c r="L78" s="20">
        <v>112067204</v>
      </c>
      <c r="M78" s="20">
        <v>341216642</v>
      </c>
      <c r="N78" s="20">
        <v>107784710</v>
      </c>
      <c r="O78" s="20">
        <v>106210173</v>
      </c>
      <c r="P78" s="20">
        <v>106090055</v>
      </c>
      <c r="Q78" s="20">
        <v>320084938</v>
      </c>
      <c r="R78" s="20"/>
      <c r="S78" s="20"/>
      <c r="T78" s="20"/>
      <c r="U78" s="20"/>
      <c r="V78" s="20">
        <v>1060356496</v>
      </c>
      <c r="W78" s="20">
        <v>1052666670</v>
      </c>
      <c r="X78" s="20"/>
      <c r="Y78" s="19"/>
      <c r="Z78" s="22">
        <v>1359582273</v>
      </c>
    </row>
    <row r="79" spans="1:26" ht="13.5" hidden="1">
      <c r="A79" s="38" t="s">
        <v>102</v>
      </c>
      <c r="B79" s="18">
        <v>838597062</v>
      </c>
      <c r="C79" s="18"/>
      <c r="D79" s="19">
        <v>989096877</v>
      </c>
      <c r="E79" s="20">
        <v>989096875</v>
      </c>
      <c r="F79" s="20">
        <v>70030071</v>
      </c>
      <c r="G79" s="20">
        <v>84212726</v>
      </c>
      <c r="H79" s="20">
        <v>95774205</v>
      </c>
      <c r="I79" s="20">
        <v>250017002</v>
      </c>
      <c r="J79" s="20">
        <v>80474189</v>
      </c>
      <c r="K79" s="20">
        <v>78416772</v>
      </c>
      <c r="L79" s="20">
        <v>77767909</v>
      </c>
      <c r="M79" s="20">
        <v>236658870</v>
      </c>
      <c r="N79" s="20">
        <v>82507108</v>
      </c>
      <c r="O79" s="20">
        <v>85429161</v>
      </c>
      <c r="P79" s="20">
        <v>85526418</v>
      </c>
      <c r="Q79" s="20">
        <v>253462687</v>
      </c>
      <c r="R79" s="20"/>
      <c r="S79" s="20"/>
      <c r="T79" s="20"/>
      <c r="U79" s="20"/>
      <c r="V79" s="20">
        <v>740138559</v>
      </c>
      <c r="W79" s="20">
        <v>737148538</v>
      </c>
      <c r="X79" s="20"/>
      <c r="Y79" s="19"/>
      <c r="Z79" s="22">
        <v>989096875</v>
      </c>
    </row>
    <row r="80" spans="1:26" ht="13.5" hidden="1">
      <c r="A80" s="38" t="s">
        <v>103</v>
      </c>
      <c r="B80" s="18">
        <v>166768763</v>
      </c>
      <c r="C80" s="18"/>
      <c r="D80" s="19">
        <v>172764509</v>
      </c>
      <c r="E80" s="20">
        <v>172764506</v>
      </c>
      <c r="F80" s="20">
        <v>13673768</v>
      </c>
      <c r="G80" s="20">
        <v>9666005</v>
      </c>
      <c r="H80" s="20">
        <v>13070731</v>
      </c>
      <c r="I80" s="20">
        <v>36410504</v>
      </c>
      <c r="J80" s="20">
        <v>13762540</v>
      </c>
      <c r="K80" s="20">
        <v>13023210</v>
      </c>
      <c r="L80" s="20">
        <v>18498099</v>
      </c>
      <c r="M80" s="20">
        <v>45283849</v>
      </c>
      <c r="N80" s="20">
        <v>17490533</v>
      </c>
      <c r="O80" s="20">
        <v>17629736</v>
      </c>
      <c r="P80" s="20">
        <v>14456643</v>
      </c>
      <c r="Q80" s="20">
        <v>49576912</v>
      </c>
      <c r="R80" s="20"/>
      <c r="S80" s="20"/>
      <c r="T80" s="20"/>
      <c r="U80" s="20"/>
      <c r="V80" s="20">
        <v>131271265</v>
      </c>
      <c r="W80" s="20">
        <v>128616734</v>
      </c>
      <c r="X80" s="20"/>
      <c r="Y80" s="19"/>
      <c r="Z80" s="22">
        <v>172764506</v>
      </c>
    </row>
    <row r="81" spans="1:26" ht="13.5" hidden="1">
      <c r="A81" s="38" t="s">
        <v>104</v>
      </c>
      <c r="B81" s="18">
        <v>93596443</v>
      </c>
      <c r="C81" s="18"/>
      <c r="D81" s="19">
        <v>90963544</v>
      </c>
      <c r="E81" s="20">
        <v>90963544</v>
      </c>
      <c r="F81" s="20">
        <v>37461974</v>
      </c>
      <c r="G81" s="20">
        <v>2187476</v>
      </c>
      <c r="H81" s="20">
        <v>12171718</v>
      </c>
      <c r="I81" s="20">
        <v>51821168</v>
      </c>
      <c r="J81" s="20">
        <v>11445720</v>
      </c>
      <c r="K81" s="20">
        <v>8555217</v>
      </c>
      <c r="L81" s="20">
        <v>7269458</v>
      </c>
      <c r="M81" s="20">
        <v>27270395</v>
      </c>
      <c r="N81" s="20">
        <v>3581751</v>
      </c>
      <c r="O81" s="20">
        <v>1448587</v>
      </c>
      <c r="P81" s="20">
        <v>2808663</v>
      </c>
      <c r="Q81" s="20">
        <v>7839001</v>
      </c>
      <c r="R81" s="20"/>
      <c r="S81" s="20"/>
      <c r="T81" s="20"/>
      <c r="U81" s="20"/>
      <c r="V81" s="20">
        <v>86930564</v>
      </c>
      <c r="W81" s="20">
        <v>85989406</v>
      </c>
      <c r="X81" s="20"/>
      <c r="Y81" s="19"/>
      <c r="Z81" s="22">
        <v>90963544</v>
      </c>
    </row>
    <row r="82" spans="1:26" ht="13.5" hidden="1">
      <c r="A82" s="38" t="s">
        <v>105</v>
      </c>
      <c r="B82" s="18">
        <v>73282635</v>
      </c>
      <c r="C82" s="18"/>
      <c r="D82" s="19">
        <v>106718480</v>
      </c>
      <c r="E82" s="20">
        <v>106718483</v>
      </c>
      <c r="F82" s="20">
        <v>43950409</v>
      </c>
      <c r="G82" s="20">
        <v>2566348</v>
      </c>
      <c r="H82" s="20">
        <v>14279867</v>
      </c>
      <c r="I82" s="20">
        <v>60796624</v>
      </c>
      <c r="J82" s="20">
        <v>13428125</v>
      </c>
      <c r="K82" s="20">
        <v>10036985</v>
      </c>
      <c r="L82" s="20">
        <v>8528532</v>
      </c>
      <c r="M82" s="20">
        <v>31993642</v>
      </c>
      <c r="N82" s="20">
        <v>4202112</v>
      </c>
      <c r="O82" s="20">
        <v>1699483</v>
      </c>
      <c r="P82" s="20">
        <v>3295125</v>
      </c>
      <c r="Q82" s="20">
        <v>9196720</v>
      </c>
      <c r="R82" s="20"/>
      <c r="S82" s="20"/>
      <c r="T82" s="20"/>
      <c r="U82" s="20"/>
      <c r="V82" s="20">
        <v>101986986</v>
      </c>
      <c r="W82" s="20">
        <v>100882820</v>
      </c>
      <c r="X82" s="20"/>
      <c r="Y82" s="19"/>
      <c r="Z82" s="22">
        <v>106718483</v>
      </c>
    </row>
    <row r="83" spans="1:26" ht="13.5" hidden="1">
      <c r="A83" s="38" t="s">
        <v>106</v>
      </c>
      <c r="B83" s="18"/>
      <c r="C83" s="18"/>
      <c r="D83" s="19">
        <v>38861</v>
      </c>
      <c r="E83" s="20">
        <v>38865</v>
      </c>
      <c r="F83" s="20">
        <v>3206</v>
      </c>
      <c r="G83" s="20">
        <v>3206</v>
      </c>
      <c r="H83" s="20">
        <v>3206</v>
      </c>
      <c r="I83" s="20">
        <v>9618</v>
      </c>
      <c r="J83" s="20">
        <v>3206</v>
      </c>
      <c r="K83" s="20">
        <v>3474</v>
      </c>
      <c r="L83" s="20">
        <v>3206</v>
      </c>
      <c r="M83" s="20">
        <v>9886</v>
      </c>
      <c r="N83" s="20">
        <v>3206</v>
      </c>
      <c r="O83" s="20">
        <v>3206</v>
      </c>
      <c r="P83" s="20">
        <v>3206</v>
      </c>
      <c r="Q83" s="20">
        <v>9618</v>
      </c>
      <c r="R83" s="20"/>
      <c r="S83" s="20"/>
      <c r="T83" s="20"/>
      <c r="U83" s="20"/>
      <c r="V83" s="20">
        <v>29122</v>
      </c>
      <c r="W83" s="20">
        <v>29172</v>
      </c>
      <c r="X83" s="20"/>
      <c r="Y83" s="19"/>
      <c r="Z83" s="22">
        <v>38865</v>
      </c>
    </row>
    <row r="84" spans="1:26" ht="13.5" hidden="1">
      <c r="A84" s="39" t="s">
        <v>107</v>
      </c>
      <c r="B84" s="27">
        <v>11144067</v>
      </c>
      <c r="C84" s="27"/>
      <c r="D84" s="28">
        <v>11678690</v>
      </c>
      <c r="E84" s="29">
        <v>11678691</v>
      </c>
      <c r="F84" s="29">
        <v>1162184</v>
      </c>
      <c r="G84" s="29">
        <v>1306494</v>
      </c>
      <c r="H84" s="29">
        <v>1153307</v>
      </c>
      <c r="I84" s="29">
        <v>3621985</v>
      </c>
      <c r="J84" s="29">
        <v>1232821</v>
      </c>
      <c r="K84" s="29">
        <v>1102632</v>
      </c>
      <c r="L84" s="29">
        <v>1206758</v>
      </c>
      <c r="M84" s="29">
        <v>3542211</v>
      </c>
      <c r="N84" s="29">
        <v>1341630</v>
      </c>
      <c r="O84" s="29">
        <v>1289498</v>
      </c>
      <c r="P84" s="29">
        <v>1278723</v>
      </c>
      <c r="Q84" s="29">
        <v>3909851</v>
      </c>
      <c r="R84" s="29"/>
      <c r="S84" s="29"/>
      <c r="T84" s="29"/>
      <c r="U84" s="29"/>
      <c r="V84" s="29">
        <v>11074047</v>
      </c>
      <c r="W84" s="29">
        <v>9774972</v>
      </c>
      <c r="X84" s="29"/>
      <c r="Y84" s="28"/>
      <c r="Z84" s="30">
        <v>11678691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286996974</v>
      </c>
      <c r="E5" s="59">
        <v>288275033</v>
      </c>
      <c r="F5" s="59">
        <v>288776747</v>
      </c>
      <c r="G5" s="59">
        <v>-690578</v>
      </c>
      <c r="H5" s="59">
        <v>897552</v>
      </c>
      <c r="I5" s="59">
        <v>288983721</v>
      </c>
      <c r="J5" s="59">
        <v>-584039</v>
      </c>
      <c r="K5" s="59">
        <v>84910</v>
      </c>
      <c r="L5" s="59">
        <v>-274829</v>
      </c>
      <c r="M5" s="59">
        <v>-773958</v>
      </c>
      <c r="N5" s="59">
        <v>-658548</v>
      </c>
      <c r="O5" s="59">
        <v>386239</v>
      </c>
      <c r="P5" s="59">
        <v>-309656</v>
      </c>
      <c r="Q5" s="59">
        <v>-581965</v>
      </c>
      <c r="R5" s="59">
        <v>0</v>
      </c>
      <c r="S5" s="59">
        <v>0</v>
      </c>
      <c r="T5" s="59">
        <v>0</v>
      </c>
      <c r="U5" s="59">
        <v>0</v>
      </c>
      <c r="V5" s="59">
        <v>287627798</v>
      </c>
      <c r="W5" s="59">
        <v>192287973</v>
      </c>
      <c r="X5" s="59">
        <v>95339825</v>
      </c>
      <c r="Y5" s="60">
        <v>49.58</v>
      </c>
      <c r="Z5" s="61">
        <v>288275033</v>
      </c>
    </row>
    <row r="6" spans="1:26" ht="13.5">
      <c r="A6" s="57" t="s">
        <v>32</v>
      </c>
      <c r="B6" s="18">
        <v>0</v>
      </c>
      <c r="C6" s="18">
        <v>0</v>
      </c>
      <c r="D6" s="58">
        <v>727523100</v>
      </c>
      <c r="E6" s="59">
        <v>725720525</v>
      </c>
      <c r="F6" s="59">
        <v>151561831</v>
      </c>
      <c r="G6" s="59">
        <v>16170652</v>
      </c>
      <c r="H6" s="59">
        <v>64267992</v>
      </c>
      <c r="I6" s="59">
        <v>232000475</v>
      </c>
      <c r="J6" s="59">
        <v>54059934</v>
      </c>
      <c r="K6" s="59">
        <v>62368709</v>
      </c>
      <c r="L6" s="59">
        <v>59369861</v>
      </c>
      <c r="M6" s="59">
        <v>175798504</v>
      </c>
      <c r="N6" s="59">
        <v>53819664</v>
      </c>
      <c r="O6" s="59">
        <v>59685819</v>
      </c>
      <c r="P6" s="59">
        <v>56210790</v>
      </c>
      <c r="Q6" s="59">
        <v>169716273</v>
      </c>
      <c r="R6" s="59">
        <v>0</v>
      </c>
      <c r="S6" s="59">
        <v>0</v>
      </c>
      <c r="T6" s="59">
        <v>0</v>
      </c>
      <c r="U6" s="59">
        <v>0</v>
      </c>
      <c r="V6" s="59">
        <v>577515252</v>
      </c>
      <c r="W6" s="59">
        <v>487440482</v>
      </c>
      <c r="X6" s="59">
        <v>90074770</v>
      </c>
      <c r="Y6" s="60">
        <v>18.48</v>
      </c>
      <c r="Z6" s="61">
        <v>725720525</v>
      </c>
    </row>
    <row r="7" spans="1:26" ht="13.5">
      <c r="A7" s="57" t="s">
        <v>33</v>
      </c>
      <c r="B7" s="18">
        <v>0</v>
      </c>
      <c r="C7" s="18">
        <v>0</v>
      </c>
      <c r="D7" s="58">
        <v>36877070</v>
      </c>
      <c r="E7" s="59">
        <v>45377070</v>
      </c>
      <c r="F7" s="59">
        <v>433466</v>
      </c>
      <c r="G7" s="59">
        <v>4407676</v>
      </c>
      <c r="H7" s="59">
        <v>4410998</v>
      </c>
      <c r="I7" s="59">
        <v>9252140</v>
      </c>
      <c r="J7" s="59">
        <v>712494</v>
      </c>
      <c r="K7" s="59">
        <v>4531457</v>
      </c>
      <c r="L7" s="59">
        <v>12604569</v>
      </c>
      <c r="M7" s="59">
        <v>17848520</v>
      </c>
      <c r="N7" s="59">
        <v>775035</v>
      </c>
      <c r="O7" s="59">
        <v>20486852</v>
      </c>
      <c r="P7" s="59">
        <v>442199</v>
      </c>
      <c r="Q7" s="59">
        <v>21704086</v>
      </c>
      <c r="R7" s="59">
        <v>0</v>
      </c>
      <c r="S7" s="59">
        <v>0</v>
      </c>
      <c r="T7" s="59">
        <v>0</v>
      </c>
      <c r="U7" s="59">
        <v>0</v>
      </c>
      <c r="V7" s="59">
        <v>48804746</v>
      </c>
      <c r="W7" s="59">
        <v>24707638</v>
      </c>
      <c r="X7" s="59">
        <v>24097108</v>
      </c>
      <c r="Y7" s="60">
        <v>97.53</v>
      </c>
      <c r="Z7" s="61">
        <v>45377070</v>
      </c>
    </row>
    <row r="8" spans="1:26" ht="13.5">
      <c r="A8" s="57" t="s">
        <v>34</v>
      </c>
      <c r="B8" s="18">
        <v>0</v>
      </c>
      <c r="C8" s="18">
        <v>0</v>
      </c>
      <c r="D8" s="58">
        <v>112721000</v>
      </c>
      <c r="E8" s="59">
        <v>140153714</v>
      </c>
      <c r="F8" s="59">
        <v>39992000</v>
      </c>
      <c r="G8" s="59">
        <v>5996000</v>
      </c>
      <c r="H8" s="59">
        <v>0</v>
      </c>
      <c r="I8" s="59">
        <v>45988000</v>
      </c>
      <c r="J8" s="59">
        <v>0</v>
      </c>
      <c r="K8" s="59">
        <v>2267754</v>
      </c>
      <c r="L8" s="59">
        <v>31994000</v>
      </c>
      <c r="M8" s="59">
        <v>34261754</v>
      </c>
      <c r="N8" s="59">
        <v>3337000</v>
      </c>
      <c r="O8" s="59">
        <v>527000</v>
      </c>
      <c r="P8" s="59">
        <v>30785624</v>
      </c>
      <c r="Q8" s="59">
        <v>34649624</v>
      </c>
      <c r="R8" s="59">
        <v>0</v>
      </c>
      <c r="S8" s="59">
        <v>0</v>
      </c>
      <c r="T8" s="59">
        <v>0</v>
      </c>
      <c r="U8" s="59">
        <v>0</v>
      </c>
      <c r="V8" s="59">
        <v>114899378</v>
      </c>
      <c r="W8" s="59">
        <v>74068498</v>
      </c>
      <c r="X8" s="59">
        <v>40830880</v>
      </c>
      <c r="Y8" s="60">
        <v>55.13</v>
      </c>
      <c r="Z8" s="61">
        <v>140153714</v>
      </c>
    </row>
    <row r="9" spans="1:26" ht="13.5">
      <c r="A9" s="57" t="s">
        <v>35</v>
      </c>
      <c r="B9" s="18">
        <v>0</v>
      </c>
      <c r="C9" s="18">
        <v>0</v>
      </c>
      <c r="D9" s="58">
        <v>145958940</v>
      </c>
      <c r="E9" s="59">
        <v>162567431</v>
      </c>
      <c r="F9" s="59">
        <v>11302992</v>
      </c>
      <c r="G9" s="59">
        <v>7692603</v>
      </c>
      <c r="H9" s="59">
        <v>7061329</v>
      </c>
      <c r="I9" s="59">
        <v>26056924</v>
      </c>
      <c r="J9" s="59">
        <v>5804490</v>
      </c>
      <c r="K9" s="59">
        <v>8404647</v>
      </c>
      <c r="L9" s="59">
        <v>4892884</v>
      </c>
      <c r="M9" s="59">
        <v>19102021</v>
      </c>
      <c r="N9" s="59">
        <v>7027721</v>
      </c>
      <c r="O9" s="59">
        <v>7205021</v>
      </c>
      <c r="P9" s="59">
        <v>6774090</v>
      </c>
      <c r="Q9" s="59">
        <v>21006832</v>
      </c>
      <c r="R9" s="59">
        <v>0</v>
      </c>
      <c r="S9" s="59">
        <v>0</v>
      </c>
      <c r="T9" s="59">
        <v>0</v>
      </c>
      <c r="U9" s="59">
        <v>0</v>
      </c>
      <c r="V9" s="59">
        <v>66165777</v>
      </c>
      <c r="W9" s="59">
        <v>97792537</v>
      </c>
      <c r="X9" s="59">
        <v>-31626760</v>
      </c>
      <c r="Y9" s="60">
        <v>-32.34</v>
      </c>
      <c r="Z9" s="61">
        <v>162567431</v>
      </c>
    </row>
    <row r="10" spans="1:26" ht="25.5">
      <c r="A10" s="62" t="s">
        <v>94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1310077084</v>
      </c>
      <c r="E10" s="65">
        <f t="shared" si="0"/>
        <v>1362093773</v>
      </c>
      <c r="F10" s="65">
        <f t="shared" si="0"/>
        <v>492067036</v>
      </c>
      <c r="G10" s="65">
        <f t="shared" si="0"/>
        <v>33576353</v>
      </c>
      <c r="H10" s="65">
        <f t="shared" si="0"/>
        <v>76637871</v>
      </c>
      <c r="I10" s="65">
        <f t="shared" si="0"/>
        <v>602281260</v>
      </c>
      <c r="J10" s="65">
        <f t="shared" si="0"/>
        <v>59992879</v>
      </c>
      <c r="K10" s="65">
        <f t="shared" si="0"/>
        <v>77657477</v>
      </c>
      <c r="L10" s="65">
        <f t="shared" si="0"/>
        <v>108586485</v>
      </c>
      <c r="M10" s="65">
        <f t="shared" si="0"/>
        <v>246236841</v>
      </c>
      <c r="N10" s="65">
        <f t="shared" si="0"/>
        <v>64300872</v>
      </c>
      <c r="O10" s="65">
        <f t="shared" si="0"/>
        <v>88290931</v>
      </c>
      <c r="P10" s="65">
        <f t="shared" si="0"/>
        <v>93903047</v>
      </c>
      <c r="Q10" s="65">
        <f t="shared" si="0"/>
        <v>246494850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1095012951</v>
      </c>
      <c r="W10" s="65">
        <f t="shared" si="0"/>
        <v>876297128</v>
      </c>
      <c r="X10" s="65">
        <f t="shared" si="0"/>
        <v>218715823</v>
      </c>
      <c r="Y10" s="66">
        <f>+IF(W10&lt;&gt;0,(X10/W10)*100,0)</f>
        <v>24.959093897657965</v>
      </c>
      <c r="Z10" s="67">
        <f t="shared" si="0"/>
        <v>1362093773</v>
      </c>
    </row>
    <row r="11" spans="1:26" ht="13.5">
      <c r="A11" s="57" t="s">
        <v>36</v>
      </c>
      <c r="B11" s="18">
        <v>0</v>
      </c>
      <c r="C11" s="18">
        <v>0</v>
      </c>
      <c r="D11" s="58">
        <v>397313870</v>
      </c>
      <c r="E11" s="59">
        <v>406477815</v>
      </c>
      <c r="F11" s="59">
        <v>29545142</v>
      </c>
      <c r="G11" s="59">
        <v>27358531</v>
      </c>
      <c r="H11" s="59">
        <v>32580608</v>
      </c>
      <c r="I11" s="59">
        <v>89484281</v>
      </c>
      <c r="J11" s="59">
        <v>30888845</v>
      </c>
      <c r="K11" s="59">
        <v>45226619</v>
      </c>
      <c r="L11" s="59">
        <v>31071030</v>
      </c>
      <c r="M11" s="59">
        <v>107186494</v>
      </c>
      <c r="N11" s="59">
        <v>31191124</v>
      </c>
      <c r="O11" s="59">
        <v>21804701</v>
      </c>
      <c r="P11" s="59">
        <v>30867017</v>
      </c>
      <c r="Q11" s="59">
        <v>83862842</v>
      </c>
      <c r="R11" s="59">
        <v>0</v>
      </c>
      <c r="S11" s="59">
        <v>0</v>
      </c>
      <c r="T11" s="59">
        <v>0</v>
      </c>
      <c r="U11" s="59">
        <v>0</v>
      </c>
      <c r="V11" s="59">
        <v>280533617</v>
      </c>
      <c r="W11" s="59">
        <v>266200544</v>
      </c>
      <c r="X11" s="59">
        <v>14333073</v>
      </c>
      <c r="Y11" s="60">
        <v>5.38</v>
      </c>
      <c r="Z11" s="61">
        <v>406477815</v>
      </c>
    </row>
    <row r="12" spans="1:26" ht="13.5">
      <c r="A12" s="57" t="s">
        <v>37</v>
      </c>
      <c r="B12" s="18">
        <v>0</v>
      </c>
      <c r="C12" s="18">
        <v>0</v>
      </c>
      <c r="D12" s="58">
        <v>17026814</v>
      </c>
      <c r="E12" s="59">
        <v>17026816</v>
      </c>
      <c r="F12" s="59">
        <v>1259157</v>
      </c>
      <c r="G12" s="59">
        <v>1172002</v>
      </c>
      <c r="H12" s="59">
        <v>1271579</v>
      </c>
      <c r="I12" s="59">
        <v>3702738</v>
      </c>
      <c r="J12" s="59">
        <v>1250503</v>
      </c>
      <c r="K12" s="59">
        <v>1253130</v>
      </c>
      <c r="L12" s="59">
        <v>1253130</v>
      </c>
      <c r="M12" s="59">
        <v>3756763</v>
      </c>
      <c r="N12" s="59">
        <v>1252718</v>
      </c>
      <c r="O12" s="59">
        <v>1252718</v>
      </c>
      <c r="P12" s="59">
        <v>1284163</v>
      </c>
      <c r="Q12" s="59">
        <v>3789599</v>
      </c>
      <c r="R12" s="59">
        <v>0</v>
      </c>
      <c r="S12" s="59">
        <v>0</v>
      </c>
      <c r="T12" s="59">
        <v>0</v>
      </c>
      <c r="U12" s="59">
        <v>0</v>
      </c>
      <c r="V12" s="59">
        <v>11249100</v>
      </c>
      <c r="W12" s="59">
        <v>11407965</v>
      </c>
      <c r="X12" s="59">
        <v>-158865</v>
      </c>
      <c r="Y12" s="60">
        <v>-1.39</v>
      </c>
      <c r="Z12" s="61">
        <v>17026816</v>
      </c>
    </row>
    <row r="13" spans="1:26" ht="13.5">
      <c r="A13" s="57" t="s">
        <v>95</v>
      </c>
      <c r="B13" s="18">
        <v>0</v>
      </c>
      <c r="C13" s="18">
        <v>0</v>
      </c>
      <c r="D13" s="58">
        <v>165199810</v>
      </c>
      <c r="E13" s="59">
        <v>165199810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77802220</v>
      </c>
      <c r="M13" s="59">
        <v>77802220</v>
      </c>
      <c r="N13" s="59">
        <v>12869497</v>
      </c>
      <c r="O13" s="59">
        <v>11609246</v>
      </c>
      <c r="P13" s="59">
        <v>12847788</v>
      </c>
      <c r="Q13" s="59">
        <v>37326531</v>
      </c>
      <c r="R13" s="59">
        <v>0</v>
      </c>
      <c r="S13" s="59">
        <v>0</v>
      </c>
      <c r="T13" s="59">
        <v>0</v>
      </c>
      <c r="U13" s="59">
        <v>0</v>
      </c>
      <c r="V13" s="59">
        <v>115128751</v>
      </c>
      <c r="W13" s="59">
        <v>110683906</v>
      </c>
      <c r="X13" s="59">
        <v>4444845</v>
      </c>
      <c r="Y13" s="60">
        <v>4.02</v>
      </c>
      <c r="Z13" s="61">
        <v>165199810</v>
      </c>
    </row>
    <row r="14" spans="1:26" ht="13.5">
      <c r="A14" s="57" t="s">
        <v>38</v>
      </c>
      <c r="B14" s="18">
        <v>0</v>
      </c>
      <c r="C14" s="18">
        <v>0</v>
      </c>
      <c r="D14" s="58">
        <v>31471544</v>
      </c>
      <c r="E14" s="59">
        <v>20221545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10107499</v>
      </c>
      <c r="M14" s="59">
        <v>10107499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10107499</v>
      </c>
      <c r="W14" s="59">
        <v>21085934</v>
      </c>
      <c r="X14" s="59">
        <v>-10978435</v>
      </c>
      <c r="Y14" s="60">
        <v>-52.07</v>
      </c>
      <c r="Z14" s="61">
        <v>20221545</v>
      </c>
    </row>
    <row r="15" spans="1:26" ht="13.5">
      <c r="A15" s="57" t="s">
        <v>39</v>
      </c>
      <c r="B15" s="18">
        <v>0</v>
      </c>
      <c r="C15" s="18">
        <v>0</v>
      </c>
      <c r="D15" s="58">
        <v>351285333</v>
      </c>
      <c r="E15" s="59">
        <v>344316751</v>
      </c>
      <c r="F15" s="59">
        <v>0</v>
      </c>
      <c r="G15" s="59">
        <v>41070287</v>
      </c>
      <c r="H15" s="59">
        <v>41187575</v>
      </c>
      <c r="I15" s="59">
        <v>82257862</v>
      </c>
      <c r="J15" s="59">
        <v>24445444</v>
      </c>
      <c r="K15" s="59">
        <v>25291031</v>
      </c>
      <c r="L15" s="59">
        <v>26231094</v>
      </c>
      <c r="M15" s="59">
        <v>75967569</v>
      </c>
      <c r="N15" s="59">
        <v>20974649</v>
      </c>
      <c r="O15" s="59">
        <v>27434197</v>
      </c>
      <c r="P15" s="59">
        <v>23524641</v>
      </c>
      <c r="Q15" s="59">
        <v>71933487</v>
      </c>
      <c r="R15" s="59">
        <v>0</v>
      </c>
      <c r="S15" s="59">
        <v>0</v>
      </c>
      <c r="T15" s="59">
        <v>0</v>
      </c>
      <c r="U15" s="59">
        <v>0</v>
      </c>
      <c r="V15" s="59">
        <v>230158918</v>
      </c>
      <c r="W15" s="59">
        <v>235361176</v>
      </c>
      <c r="X15" s="59">
        <v>-5202258</v>
      </c>
      <c r="Y15" s="60">
        <v>-2.21</v>
      </c>
      <c r="Z15" s="61">
        <v>344316751</v>
      </c>
    </row>
    <row r="16" spans="1:26" ht="13.5">
      <c r="A16" s="68" t="s">
        <v>40</v>
      </c>
      <c r="B16" s="18">
        <v>0</v>
      </c>
      <c r="C16" s="18">
        <v>0</v>
      </c>
      <c r="D16" s="58">
        <v>8702944</v>
      </c>
      <c r="E16" s="59">
        <v>8374841</v>
      </c>
      <c r="F16" s="59">
        <v>4551610</v>
      </c>
      <c r="G16" s="59">
        <v>2101786</v>
      </c>
      <c r="H16" s="59">
        <v>0</v>
      </c>
      <c r="I16" s="59">
        <v>6653396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279500</v>
      </c>
      <c r="P16" s="59">
        <v>0</v>
      </c>
      <c r="Q16" s="59">
        <v>279500</v>
      </c>
      <c r="R16" s="59">
        <v>0</v>
      </c>
      <c r="S16" s="59">
        <v>0</v>
      </c>
      <c r="T16" s="59">
        <v>0</v>
      </c>
      <c r="U16" s="59">
        <v>0</v>
      </c>
      <c r="V16" s="59">
        <v>6932896</v>
      </c>
      <c r="W16" s="59">
        <v>5287268</v>
      </c>
      <c r="X16" s="59">
        <v>1645628</v>
      </c>
      <c r="Y16" s="60">
        <v>31.12</v>
      </c>
      <c r="Z16" s="61">
        <v>8374841</v>
      </c>
    </row>
    <row r="17" spans="1:26" ht="13.5">
      <c r="A17" s="57" t="s">
        <v>41</v>
      </c>
      <c r="B17" s="18">
        <v>0</v>
      </c>
      <c r="C17" s="18">
        <v>0</v>
      </c>
      <c r="D17" s="58">
        <v>409138786</v>
      </c>
      <c r="E17" s="59">
        <v>489227782</v>
      </c>
      <c r="F17" s="59">
        <v>6818385</v>
      </c>
      <c r="G17" s="59">
        <v>13727616</v>
      </c>
      <c r="H17" s="59">
        <v>24676120</v>
      </c>
      <c r="I17" s="59">
        <v>45222121</v>
      </c>
      <c r="J17" s="59">
        <v>27648859</v>
      </c>
      <c r="K17" s="59">
        <v>24365130</v>
      </c>
      <c r="L17" s="59">
        <v>26604993</v>
      </c>
      <c r="M17" s="59">
        <v>78618982</v>
      </c>
      <c r="N17" s="59">
        <v>19876022</v>
      </c>
      <c r="O17" s="59">
        <v>26096246</v>
      </c>
      <c r="P17" s="59">
        <v>22169491</v>
      </c>
      <c r="Q17" s="59">
        <v>68141759</v>
      </c>
      <c r="R17" s="59">
        <v>0</v>
      </c>
      <c r="S17" s="59">
        <v>0</v>
      </c>
      <c r="T17" s="59">
        <v>0</v>
      </c>
      <c r="U17" s="59">
        <v>0</v>
      </c>
      <c r="V17" s="59">
        <v>191982862</v>
      </c>
      <c r="W17" s="59">
        <v>270960048</v>
      </c>
      <c r="X17" s="59">
        <v>-78977186</v>
      </c>
      <c r="Y17" s="60">
        <v>-29.15</v>
      </c>
      <c r="Z17" s="61">
        <v>489227782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1380139101</v>
      </c>
      <c r="E18" s="72">
        <f t="shared" si="1"/>
        <v>1450845360</v>
      </c>
      <c r="F18" s="72">
        <f t="shared" si="1"/>
        <v>42174294</v>
      </c>
      <c r="G18" s="72">
        <f t="shared" si="1"/>
        <v>85430222</v>
      </c>
      <c r="H18" s="72">
        <f t="shared" si="1"/>
        <v>99715882</v>
      </c>
      <c r="I18" s="72">
        <f t="shared" si="1"/>
        <v>227320398</v>
      </c>
      <c r="J18" s="72">
        <f t="shared" si="1"/>
        <v>84233651</v>
      </c>
      <c r="K18" s="72">
        <f t="shared" si="1"/>
        <v>96135910</v>
      </c>
      <c r="L18" s="72">
        <f t="shared" si="1"/>
        <v>173069966</v>
      </c>
      <c r="M18" s="72">
        <f t="shared" si="1"/>
        <v>353439527</v>
      </c>
      <c r="N18" s="72">
        <f t="shared" si="1"/>
        <v>86164010</v>
      </c>
      <c r="O18" s="72">
        <f t="shared" si="1"/>
        <v>88476608</v>
      </c>
      <c r="P18" s="72">
        <f t="shared" si="1"/>
        <v>90693100</v>
      </c>
      <c r="Q18" s="72">
        <f t="shared" si="1"/>
        <v>265333718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846093643</v>
      </c>
      <c r="W18" s="72">
        <f t="shared" si="1"/>
        <v>920986841</v>
      </c>
      <c r="X18" s="72">
        <f t="shared" si="1"/>
        <v>-74893198</v>
      </c>
      <c r="Y18" s="66">
        <f>+IF(W18&lt;&gt;0,(X18/W18)*100,0)</f>
        <v>-8.13184235278341</v>
      </c>
      <c r="Z18" s="73">
        <f t="shared" si="1"/>
        <v>1450845360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-70062017</v>
      </c>
      <c r="E19" s="76">
        <f t="shared" si="2"/>
        <v>-88751587</v>
      </c>
      <c r="F19" s="76">
        <f t="shared" si="2"/>
        <v>449892742</v>
      </c>
      <c r="G19" s="76">
        <f t="shared" si="2"/>
        <v>-51853869</v>
      </c>
      <c r="H19" s="76">
        <f t="shared" si="2"/>
        <v>-23078011</v>
      </c>
      <c r="I19" s="76">
        <f t="shared" si="2"/>
        <v>374960862</v>
      </c>
      <c r="J19" s="76">
        <f t="shared" si="2"/>
        <v>-24240772</v>
      </c>
      <c r="K19" s="76">
        <f t="shared" si="2"/>
        <v>-18478433</v>
      </c>
      <c r="L19" s="76">
        <f t="shared" si="2"/>
        <v>-64483481</v>
      </c>
      <c r="M19" s="76">
        <f t="shared" si="2"/>
        <v>-107202686</v>
      </c>
      <c r="N19" s="76">
        <f t="shared" si="2"/>
        <v>-21863138</v>
      </c>
      <c r="O19" s="76">
        <f t="shared" si="2"/>
        <v>-185677</v>
      </c>
      <c r="P19" s="76">
        <f t="shared" si="2"/>
        <v>3209947</v>
      </c>
      <c r="Q19" s="76">
        <f t="shared" si="2"/>
        <v>-18838868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248919308</v>
      </c>
      <c r="W19" s="76">
        <f>IF(E10=E18,0,W10-W18)</f>
        <v>-44689713</v>
      </c>
      <c r="X19" s="76">
        <f t="shared" si="2"/>
        <v>293609021</v>
      </c>
      <c r="Y19" s="77">
        <f>+IF(W19&lt;&gt;0,(X19/W19)*100,0)</f>
        <v>-656.9946443827017</v>
      </c>
      <c r="Z19" s="78">
        <f t="shared" si="2"/>
        <v>-88751587</v>
      </c>
    </row>
    <row r="20" spans="1:26" ht="13.5">
      <c r="A20" s="57" t="s">
        <v>44</v>
      </c>
      <c r="B20" s="18">
        <v>0</v>
      </c>
      <c r="C20" s="18">
        <v>0</v>
      </c>
      <c r="D20" s="58">
        <v>126560320</v>
      </c>
      <c r="E20" s="59">
        <v>110551314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86249987</v>
      </c>
      <c r="X20" s="59">
        <v>-86249987</v>
      </c>
      <c r="Y20" s="60">
        <v>-100</v>
      </c>
      <c r="Z20" s="61">
        <v>110551314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56498303</v>
      </c>
      <c r="E22" s="87">
        <f t="shared" si="3"/>
        <v>21799727</v>
      </c>
      <c r="F22" s="87">
        <f t="shared" si="3"/>
        <v>449892742</v>
      </c>
      <c r="G22" s="87">
        <f t="shared" si="3"/>
        <v>-51853869</v>
      </c>
      <c r="H22" s="87">
        <f t="shared" si="3"/>
        <v>-23078011</v>
      </c>
      <c r="I22" s="87">
        <f t="shared" si="3"/>
        <v>374960862</v>
      </c>
      <c r="J22" s="87">
        <f t="shared" si="3"/>
        <v>-24240772</v>
      </c>
      <c r="K22" s="87">
        <f t="shared" si="3"/>
        <v>-18478433</v>
      </c>
      <c r="L22" s="87">
        <f t="shared" si="3"/>
        <v>-64483481</v>
      </c>
      <c r="M22" s="87">
        <f t="shared" si="3"/>
        <v>-107202686</v>
      </c>
      <c r="N22" s="87">
        <f t="shared" si="3"/>
        <v>-21863138</v>
      </c>
      <c r="O22" s="87">
        <f t="shared" si="3"/>
        <v>-185677</v>
      </c>
      <c r="P22" s="87">
        <f t="shared" si="3"/>
        <v>3209947</v>
      </c>
      <c r="Q22" s="87">
        <f t="shared" si="3"/>
        <v>-18838868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248919308</v>
      </c>
      <c r="W22" s="87">
        <f t="shared" si="3"/>
        <v>41560274</v>
      </c>
      <c r="X22" s="87">
        <f t="shared" si="3"/>
        <v>207359034</v>
      </c>
      <c r="Y22" s="88">
        <f>+IF(W22&lt;&gt;0,(X22/W22)*100,0)</f>
        <v>498.93567592937427</v>
      </c>
      <c r="Z22" s="89">
        <f t="shared" si="3"/>
        <v>21799727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56498303</v>
      </c>
      <c r="E24" s="76">
        <f t="shared" si="4"/>
        <v>21799727</v>
      </c>
      <c r="F24" s="76">
        <f t="shared" si="4"/>
        <v>449892742</v>
      </c>
      <c r="G24" s="76">
        <f t="shared" si="4"/>
        <v>-51853869</v>
      </c>
      <c r="H24" s="76">
        <f t="shared" si="4"/>
        <v>-23078011</v>
      </c>
      <c r="I24" s="76">
        <f t="shared" si="4"/>
        <v>374960862</v>
      </c>
      <c r="J24" s="76">
        <f t="shared" si="4"/>
        <v>-24240772</v>
      </c>
      <c r="K24" s="76">
        <f t="shared" si="4"/>
        <v>-18478433</v>
      </c>
      <c r="L24" s="76">
        <f t="shared" si="4"/>
        <v>-64483481</v>
      </c>
      <c r="M24" s="76">
        <f t="shared" si="4"/>
        <v>-107202686</v>
      </c>
      <c r="N24" s="76">
        <f t="shared" si="4"/>
        <v>-21863138</v>
      </c>
      <c r="O24" s="76">
        <f t="shared" si="4"/>
        <v>-185677</v>
      </c>
      <c r="P24" s="76">
        <f t="shared" si="4"/>
        <v>3209947</v>
      </c>
      <c r="Q24" s="76">
        <f t="shared" si="4"/>
        <v>-18838868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248919308</v>
      </c>
      <c r="W24" s="76">
        <f t="shared" si="4"/>
        <v>41560274</v>
      </c>
      <c r="X24" s="76">
        <f t="shared" si="4"/>
        <v>207359034</v>
      </c>
      <c r="Y24" s="77">
        <f>+IF(W24&lt;&gt;0,(X24/W24)*100,0)</f>
        <v>498.93567592937427</v>
      </c>
      <c r="Z24" s="78">
        <f t="shared" si="4"/>
        <v>21799727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463791713</v>
      </c>
      <c r="E27" s="99">
        <v>464730382</v>
      </c>
      <c r="F27" s="99">
        <v>65989</v>
      </c>
      <c r="G27" s="99">
        <v>8557668</v>
      </c>
      <c r="H27" s="99">
        <v>20690726</v>
      </c>
      <c r="I27" s="99">
        <v>29314383</v>
      </c>
      <c r="J27" s="99">
        <v>18545431</v>
      </c>
      <c r="K27" s="99">
        <v>24147940</v>
      </c>
      <c r="L27" s="99">
        <v>25905463</v>
      </c>
      <c r="M27" s="99">
        <v>68598834</v>
      </c>
      <c r="N27" s="99">
        <v>15333431</v>
      </c>
      <c r="O27" s="99">
        <v>18019946</v>
      </c>
      <c r="P27" s="99">
        <v>24967557</v>
      </c>
      <c r="Q27" s="99">
        <v>58320934</v>
      </c>
      <c r="R27" s="99">
        <v>0</v>
      </c>
      <c r="S27" s="99">
        <v>0</v>
      </c>
      <c r="T27" s="99">
        <v>0</v>
      </c>
      <c r="U27" s="99">
        <v>0</v>
      </c>
      <c r="V27" s="99">
        <v>156234151</v>
      </c>
      <c r="W27" s="99">
        <v>348547787</v>
      </c>
      <c r="X27" s="99">
        <v>-192313636</v>
      </c>
      <c r="Y27" s="100">
        <v>-55.18</v>
      </c>
      <c r="Z27" s="101">
        <v>464730382</v>
      </c>
    </row>
    <row r="28" spans="1:26" ht="13.5">
      <c r="A28" s="102" t="s">
        <v>44</v>
      </c>
      <c r="B28" s="18">
        <v>0</v>
      </c>
      <c r="C28" s="18">
        <v>0</v>
      </c>
      <c r="D28" s="58">
        <v>116536000</v>
      </c>
      <c r="E28" s="59">
        <v>100527000</v>
      </c>
      <c r="F28" s="59">
        <v>0</v>
      </c>
      <c r="G28" s="59">
        <v>6308429</v>
      </c>
      <c r="H28" s="59">
        <v>15225349</v>
      </c>
      <c r="I28" s="59">
        <v>21533778</v>
      </c>
      <c r="J28" s="59">
        <v>18753023</v>
      </c>
      <c r="K28" s="59">
        <v>16069706</v>
      </c>
      <c r="L28" s="59">
        <v>21491050</v>
      </c>
      <c r="M28" s="59">
        <v>56313779</v>
      </c>
      <c r="N28" s="59">
        <v>-15785902</v>
      </c>
      <c r="O28" s="59">
        <v>10099884</v>
      </c>
      <c r="P28" s="59">
        <v>779744</v>
      </c>
      <c r="Q28" s="59">
        <v>-4906274</v>
      </c>
      <c r="R28" s="59">
        <v>0</v>
      </c>
      <c r="S28" s="59">
        <v>0</v>
      </c>
      <c r="T28" s="59">
        <v>0</v>
      </c>
      <c r="U28" s="59">
        <v>0</v>
      </c>
      <c r="V28" s="59">
        <v>72941283</v>
      </c>
      <c r="W28" s="59">
        <v>75395250</v>
      </c>
      <c r="X28" s="59">
        <v>-2453967</v>
      </c>
      <c r="Y28" s="60">
        <v>-3.25</v>
      </c>
      <c r="Z28" s="61">
        <v>100527000</v>
      </c>
    </row>
    <row r="29" spans="1:26" ht="13.5">
      <c r="A29" s="57" t="s">
        <v>99</v>
      </c>
      <c r="B29" s="18">
        <v>0</v>
      </c>
      <c r="C29" s="18">
        <v>0</v>
      </c>
      <c r="D29" s="58">
        <v>11024320</v>
      </c>
      <c r="E29" s="59">
        <v>13174320</v>
      </c>
      <c r="F29" s="59">
        <v>8989</v>
      </c>
      <c r="G29" s="59">
        <v>1114966</v>
      </c>
      <c r="H29" s="59">
        <v>2701987</v>
      </c>
      <c r="I29" s="59">
        <v>3825942</v>
      </c>
      <c r="J29" s="59">
        <v>-2028871</v>
      </c>
      <c r="K29" s="59">
        <v>-211309</v>
      </c>
      <c r="L29" s="59">
        <v>813130</v>
      </c>
      <c r="M29" s="59">
        <v>-1427050</v>
      </c>
      <c r="N29" s="59">
        <v>1324568</v>
      </c>
      <c r="O29" s="59">
        <v>2089597</v>
      </c>
      <c r="P29" s="59">
        <v>3169531</v>
      </c>
      <c r="Q29" s="59">
        <v>6583696</v>
      </c>
      <c r="R29" s="59">
        <v>0</v>
      </c>
      <c r="S29" s="59">
        <v>0</v>
      </c>
      <c r="T29" s="59">
        <v>0</v>
      </c>
      <c r="U29" s="59">
        <v>0</v>
      </c>
      <c r="V29" s="59">
        <v>8982588</v>
      </c>
      <c r="W29" s="59">
        <v>9880740</v>
      </c>
      <c r="X29" s="59">
        <v>-898152</v>
      </c>
      <c r="Y29" s="60">
        <v>-9.09</v>
      </c>
      <c r="Z29" s="61">
        <v>13174320</v>
      </c>
    </row>
    <row r="30" spans="1:26" ht="13.5">
      <c r="A30" s="57" t="s">
        <v>48</v>
      </c>
      <c r="B30" s="18">
        <v>0</v>
      </c>
      <c r="C30" s="18">
        <v>0</v>
      </c>
      <c r="D30" s="58">
        <v>161000000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175231393</v>
      </c>
      <c r="E31" s="59">
        <v>351029062</v>
      </c>
      <c r="F31" s="59">
        <v>57000</v>
      </c>
      <c r="G31" s="59">
        <v>1134273</v>
      </c>
      <c r="H31" s="59">
        <v>2763392</v>
      </c>
      <c r="I31" s="59">
        <v>3954665</v>
      </c>
      <c r="J31" s="59">
        <v>1821278</v>
      </c>
      <c r="K31" s="59">
        <v>8289543</v>
      </c>
      <c r="L31" s="59">
        <v>3601283</v>
      </c>
      <c r="M31" s="59">
        <v>13712104</v>
      </c>
      <c r="N31" s="59">
        <v>29794765</v>
      </c>
      <c r="O31" s="59">
        <v>5830463</v>
      </c>
      <c r="P31" s="59">
        <v>21018283</v>
      </c>
      <c r="Q31" s="59">
        <v>56643511</v>
      </c>
      <c r="R31" s="59">
        <v>0</v>
      </c>
      <c r="S31" s="59">
        <v>0</v>
      </c>
      <c r="T31" s="59">
        <v>0</v>
      </c>
      <c r="U31" s="59">
        <v>0</v>
      </c>
      <c r="V31" s="59">
        <v>74310280</v>
      </c>
      <c r="W31" s="59">
        <v>263271797</v>
      </c>
      <c r="X31" s="59">
        <v>-188961517</v>
      </c>
      <c r="Y31" s="60">
        <v>-71.77</v>
      </c>
      <c r="Z31" s="61">
        <v>351029062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463791713</v>
      </c>
      <c r="E32" s="99">
        <f t="shared" si="5"/>
        <v>464730382</v>
      </c>
      <c r="F32" s="99">
        <f t="shared" si="5"/>
        <v>65989</v>
      </c>
      <c r="G32" s="99">
        <f t="shared" si="5"/>
        <v>8557668</v>
      </c>
      <c r="H32" s="99">
        <f t="shared" si="5"/>
        <v>20690728</v>
      </c>
      <c r="I32" s="99">
        <f t="shared" si="5"/>
        <v>29314385</v>
      </c>
      <c r="J32" s="99">
        <f t="shared" si="5"/>
        <v>18545430</v>
      </c>
      <c r="K32" s="99">
        <f t="shared" si="5"/>
        <v>24147940</v>
      </c>
      <c r="L32" s="99">
        <f t="shared" si="5"/>
        <v>25905463</v>
      </c>
      <c r="M32" s="99">
        <f t="shared" si="5"/>
        <v>68598833</v>
      </c>
      <c r="N32" s="99">
        <f t="shared" si="5"/>
        <v>15333431</v>
      </c>
      <c r="O32" s="99">
        <f t="shared" si="5"/>
        <v>18019944</v>
      </c>
      <c r="P32" s="99">
        <f t="shared" si="5"/>
        <v>24967558</v>
      </c>
      <c r="Q32" s="99">
        <f t="shared" si="5"/>
        <v>58320933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156234151</v>
      </c>
      <c r="W32" s="99">
        <f t="shared" si="5"/>
        <v>348547787</v>
      </c>
      <c r="X32" s="99">
        <f t="shared" si="5"/>
        <v>-192313636</v>
      </c>
      <c r="Y32" s="100">
        <f>+IF(W32&lt;&gt;0,(X32/W32)*100,0)</f>
        <v>-55.17568699984315</v>
      </c>
      <c r="Z32" s="101">
        <f t="shared" si="5"/>
        <v>464730382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880751703</v>
      </c>
      <c r="C35" s="18">
        <v>0</v>
      </c>
      <c r="D35" s="58">
        <v>563137299</v>
      </c>
      <c r="E35" s="59">
        <v>621548402</v>
      </c>
      <c r="F35" s="59">
        <v>1184987064</v>
      </c>
      <c r="G35" s="59">
        <v>956825546</v>
      </c>
      <c r="H35" s="59">
        <v>925206670</v>
      </c>
      <c r="I35" s="59">
        <v>925206670</v>
      </c>
      <c r="J35" s="59">
        <v>972667741</v>
      </c>
      <c r="K35" s="59">
        <v>950579968</v>
      </c>
      <c r="L35" s="59">
        <v>942256902</v>
      </c>
      <c r="M35" s="59">
        <v>942256902</v>
      </c>
      <c r="N35" s="59">
        <v>981709644</v>
      </c>
      <c r="O35" s="59">
        <v>965153261</v>
      </c>
      <c r="P35" s="59">
        <v>1028107758</v>
      </c>
      <c r="Q35" s="59">
        <v>1028107758</v>
      </c>
      <c r="R35" s="59">
        <v>0</v>
      </c>
      <c r="S35" s="59">
        <v>0</v>
      </c>
      <c r="T35" s="59">
        <v>0</v>
      </c>
      <c r="U35" s="59">
        <v>0</v>
      </c>
      <c r="V35" s="59">
        <v>1028107758</v>
      </c>
      <c r="W35" s="59">
        <v>466161302</v>
      </c>
      <c r="X35" s="59">
        <v>561946456</v>
      </c>
      <c r="Y35" s="60">
        <v>120.55</v>
      </c>
      <c r="Z35" s="61">
        <v>621548402</v>
      </c>
    </row>
    <row r="36" spans="1:26" ht="13.5">
      <c r="A36" s="57" t="s">
        <v>53</v>
      </c>
      <c r="B36" s="18">
        <v>4606246266</v>
      </c>
      <c r="C36" s="18">
        <v>0</v>
      </c>
      <c r="D36" s="58">
        <v>5208327703</v>
      </c>
      <c r="E36" s="59">
        <v>5209266371</v>
      </c>
      <c r="F36" s="59">
        <v>4720825416</v>
      </c>
      <c r="G36" s="59">
        <v>4612375469</v>
      </c>
      <c r="H36" s="59">
        <v>4633066197</v>
      </c>
      <c r="I36" s="59">
        <v>4633066197</v>
      </c>
      <c r="J36" s="59">
        <v>4633066197</v>
      </c>
      <c r="K36" s="59">
        <v>4657214138</v>
      </c>
      <c r="L36" s="59">
        <v>4683119601</v>
      </c>
      <c r="M36" s="59">
        <v>4683119601</v>
      </c>
      <c r="N36" s="59">
        <v>4698453034</v>
      </c>
      <c r="O36" s="59">
        <v>4616878257</v>
      </c>
      <c r="P36" s="59">
        <v>4641845815</v>
      </c>
      <c r="Q36" s="59">
        <v>4641845815</v>
      </c>
      <c r="R36" s="59">
        <v>0</v>
      </c>
      <c r="S36" s="59">
        <v>0</v>
      </c>
      <c r="T36" s="59">
        <v>0</v>
      </c>
      <c r="U36" s="59">
        <v>0</v>
      </c>
      <c r="V36" s="59">
        <v>4641845815</v>
      </c>
      <c r="W36" s="59">
        <v>3906949778</v>
      </c>
      <c r="X36" s="59">
        <v>734896037</v>
      </c>
      <c r="Y36" s="60">
        <v>18.81</v>
      </c>
      <c r="Z36" s="61">
        <v>5209266371</v>
      </c>
    </row>
    <row r="37" spans="1:26" ht="13.5">
      <c r="A37" s="57" t="s">
        <v>54</v>
      </c>
      <c r="B37" s="18">
        <v>323737828</v>
      </c>
      <c r="C37" s="18">
        <v>0</v>
      </c>
      <c r="D37" s="58">
        <v>256237271</v>
      </c>
      <c r="E37" s="59">
        <v>256237271</v>
      </c>
      <c r="F37" s="59">
        <v>247279895</v>
      </c>
      <c r="G37" s="59">
        <v>183167140</v>
      </c>
      <c r="H37" s="59">
        <v>171685859</v>
      </c>
      <c r="I37" s="59">
        <v>171685859</v>
      </c>
      <c r="J37" s="59">
        <v>171685859</v>
      </c>
      <c r="K37" s="59">
        <v>166171637</v>
      </c>
      <c r="L37" s="59">
        <v>166171637</v>
      </c>
      <c r="M37" s="59">
        <v>166171637</v>
      </c>
      <c r="N37" s="59">
        <v>170391883</v>
      </c>
      <c r="O37" s="59">
        <v>172003961</v>
      </c>
      <c r="P37" s="59">
        <v>189471252</v>
      </c>
      <c r="Q37" s="59">
        <v>189471252</v>
      </c>
      <c r="R37" s="59">
        <v>0</v>
      </c>
      <c r="S37" s="59">
        <v>0</v>
      </c>
      <c r="T37" s="59">
        <v>0</v>
      </c>
      <c r="U37" s="59">
        <v>0</v>
      </c>
      <c r="V37" s="59">
        <v>189471252</v>
      </c>
      <c r="W37" s="59">
        <v>192177953</v>
      </c>
      <c r="X37" s="59">
        <v>-2706701</v>
      </c>
      <c r="Y37" s="60">
        <v>-1.41</v>
      </c>
      <c r="Z37" s="61">
        <v>256237271</v>
      </c>
    </row>
    <row r="38" spans="1:26" ht="13.5">
      <c r="A38" s="57" t="s">
        <v>55</v>
      </c>
      <c r="B38" s="18">
        <v>470494796</v>
      </c>
      <c r="C38" s="18">
        <v>0</v>
      </c>
      <c r="D38" s="58">
        <v>590500949</v>
      </c>
      <c r="E38" s="59">
        <v>563776206</v>
      </c>
      <c r="F38" s="59">
        <v>470053500</v>
      </c>
      <c r="G38" s="59">
        <v>470494796</v>
      </c>
      <c r="H38" s="59">
        <v>470494796</v>
      </c>
      <c r="I38" s="59">
        <v>470494796</v>
      </c>
      <c r="J38" s="59">
        <v>470494796</v>
      </c>
      <c r="K38" s="59">
        <v>470494796</v>
      </c>
      <c r="L38" s="59">
        <v>470494796</v>
      </c>
      <c r="M38" s="59">
        <v>470494796</v>
      </c>
      <c r="N38" s="59">
        <v>470494796</v>
      </c>
      <c r="O38" s="59">
        <v>470494796</v>
      </c>
      <c r="P38" s="59">
        <v>470494796</v>
      </c>
      <c r="Q38" s="59">
        <v>470494796</v>
      </c>
      <c r="R38" s="59">
        <v>0</v>
      </c>
      <c r="S38" s="59">
        <v>0</v>
      </c>
      <c r="T38" s="59">
        <v>0</v>
      </c>
      <c r="U38" s="59">
        <v>0</v>
      </c>
      <c r="V38" s="59">
        <v>470494796</v>
      </c>
      <c r="W38" s="59">
        <v>422832155</v>
      </c>
      <c r="X38" s="59">
        <v>47662641</v>
      </c>
      <c r="Y38" s="60">
        <v>11.27</v>
      </c>
      <c r="Z38" s="61">
        <v>563776206</v>
      </c>
    </row>
    <row r="39" spans="1:26" ht="13.5">
      <c r="A39" s="57" t="s">
        <v>56</v>
      </c>
      <c r="B39" s="18">
        <v>4692765345</v>
      </c>
      <c r="C39" s="18">
        <v>0</v>
      </c>
      <c r="D39" s="58">
        <v>4924726782</v>
      </c>
      <c r="E39" s="59">
        <v>5010801296</v>
      </c>
      <c r="F39" s="59">
        <v>5188479085</v>
      </c>
      <c r="G39" s="59">
        <v>4915539078</v>
      </c>
      <c r="H39" s="59">
        <v>4916092212</v>
      </c>
      <c r="I39" s="59">
        <v>4916092212</v>
      </c>
      <c r="J39" s="59">
        <v>4963553283</v>
      </c>
      <c r="K39" s="59">
        <v>4971127673</v>
      </c>
      <c r="L39" s="59">
        <v>4988710070</v>
      </c>
      <c r="M39" s="59">
        <v>4988710070</v>
      </c>
      <c r="N39" s="59">
        <v>5039275999</v>
      </c>
      <c r="O39" s="59">
        <v>4939532760</v>
      </c>
      <c r="P39" s="59">
        <v>5009987525</v>
      </c>
      <c r="Q39" s="59">
        <v>5009987525</v>
      </c>
      <c r="R39" s="59">
        <v>0</v>
      </c>
      <c r="S39" s="59">
        <v>0</v>
      </c>
      <c r="T39" s="59">
        <v>0</v>
      </c>
      <c r="U39" s="59">
        <v>0</v>
      </c>
      <c r="V39" s="59">
        <v>5009987525</v>
      </c>
      <c r="W39" s="59">
        <v>3758100972</v>
      </c>
      <c r="X39" s="59">
        <v>1251886553</v>
      </c>
      <c r="Y39" s="60">
        <v>33.31</v>
      </c>
      <c r="Z39" s="61">
        <v>5010801296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-174625881</v>
      </c>
      <c r="C42" s="18">
        <v>0</v>
      </c>
      <c r="D42" s="58">
        <v>223401495</v>
      </c>
      <c r="E42" s="59">
        <v>223602865</v>
      </c>
      <c r="F42" s="59">
        <v>81616276</v>
      </c>
      <c r="G42" s="59">
        <v>-27317314</v>
      </c>
      <c r="H42" s="59">
        <v>9303696</v>
      </c>
      <c r="I42" s="59">
        <v>63602658</v>
      </c>
      <c r="J42" s="59">
        <v>89400949</v>
      </c>
      <c r="K42" s="59">
        <v>4171118</v>
      </c>
      <c r="L42" s="59">
        <v>68614920</v>
      </c>
      <c r="M42" s="59">
        <v>162186987</v>
      </c>
      <c r="N42" s="59">
        <v>233297</v>
      </c>
      <c r="O42" s="59">
        <v>22658592</v>
      </c>
      <c r="P42" s="59">
        <v>32553245</v>
      </c>
      <c r="Q42" s="59">
        <v>55445134</v>
      </c>
      <c r="R42" s="59">
        <v>0</v>
      </c>
      <c r="S42" s="59">
        <v>0</v>
      </c>
      <c r="T42" s="59">
        <v>0</v>
      </c>
      <c r="U42" s="59">
        <v>0</v>
      </c>
      <c r="V42" s="59">
        <v>281234779</v>
      </c>
      <c r="W42" s="59">
        <v>262777123</v>
      </c>
      <c r="X42" s="59">
        <v>18457656</v>
      </c>
      <c r="Y42" s="60">
        <v>7.02</v>
      </c>
      <c r="Z42" s="61">
        <v>223602865</v>
      </c>
    </row>
    <row r="43" spans="1:26" ht="13.5">
      <c r="A43" s="57" t="s">
        <v>59</v>
      </c>
      <c r="B43" s="18">
        <v>-345472566</v>
      </c>
      <c r="C43" s="18">
        <v>0</v>
      </c>
      <c r="D43" s="58">
        <v>-458093459</v>
      </c>
      <c r="E43" s="59">
        <v>-455032128</v>
      </c>
      <c r="F43" s="59">
        <v>-57000</v>
      </c>
      <c r="G43" s="59">
        <v>-8557667</v>
      </c>
      <c r="H43" s="59">
        <v>-20690727</v>
      </c>
      <c r="I43" s="59">
        <v>-29305394</v>
      </c>
      <c r="J43" s="59">
        <v>-18545431</v>
      </c>
      <c r="K43" s="59">
        <v>-24147941</v>
      </c>
      <c r="L43" s="59">
        <v>-52070236</v>
      </c>
      <c r="M43" s="59">
        <v>-94763608</v>
      </c>
      <c r="N43" s="59">
        <v>39049104</v>
      </c>
      <c r="O43" s="59">
        <v>-45089562</v>
      </c>
      <c r="P43" s="59">
        <v>35347971</v>
      </c>
      <c r="Q43" s="59">
        <v>29307513</v>
      </c>
      <c r="R43" s="59">
        <v>0</v>
      </c>
      <c r="S43" s="59">
        <v>0</v>
      </c>
      <c r="T43" s="59">
        <v>0</v>
      </c>
      <c r="U43" s="59">
        <v>0</v>
      </c>
      <c r="V43" s="59">
        <v>-94761489</v>
      </c>
      <c r="W43" s="59">
        <v>-312967698</v>
      </c>
      <c r="X43" s="59">
        <v>218206209</v>
      </c>
      <c r="Y43" s="60">
        <v>-69.72</v>
      </c>
      <c r="Z43" s="61">
        <v>-455032128</v>
      </c>
    </row>
    <row r="44" spans="1:26" ht="13.5">
      <c r="A44" s="57" t="s">
        <v>60</v>
      </c>
      <c r="B44" s="18">
        <v>38855358</v>
      </c>
      <c r="C44" s="18">
        <v>0</v>
      </c>
      <c r="D44" s="58">
        <v>150429319</v>
      </c>
      <c r="E44" s="59">
        <v>-10570681</v>
      </c>
      <c r="F44" s="59">
        <v>27620</v>
      </c>
      <c r="G44" s="59">
        <v>0</v>
      </c>
      <c r="H44" s="59">
        <v>0</v>
      </c>
      <c r="I44" s="59">
        <v>27620</v>
      </c>
      <c r="J44" s="59">
        <v>0</v>
      </c>
      <c r="K44" s="59">
        <v>0</v>
      </c>
      <c r="L44" s="59">
        <v>-5660095</v>
      </c>
      <c r="M44" s="59">
        <v>-5660095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-5632475</v>
      </c>
      <c r="W44" s="59">
        <v>-4005735</v>
      </c>
      <c r="X44" s="59">
        <v>-1626740</v>
      </c>
      <c r="Y44" s="60">
        <v>40.61</v>
      </c>
      <c r="Z44" s="61">
        <v>-10570681</v>
      </c>
    </row>
    <row r="45" spans="1:26" ht="13.5">
      <c r="A45" s="69" t="s">
        <v>61</v>
      </c>
      <c r="B45" s="21">
        <v>128186992</v>
      </c>
      <c r="C45" s="21">
        <v>0</v>
      </c>
      <c r="D45" s="98">
        <v>395725856</v>
      </c>
      <c r="E45" s="99">
        <v>371807990</v>
      </c>
      <c r="F45" s="99">
        <v>695394830</v>
      </c>
      <c r="G45" s="99">
        <v>659519849</v>
      </c>
      <c r="H45" s="99">
        <v>648132818</v>
      </c>
      <c r="I45" s="99">
        <v>648132818</v>
      </c>
      <c r="J45" s="99">
        <v>718988336</v>
      </c>
      <c r="K45" s="99">
        <v>699011513</v>
      </c>
      <c r="L45" s="99">
        <v>709896102</v>
      </c>
      <c r="M45" s="99">
        <v>709896102</v>
      </c>
      <c r="N45" s="99">
        <v>749178503</v>
      </c>
      <c r="O45" s="99">
        <v>726747533</v>
      </c>
      <c r="P45" s="99">
        <v>794648749</v>
      </c>
      <c r="Q45" s="99">
        <v>794648749</v>
      </c>
      <c r="R45" s="99">
        <v>0</v>
      </c>
      <c r="S45" s="99">
        <v>0</v>
      </c>
      <c r="T45" s="99">
        <v>0</v>
      </c>
      <c r="U45" s="99">
        <v>0</v>
      </c>
      <c r="V45" s="99">
        <v>794648749</v>
      </c>
      <c r="W45" s="99">
        <v>559611624</v>
      </c>
      <c r="X45" s="99">
        <v>235037125</v>
      </c>
      <c r="Y45" s="100">
        <v>42</v>
      </c>
      <c r="Z45" s="101">
        <v>371807990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8" t="s">
        <v>90</v>
      </c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50078352</v>
      </c>
      <c r="C49" s="51">
        <v>0</v>
      </c>
      <c r="D49" s="128">
        <v>4408152</v>
      </c>
      <c r="E49" s="53">
        <v>3601544</v>
      </c>
      <c r="F49" s="53">
        <v>0</v>
      </c>
      <c r="G49" s="53">
        <v>0</v>
      </c>
      <c r="H49" s="53">
        <v>0</v>
      </c>
      <c r="I49" s="53">
        <v>2557483</v>
      </c>
      <c r="J49" s="53">
        <v>0</v>
      </c>
      <c r="K49" s="53">
        <v>0</v>
      </c>
      <c r="L49" s="53">
        <v>0</v>
      </c>
      <c r="M49" s="53">
        <v>106283474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166929005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72174811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72174811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96.75131859368503</v>
      </c>
      <c r="E58" s="7">
        <f t="shared" si="6"/>
        <v>96.74964543636267</v>
      </c>
      <c r="F58" s="7">
        <f t="shared" si="6"/>
        <v>17.83617010118745</v>
      </c>
      <c r="G58" s="7">
        <f t="shared" si="6"/>
        <v>466.684650470353</v>
      </c>
      <c r="H58" s="7">
        <f t="shared" si="6"/>
        <v>125.95774734604784</v>
      </c>
      <c r="I58" s="7">
        <f t="shared" si="6"/>
        <v>45.04262211212738</v>
      </c>
      <c r="J58" s="7">
        <f t="shared" si="6"/>
        <v>184.9378629250493</v>
      </c>
      <c r="K58" s="7">
        <f t="shared" si="6"/>
        <v>138.35219979417482</v>
      </c>
      <c r="L58" s="7">
        <f t="shared" si="6"/>
        <v>99.22809598370796</v>
      </c>
      <c r="M58" s="7">
        <f t="shared" si="6"/>
        <v>139.36712153561268</v>
      </c>
      <c r="N58" s="7">
        <f t="shared" si="6"/>
        <v>118.27728382999511</v>
      </c>
      <c r="O58" s="7">
        <f t="shared" si="6"/>
        <v>122.54516879094446</v>
      </c>
      <c r="P58" s="7">
        <f t="shared" si="6"/>
        <v>130.16478806094233</v>
      </c>
      <c r="Q58" s="7">
        <f t="shared" si="6"/>
        <v>123.723020316616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79.59089830930839</v>
      </c>
      <c r="W58" s="7">
        <f t="shared" si="6"/>
        <v>105.58394307120777</v>
      </c>
      <c r="X58" s="7">
        <f t="shared" si="6"/>
        <v>0</v>
      </c>
      <c r="Y58" s="7">
        <f t="shared" si="6"/>
        <v>0</v>
      </c>
      <c r="Z58" s="8">
        <f t="shared" si="6"/>
        <v>96.74964543636267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98.00000016892955</v>
      </c>
      <c r="E59" s="10">
        <f t="shared" si="7"/>
        <v>98.00895579973754</v>
      </c>
      <c r="F59" s="10">
        <f t="shared" si="7"/>
        <v>9.269379782945283</v>
      </c>
      <c r="G59" s="10">
        <f t="shared" si="7"/>
        <v>-3520.407256069243</v>
      </c>
      <c r="H59" s="10">
        <f t="shared" si="7"/>
        <v>3514.9215879986336</v>
      </c>
      <c r="I59" s="10">
        <f t="shared" si="7"/>
        <v>28.902071893617777</v>
      </c>
      <c r="J59" s="10">
        <f t="shared" si="7"/>
        <v>-5031.59824415841</v>
      </c>
      <c r="K59" s="10">
        <f t="shared" si="7"/>
        <v>-27854.61681778661</v>
      </c>
      <c r="L59" s="10">
        <f t="shared" si="7"/>
        <v>-3913.735315282702</v>
      </c>
      <c r="M59" s="10">
        <f t="shared" si="7"/>
        <v>-5990.543358997616</v>
      </c>
      <c r="N59" s="10">
        <f t="shared" si="7"/>
        <v>-2156.1889359250144</v>
      </c>
      <c r="O59" s="10">
        <f t="shared" si="7"/>
        <v>7707.60989034765</v>
      </c>
      <c r="P59" s="10">
        <f t="shared" si="7"/>
        <v>-3904.241438046985</v>
      </c>
      <c r="Q59" s="10">
        <f t="shared" si="7"/>
        <v>-5079.402160308876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76.94045382647052</v>
      </c>
      <c r="W59" s="10">
        <f t="shared" si="7"/>
        <v>105.6730901671647</v>
      </c>
      <c r="X59" s="10">
        <f t="shared" si="7"/>
        <v>0</v>
      </c>
      <c r="Y59" s="10">
        <f t="shared" si="7"/>
        <v>0</v>
      </c>
      <c r="Z59" s="11">
        <f t="shared" si="7"/>
        <v>98.00895579973754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96.33123030732632</v>
      </c>
      <c r="E60" s="13">
        <f t="shared" si="7"/>
        <v>96.32211766368327</v>
      </c>
      <c r="F60" s="13">
        <f t="shared" si="7"/>
        <v>34.21595771035519</v>
      </c>
      <c r="G60" s="13">
        <f t="shared" si="7"/>
        <v>271.47284475604323</v>
      </c>
      <c r="H60" s="13">
        <f t="shared" si="7"/>
        <v>86.3529017679594</v>
      </c>
      <c r="I60" s="13">
        <f t="shared" si="7"/>
        <v>65.19578763793479</v>
      </c>
      <c r="J60" s="13">
        <f t="shared" si="7"/>
        <v>103.41844109539609</v>
      </c>
      <c r="K60" s="13">
        <f t="shared" si="7"/>
        <v>102.55482761395622</v>
      </c>
      <c r="L60" s="13">
        <f t="shared" si="7"/>
        <v>68.59965361886226</v>
      </c>
      <c r="M60" s="13">
        <f t="shared" si="7"/>
        <v>91.3532131081161</v>
      </c>
      <c r="N60" s="13">
        <f t="shared" si="7"/>
        <v>83.53092468210133</v>
      </c>
      <c r="O60" s="13">
        <f t="shared" si="7"/>
        <v>93.36148675450026</v>
      </c>
      <c r="P60" s="13">
        <f t="shared" si="7"/>
        <v>97.44217969539301</v>
      </c>
      <c r="Q60" s="13">
        <f t="shared" si="7"/>
        <v>91.59560674538263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80.9164376839696</v>
      </c>
      <c r="W60" s="13">
        <f t="shared" si="7"/>
        <v>106.52940249636467</v>
      </c>
      <c r="X60" s="13">
        <f t="shared" si="7"/>
        <v>0</v>
      </c>
      <c r="Y60" s="13">
        <f t="shared" si="7"/>
        <v>0</v>
      </c>
      <c r="Z60" s="14">
        <f t="shared" si="7"/>
        <v>96.32211766368327</v>
      </c>
    </row>
    <row r="61" spans="1:26" ht="13.5">
      <c r="A61" s="38" t="s">
        <v>102</v>
      </c>
      <c r="B61" s="12">
        <f t="shared" si="7"/>
        <v>0</v>
      </c>
      <c r="C61" s="12">
        <f t="shared" si="7"/>
        <v>0</v>
      </c>
      <c r="D61" s="3">
        <f t="shared" si="7"/>
        <v>96</v>
      </c>
      <c r="E61" s="13">
        <f t="shared" si="7"/>
        <v>95.9121776901048</v>
      </c>
      <c r="F61" s="13">
        <f t="shared" si="7"/>
        <v>86.43452479388706</v>
      </c>
      <c r="G61" s="13">
        <f t="shared" si="7"/>
        <v>164.31031622039924</v>
      </c>
      <c r="H61" s="13">
        <f t="shared" si="7"/>
        <v>79.43380930330378</v>
      </c>
      <c r="I61" s="13">
        <f t="shared" si="7"/>
        <v>95.67819124762693</v>
      </c>
      <c r="J61" s="13">
        <f t="shared" si="7"/>
        <v>88.10256314873368</v>
      </c>
      <c r="K61" s="13">
        <f t="shared" si="7"/>
        <v>95.0207110666352</v>
      </c>
      <c r="L61" s="13">
        <f t="shared" si="7"/>
        <v>61.532973035840165</v>
      </c>
      <c r="M61" s="13">
        <f t="shared" si="7"/>
        <v>82.51843345304528</v>
      </c>
      <c r="N61" s="13">
        <f t="shared" si="7"/>
        <v>69.94635370269584</v>
      </c>
      <c r="O61" s="13">
        <f t="shared" si="7"/>
        <v>88.8357299856221</v>
      </c>
      <c r="P61" s="13">
        <f t="shared" si="7"/>
        <v>86.60126281303434</v>
      </c>
      <c r="Q61" s="13">
        <f t="shared" si="7"/>
        <v>82.20263157826425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86.32840545932423</v>
      </c>
      <c r="W61" s="13">
        <f t="shared" si="7"/>
        <v>109.78242898967738</v>
      </c>
      <c r="X61" s="13">
        <f t="shared" si="7"/>
        <v>0</v>
      </c>
      <c r="Y61" s="13">
        <f t="shared" si="7"/>
        <v>0</v>
      </c>
      <c r="Z61" s="14">
        <f t="shared" si="7"/>
        <v>95.9121776901048</v>
      </c>
    </row>
    <row r="62" spans="1:26" ht="13.5">
      <c r="A62" s="38" t="s">
        <v>103</v>
      </c>
      <c r="B62" s="12">
        <f t="shared" si="7"/>
        <v>0</v>
      </c>
      <c r="C62" s="12">
        <f t="shared" si="7"/>
        <v>0</v>
      </c>
      <c r="D62" s="3">
        <f t="shared" si="7"/>
        <v>96.99999992030668</v>
      </c>
      <c r="E62" s="13">
        <f t="shared" si="7"/>
        <v>97.06377026779569</v>
      </c>
      <c r="F62" s="13">
        <f t="shared" si="7"/>
        <v>122.75177465472271</v>
      </c>
      <c r="G62" s="13">
        <f t="shared" si="7"/>
        <v>-1660.7553721646757</v>
      </c>
      <c r="H62" s="13">
        <f t="shared" si="7"/>
        <v>57.340611387982875</v>
      </c>
      <c r="I62" s="13">
        <f t="shared" si="7"/>
        <v>123.08155356140689</v>
      </c>
      <c r="J62" s="13">
        <f t="shared" si="7"/>
        <v>78.18875094509472</v>
      </c>
      <c r="K62" s="13">
        <f t="shared" si="7"/>
        <v>79.16489587938288</v>
      </c>
      <c r="L62" s="13">
        <f t="shared" si="7"/>
        <v>56.27790982219587</v>
      </c>
      <c r="M62" s="13">
        <f t="shared" si="7"/>
        <v>69.74700500903074</v>
      </c>
      <c r="N62" s="13">
        <f t="shared" si="7"/>
        <v>71.15356007552468</v>
      </c>
      <c r="O62" s="13">
        <f t="shared" si="7"/>
        <v>72.38984378310485</v>
      </c>
      <c r="P62" s="13">
        <f t="shared" si="7"/>
        <v>87.39780606919176</v>
      </c>
      <c r="Q62" s="13">
        <f t="shared" si="7"/>
        <v>76.22832333259589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83.54032213512865</v>
      </c>
      <c r="W62" s="13">
        <f t="shared" si="7"/>
        <v>96.64119775206316</v>
      </c>
      <c r="X62" s="13">
        <f t="shared" si="7"/>
        <v>0</v>
      </c>
      <c r="Y62" s="13">
        <f t="shared" si="7"/>
        <v>0</v>
      </c>
      <c r="Z62" s="14">
        <f t="shared" si="7"/>
        <v>97.06377026779569</v>
      </c>
    </row>
    <row r="63" spans="1:26" ht="13.5">
      <c r="A63" s="38" t="s">
        <v>104</v>
      </c>
      <c r="B63" s="12">
        <f t="shared" si="7"/>
        <v>0</v>
      </c>
      <c r="C63" s="12">
        <f t="shared" si="7"/>
        <v>0</v>
      </c>
      <c r="D63" s="3">
        <f t="shared" si="7"/>
        <v>97</v>
      </c>
      <c r="E63" s="13">
        <f t="shared" si="7"/>
        <v>97.22384311905378</v>
      </c>
      <c r="F63" s="13">
        <f t="shared" si="7"/>
        <v>9.234137388409456</v>
      </c>
      <c r="G63" s="13">
        <f t="shared" si="7"/>
        <v>193.89839398695707</v>
      </c>
      <c r="H63" s="13">
        <f t="shared" si="7"/>
        <v>262.6355355276749</v>
      </c>
      <c r="I63" s="13">
        <f t="shared" si="7"/>
        <v>24.771271006820626</v>
      </c>
      <c r="J63" s="13">
        <f t="shared" si="7"/>
        <v>271.067395356153</v>
      </c>
      <c r="K63" s="13">
        <f t="shared" si="7"/>
        <v>262.2634725623236</v>
      </c>
      <c r="L63" s="13">
        <f t="shared" si="7"/>
        <v>116.55910722434753</v>
      </c>
      <c r="M63" s="13">
        <f t="shared" si="7"/>
        <v>193.14760080976407</v>
      </c>
      <c r="N63" s="13">
        <f t="shared" si="7"/>
        <v>924.5245422630193</v>
      </c>
      <c r="O63" s="13">
        <f t="shared" si="7"/>
        <v>195.34984537898893</v>
      </c>
      <c r="P63" s="13">
        <f t="shared" si="7"/>
        <v>231.71996482400212</v>
      </c>
      <c r="Q63" s="13">
        <f t="shared" si="7"/>
        <v>282.5574197338714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61.479413746496014</v>
      </c>
      <c r="W63" s="13">
        <f t="shared" si="7"/>
        <v>103.75979492825334</v>
      </c>
      <c r="X63" s="13">
        <f t="shared" si="7"/>
        <v>0</v>
      </c>
      <c r="Y63" s="13">
        <f t="shared" si="7"/>
        <v>0</v>
      </c>
      <c r="Z63" s="14">
        <f t="shared" si="7"/>
        <v>97.22384311905378</v>
      </c>
    </row>
    <row r="64" spans="1:26" ht="13.5">
      <c r="A64" s="38" t="s">
        <v>105</v>
      </c>
      <c r="B64" s="12">
        <f t="shared" si="7"/>
        <v>0</v>
      </c>
      <c r="C64" s="12">
        <f t="shared" si="7"/>
        <v>0</v>
      </c>
      <c r="D64" s="3">
        <f t="shared" si="7"/>
        <v>96.9999990479074</v>
      </c>
      <c r="E64" s="13">
        <f t="shared" si="7"/>
        <v>96.9999990479074</v>
      </c>
      <c r="F64" s="13">
        <f t="shared" si="7"/>
        <v>8.209595935710588</v>
      </c>
      <c r="G64" s="13">
        <f t="shared" si="7"/>
        <v>-120.32552985560791</v>
      </c>
      <c r="H64" s="13">
        <f t="shared" si="7"/>
        <v>-1355.8246046749368</v>
      </c>
      <c r="I64" s="13">
        <f t="shared" si="7"/>
        <v>24.78220203481333</v>
      </c>
      <c r="J64" s="13">
        <f t="shared" si="7"/>
        <v>62673.99769437684</v>
      </c>
      <c r="K64" s="13">
        <f t="shared" si="7"/>
        <v>-1042.459078309312</v>
      </c>
      <c r="L64" s="13">
        <f t="shared" si="7"/>
        <v>-59153.89394275571</v>
      </c>
      <c r="M64" s="13">
        <f t="shared" si="7"/>
        <v>-3631.9333519755014</v>
      </c>
      <c r="N64" s="13">
        <f t="shared" si="7"/>
        <v>-11016.977664122747</v>
      </c>
      <c r="O64" s="13">
        <f t="shared" si="7"/>
        <v>-21615.07525870179</v>
      </c>
      <c r="P64" s="13">
        <f t="shared" si="7"/>
        <v>10157.19516798792</v>
      </c>
      <c r="Q64" s="13">
        <f t="shared" si="7"/>
        <v>-72656.3269281856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69.39051807246886</v>
      </c>
      <c r="W64" s="13">
        <f t="shared" si="7"/>
        <v>103.234187456301</v>
      </c>
      <c r="X64" s="13">
        <f t="shared" si="7"/>
        <v>0</v>
      </c>
      <c r="Y64" s="13">
        <f t="shared" si="7"/>
        <v>0</v>
      </c>
      <c r="Z64" s="14">
        <f t="shared" si="7"/>
        <v>96.9999990479074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90</v>
      </c>
      <c r="E66" s="16">
        <f t="shared" si="7"/>
        <v>90</v>
      </c>
      <c r="F66" s="16">
        <f t="shared" si="7"/>
        <v>-2.3864771697872316</v>
      </c>
      <c r="G66" s="16">
        <f t="shared" si="7"/>
        <v>0</v>
      </c>
      <c r="H66" s="16">
        <f t="shared" si="7"/>
        <v>100</v>
      </c>
      <c r="I66" s="16">
        <f t="shared" si="7"/>
        <v>33.1179754954415</v>
      </c>
      <c r="J66" s="16">
        <f t="shared" si="7"/>
        <v>100</v>
      </c>
      <c r="K66" s="16">
        <f t="shared" si="7"/>
        <v>99.99981804584881</v>
      </c>
      <c r="L66" s="16">
        <f t="shared" si="7"/>
        <v>100.00017324537089</v>
      </c>
      <c r="M66" s="16">
        <f t="shared" si="7"/>
        <v>100</v>
      </c>
      <c r="N66" s="16">
        <f t="shared" si="7"/>
        <v>100.0002064878482</v>
      </c>
      <c r="O66" s="16">
        <f t="shared" si="7"/>
        <v>100.00020474978552</v>
      </c>
      <c r="P66" s="16">
        <f t="shared" si="7"/>
        <v>100</v>
      </c>
      <c r="Q66" s="16">
        <f t="shared" si="7"/>
        <v>100.00013554414878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78.06197316820598</v>
      </c>
      <c r="W66" s="16">
        <f t="shared" si="7"/>
        <v>7.679270013557956</v>
      </c>
      <c r="X66" s="16">
        <f t="shared" si="7"/>
        <v>0</v>
      </c>
      <c r="Y66" s="16">
        <f t="shared" si="7"/>
        <v>0</v>
      </c>
      <c r="Z66" s="17">
        <f t="shared" si="7"/>
        <v>90</v>
      </c>
    </row>
    <row r="67" spans="1:26" ht="13.5" hidden="1">
      <c r="A67" s="40" t="s">
        <v>108</v>
      </c>
      <c r="B67" s="23"/>
      <c r="C67" s="23"/>
      <c r="D67" s="24">
        <v>1018949594</v>
      </c>
      <c r="E67" s="25">
        <v>1018425078</v>
      </c>
      <c r="F67" s="25">
        <v>440678170</v>
      </c>
      <c r="G67" s="25">
        <v>15855007</v>
      </c>
      <c r="H67" s="25">
        <v>65552048</v>
      </c>
      <c r="I67" s="25">
        <v>522085225</v>
      </c>
      <c r="J67" s="25">
        <v>53802259</v>
      </c>
      <c r="K67" s="25">
        <v>62837788</v>
      </c>
      <c r="L67" s="25">
        <v>59494055</v>
      </c>
      <c r="M67" s="25">
        <v>176134102</v>
      </c>
      <c r="N67" s="25">
        <v>53477875</v>
      </c>
      <c r="O67" s="25">
        <v>60405314</v>
      </c>
      <c r="P67" s="25">
        <v>56253954</v>
      </c>
      <c r="Q67" s="25">
        <v>170137143</v>
      </c>
      <c r="R67" s="25"/>
      <c r="S67" s="25"/>
      <c r="T67" s="25"/>
      <c r="U67" s="25"/>
      <c r="V67" s="25">
        <v>868356470</v>
      </c>
      <c r="W67" s="25">
        <v>682696233</v>
      </c>
      <c r="X67" s="25"/>
      <c r="Y67" s="24"/>
      <c r="Z67" s="26">
        <v>1018425078</v>
      </c>
    </row>
    <row r="68" spans="1:26" ht="13.5" hidden="1">
      <c r="A68" s="36" t="s">
        <v>31</v>
      </c>
      <c r="B68" s="18"/>
      <c r="C68" s="18"/>
      <c r="D68" s="19">
        <v>284142124</v>
      </c>
      <c r="E68" s="20">
        <v>285420183</v>
      </c>
      <c r="F68" s="20">
        <v>288622892</v>
      </c>
      <c r="G68" s="20">
        <v>-854843</v>
      </c>
      <c r="H68" s="20">
        <v>755114</v>
      </c>
      <c r="I68" s="20">
        <v>288523163</v>
      </c>
      <c r="J68" s="20">
        <v>-854519</v>
      </c>
      <c r="K68" s="20">
        <v>-80510</v>
      </c>
      <c r="L68" s="20">
        <v>-453022</v>
      </c>
      <c r="M68" s="20">
        <v>-1388051</v>
      </c>
      <c r="N68" s="20">
        <v>-826079</v>
      </c>
      <c r="O68" s="20">
        <v>231094</v>
      </c>
      <c r="P68" s="20">
        <v>-459679</v>
      </c>
      <c r="Q68" s="20">
        <v>-1054664</v>
      </c>
      <c r="R68" s="20"/>
      <c r="S68" s="20"/>
      <c r="T68" s="20"/>
      <c r="U68" s="20"/>
      <c r="V68" s="20">
        <v>286080448</v>
      </c>
      <c r="W68" s="20">
        <v>190375222</v>
      </c>
      <c r="X68" s="20"/>
      <c r="Y68" s="19"/>
      <c r="Z68" s="22">
        <v>285420183</v>
      </c>
    </row>
    <row r="69" spans="1:26" ht="13.5" hidden="1">
      <c r="A69" s="37" t="s">
        <v>32</v>
      </c>
      <c r="B69" s="18"/>
      <c r="C69" s="18"/>
      <c r="D69" s="19">
        <v>727523100</v>
      </c>
      <c r="E69" s="20">
        <v>725720525</v>
      </c>
      <c r="F69" s="20">
        <v>151561831</v>
      </c>
      <c r="G69" s="20">
        <v>16170652</v>
      </c>
      <c r="H69" s="20">
        <v>64267992</v>
      </c>
      <c r="I69" s="20">
        <v>232000475</v>
      </c>
      <c r="J69" s="20">
        <v>54059934</v>
      </c>
      <c r="K69" s="20">
        <v>62368709</v>
      </c>
      <c r="L69" s="20">
        <v>59369861</v>
      </c>
      <c r="M69" s="20">
        <v>175798504</v>
      </c>
      <c r="N69" s="20">
        <v>53819664</v>
      </c>
      <c r="O69" s="20">
        <v>59685819</v>
      </c>
      <c r="P69" s="20">
        <v>56210790</v>
      </c>
      <c r="Q69" s="20">
        <v>169716273</v>
      </c>
      <c r="R69" s="20"/>
      <c r="S69" s="20"/>
      <c r="T69" s="20"/>
      <c r="U69" s="20"/>
      <c r="V69" s="20">
        <v>577515252</v>
      </c>
      <c r="W69" s="20">
        <v>487440482</v>
      </c>
      <c r="X69" s="20"/>
      <c r="Y69" s="19"/>
      <c r="Z69" s="22">
        <v>725720525</v>
      </c>
    </row>
    <row r="70" spans="1:26" ht="13.5" hidden="1">
      <c r="A70" s="38" t="s">
        <v>102</v>
      </c>
      <c r="B70" s="18"/>
      <c r="C70" s="18"/>
      <c r="D70" s="19">
        <v>486545350</v>
      </c>
      <c r="E70" s="20">
        <v>476092465</v>
      </c>
      <c r="F70" s="20">
        <v>38162209</v>
      </c>
      <c r="G70" s="20">
        <v>17014051</v>
      </c>
      <c r="H70" s="20">
        <v>50168221</v>
      </c>
      <c r="I70" s="20">
        <v>105344481</v>
      </c>
      <c r="J70" s="20">
        <v>40538303</v>
      </c>
      <c r="K70" s="20">
        <v>48801446</v>
      </c>
      <c r="L70" s="20">
        <v>39860949</v>
      </c>
      <c r="M70" s="20">
        <v>129200698</v>
      </c>
      <c r="N70" s="20">
        <v>37082522</v>
      </c>
      <c r="O70" s="20">
        <v>41318259</v>
      </c>
      <c r="P70" s="20">
        <v>41018582</v>
      </c>
      <c r="Q70" s="20">
        <v>119419363</v>
      </c>
      <c r="R70" s="20"/>
      <c r="S70" s="20"/>
      <c r="T70" s="20"/>
      <c r="U70" s="20"/>
      <c r="V70" s="20">
        <v>353964542</v>
      </c>
      <c r="W70" s="20">
        <v>325985387</v>
      </c>
      <c r="X70" s="20"/>
      <c r="Y70" s="19"/>
      <c r="Z70" s="22">
        <v>476092465</v>
      </c>
    </row>
    <row r="71" spans="1:26" ht="13.5" hidden="1">
      <c r="A71" s="38" t="s">
        <v>103</v>
      </c>
      <c r="B71" s="18"/>
      <c r="C71" s="18"/>
      <c r="D71" s="19">
        <v>125481030</v>
      </c>
      <c r="E71" s="20">
        <v>128206283</v>
      </c>
      <c r="F71" s="20">
        <v>9791623</v>
      </c>
      <c r="G71" s="20">
        <v>-457311</v>
      </c>
      <c r="H71" s="20">
        <v>12359713</v>
      </c>
      <c r="I71" s="20">
        <v>21694025</v>
      </c>
      <c r="J71" s="20">
        <v>11059738</v>
      </c>
      <c r="K71" s="20">
        <v>11939134</v>
      </c>
      <c r="L71" s="20">
        <v>15279791</v>
      </c>
      <c r="M71" s="20">
        <v>38278663</v>
      </c>
      <c r="N71" s="20">
        <v>16254290</v>
      </c>
      <c r="O71" s="20">
        <v>15976697</v>
      </c>
      <c r="P71" s="20">
        <v>12875520</v>
      </c>
      <c r="Q71" s="20">
        <v>45106507</v>
      </c>
      <c r="R71" s="20"/>
      <c r="S71" s="20"/>
      <c r="T71" s="20"/>
      <c r="U71" s="20"/>
      <c r="V71" s="20">
        <v>105079195</v>
      </c>
      <c r="W71" s="20">
        <v>84072291</v>
      </c>
      <c r="X71" s="20"/>
      <c r="Y71" s="19"/>
      <c r="Z71" s="22">
        <v>128206283</v>
      </c>
    </row>
    <row r="72" spans="1:26" ht="13.5" hidden="1">
      <c r="A72" s="38" t="s">
        <v>104</v>
      </c>
      <c r="B72" s="18"/>
      <c r="C72" s="18"/>
      <c r="D72" s="19">
        <v>73484000</v>
      </c>
      <c r="E72" s="20">
        <v>79409057</v>
      </c>
      <c r="F72" s="20">
        <v>57723865</v>
      </c>
      <c r="G72" s="20">
        <v>2508946</v>
      </c>
      <c r="H72" s="20">
        <v>1986564</v>
      </c>
      <c r="I72" s="20">
        <v>62219375</v>
      </c>
      <c r="J72" s="20">
        <v>2454086</v>
      </c>
      <c r="K72" s="20">
        <v>1924671</v>
      </c>
      <c r="L72" s="20">
        <v>4233628</v>
      </c>
      <c r="M72" s="20">
        <v>8612385</v>
      </c>
      <c r="N72" s="20">
        <v>507879</v>
      </c>
      <c r="O72" s="20">
        <v>2403619</v>
      </c>
      <c r="P72" s="20">
        <v>2290198</v>
      </c>
      <c r="Q72" s="20">
        <v>5201696</v>
      </c>
      <c r="R72" s="20"/>
      <c r="S72" s="20"/>
      <c r="T72" s="20"/>
      <c r="U72" s="20"/>
      <c r="V72" s="20">
        <v>76033456</v>
      </c>
      <c r="W72" s="20">
        <v>49234281</v>
      </c>
      <c r="X72" s="20"/>
      <c r="Y72" s="19"/>
      <c r="Z72" s="22">
        <v>79409057</v>
      </c>
    </row>
    <row r="73" spans="1:26" ht="13.5" hidden="1">
      <c r="A73" s="38" t="s">
        <v>105</v>
      </c>
      <c r="B73" s="18"/>
      <c r="C73" s="18"/>
      <c r="D73" s="19">
        <v>42012720</v>
      </c>
      <c r="E73" s="20">
        <v>42012720</v>
      </c>
      <c r="F73" s="20">
        <v>45884134</v>
      </c>
      <c r="G73" s="20">
        <v>-2895034</v>
      </c>
      <c r="H73" s="20">
        <v>-246506</v>
      </c>
      <c r="I73" s="20">
        <v>42742594</v>
      </c>
      <c r="J73" s="20">
        <v>7807</v>
      </c>
      <c r="K73" s="20">
        <v>-296542</v>
      </c>
      <c r="L73" s="20">
        <v>-4507</v>
      </c>
      <c r="M73" s="20">
        <v>-293242</v>
      </c>
      <c r="N73" s="20">
        <v>-25027</v>
      </c>
      <c r="O73" s="20">
        <v>-12756</v>
      </c>
      <c r="P73" s="20">
        <v>26490</v>
      </c>
      <c r="Q73" s="20">
        <v>-11293</v>
      </c>
      <c r="R73" s="20"/>
      <c r="S73" s="20"/>
      <c r="T73" s="20"/>
      <c r="U73" s="20"/>
      <c r="V73" s="20">
        <v>42438059</v>
      </c>
      <c r="W73" s="20">
        <v>28148523</v>
      </c>
      <c r="X73" s="20"/>
      <c r="Y73" s="19"/>
      <c r="Z73" s="22">
        <v>42012720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/>
      <c r="C75" s="27"/>
      <c r="D75" s="28">
        <v>7284370</v>
      </c>
      <c r="E75" s="29">
        <v>7284370</v>
      </c>
      <c r="F75" s="29">
        <v>493447</v>
      </c>
      <c r="G75" s="29">
        <v>539198</v>
      </c>
      <c r="H75" s="29">
        <v>528942</v>
      </c>
      <c r="I75" s="29">
        <v>1561587</v>
      </c>
      <c r="J75" s="29">
        <v>596844</v>
      </c>
      <c r="K75" s="29">
        <v>549589</v>
      </c>
      <c r="L75" s="29">
        <v>577216</v>
      </c>
      <c r="M75" s="29">
        <v>1723649</v>
      </c>
      <c r="N75" s="29">
        <v>484290</v>
      </c>
      <c r="O75" s="29">
        <v>488401</v>
      </c>
      <c r="P75" s="29">
        <v>502843</v>
      </c>
      <c r="Q75" s="29">
        <v>1475534</v>
      </c>
      <c r="R75" s="29"/>
      <c r="S75" s="29"/>
      <c r="T75" s="29"/>
      <c r="U75" s="29"/>
      <c r="V75" s="29">
        <v>4760770</v>
      </c>
      <c r="W75" s="29">
        <v>4880529</v>
      </c>
      <c r="X75" s="29"/>
      <c r="Y75" s="28"/>
      <c r="Z75" s="30">
        <v>7284370</v>
      </c>
    </row>
    <row r="76" spans="1:26" ht="13.5" hidden="1">
      <c r="A76" s="41" t="s">
        <v>109</v>
      </c>
      <c r="B76" s="31">
        <v>919386351</v>
      </c>
      <c r="C76" s="31"/>
      <c r="D76" s="32">
        <v>985847168</v>
      </c>
      <c r="E76" s="33">
        <v>985322652</v>
      </c>
      <c r="F76" s="33">
        <v>78600108</v>
      </c>
      <c r="G76" s="33">
        <v>73992884</v>
      </c>
      <c r="H76" s="33">
        <v>82567883</v>
      </c>
      <c r="I76" s="33">
        <v>235160875</v>
      </c>
      <c r="J76" s="33">
        <v>99500748</v>
      </c>
      <c r="K76" s="33">
        <v>86937462</v>
      </c>
      <c r="L76" s="33">
        <v>59034818</v>
      </c>
      <c r="M76" s="33">
        <v>245473028</v>
      </c>
      <c r="N76" s="33">
        <v>63252178</v>
      </c>
      <c r="O76" s="33">
        <v>74023794</v>
      </c>
      <c r="P76" s="33">
        <v>73222840</v>
      </c>
      <c r="Q76" s="33">
        <v>210498812</v>
      </c>
      <c r="R76" s="33"/>
      <c r="S76" s="33"/>
      <c r="T76" s="33"/>
      <c r="U76" s="33"/>
      <c r="V76" s="33">
        <v>691132715</v>
      </c>
      <c r="W76" s="33">
        <v>720817602</v>
      </c>
      <c r="X76" s="33"/>
      <c r="Y76" s="32"/>
      <c r="Z76" s="34">
        <v>985322652</v>
      </c>
    </row>
    <row r="77" spans="1:26" ht="13.5" hidden="1">
      <c r="A77" s="36" t="s">
        <v>31</v>
      </c>
      <c r="B77" s="18">
        <v>264376128</v>
      </c>
      <c r="C77" s="18"/>
      <c r="D77" s="19">
        <v>278459282</v>
      </c>
      <c r="E77" s="20">
        <v>279737341</v>
      </c>
      <c r="F77" s="20">
        <v>26753552</v>
      </c>
      <c r="G77" s="20">
        <v>30093955</v>
      </c>
      <c r="H77" s="20">
        <v>26541665</v>
      </c>
      <c r="I77" s="20">
        <v>83389172</v>
      </c>
      <c r="J77" s="20">
        <v>42995963</v>
      </c>
      <c r="K77" s="20">
        <v>22425752</v>
      </c>
      <c r="L77" s="20">
        <v>17730082</v>
      </c>
      <c r="M77" s="20">
        <v>83151797</v>
      </c>
      <c r="N77" s="20">
        <v>17811824</v>
      </c>
      <c r="O77" s="20">
        <v>17811824</v>
      </c>
      <c r="P77" s="20">
        <v>17946978</v>
      </c>
      <c r="Q77" s="20">
        <v>53570626</v>
      </c>
      <c r="R77" s="20"/>
      <c r="S77" s="20"/>
      <c r="T77" s="20"/>
      <c r="U77" s="20"/>
      <c r="V77" s="20">
        <v>220111595</v>
      </c>
      <c r="W77" s="20">
        <v>201175380</v>
      </c>
      <c r="X77" s="20"/>
      <c r="Y77" s="19"/>
      <c r="Z77" s="22">
        <v>279737341</v>
      </c>
    </row>
    <row r="78" spans="1:26" ht="13.5" hidden="1">
      <c r="A78" s="37" t="s">
        <v>32</v>
      </c>
      <c r="B78" s="18">
        <v>649410699</v>
      </c>
      <c r="C78" s="18"/>
      <c r="D78" s="19">
        <v>700831953</v>
      </c>
      <c r="E78" s="20">
        <v>699029378</v>
      </c>
      <c r="F78" s="20">
        <v>51858332</v>
      </c>
      <c r="G78" s="20">
        <v>43898929</v>
      </c>
      <c r="H78" s="20">
        <v>55497276</v>
      </c>
      <c r="I78" s="20">
        <v>151254537</v>
      </c>
      <c r="J78" s="20">
        <v>55907941</v>
      </c>
      <c r="K78" s="20">
        <v>63962122</v>
      </c>
      <c r="L78" s="20">
        <v>40727519</v>
      </c>
      <c r="M78" s="20">
        <v>160597582</v>
      </c>
      <c r="N78" s="20">
        <v>44956063</v>
      </c>
      <c r="O78" s="20">
        <v>55723568</v>
      </c>
      <c r="P78" s="20">
        <v>54773019</v>
      </c>
      <c r="Q78" s="20">
        <v>155452650</v>
      </c>
      <c r="R78" s="20"/>
      <c r="S78" s="20"/>
      <c r="T78" s="20"/>
      <c r="U78" s="20"/>
      <c r="V78" s="20">
        <v>467304769</v>
      </c>
      <c r="W78" s="20">
        <v>519267433</v>
      </c>
      <c r="X78" s="20"/>
      <c r="Y78" s="19"/>
      <c r="Z78" s="22">
        <v>699029378</v>
      </c>
    </row>
    <row r="79" spans="1:26" ht="13.5" hidden="1">
      <c r="A79" s="38" t="s">
        <v>102</v>
      </c>
      <c r="B79" s="18">
        <v>414973550</v>
      </c>
      <c r="C79" s="18"/>
      <c r="D79" s="19">
        <v>467083536</v>
      </c>
      <c r="E79" s="20">
        <v>456630651</v>
      </c>
      <c r="F79" s="20">
        <v>32985324</v>
      </c>
      <c r="G79" s="20">
        <v>27955841</v>
      </c>
      <c r="H79" s="20">
        <v>39850529</v>
      </c>
      <c r="I79" s="20">
        <v>100791694</v>
      </c>
      <c r="J79" s="20">
        <v>35715284</v>
      </c>
      <c r="K79" s="20">
        <v>46371481</v>
      </c>
      <c r="L79" s="20">
        <v>24527627</v>
      </c>
      <c r="M79" s="20">
        <v>106614392</v>
      </c>
      <c r="N79" s="20">
        <v>25937872</v>
      </c>
      <c r="O79" s="20">
        <v>36705377</v>
      </c>
      <c r="P79" s="20">
        <v>35522610</v>
      </c>
      <c r="Q79" s="20">
        <v>98165859</v>
      </c>
      <c r="R79" s="20"/>
      <c r="S79" s="20"/>
      <c r="T79" s="20"/>
      <c r="U79" s="20"/>
      <c r="V79" s="20">
        <v>305571945</v>
      </c>
      <c r="W79" s="20">
        <v>357874676</v>
      </c>
      <c r="X79" s="20"/>
      <c r="Y79" s="19"/>
      <c r="Z79" s="22">
        <v>456630651</v>
      </c>
    </row>
    <row r="80" spans="1:26" ht="13.5" hidden="1">
      <c r="A80" s="38" t="s">
        <v>103</v>
      </c>
      <c r="B80" s="18">
        <v>126781212</v>
      </c>
      <c r="C80" s="18"/>
      <c r="D80" s="19">
        <v>121716599</v>
      </c>
      <c r="E80" s="20">
        <v>124441852</v>
      </c>
      <c r="F80" s="20">
        <v>12019391</v>
      </c>
      <c r="G80" s="20">
        <v>7594817</v>
      </c>
      <c r="H80" s="20">
        <v>7087135</v>
      </c>
      <c r="I80" s="20">
        <v>26701343</v>
      </c>
      <c r="J80" s="20">
        <v>8647471</v>
      </c>
      <c r="K80" s="20">
        <v>9451603</v>
      </c>
      <c r="L80" s="20">
        <v>8599147</v>
      </c>
      <c r="M80" s="20">
        <v>26698221</v>
      </c>
      <c r="N80" s="20">
        <v>11565506</v>
      </c>
      <c r="O80" s="20">
        <v>11565506</v>
      </c>
      <c r="P80" s="20">
        <v>11252922</v>
      </c>
      <c r="Q80" s="20">
        <v>34383934</v>
      </c>
      <c r="R80" s="20"/>
      <c r="S80" s="20"/>
      <c r="T80" s="20"/>
      <c r="U80" s="20"/>
      <c r="V80" s="20">
        <v>87783498</v>
      </c>
      <c r="W80" s="20">
        <v>81248469</v>
      </c>
      <c r="X80" s="20"/>
      <c r="Y80" s="19"/>
      <c r="Z80" s="22">
        <v>124441852</v>
      </c>
    </row>
    <row r="81" spans="1:26" ht="13.5" hidden="1">
      <c r="A81" s="38" t="s">
        <v>104</v>
      </c>
      <c r="B81" s="18">
        <v>68409148</v>
      </c>
      <c r="C81" s="18"/>
      <c r="D81" s="19">
        <v>71279480</v>
      </c>
      <c r="E81" s="20">
        <v>77204537</v>
      </c>
      <c r="F81" s="20">
        <v>5330301</v>
      </c>
      <c r="G81" s="20">
        <v>4864806</v>
      </c>
      <c r="H81" s="20">
        <v>5217423</v>
      </c>
      <c r="I81" s="20">
        <v>15412530</v>
      </c>
      <c r="J81" s="20">
        <v>6652227</v>
      </c>
      <c r="K81" s="20">
        <v>5047709</v>
      </c>
      <c r="L81" s="20">
        <v>4934679</v>
      </c>
      <c r="M81" s="20">
        <v>16634615</v>
      </c>
      <c r="N81" s="20">
        <v>4695466</v>
      </c>
      <c r="O81" s="20">
        <v>4695466</v>
      </c>
      <c r="P81" s="20">
        <v>5306846</v>
      </c>
      <c r="Q81" s="20">
        <v>14697778</v>
      </c>
      <c r="R81" s="20"/>
      <c r="S81" s="20"/>
      <c r="T81" s="20"/>
      <c r="U81" s="20"/>
      <c r="V81" s="20">
        <v>46744923</v>
      </c>
      <c r="W81" s="20">
        <v>51085389</v>
      </c>
      <c r="X81" s="20"/>
      <c r="Y81" s="19"/>
      <c r="Z81" s="22">
        <v>77204537</v>
      </c>
    </row>
    <row r="82" spans="1:26" ht="13.5" hidden="1">
      <c r="A82" s="38" t="s">
        <v>105</v>
      </c>
      <c r="B82" s="18">
        <v>39246789</v>
      </c>
      <c r="C82" s="18"/>
      <c r="D82" s="19">
        <v>40752338</v>
      </c>
      <c r="E82" s="20">
        <v>40752338</v>
      </c>
      <c r="F82" s="20">
        <v>3766902</v>
      </c>
      <c r="G82" s="20">
        <v>3483465</v>
      </c>
      <c r="H82" s="20">
        <v>3342189</v>
      </c>
      <c r="I82" s="20">
        <v>10592556</v>
      </c>
      <c r="J82" s="20">
        <v>4892959</v>
      </c>
      <c r="K82" s="20">
        <v>3091329</v>
      </c>
      <c r="L82" s="20">
        <v>2666066</v>
      </c>
      <c r="M82" s="20">
        <v>10650354</v>
      </c>
      <c r="N82" s="20">
        <v>2757219</v>
      </c>
      <c r="O82" s="20">
        <v>2757219</v>
      </c>
      <c r="P82" s="20">
        <v>2690641</v>
      </c>
      <c r="Q82" s="20">
        <v>8205079</v>
      </c>
      <c r="R82" s="20"/>
      <c r="S82" s="20"/>
      <c r="T82" s="20"/>
      <c r="U82" s="20"/>
      <c r="V82" s="20">
        <v>29447989</v>
      </c>
      <c r="W82" s="20">
        <v>29058899</v>
      </c>
      <c r="X82" s="20"/>
      <c r="Y82" s="19"/>
      <c r="Z82" s="22">
        <v>40752338</v>
      </c>
    </row>
    <row r="83" spans="1:26" ht="13.5" hidden="1">
      <c r="A83" s="38" t="s">
        <v>106</v>
      </c>
      <c r="B83" s="18"/>
      <c r="C83" s="18"/>
      <c r="D83" s="19"/>
      <c r="E83" s="20"/>
      <c r="F83" s="20">
        <v>-2243586</v>
      </c>
      <c r="G83" s="20"/>
      <c r="H83" s="20"/>
      <c r="I83" s="20">
        <v>-2243586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-2243586</v>
      </c>
      <c r="W83" s="20"/>
      <c r="X83" s="20"/>
      <c r="Y83" s="19"/>
      <c r="Z83" s="22"/>
    </row>
    <row r="84" spans="1:26" ht="13.5" hidden="1">
      <c r="A84" s="39" t="s">
        <v>107</v>
      </c>
      <c r="B84" s="27">
        <v>5599524</v>
      </c>
      <c r="C84" s="27"/>
      <c r="D84" s="28">
        <v>6555933</v>
      </c>
      <c r="E84" s="29">
        <v>6555933</v>
      </c>
      <c r="F84" s="29">
        <v>-11776</v>
      </c>
      <c r="G84" s="29"/>
      <c r="H84" s="29">
        <v>528942</v>
      </c>
      <c r="I84" s="29">
        <v>517166</v>
      </c>
      <c r="J84" s="29">
        <v>596844</v>
      </c>
      <c r="K84" s="29">
        <v>549588</v>
      </c>
      <c r="L84" s="29">
        <v>577217</v>
      </c>
      <c r="M84" s="29">
        <v>1723649</v>
      </c>
      <c r="N84" s="29">
        <v>484291</v>
      </c>
      <c r="O84" s="29">
        <v>488402</v>
      </c>
      <c r="P84" s="29">
        <v>502843</v>
      </c>
      <c r="Q84" s="29">
        <v>1475536</v>
      </c>
      <c r="R84" s="29"/>
      <c r="S84" s="29"/>
      <c r="T84" s="29"/>
      <c r="U84" s="29"/>
      <c r="V84" s="29">
        <v>3716351</v>
      </c>
      <c r="W84" s="29">
        <v>374789</v>
      </c>
      <c r="X84" s="29"/>
      <c r="Y84" s="28"/>
      <c r="Z84" s="30">
        <v>6555933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262455047</v>
      </c>
      <c r="C5" s="18">
        <v>0</v>
      </c>
      <c r="D5" s="58">
        <v>201664697</v>
      </c>
      <c r="E5" s="59">
        <v>201664697</v>
      </c>
      <c r="F5" s="59">
        <v>33799031</v>
      </c>
      <c r="G5" s="59">
        <v>22313210</v>
      </c>
      <c r="H5" s="59">
        <v>23001901</v>
      </c>
      <c r="I5" s="59">
        <v>79114142</v>
      </c>
      <c r="J5" s="59">
        <v>22810159</v>
      </c>
      <c r="K5" s="59">
        <v>23038914</v>
      </c>
      <c r="L5" s="59">
        <v>22142296</v>
      </c>
      <c r="M5" s="59">
        <v>67991369</v>
      </c>
      <c r="N5" s="59">
        <v>22555875</v>
      </c>
      <c r="O5" s="59">
        <v>22765510</v>
      </c>
      <c r="P5" s="59">
        <v>22674337</v>
      </c>
      <c r="Q5" s="59">
        <v>67995722</v>
      </c>
      <c r="R5" s="59">
        <v>0</v>
      </c>
      <c r="S5" s="59">
        <v>0</v>
      </c>
      <c r="T5" s="59">
        <v>0</v>
      </c>
      <c r="U5" s="59">
        <v>0</v>
      </c>
      <c r="V5" s="59">
        <v>215101233</v>
      </c>
      <c r="W5" s="59">
        <v>151248519</v>
      </c>
      <c r="X5" s="59">
        <v>63852714</v>
      </c>
      <c r="Y5" s="60">
        <v>42.22</v>
      </c>
      <c r="Z5" s="61">
        <v>201664697</v>
      </c>
    </row>
    <row r="6" spans="1:26" ht="13.5">
      <c r="A6" s="57" t="s">
        <v>32</v>
      </c>
      <c r="B6" s="18">
        <v>945308825</v>
      </c>
      <c r="C6" s="18">
        <v>0</v>
      </c>
      <c r="D6" s="58">
        <v>1196987310</v>
      </c>
      <c r="E6" s="59">
        <v>1196987310</v>
      </c>
      <c r="F6" s="59">
        <v>95439478</v>
      </c>
      <c r="G6" s="59">
        <v>106991376</v>
      </c>
      <c r="H6" s="59">
        <v>111597521</v>
      </c>
      <c r="I6" s="59">
        <v>314028375</v>
      </c>
      <c r="J6" s="59">
        <v>97618288</v>
      </c>
      <c r="K6" s="59">
        <v>95386333</v>
      </c>
      <c r="L6" s="59">
        <v>97882861</v>
      </c>
      <c r="M6" s="59">
        <v>290887482</v>
      </c>
      <c r="N6" s="59">
        <v>93316958</v>
      </c>
      <c r="O6" s="59">
        <v>103207524</v>
      </c>
      <c r="P6" s="59">
        <v>73115933</v>
      </c>
      <c r="Q6" s="59">
        <v>269640415</v>
      </c>
      <c r="R6" s="59">
        <v>0</v>
      </c>
      <c r="S6" s="59">
        <v>0</v>
      </c>
      <c r="T6" s="59">
        <v>0</v>
      </c>
      <c r="U6" s="59">
        <v>0</v>
      </c>
      <c r="V6" s="59">
        <v>874556272</v>
      </c>
      <c r="W6" s="59">
        <v>897740487</v>
      </c>
      <c r="X6" s="59">
        <v>-23184215</v>
      </c>
      <c r="Y6" s="60">
        <v>-2.58</v>
      </c>
      <c r="Z6" s="61">
        <v>1196987310</v>
      </c>
    </row>
    <row r="7" spans="1:26" ht="13.5">
      <c r="A7" s="57" t="s">
        <v>33</v>
      </c>
      <c r="B7" s="18">
        <v>3230005</v>
      </c>
      <c r="C7" s="18">
        <v>0</v>
      </c>
      <c r="D7" s="58">
        <v>1500000</v>
      </c>
      <c r="E7" s="59">
        <v>1500000</v>
      </c>
      <c r="F7" s="59">
        <v>0</v>
      </c>
      <c r="G7" s="59">
        <v>122296</v>
      </c>
      <c r="H7" s="59">
        <v>406302</v>
      </c>
      <c r="I7" s="59">
        <v>528598</v>
      </c>
      <c r="J7" s="59">
        <v>282738</v>
      </c>
      <c r="K7" s="59">
        <v>168987</v>
      </c>
      <c r="L7" s="59">
        <v>104027</v>
      </c>
      <c r="M7" s="59">
        <v>555752</v>
      </c>
      <c r="N7" s="59">
        <v>59918</v>
      </c>
      <c r="O7" s="59">
        <v>341885</v>
      </c>
      <c r="P7" s="59">
        <v>0</v>
      </c>
      <c r="Q7" s="59">
        <v>401803</v>
      </c>
      <c r="R7" s="59">
        <v>0</v>
      </c>
      <c r="S7" s="59">
        <v>0</v>
      </c>
      <c r="T7" s="59">
        <v>0</v>
      </c>
      <c r="U7" s="59">
        <v>0</v>
      </c>
      <c r="V7" s="59">
        <v>1486153</v>
      </c>
      <c r="W7" s="59">
        <v>1125000</v>
      </c>
      <c r="X7" s="59">
        <v>361153</v>
      </c>
      <c r="Y7" s="60">
        <v>32.1</v>
      </c>
      <c r="Z7" s="61">
        <v>1500000</v>
      </c>
    </row>
    <row r="8" spans="1:26" ht="13.5">
      <c r="A8" s="57" t="s">
        <v>34</v>
      </c>
      <c r="B8" s="18">
        <v>410415987</v>
      </c>
      <c r="C8" s="18">
        <v>0</v>
      </c>
      <c r="D8" s="58">
        <v>388792000</v>
      </c>
      <c r="E8" s="59">
        <v>388792000</v>
      </c>
      <c r="F8" s="59">
        <v>160771000</v>
      </c>
      <c r="G8" s="59">
        <v>2093000</v>
      </c>
      <c r="H8" s="59">
        <v>0</v>
      </c>
      <c r="I8" s="59">
        <v>162864000</v>
      </c>
      <c r="J8" s="59">
        <v>0</v>
      </c>
      <c r="K8" s="59">
        <v>0</v>
      </c>
      <c r="L8" s="59">
        <v>128121000</v>
      </c>
      <c r="M8" s="59">
        <v>128121000</v>
      </c>
      <c r="N8" s="59">
        <v>0</v>
      </c>
      <c r="O8" s="59">
        <v>0</v>
      </c>
      <c r="P8" s="59">
        <v>96803000</v>
      </c>
      <c r="Q8" s="59">
        <v>96803000</v>
      </c>
      <c r="R8" s="59">
        <v>0</v>
      </c>
      <c r="S8" s="59">
        <v>0</v>
      </c>
      <c r="T8" s="59">
        <v>0</v>
      </c>
      <c r="U8" s="59">
        <v>0</v>
      </c>
      <c r="V8" s="59">
        <v>387788000</v>
      </c>
      <c r="W8" s="59">
        <v>388761999</v>
      </c>
      <c r="X8" s="59">
        <v>-973999</v>
      </c>
      <c r="Y8" s="60">
        <v>-0.25</v>
      </c>
      <c r="Z8" s="61">
        <v>388792000</v>
      </c>
    </row>
    <row r="9" spans="1:26" ht="13.5">
      <c r="A9" s="57" t="s">
        <v>35</v>
      </c>
      <c r="B9" s="18">
        <v>223438405</v>
      </c>
      <c r="C9" s="18">
        <v>0</v>
      </c>
      <c r="D9" s="58">
        <v>252528833</v>
      </c>
      <c r="E9" s="59">
        <v>272528833</v>
      </c>
      <c r="F9" s="59">
        <v>16718132</v>
      </c>
      <c r="G9" s="59">
        <v>20037874</v>
      </c>
      <c r="H9" s="59">
        <v>18905769</v>
      </c>
      <c r="I9" s="59">
        <v>55661775</v>
      </c>
      <c r="J9" s="59">
        <v>18455126</v>
      </c>
      <c r="K9" s="59">
        <v>23862162</v>
      </c>
      <c r="L9" s="59">
        <v>22846712</v>
      </c>
      <c r="M9" s="59">
        <v>65164000</v>
      </c>
      <c r="N9" s="59">
        <v>19862430</v>
      </c>
      <c r="O9" s="59">
        <v>21400198</v>
      </c>
      <c r="P9" s="59">
        <v>23932493</v>
      </c>
      <c r="Q9" s="59">
        <v>65195121</v>
      </c>
      <c r="R9" s="59">
        <v>0</v>
      </c>
      <c r="S9" s="59">
        <v>0</v>
      </c>
      <c r="T9" s="59">
        <v>0</v>
      </c>
      <c r="U9" s="59">
        <v>0</v>
      </c>
      <c r="V9" s="59">
        <v>186020896</v>
      </c>
      <c r="W9" s="59">
        <v>189396597</v>
      </c>
      <c r="X9" s="59">
        <v>-3375701</v>
      </c>
      <c r="Y9" s="60">
        <v>-1.78</v>
      </c>
      <c r="Z9" s="61">
        <v>272528833</v>
      </c>
    </row>
    <row r="10" spans="1:26" ht="25.5">
      <c r="A10" s="62" t="s">
        <v>94</v>
      </c>
      <c r="B10" s="63">
        <f>SUM(B5:B9)</f>
        <v>1844848269</v>
      </c>
      <c r="C10" s="63">
        <f>SUM(C5:C9)</f>
        <v>0</v>
      </c>
      <c r="D10" s="64">
        <f aca="true" t="shared" si="0" ref="D10:Z10">SUM(D5:D9)</f>
        <v>2041472840</v>
      </c>
      <c r="E10" s="65">
        <f t="shared" si="0"/>
        <v>2061472840</v>
      </c>
      <c r="F10" s="65">
        <f t="shared" si="0"/>
        <v>306727641</v>
      </c>
      <c r="G10" s="65">
        <f t="shared" si="0"/>
        <v>151557756</v>
      </c>
      <c r="H10" s="65">
        <f t="shared" si="0"/>
        <v>153911493</v>
      </c>
      <c r="I10" s="65">
        <f t="shared" si="0"/>
        <v>612196890</v>
      </c>
      <c r="J10" s="65">
        <f t="shared" si="0"/>
        <v>139166311</v>
      </c>
      <c r="K10" s="65">
        <f t="shared" si="0"/>
        <v>142456396</v>
      </c>
      <c r="L10" s="65">
        <f t="shared" si="0"/>
        <v>271096896</v>
      </c>
      <c r="M10" s="65">
        <f t="shared" si="0"/>
        <v>552719603</v>
      </c>
      <c r="N10" s="65">
        <f t="shared" si="0"/>
        <v>135795181</v>
      </c>
      <c r="O10" s="65">
        <f t="shared" si="0"/>
        <v>147715117</v>
      </c>
      <c r="P10" s="65">
        <f t="shared" si="0"/>
        <v>216525763</v>
      </c>
      <c r="Q10" s="65">
        <f t="shared" si="0"/>
        <v>500036061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1664952554</v>
      </c>
      <c r="W10" s="65">
        <f t="shared" si="0"/>
        <v>1628272602</v>
      </c>
      <c r="X10" s="65">
        <f t="shared" si="0"/>
        <v>36679952</v>
      </c>
      <c r="Y10" s="66">
        <f>+IF(W10&lt;&gt;0,(X10/W10)*100,0)</f>
        <v>2.252691100676028</v>
      </c>
      <c r="Z10" s="67">
        <f t="shared" si="0"/>
        <v>2061472840</v>
      </c>
    </row>
    <row r="11" spans="1:26" ht="13.5">
      <c r="A11" s="57" t="s">
        <v>36</v>
      </c>
      <c r="B11" s="18">
        <v>611810850</v>
      </c>
      <c r="C11" s="18">
        <v>0</v>
      </c>
      <c r="D11" s="58">
        <v>620099100</v>
      </c>
      <c r="E11" s="59">
        <v>620099100</v>
      </c>
      <c r="F11" s="59">
        <v>52334899</v>
      </c>
      <c r="G11" s="59">
        <v>52483803</v>
      </c>
      <c r="H11" s="59">
        <v>53982427</v>
      </c>
      <c r="I11" s="59">
        <v>158801129</v>
      </c>
      <c r="J11" s="59">
        <v>49303890</v>
      </c>
      <c r="K11" s="59">
        <v>52791279</v>
      </c>
      <c r="L11" s="59">
        <v>51930354</v>
      </c>
      <c r="M11" s="59">
        <v>154025523</v>
      </c>
      <c r="N11" s="59">
        <v>51714760</v>
      </c>
      <c r="O11" s="59">
        <v>54213659</v>
      </c>
      <c r="P11" s="59">
        <v>49435617</v>
      </c>
      <c r="Q11" s="59">
        <v>155364036</v>
      </c>
      <c r="R11" s="59">
        <v>0</v>
      </c>
      <c r="S11" s="59">
        <v>0</v>
      </c>
      <c r="T11" s="59">
        <v>0</v>
      </c>
      <c r="U11" s="59">
        <v>0</v>
      </c>
      <c r="V11" s="59">
        <v>468190688</v>
      </c>
      <c r="W11" s="59">
        <v>483823917</v>
      </c>
      <c r="X11" s="59">
        <v>-15633229</v>
      </c>
      <c r="Y11" s="60">
        <v>-3.23</v>
      </c>
      <c r="Z11" s="61">
        <v>620099100</v>
      </c>
    </row>
    <row r="12" spans="1:26" ht="13.5">
      <c r="A12" s="57" t="s">
        <v>37</v>
      </c>
      <c r="B12" s="18">
        <v>27190642</v>
      </c>
      <c r="C12" s="18">
        <v>0</v>
      </c>
      <c r="D12" s="58">
        <v>28551594</v>
      </c>
      <c r="E12" s="59">
        <v>28551594</v>
      </c>
      <c r="F12" s="59">
        <v>2368700</v>
      </c>
      <c r="G12" s="59">
        <v>2539674</v>
      </c>
      <c r="H12" s="59">
        <v>2308083</v>
      </c>
      <c r="I12" s="59">
        <v>7216457</v>
      </c>
      <c r="J12" s="59">
        <v>2461142</v>
      </c>
      <c r="K12" s="59">
        <v>2442858</v>
      </c>
      <c r="L12" s="59">
        <v>2416003</v>
      </c>
      <c r="M12" s="59">
        <v>7320003</v>
      </c>
      <c r="N12" s="59">
        <v>2409755</v>
      </c>
      <c r="O12" s="59">
        <v>2572072</v>
      </c>
      <c r="P12" s="59">
        <v>2407128</v>
      </c>
      <c r="Q12" s="59">
        <v>7388955</v>
      </c>
      <c r="R12" s="59">
        <v>0</v>
      </c>
      <c r="S12" s="59">
        <v>0</v>
      </c>
      <c r="T12" s="59">
        <v>0</v>
      </c>
      <c r="U12" s="59">
        <v>0</v>
      </c>
      <c r="V12" s="59">
        <v>21925415</v>
      </c>
      <c r="W12" s="59">
        <v>21413700</v>
      </c>
      <c r="X12" s="59">
        <v>511715</v>
      </c>
      <c r="Y12" s="60">
        <v>2.39</v>
      </c>
      <c r="Z12" s="61">
        <v>28551594</v>
      </c>
    </row>
    <row r="13" spans="1:26" ht="13.5">
      <c r="A13" s="57" t="s">
        <v>95</v>
      </c>
      <c r="B13" s="18">
        <v>206572065</v>
      </c>
      <c r="C13" s="18">
        <v>0</v>
      </c>
      <c r="D13" s="58">
        <v>87000000</v>
      </c>
      <c r="E13" s="59">
        <v>87000000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65250000</v>
      </c>
      <c r="X13" s="59">
        <v>-65250000</v>
      </c>
      <c r="Y13" s="60">
        <v>-100</v>
      </c>
      <c r="Z13" s="61">
        <v>87000000</v>
      </c>
    </row>
    <row r="14" spans="1:26" ht="13.5">
      <c r="A14" s="57" t="s">
        <v>38</v>
      </c>
      <c r="B14" s="18">
        <v>119480326</v>
      </c>
      <c r="C14" s="18">
        <v>0</v>
      </c>
      <c r="D14" s="58">
        <v>105980000</v>
      </c>
      <c r="E14" s="59">
        <v>105980000</v>
      </c>
      <c r="F14" s="59">
        <v>1340</v>
      </c>
      <c r="G14" s="59">
        <v>60111</v>
      </c>
      <c r="H14" s="59">
        <v>5853</v>
      </c>
      <c r="I14" s="59">
        <v>67304</v>
      </c>
      <c r="J14" s="59">
        <v>1968</v>
      </c>
      <c r="K14" s="59">
        <v>5345</v>
      </c>
      <c r="L14" s="59">
        <v>0</v>
      </c>
      <c r="M14" s="59">
        <v>7313</v>
      </c>
      <c r="N14" s="59">
        <v>5</v>
      </c>
      <c r="O14" s="59">
        <v>7594</v>
      </c>
      <c r="P14" s="59">
        <v>12238</v>
      </c>
      <c r="Q14" s="59">
        <v>19837</v>
      </c>
      <c r="R14" s="59">
        <v>0</v>
      </c>
      <c r="S14" s="59">
        <v>0</v>
      </c>
      <c r="T14" s="59">
        <v>0</v>
      </c>
      <c r="U14" s="59">
        <v>0</v>
      </c>
      <c r="V14" s="59">
        <v>94454</v>
      </c>
      <c r="W14" s="59">
        <v>105734997</v>
      </c>
      <c r="X14" s="59">
        <v>-105640543</v>
      </c>
      <c r="Y14" s="60">
        <v>-99.91</v>
      </c>
      <c r="Z14" s="61">
        <v>105980000</v>
      </c>
    </row>
    <row r="15" spans="1:26" ht="13.5">
      <c r="A15" s="57" t="s">
        <v>39</v>
      </c>
      <c r="B15" s="18">
        <v>849876951</v>
      </c>
      <c r="C15" s="18">
        <v>0</v>
      </c>
      <c r="D15" s="58">
        <v>907126966</v>
      </c>
      <c r="E15" s="59">
        <v>907126966</v>
      </c>
      <c r="F15" s="59">
        <v>111430592</v>
      </c>
      <c r="G15" s="59">
        <v>15933674</v>
      </c>
      <c r="H15" s="59">
        <v>16585941</v>
      </c>
      <c r="I15" s="59">
        <v>143950207</v>
      </c>
      <c r="J15" s="59">
        <v>15411763</v>
      </c>
      <c r="K15" s="59">
        <v>28041578</v>
      </c>
      <c r="L15" s="59">
        <v>79045915</v>
      </c>
      <c r="M15" s="59">
        <v>122499256</v>
      </c>
      <c r="N15" s="59">
        <v>31235984</v>
      </c>
      <c r="O15" s="59">
        <v>14318086</v>
      </c>
      <c r="P15" s="59">
        <v>67806388</v>
      </c>
      <c r="Q15" s="59">
        <v>113360458</v>
      </c>
      <c r="R15" s="59">
        <v>0</v>
      </c>
      <c r="S15" s="59">
        <v>0</v>
      </c>
      <c r="T15" s="59">
        <v>0</v>
      </c>
      <c r="U15" s="59">
        <v>0</v>
      </c>
      <c r="V15" s="59">
        <v>379809921</v>
      </c>
      <c r="W15" s="59">
        <v>672845247</v>
      </c>
      <c r="X15" s="59">
        <v>-293035326</v>
      </c>
      <c r="Y15" s="60">
        <v>-43.55</v>
      </c>
      <c r="Z15" s="61">
        <v>907126966</v>
      </c>
    </row>
    <row r="16" spans="1:26" ht="13.5">
      <c r="A16" s="68" t="s">
        <v>40</v>
      </c>
      <c r="B16" s="18">
        <v>0</v>
      </c>
      <c r="C16" s="18">
        <v>0</v>
      </c>
      <c r="D16" s="58">
        <v>32850000</v>
      </c>
      <c r="E16" s="59">
        <v>32850000</v>
      </c>
      <c r="F16" s="59">
        <v>584901</v>
      </c>
      <c r="G16" s="59">
        <v>1689458</v>
      </c>
      <c r="H16" s="59">
        <v>2070141</v>
      </c>
      <c r="I16" s="59">
        <v>4344500</v>
      </c>
      <c r="J16" s="59">
        <v>2676729</v>
      </c>
      <c r="K16" s="59">
        <v>4714413</v>
      </c>
      <c r="L16" s="59">
        <v>3841197</v>
      </c>
      <c r="M16" s="59">
        <v>11232339</v>
      </c>
      <c r="N16" s="59">
        <v>3902456</v>
      </c>
      <c r="O16" s="59">
        <v>3811654</v>
      </c>
      <c r="P16" s="59">
        <v>4197810</v>
      </c>
      <c r="Q16" s="59">
        <v>11911920</v>
      </c>
      <c r="R16" s="59">
        <v>0</v>
      </c>
      <c r="S16" s="59">
        <v>0</v>
      </c>
      <c r="T16" s="59">
        <v>0</v>
      </c>
      <c r="U16" s="59">
        <v>0</v>
      </c>
      <c r="V16" s="59">
        <v>27488759</v>
      </c>
      <c r="W16" s="59">
        <v>24637500</v>
      </c>
      <c r="X16" s="59">
        <v>2851259</v>
      </c>
      <c r="Y16" s="60">
        <v>11.57</v>
      </c>
      <c r="Z16" s="61">
        <v>32850000</v>
      </c>
    </row>
    <row r="17" spans="1:26" ht="13.5">
      <c r="A17" s="57" t="s">
        <v>41</v>
      </c>
      <c r="B17" s="18">
        <v>915476173</v>
      </c>
      <c r="C17" s="18">
        <v>0</v>
      </c>
      <c r="D17" s="58">
        <v>255127250</v>
      </c>
      <c r="E17" s="59">
        <v>255127250</v>
      </c>
      <c r="F17" s="59">
        <v>19908154</v>
      </c>
      <c r="G17" s="59">
        <v>16257401</v>
      </c>
      <c r="H17" s="59">
        <v>33874577</v>
      </c>
      <c r="I17" s="59">
        <v>70040132</v>
      </c>
      <c r="J17" s="59">
        <v>27438151</v>
      </c>
      <c r="K17" s="59">
        <v>20535760</v>
      </c>
      <c r="L17" s="59">
        <v>24583641</v>
      </c>
      <c r="M17" s="59">
        <v>72557552</v>
      </c>
      <c r="N17" s="59">
        <v>19207059</v>
      </c>
      <c r="O17" s="59">
        <v>22382299</v>
      </c>
      <c r="P17" s="59">
        <v>25879863</v>
      </c>
      <c r="Q17" s="59">
        <v>67469221</v>
      </c>
      <c r="R17" s="59">
        <v>0</v>
      </c>
      <c r="S17" s="59">
        <v>0</v>
      </c>
      <c r="T17" s="59">
        <v>0</v>
      </c>
      <c r="U17" s="59">
        <v>0</v>
      </c>
      <c r="V17" s="59">
        <v>210066905</v>
      </c>
      <c r="W17" s="59">
        <v>191345436</v>
      </c>
      <c r="X17" s="59">
        <v>18721469</v>
      </c>
      <c r="Y17" s="60">
        <v>9.78</v>
      </c>
      <c r="Z17" s="61">
        <v>255127250</v>
      </c>
    </row>
    <row r="18" spans="1:26" ht="13.5">
      <c r="A18" s="69" t="s">
        <v>42</v>
      </c>
      <c r="B18" s="70">
        <f>SUM(B11:B17)</f>
        <v>2730407007</v>
      </c>
      <c r="C18" s="70">
        <f>SUM(C11:C17)</f>
        <v>0</v>
      </c>
      <c r="D18" s="71">
        <f aca="true" t="shared" si="1" ref="D18:Z18">SUM(D11:D17)</f>
        <v>2036734910</v>
      </c>
      <c r="E18" s="72">
        <f t="shared" si="1"/>
        <v>2036734910</v>
      </c>
      <c r="F18" s="72">
        <f t="shared" si="1"/>
        <v>186628586</v>
      </c>
      <c r="G18" s="72">
        <f t="shared" si="1"/>
        <v>88964121</v>
      </c>
      <c r="H18" s="72">
        <f t="shared" si="1"/>
        <v>108827022</v>
      </c>
      <c r="I18" s="72">
        <f t="shared" si="1"/>
        <v>384419729</v>
      </c>
      <c r="J18" s="72">
        <f t="shared" si="1"/>
        <v>97293643</v>
      </c>
      <c r="K18" s="72">
        <f t="shared" si="1"/>
        <v>108531233</v>
      </c>
      <c r="L18" s="72">
        <f t="shared" si="1"/>
        <v>161817110</v>
      </c>
      <c r="M18" s="72">
        <f t="shared" si="1"/>
        <v>367641986</v>
      </c>
      <c r="N18" s="72">
        <f t="shared" si="1"/>
        <v>108470019</v>
      </c>
      <c r="O18" s="72">
        <f t="shared" si="1"/>
        <v>97305364</v>
      </c>
      <c r="P18" s="72">
        <f t="shared" si="1"/>
        <v>149739044</v>
      </c>
      <c r="Q18" s="72">
        <f t="shared" si="1"/>
        <v>355514427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1107576142</v>
      </c>
      <c r="W18" s="72">
        <f t="shared" si="1"/>
        <v>1565050797</v>
      </c>
      <c r="X18" s="72">
        <f t="shared" si="1"/>
        <v>-457474655</v>
      </c>
      <c r="Y18" s="66">
        <f>+IF(W18&lt;&gt;0,(X18/W18)*100,0)</f>
        <v>-29.230658575230894</v>
      </c>
      <c r="Z18" s="73">
        <f t="shared" si="1"/>
        <v>2036734910</v>
      </c>
    </row>
    <row r="19" spans="1:26" ht="13.5">
      <c r="A19" s="69" t="s">
        <v>43</v>
      </c>
      <c r="B19" s="74">
        <f>+B10-B18</f>
        <v>-885558738</v>
      </c>
      <c r="C19" s="74">
        <f>+C10-C18</f>
        <v>0</v>
      </c>
      <c r="D19" s="75">
        <f aca="true" t="shared" si="2" ref="D19:Z19">+D10-D18</f>
        <v>4737930</v>
      </c>
      <c r="E19" s="76">
        <f t="shared" si="2"/>
        <v>24737930</v>
      </c>
      <c r="F19" s="76">
        <f t="shared" si="2"/>
        <v>120099055</v>
      </c>
      <c r="G19" s="76">
        <f t="shared" si="2"/>
        <v>62593635</v>
      </c>
      <c r="H19" s="76">
        <f t="shared" si="2"/>
        <v>45084471</v>
      </c>
      <c r="I19" s="76">
        <f t="shared" si="2"/>
        <v>227777161</v>
      </c>
      <c r="J19" s="76">
        <f t="shared" si="2"/>
        <v>41872668</v>
      </c>
      <c r="K19" s="76">
        <f t="shared" si="2"/>
        <v>33925163</v>
      </c>
      <c r="L19" s="76">
        <f t="shared" si="2"/>
        <v>109279786</v>
      </c>
      <c r="M19" s="76">
        <f t="shared" si="2"/>
        <v>185077617</v>
      </c>
      <c r="N19" s="76">
        <f t="shared" si="2"/>
        <v>27325162</v>
      </c>
      <c r="O19" s="76">
        <f t="shared" si="2"/>
        <v>50409753</v>
      </c>
      <c r="P19" s="76">
        <f t="shared" si="2"/>
        <v>66786719</v>
      </c>
      <c r="Q19" s="76">
        <f t="shared" si="2"/>
        <v>144521634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557376412</v>
      </c>
      <c r="W19" s="76">
        <f>IF(E10=E18,0,W10-W18)</f>
        <v>63221805</v>
      </c>
      <c r="X19" s="76">
        <f t="shared" si="2"/>
        <v>494154607</v>
      </c>
      <c r="Y19" s="77">
        <f>+IF(W19&lt;&gt;0,(X19/W19)*100,0)</f>
        <v>781.6205294992764</v>
      </c>
      <c r="Z19" s="78">
        <f t="shared" si="2"/>
        <v>24737930</v>
      </c>
    </row>
    <row r="20" spans="1:26" ht="13.5">
      <c r="A20" s="57" t="s">
        <v>44</v>
      </c>
      <c r="B20" s="18">
        <v>117246706</v>
      </c>
      <c r="C20" s="18">
        <v>0</v>
      </c>
      <c r="D20" s="58">
        <v>113363000</v>
      </c>
      <c r="E20" s="59">
        <v>113363000</v>
      </c>
      <c r="F20" s="59">
        <v>43610000</v>
      </c>
      <c r="G20" s="59">
        <v>0</v>
      </c>
      <c r="H20" s="59">
        <v>0</v>
      </c>
      <c r="I20" s="59">
        <v>43610000</v>
      </c>
      <c r="J20" s="59">
        <v>0</v>
      </c>
      <c r="K20" s="59">
        <v>0</v>
      </c>
      <c r="L20" s="59">
        <v>37015000</v>
      </c>
      <c r="M20" s="59">
        <v>37015000</v>
      </c>
      <c r="N20" s="59">
        <v>0</v>
      </c>
      <c r="O20" s="59">
        <v>0</v>
      </c>
      <c r="P20" s="59">
        <v>32738000</v>
      </c>
      <c r="Q20" s="59">
        <v>32738000</v>
      </c>
      <c r="R20" s="59">
        <v>0</v>
      </c>
      <c r="S20" s="59">
        <v>0</v>
      </c>
      <c r="T20" s="59">
        <v>0</v>
      </c>
      <c r="U20" s="59">
        <v>0</v>
      </c>
      <c r="V20" s="59">
        <v>113363000</v>
      </c>
      <c r="W20" s="59">
        <v>85022253</v>
      </c>
      <c r="X20" s="59">
        <v>28340747</v>
      </c>
      <c r="Y20" s="60">
        <v>33.33</v>
      </c>
      <c r="Z20" s="61">
        <v>113363000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-768312032</v>
      </c>
      <c r="C22" s="85">
        <f>SUM(C19:C21)</f>
        <v>0</v>
      </c>
      <c r="D22" s="86">
        <f aca="true" t="shared" si="3" ref="D22:Z22">SUM(D19:D21)</f>
        <v>118100930</v>
      </c>
      <c r="E22" s="87">
        <f t="shared" si="3"/>
        <v>138100930</v>
      </c>
      <c r="F22" s="87">
        <f t="shared" si="3"/>
        <v>163709055</v>
      </c>
      <c r="G22" s="87">
        <f t="shared" si="3"/>
        <v>62593635</v>
      </c>
      <c r="H22" s="87">
        <f t="shared" si="3"/>
        <v>45084471</v>
      </c>
      <c r="I22" s="87">
        <f t="shared" si="3"/>
        <v>271387161</v>
      </c>
      <c r="J22" s="87">
        <f t="shared" si="3"/>
        <v>41872668</v>
      </c>
      <c r="K22" s="87">
        <f t="shared" si="3"/>
        <v>33925163</v>
      </c>
      <c r="L22" s="87">
        <f t="shared" si="3"/>
        <v>146294786</v>
      </c>
      <c r="M22" s="87">
        <f t="shared" si="3"/>
        <v>222092617</v>
      </c>
      <c r="N22" s="87">
        <f t="shared" si="3"/>
        <v>27325162</v>
      </c>
      <c r="O22" s="87">
        <f t="shared" si="3"/>
        <v>50409753</v>
      </c>
      <c r="P22" s="87">
        <f t="shared" si="3"/>
        <v>99524719</v>
      </c>
      <c r="Q22" s="87">
        <f t="shared" si="3"/>
        <v>177259634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670739412</v>
      </c>
      <c r="W22" s="87">
        <f t="shared" si="3"/>
        <v>148244058</v>
      </c>
      <c r="X22" s="87">
        <f t="shared" si="3"/>
        <v>522495354</v>
      </c>
      <c r="Y22" s="88">
        <f>+IF(W22&lt;&gt;0,(X22/W22)*100,0)</f>
        <v>352.45618681053645</v>
      </c>
      <c r="Z22" s="89">
        <f t="shared" si="3"/>
        <v>138100930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-768312032</v>
      </c>
      <c r="C24" s="74">
        <f>SUM(C22:C23)</f>
        <v>0</v>
      </c>
      <c r="D24" s="75">
        <f aca="true" t="shared" si="4" ref="D24:Z24">SUM(D22:D23)</f>
        <v>118100930</v>
      </c>
      <c r="E24" s="76">
        <f t="shared" si="4"/>
        <v>138100930</v>
      </c>
      <c r="F24" s="76">
        <f t="shared" si="4"/>
        <v>163709055</v>
      </c>
      <c r="G24" s="76">
        <f t="shared" si="4"/>
        <v>62593635</v>
      </c>
      <c r="H24" s="76">
        <f t="shared" si="4"/>
        <v>45084471</v>
      </c>
      <c r="I24" s="76">
        <f t="shared" si="4"/>
        <v>271387161</v>
      </c>
      <c r="J24" s="76">
        <f t="shared" si="4"/>
        <v>41872668</v>
      </c>
      <c r="K24" s="76">
        <f t="shared" si="4"/>
        <v>33925163</v>
      </c>
      <c r="L24" s="76">
        <f t="shared" si="4"/>
        <v>146294786</v>
      </c>
      <c r="M24" s="76">
        <f t="shared" si="4"/>
        <v>222092617</v>
      </c>
      <c r="N24" s="76">
        <f t="shared" si="4"/>
        <v>27325162</v>
      </c>
      <c r="O24" s="76">
        <f t="shared" si="4"/>
        <v>50409753</v>
      </c>
      <c r="P24" s="76">
        <f t="shared" si="4"/>
        <v>99524719</v>
      </c>
      <c r="Q24" s="76">
        <f t="shared" si="4"/>
        <v>177259634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670739412</v>
      </c>
      <c r="W24" s="76">
        <f t="shared" si="4"/>
        <v>148244058</v>
      </c>
      <c r="X24" s="76">
        <f t="shared" si="4"/>
        <v>522495354</v>
      </c>
      <c r="Y24" s="77">
        <f>+IF(W24&lt;&gt;0,(X24/W24)*100,0)</f>
        <v>352.45618681053645</v>
      </c>
      <c r="Z24" s="78">
        <f t="shared" si="4"/>
        <v>138100930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134043706</v>
      </c>
      <c r="C27" s="21">
        <v>0</v>
      </c>
      <c r="D27" s="98">
        <v>133363002</v>
      </c>
      <c r="E27" s="99">
        <v>153363000</v>
      </c>
      <c r="F27" s="99">
        <v>9529387</v>
      </c>
      <c r="G27" s="99">
        <v>3410141</v>
      </c>
      <c r="H27" s="99">
        <v>5151288</v>
      </c>
      <c r="I27" s="99">
        <v>18090816</v>
      </c>
      <c r="J27" s="99">
        <v>31494737</v>
      </c>
      <c r="K27" s="99">
        <v>6839637</v>
      </c>
      <c r="L27" s="99">
        <v>18668046</v>
      </c>
      <c r="M27" s="99">
        <v>57002420</v>
      </c>
      <c r="N27" s="99">
        <v>10254996</v>
      </c>
      <c r="O27" s="99">
        <v>7821234</v>
      </c>
      <c r="P27" s="99">
        <v>10569769</v>
      </c>
      <c r="Q27" s="99">
        <v>28645999</v>
      </c>
      <c r="R27" s="99">
        <v>0</v>
      </c>
      <c r="S27" s="99">
        <v>0</v>
      </c>
      <c r="T27" s="99">
        <v>0</v>
      </c>
      <c r="U27" s="99">
        <v>0</v>
      </c>
      <c r="V27" s="99">
        <v>103739235</v>
      </c>
      <c r="W27" s="99">
        <v>115022250</v>
      </c>
      <c r="X27" s="99">
        <v>-11283015</v>
      </c>
      <c r="Y27" s="100">
        <v>-9.81</v>
      </c>
      <c r="Z27" s="101">
        <v>153363000</v>
      </c>
    </row>
    <row r="28" spans="1:26" ht="13.5">
      <c r="A28" s="102" t="s">
        <v>44</v>
      </c>
      <c r="B28" s="18">
        <v>117246706</v>
      </c>
      <c r="C28" s="18">
        <v>0</v>
      </c>
      <c r="D28" s="58">
        <v>113363002</v>
      </c>
      <c r="E28" s="59">
        <v>113363000</v>
      </c>
      <c r="F28" s="59">
        <v>9199232</v>
      </c>
      <c r="G28" s="59">
        <v>3410141</v>
      </c>
      <c r="H28" s="59">
        <v>5106102</v>
      </c>
      <c r="I28" s="59">
        <v>17715475</v>
      </c>
      <c r="J28" s="59">
        <v>28506193</v>
      </c>
      <c r="K28" s="59">
        <v>6372408</v>
      </c>
      <c r="L28" s="59">
        <v>16032264</v>
      </c>
      <c r="M28" s="59">
        <v>50910865</v>
      </c>
      <c r="N28" s="59">
        <v>9938112</v>
      </c>
      <c r="O28" s="59">
        <v>7793382</v>
      </c>
      <c r="P28" s="59">
        <v>10236422</v>
      </c>
      <c r="Q28" s="59">
        <v>27967916</v>
      </c>
      <c r="R28" s="59">
        <v>0</v>
      </c>
      <c r="S28" s="59">
        <v>0</v>
      </c>
      <c r="T28" s="59">
        <v>0</v>
      </c>
      <c r="U28" s="59">
        <v>0</v>
      </c>
      <c r="V28" s="59">
        <v>96594256</v>
      </c>
      <c r="W28" s="59">
        <v>85022250</v>
      </c>
      <c r="X28" s="59">
        <v>11572006</v>
      </c>
      <c r="Y28" s="60">
        <v>13.61</v>
      </c>
      <c r="Z28" s="61">
        <v>113363000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16797000</v>
      </c>
      <c r="C31" s="18">
        <v>0</v>
      </c>
      <c r="D31" s="58">
        <v>20000000</v>
      </c>
      <c r="E31" s="59">
        <v>40000000</v>
      </c>
      <c r="F31" s="59">
        <v>330155</v>
      </c>
      <c r="G31" s="59">
        <v>0</v>
      </c>
      <c r="H31" s="59">
        <v>45186</v>
      </c>
      <c r="I31" s="59">
        <v>375341</v>
      </c>
      <c r="J31" s="59">
        <v>2988544</v>
      </c>
      <c r="K31" s="59">
        <v>467229</v>
      </c>
      <c r="L31" s="59">
        <v>2635782</v>
      </c>
      <c r="M31" s="59">
        <v>6091555</v>
      </c>
      <c r="N31" s="59">
        <v>316884</v>
      </c>
      <c r="O31" s="59">
        <v>27852</v>
      </c>
      <c r="P31" s="59">
        <v>333347</v>
      </c>
      <c r="Q31" s="59">
        <v>678083</v>
      </c>
      <c r="R31" s="59">
        <v>0</v>
      </c>
      <c r="S31" s="59">
        <v>0</v>
      </c>
      <c r="T31" s="59">
        <v>0</v>
      </c>
      <c r="U31" s="59">
        <v>0</v>
      </c>
      <c r="V31" s="59">
        <v>7144979</v>
      </c>
      <c r="W31" s="59">
        <v>30000000</v>
      </c>
      <c r="X31" s="59">
        <v>-22855021</v>
      </c>
      <c r="Y31" s="60">
        <v>-76.18</v>
      </c>
      <c r="Z31" s="61">
        <v>40000000</v>
      </c>
    </row>
    <row r="32" spans="1:26" ht="13.5">
      <c r="A32" s="69" t="s">
        <v>50</v>
      </c>
      <c r="B32" s="21">
        <f>SUM(B28:B31)</f>
        <v>134043706</v>
      </c>
      <c r="C32" s="21">
        <f>SUM(C28:C31)</f>
        <v>0</v>
      </c>
      <c r="D32" s="98">
        <f aca="true" t="shared" si="5" ref="D32:Z32">SUM(D28:D31)</f>
        <v>133363002</v>
      </c>
      <c r="E32" s="99">
        <f t="shared" si="5"/>
        <v>153363000</v>
      </c>
      <c r="F32" s="99">
        <f t="shared" si="5"/>
        <v>9529387</v>
      </c>
      <c r="G32" s="99">
        <f t="shared" si="5"/>
        <v>3410141</v>
      </c>
      <c r="H32" s="99">
        <f t="shared" si="5"/>
        <v>5151288</v>
      </c>
      <c r="I32" s="99">
        <f t="shared" si="5"/>
        <v>18090816</v>
      </c>
      <c r="J32" s="99">
        <f t="shared" si="5"/>
        <v>31494737</v>
      </c>
      <c r="K32" s="99">
        <f t="shared" si="5"/>
        <v>6839637</v>
      </c>
      <c r="L32" s="99">
        <f t="shared" si="5"/>
        <v>18668046</v>
      </c>
      <c r="M32" s="99">
        <f t="shared" si="5"/>
        <v>57002420</v>
      </c>
      <c r="N32" s="99">
        <f t="shared" si="5"/>
        <v>10254996</v>
      </c>
      <c r="O32" s="99">
        <f t="shared" si="5"/>
        <v>7821234</v>
      </c>
      <c r="P32" s="99">
        <f t="shared" si="5"/>
        <v>10569769</v>
      </c>
      <c r="Q32" s="99">
        <f t="shared" si="5"/>
        <v>28645999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103739235</v>
      </c>
      <c r="W32" s="99">
        <f t="shared" si="5"/>
        <v>115022250</v>
      </c>
      <c r="X32" s="99">
        <f t="shared" si="5"/>
        <v>-11283015</v>
      </c>
      <c r="Y32" s="100">
        <f>+IF(W32&lt;&gt;0,(X32/W32)*100,0)</f>
        <v>-9.809419481882852</v>
      </c>
      <c r="Z32" s="101">
        <f t="shared" si="5"/>
        <v>153363000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904128073</v>
      </c>
      <c r="C35" s="18">
        <v>0</v>
      </c>
      <c r="D35" s="58">
        <v>2735000000</v>
      </c>
      <c r="E35" s="59">
        <v>2735000000</v>
      </c>
      <c r="F35" s="59">
        <v>95262306</v>
      </c>
      <c r="G35" s="59">
        <v>136841496</v>
      </c>
      <c r="H35" s="59">
        <v>177744238</v>
      </c>
      <c r="I35" s="59">
        <v>177744238</v>
      </c>
      <c r="J35" s="59">
        <v>216053561</v>
      </c>
      <c r="K35" s="59">
        <v>223694455</v>
      </c>
      <c r="L35" s="59">
        <v>289979225</v>
      </c>
      <c r="M35" s="59">
        <v>289979225</v>
      </c>
      <c r="N35" s="59">
        <v>477680921</v>
      </c>
      <c r="O35" s="59">
        <v>378428057</v>
      </c>
      <c r="P35" s="59">
        <v>466879784</v>
      </c>
      <c r="Q35" s="59">
        <v>466879784</v>
      </c>
      <c r="R35" s="59">
        <v>0</v>
      </c>
      <c r="S35" s="59">
        <v>0</v>
      </c>
      <c r="T35" s="59">
        <v>0</v>
      </c>
      <c r="U35" s="59">
        <v>0</v>
      </c>
      <c r="V35" s="59">
        <v>466879784</v>
      </c>
      <c r="W35" s="59">
        <v>2051250000</v>
      </c>
      <c r="X35" s="59">
        <v>-1584370216</v>
      </c>
      <c r="Y35" s="60">
        <v>-77.24</v>
      </c>
      <c r="Z35" s="61">
        <v>2735000000</v>
      </c>
    </row>
    <row r="36" spans="1:26" ht="13.5">
      <c r="A36" s="57" t="s">
        <v>53</v>
      </c>
      <c r="B36" s="18">
        <v>5260597871</v>
      </c>
      <c r="C36" s="18">
        <v>0</v>
      </c>
      <c r="D36" s="58">
        <v>5488322000</v>
      </c>
      <c r="E36" s="59">
        <v>5488322000</v>
      </c>
      <c r="F36" s="59">
        <v>0</v>
      </c>
      <c r="G36" s="59">
        <v>48107250</v>
      </c>
      <c r="H36" s="59">
        <v>34401023</v>
      </c>
      <c r="I36" s="59">
        <v>34401023</v>
      </c>
      <c r="J36" s="59">
        <v>18159648</v>
      </c>
      <c r="K36" s="59">
        <v>8814896</v>
      </c>
      <c r="L36" s="59">
        <v>-8140498</v>
      </c>
      <c r="M36" s="59">
        <v>-8140498</v>
      </c>
      <c r="N36" s="59">
        <v>31906901</v>
      </c>
      <c r="O36" s="59">
        <v>13101678</v>
      </c>
      <c r="P36" s="59">
        <v>-1898322</v>
      </c>
      <c r="Q36" s="59">
        <v>-1898322</v>
      </c>
      <c r="R36" s="59">
        <v>0</v>
      </c>
      <c r="S36" s="59">
        <v>0</v>
      </c>
      <c r="T36" s="59">
        <v>0</v>
      </c>
      <c r="U36" s="59">
        <v>0</v>
      </c>
      <c r="V36" s="59">
        <v>-1898322</v>
      </c>
      <c r="W36" s="59">
        <v>4116241500</v>
      </c>
      <c r="X36" s="59">
        <v>-4118139822</v>
      </c>
      <c r="Y36" s="60">
        <v>-100.05</v>
      </c>
      <c r="Z36" s="61">
        <v>5488322000</v>
      </c>
    </row>
    <row r="37" spans="1:26" ht="13.5">
      <c r="A37" s="57" t="s">
        <v>54</v>
      </c>
      <c r="B37" s="18">
        <v>2732670558</v>
      </c>
      <c r="C37" s="18">
        <v>0</v>
      </c>
      <c r="D37" s="58">
        <v>1930000000</v>
      </c>
      <c r="E37" s="59">
        <v>1930000000</v>
      </c>
      <c r="F37" s="59">
        <v>-51268180</v>
      </c>
      <c r="G37" s="59">
        <v>-1256718</v>
      </c>
      <c r="H37" s="59">
        <v>35875799</v>
      </c>
      <c r="I37" s="59">
        <v>35875799</v>
      </c>
      <c r="J37" s="59">
        <v>-17883392</v>
      </c>
      <c r="K37" s="59">
        <v>-36296622</v>
      </c>
      <c r="L37" s="59">
        <v>-80895015</v>
      </c>
      <c r="M37" s="59">
        <v>-80895015</v>
      </c>
      <c r="N37" s="59">
        <v>-39945065</v>
      </c>
      <c r="O37" s="59">
        <v>-37334716</v>
      </c>
      <c r="P37" s="59">
        <v>-14346314</v>
      </c>
      <c r="Q37" s="59">
        <v>-14346314</v>
      </c>
      <c r="R37" s="59">
        <v>0</v>
      </c>
      <c r="S37" s="59">
        <v>0</v>
      </c>
      <c r="T37" s="59">
        <v>0</v>
      </c>
      <c r="U37" s="59">
        <v>0</v>
      </c>
      <c r="V37" s="59">
        <v>-14346314</v>
      </c>
      <c r="W37" s="59">
        <v>1447500000</v>
      </c>
      <c r="X37" s="59">
        <v>-1461846314</v>
      </c>
      <c r="Y37" s="60">
        <v>-100.99</v>
      </c>
      <c r="Z37" s="61">
        <v>1930000000</v>
      </c>
    </row>
    <row r="38" spans="1:26" ht="13.5">
      <c r="A38" s="57" t="s">
        <v>55</v>
      </c>
      <c r="B38" s="18">
        <v>455422190</v>
      </c>
      <c r="C38" s="18">
        <v>0</v>
      </c>
      <c r="D38" s="58">
        <v>320000000</v>
      </c>
      <c r="E38" s="59">
        <v>320000000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240000000</v>
      </c>
      <c r="X38" s="59">
        <v>-240000000</v>
      </c>
      <c r="Y38" s="60">
        <v>-100</v>
      </c>
      <c r="Z38" s="61">
        <v>320000000</v>
      </c>
    </row>
    <row r="39" spans="1:26" ht="13.5">
      <c r="A39" s="57" t="s">
        <v>56</v>
      </c>
      <c r="B39" s="18">
        <v>2976633196</v>
      </c>
      <c r="C39" s="18">
        <v>0</v>
      </c>
      <c r="D39" s="58">
        <v>5973322000</v>
      </c>
      <c r="E39" s="59">
        <v>5973322000</v>
      </c>
      <c r="F39" s="59">
        <v>146530486</v>
      </c>
      <c r="G39" s="59">
        <v>186205464</v>
      </c>
      <c r="H39" s="59">
        <v>176269462</v>
      </c>
      <c r="I39" s="59">
        <v>176269462</v>
      </c>
      <c r="J39" s="59">
        <v>252096601</v>
      </c>
      <c r="K39" s="59">
        <v>268805973</v>
      </c>
      <c r="L39" s="59">
        <v>362733742</v>
      </c>
      <c r="M39" s="59">
        <v>362733742</v>
      </c>
      <c r="N39" s="59">
        <v>549532887</v>
      </c>
      <c r="O39" s="59">
        <v>428864451</v>
      </c>
      <c r="P39" s="59">
        <v>479327776</v>
      </c>
      <c r="Q39" s="59">
        <v>479327776</v>
      </c>
      <c r="R39" s="59">
        <v>0</v>
      </c>
      <c r="S39" s="59">
        <v>0</v>
      </c>
      <c r="T39" s="59">
        <v>0</v>
      </c>
      <c r="U39" s="59">
        <v>0</v>
      </c>
      <c r="V39" s="59">
        <v>479327776</v>
      </c>
      <c r="W39" s="59">
        <v>4479991500</v>
      </c>
      <c r="X39" s="59">
        <v>-4000663724</v>
      </c>
      <c r="Y39" s="60">
        <v>-89.3</v>
      </c>
      <c r="Z39" s="61">
        <v>5973322000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96076115</v>
      </c>
      <c r="C42" s="18">
        <v>0</v>
      </c>
      <c r="D42" s="58">
        <v>91880058</v>
      </c>
      <c r="E42" s="59">
        <v>1839838475</v>
      </c>
      <c r="F42" s="59">
        <v>90199674</v>
      </c>
      <c r="G42" s="59">
        <v>-8684180</v>
      </c>
      <c r="H42" s="59">
        <v>-4941215</v>
      </c>
      <c r="I42" s="59">
        <v>76574279</v>
      </c>
      <c r="J42" s="59">
        <v>5149306</v>
      </c>
      <c r="K42" s="59">
        <v>-9881455</v>
      </c>
      <c r="L42" s="59">
        <v>68853173</v>
      </c>
      <c r="M42" s="59">
        <v>64121024</v>
      </c>
      <c r="N42" s="59">
        <v>-23908694</v>
      </c>
      <c r="O42" s="59">
        <v>-20380388</v>
      </c>
      <c r="P42" s="59">
        <v>64365278</v>
      </c>
      <c r="Q42" s="59">
        <v>20076196</v>
      </c>
      <c r="R42" s="59">
        <v>0</v>
      </c>
      <c r="S42" s="59">
        <v>0</v>
      </c>
      <c r="T42" s="59">
        <v>0</v>
      </c>
      <c r="U42" s="59">
        <v>0</v>
      </c>
      <c r="V42" s="59">
        <v>160771499</v>
      </c>
      <c r="W42" s="59">
        <v>1469277395</v>
      </c>
      <c r="X42" s="59">
        <v>-1308505896</v>
      </c>
      <c r="Y42" s="60">
        <v>-89.06</v>
      </c>
      <c r="Z42" s="61">
        <v>1839838475</v>
      </c>
    </row>
    <row r="43" spans="1:26" ht="13.5">
      <c r="A43" s="57" t="s">
        <v>59</v>
      </c>
      <c r="B43" s="18">
        <v>-74277504</v>
      </c>
      <c r="C43" s="18">
        <v>0</v>
      </c>
      <c r="D43" s="58">
        <v>209620004</v>
      </c>
      <c r="E43" s="59">
        <v>362829638</v>
      </c>
      <c r="F43" s="59">
        <v>-9529387</v>
      </c>
      <c r="G43" s="59">
        <v>-3410141</v>
      </c>
      <c r="H43" s="59">
        <v>-5151288</v>
      </c>
      <c r="I43" s="59">
        <v>-18090816</v>
      </c>
      <c r="J43" s="59">
        <v>-31494737</v>
      </c>
      <c r="K43" s="59">
        <v>-6839637</v>
      </c>
      <c r="L43" s="59">
        <v>-18668046</v>
      </c>
      <c r="M43" s="59">
        <v>-57002420</v>
      </c>
      <c r="N43" s="59">
        <v>-10254995</v>
      </c>
      <c r="O43" s="59">
        <v>-7821234</v>
      </c>
      <c r="P43" s="59">
        <v>-10569769</v>
      </c>
      <c r="Q43" s="59">
        <v>-28645998</v>
      </c>
      <c r="R43" s="59">
        <v>0</v>
      </c>
      <c r="S43" s="59">
        <v>0</v>
      </c>
      <c r="T43" s="59">
        <v>0</v>
      </c>
      <c r="U43" s="59">
        <v>0</v>
      </c>
      <c r="V43" s="59">
        <v>-103739234</v>
      </c>
      <c r="W43" s="59">
        <v>-114227</v>
      </c>
      <c r="X43" s="59">
        <v>-103625007</v>
      </c>
      <c r="Y43" s="60">
        <v>90718.49</v>
      </c>
      <c r="Z43" s="61">
        <v>362829638</v>
      </c>
    </row>
    <row r="44" spans="1:26" ht="13.5">
      <c r="A44" s="57" t="s">
        <v>60</v>
      </c>
      <c r="B44" s="18">
        <v>-12848525</v>
      </c>
      <c r="C44" s="18">
        <v>0</v>
      </c>
      <c r="D44" s="58">
        <v>25000000</v>
      </c>
      <c r="E44" s="59">
        <v>25000000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25000000</v>
      </c>
    </row>
    <row r="45" spans="1:26" ht="13.5">
      <c r="A45" s="69" t="s">
        <v>61</v>
      </c>
      <c r="B45" s="21">
        <v>8916846</v>
      </c>
      <c r="C45" s="21">
        <v>0</v>
      </c>
      <c r="D45" s="98">
        <v>4176062</v>
      </c>
      <c r="E45" s="99">
        <v>1905344113</v>
      </c>
      <c r="F45" s="99">
        <v>403003200</v>
      </c>
      <c r="G45" s="99">
        <v>390908879</v>
      </c>
      <c r="H45" s="99">
        <v>380816376</v>
      </c>
      <c r="I45" s="99">
        <v>380816376</v>
      </c>
      <c r="J45" s="99">
        <v>354470945</v>
      </c>
      <c r="K45" s="99">
        <v>337749853</v>
      </c>
      <c r="L45" s="99">
        <v>387934980</v>
      </c>
      <c r="M45" s="99">
        <v>387934980</v>
      </c>
      <c r="N45" s="99">
        <v>353771291</v>
      </c>
      <c r="O45" s="99">
        <v>325569669</v>
      </c>
      <c r="P45" s="99">
        <v>379365178</v>
      </c>
      <c r="Q45" s="99">
        <v>379365178</v>
      </c>
      <c r="R45" s="99">
        <v>0</v>
      </c>
      <c r="S45" s="99">
        <v>0</v>
      </c>
      <c r="T45" s="99">
        <v>0</v>
      </c>
      <c r="U45" s="99">
        <v>0</v>
      </c>
      <c r="V45" s="99">
        <v>379365178</v>
      </c>
      <c r="W45" s="99">
        <v>1146839168</v>
      </c>
      <c r="X45" s="99">
        <v>-767473990</v>
      </c>
      <c r="Y45" s="100">
        <v>-66.92</v>
      </c>
      <c r="Z45" s="101">
        <v>1905344113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8" t="s">
        <v>90</v>
      </c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140911148</v>
      </c>
      <c r="C49" s="51">
        <v>0</v>
      </c>
      <c r="D49" s="128">
        <v>70870356</v>
      </c>
      <c r="E49" s="53">
        <v>71506000</v>
      </c>
      <c r="F49" s="53">
        <v>0</v>
      </c>
      <c r="G49" s="53">
        <v>0</v>
      </c>
      <c r="H49" s="53">
        <v>0</v>
      </c>
      <c r="I49" s="53">
        <v>74339037</v>
      </c>
      <c r="J49" s="53">
        <v>0</v>
      </c>
      <c r="K49" s="53">
        <v>0</v>
      </c>
      <c r="L49" s="53">
        <v>0</v>
      </c>
      <c r="M49" s="53">
        <v>108596500</v>
      </c>
      <c r="N49" s="53">
        <v>0</v>
      </c>
      <c r="O49" s="53">
        <v>0</v>
      </c>
      <c r="P49" s="53">
        <v>0</v>
      </c>
      <c r="Q49" s="53">
        <v>54429038</v>
      </c>
      <c r="R49" s="53">
        <v>0</v>
      </c>
      <c r="S49" s="53">
        <v>0</v>
      </c>
      <c r="T49" s="53">
        <v>0</v>
      </c>
      <c r="U49" s="53">
        <v>0</v>
      </c>
      <c r="V49" s="53">
        <v>365110019</v>
      </c>
      <c r="W49" s="53">
        <v>1548432430</v>
      </c>
      <c r="X49" s="53">
        <v>2434194528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116960927</v>
      </c>
      <c r="C51" s="51">
        <v>0</v>
      </c>
      <c r="D51" s="128">
        <v>66315246</v>
      </c>
      <c r="E51" s="53">
        <v>92871086</v>
      </c>
      <c r="F51" s="53">
        <v>0</v>
      </c>
      <c r="G51" s="53">
        <v>0</v>
      </c>
      <c r="H51" s="53">
        <v>0</v>
      </c>
      <c r="I51" s="53">
        <v>93020383</v>
      </c>
      <c r="J51" s="53">
        <v>0</v>
      </c>
      <c r="K51" s="53">
        <v>0</v>
      </c>
      <c r="L51" s="53">
        <v>0</v>
      </c>
      <c r="M51" s="53">
        <v>2676594536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3045762178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64.20352862260007</v>
      </c>
      <c r="C58" s="5">
        <f>IF(C67=0,0,+(C76/C67)*100)</f>
        <v>0</v>
      </c>
      <c r="D58" s="6">
        <f aca="true" t="shared" si="6" ref="D58:Z58">IF(D67=0,0,+(D76/D67)*100)</f>
        <v>88.9143364021968</v>
      </c>
      <c r="E58" s="7">
        <f t="shared" si="6"/>
        <v>88.9143364021968</v>
      </c>
      <c r="F58" s="7">
        <f t="shared" si="6"/>
        <v>47.28715052644105</v>
      </c>
      <c r="G58" s="7">
        <f t="shared" si="6"/>
        <v>49.01612513809439</v>
      </c>
      <c r="H58" s="7">
        <f t="shared" si="6"/>
        <v>66.5154273097938</v>
      </c>
      <c r="I58" s="7">
        <f t="shared" si="6"/>
        <v>54.46889043165063</v>
      </c>
      <c r="J58" s="7">
        <f t="shared" si="6"/>
        <v>72.5475422371058</v>
      </c>
      <c r="K58" s="7">
        <f t="shared" si="6"/>
        <v>66.50332204544668</v>
      </c>
      <c r="L58" s="7">
        <f t="shared" si="6"/>
        <v>41.50406598095003</v>
      </c>
      <c r="M58" s="7">
        <f t="shared" si="6"/>
        <v>60.1593586906459</v>
      </c>
      <c r="N58" s="7">
        <f t="shared" si="6"/>
        <v>59.77764591932959</v>
      </c>
      <c r="O58" s="7">
        <f t="shared" si="6"/>
        <v>50.00054678356777</v>
      </c>
      <c r="P58" s="7">
        <f t="shared" si="6"/>
        <v>68.20072542529748</v>
      </c>
      <c r="Q58" s="7">
        <f t="shared" si="6"/>
        <v>58.610474916705066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57.6499801712386</v>
      </c>
      <c r="W58" s="7">
        <f t="shared" si="6"/>
        <v>88.91433604386843</v>
      </c>
      <c r="X58" s="7">
        <f t="shared" si="6"/>
        <v>0</v>
      </c>
      <c r="Y58" s="7">
        <f t="shared" si="6"/>
        <v>0</v>
      </c>
      <c r="Z58" s="8">
        <f t="shared" si="6"/>
        <v>88.9143364021968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89.99999985123821</v>
      </c>
      <c r="E59" s="10">
        <f t="shared" si="7"/>
        <v>89.99999985123821</v>
      </c>
      <c r="F59" s="10">
        <f t="shared" si="7"/>
        <v>51.08452961269807</v>
      </c>
      <c r="G59" s="10">
        <f t="shared" si="7"/>
        <v>92.94374498335291</v>
      </c>
      <c r="H59" s="10">
        <f t="shared" si="7"/>
        <v>119.02255383152898</v>
      </c>
      <c r="I59" s="10">
        <f t="shared" si="7"/>
        <v>82.64294770459622</v>
      </c>
      <c r="J59" s="10">
        <f t="shared" si="7"/>
        <v>118.52870468811724</v>
      </c>
      <c r="K59" s="10">
        <f t="shared" si="7"/>
        <v>119.417425665116</v>
      </c>
      <c r="L59" s="10">
        <f t="shared" si="7"/>
        <v>53.316819538497725</v>
      </c>
      <c r="M59" s="10">
        <f t="shared" si="7"/>
        <v>97.59272827702587</v>
      </c>
      <c r="N59" s="10">
        <f t="shared" si="7"/>
        <v>63.3098206121465</v>
      </c>
      <c r="O59" s="10">
        <f t="shared" si="7"/>
        <v>76.05933273623126</v>
      </c>
      <c r="P59" s="10">
        <f t="shared" si="7"/>
        <v>81.35911096320038</v>
      </c>
      <c r="Q59" s="10">
        <f t="shared" si="7"/>
        <v>73.59730366566296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84.5090037210526</v>
      </c>
      <c r="W59" s="10">
        <f t="shared" si="7"/>
        <v>90.00000059504714</v>
      </c>
      <c r="X59" s="10">
        <f t="shared" si="7"/>
        <v>0</v>
      </c>
      <c r="Y59" s="10">
        <f t="shared" si="7"/>
        <v>0</v>
      </c>
      <c r="Z59" s="11">
        <f t="shared" si="7"/>
        <v>89.99999985123821</v>
      </c>
    </row>
    <row r="60" spans="1:26" ht="13.5">
      <c r="A60" s="37" t="s">
        <v>32</v>
      </c>
      <c r="B60" s="12">
        <f t="shared" si="7"/>
        <v>90.44211398322659</v>
      </c>
      <c r="C60" s="12">
        <f t="shared" si="7"/>
        <v>0</v>
      </c>
      <c r="D60" s="3">
        <f t="shared" si="7"/>
        <v>87.60984625643191</v>
      </c>
      <c r="E60" s="13">
        <f t="shared" si="7"/>
        <v>87.60984625643191</v>
      </c>
      <c r="F60" s="13">
        <f t="shared" si="7"/>
        <v>49.9998030165253</v>
      </c>
      <c r="G60" s="13">
        <f t="shared" si="7"/>
        <v>44.262184271749156</v>
      </c>
      <c r="H60" s="13">
        <f t="shared" si="7"/>
        <v>59.709052139249586</v>
      </c>
      <c r="I60" s="13">
        <f t="shared" si="7"/>
        <v>51.49537617420719</v>
      </c>
      <c r="J60" s="13">
        <f t="shared" si="7"/>
        <v>68.44041046898917</v>
      </c>
      <c r="K60" s="13">
        <f t="shared" si="7"/>
        <v>60.94664630833434</v>
      </c>
      <c r="L60" s="13">
        <f t="shared" si="7"/>
        <v>43.49693865200773</v>
      </c>
      <c r="M60" s="13">
        <f t="shared" si="7"/>
        <v>57.58968204757604</v>
      </c>
      <c r="N60" s="13">
        <f t="shared" si="7"/>
        <v>66.08345505647537</v>
      </c>
      <c r="O60" s="13">
        <f t="shared" si="7"/>
        <v>49.71664468958678</v>
      </c>
      <c r="P60" s="13">
        <f t="shared" si="7"/>
        <v>75.70813464146043</v>
      </c>
      <c r="Q60" s="13">
        <f t="shared" si="7"/>
        <v>62.428733837989384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56.89335059734155</v>
      </c>
      <c r="W60" s="13">
        <f t="shared" si="7"/>
        <v>87.609845650194</v>
      </c>
      <c r="X60" s="13">
        <f t="shared" si="7"/>
        <v>0</v>
      </c>
      <c r="Y60" s="13">
        <f t="shared" si="7"/>
        <v>0</v>
      </c>
      <c r="Z60" s="14">
        <f t="shared" si="7"/>
        <v>87.60984625643191</v>
      </c>
    </row>
    <row r="61" spans="1:26" ht="13.5">
      <c r="A61" s="38" t="s">
        <v>102</v>
      </c>
      <c r="B61" s="12">
        <f t="shared" si="7"/>
        <v>117.54753103231998</v>
      </c>
      <c r="C61" s="12">
        <f t="shared" si="7"/>
        <v>0</v>
      </c>
      <c r="D61" s="3">
        <f t="shared" si="7"/>
        <v>90.00000003854734</v>
      </c>
      <c r="E61" s="13">
        <f t="shared" si="7"/>
        <v>90.00000003854734</v>
      </c>
      <c r="F61" s="13">
        <f t="shared" si="7"/>
        <v>65.59440989190644</v>
      </c>
      <c r="G61" s="13">
        <f t="shared" si="7"/>
        <v>59.736662885328805</v>
      </c>
      <c r="H61" s="13">
        <f t="shared" si="7"/>
        <v>73.49356394318683</v>
      </c>
      <c r="I61" s="13">
        <f t="shared" si="7"/>
        <v>66.57447750933972</v>
      </c>
      <c r="J61" s="13">
        <f t="shared" si="7"/>
        <v>110.0896607425303</v>
      </c>
      <c r="K61" s="13">
        <f t="shared" si="7"/>
        <v>99.53280839602655</v>
      </c>
      <c r="L61" s="13">
        <f t="shared" si="7"/>
        <v>60.510007618999495</v>
      </c>
      <c r="M61" s="13">
        <f t="shared" si="7"/>
        <v>89.53100529148738</v>
      </c>
      <c r="N61" s="13">
        <f t="shared" si="7"/>
        <v>107.64306844516429</v>
      </c>
      <c r="O61" s="13">
        <f t="shared" si="7"/>
        <v>69.68402916312594</v>
      </c>
      <c r="P61" s="13">
        <f t="shared" si="7"/>
        <v>159.52287012075433</v>
      </c>
      <c r="Q61" s="13">
        <f t="shared" si="7"/>
        <v>101.84413245541622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83.73488272281544</v>
      </c>
      <c r="W61" s="13">
        <f t="shared" si="7"/>
        <v>90.00000030837879</v>
      </c>
      <c r="X61" s="13">
        <f t="shared" si="7"/>
        <v>0</v>
      </c>
      <c r="Y61" s="13">
        <f t="shared" si="7"/>
        <v>0</v>
      </c>
      <c r="Z61" s="14">
        <f t="shared" si="7"/>
        <v>90.00000003854734</v>
      </c>
    </row>
    <row r="62" spans="1:26" ht="13.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27.0165740554132</v>
      </c>
      <c r="G62" s="13">
        <f t="shared" si="7"/>
        <v>25.693299356949144</v>
      </c>
      <c r="H62" s="13">
        <f t="shared" si="7"/>
        <v>37.19410440793193</v>
      </c>
      <c r="I62" s="13">
        <f t="shared" si="7"/>
        <v>29.853202656437915</v>
      </c>
      <c r="J62" s="13">
        <f t="shared" si="7"/>
        <v>29.347355444863187</v>
      </c>
      <c r="K62" s="13">
        <f t="shared" si="7"/>
        <v>31.183608162142605</v>
      </c>
      <c r="L62" s="13">
        <f t="shared" si="7"/>
        <v>25.82386183759411</v>
      </c>
      <c r="M62" s="13">
        <f t="shared" si="7"/>
        <v>28.879251411205477</v>
      </c>
      <c r="N62" s="13">
        <f t="shared" si="7"/>
        <v>33.13786962503896</v>
      </c>
      <c r="O62" s="13">
        <f t="shared" si="7"/>
        <v>29.653639681028604</v>
      </c>
      <c r="P62" s="13">
        <f t="shared" si="7"/>
        <v>35.80230093955508</v>
      </c>
      <c r="Q62" s="13">
        <f t="shared" si="7"/>
        <v>32.741594429017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30.479876493598546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65.00000023280968</v>
      </c>
      <c r="E63" s="13">
        <f t="shared" si="7"/>
        <v>65.00000023280968</v>
      </c>
      <c r="F63" s="13">
        <f t="shared" si="7"/>
        <v>60.46664202012663</v>
      </c>
      <c r="G63" s="13">
        <f t="shared" si="7"/>
        <v>27.111177947755987</v>
      </c>
      <c r="H63" s="13">
        <f t="shared" si="7"/>
        <v>56.03713837396159</v>
      </c>
      <c r="I63" s="13">
        <f t="shared" si="7"/>
        <v>47.87311365935635</v>
      </c>
      <c r="J63" s="13">
        <f t="shared" si="7"/>
        <v>37.70795143063534</v>
      </c>
      <c r="K63" s="13">
        <f t="shared" si="7"/>
        <v>39.33992193071665</v>
      </c>
      <c r="L63" s="13">
        <f t="shared" si="7"/>
        <v>34.075728472631624</v>
      </c>
      <c r="M63" s="13">
        <f t="shared" si="7"/>
        <v>37.041476833121564</v>
      </c>
      <c r="N63" s="13">
        <f t="shared" si="7"/>
        <v>40.537911701242884</v>
      </c>
      <c r="O63" s="13">
        <f t="shared" si="7"/>
        <v>35.005257681131226</v>
      </c>
      <c r="P63" s="13">
        <f t="shared" si="7"/>
        <v>36.88904290728907</v>
      </c>
      <c r="Q63" s="13">
        <f t="shared" si="7"/>
        <v>37.44631989399683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40.764431168888954</v>
      </c>
      <c r="W63" s="13">
        <f t="shared" si="7"/>
        <v>64.99999767190317</v>
      </c>
      <c r="X63" s="13">
        <f t="shared" si="7"/>
        <v>0</v>
      </c>
      <c r="Y63" s="13">
        <f t="shared" si="7"/>
        <v>0</v>
      </c>
      <c r="Z63" s="14">
        <f t="shared" si="7"/>
        <v>65.00000023280968</v>
      </c>
    </row>
    <row r="64" spans="1:26" ht="13.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64.99999937945682</v>
      </c>
      <c r="E64" s="13">
        <f t="shared" si="7"/>
        <v>64.99999937945682</v>
      </c>
      <c r="F64" s="13">
        <f t="shared" si="7"/>
        <v>34.51190341269442</v>
      </c>
      <c r="G64" s="13">
        <f t="shared" si="7"/>
        <v>30.390932350270983</v>
      </c>
      <c r="H64" s="13">
        <f t="shared" si="7"/>
        <v>38.213131403751184</v>
      </c>
      <c r="I64" s="13">
        <f t="shared" si="7"/>
        <v>34.3712227098507</v>
      </c>
      <c r="J64" s="13">
        <f t="shared" si="7"/>
        <v>33.765077220154396</v>
      </c>
      <c r="K64" s="13">
        <f t="shared" si="7"/>
        <v>35.40428614663122</v>
      </c>
      <c r="L64" s="13">
        <f t="shared" si="7"/>
        <v>30.012807479898484</v>
      </c>
      <c r="M64" s="13">
        <f t="shared" si="7"/>
        <v>33.06374964047621</v>
      </c>
      <c r="N64" s="13">
        <f t="shared" si="7"/>
        <v>35.068286397201526</v>
      </c>
      <c r="O64" s="13">
        <f t="shared" si="7"/>
        <v>32.29175955838163</v>
      </c>
      <c r="P64" s="13">
        <f t="shared" si="7"/>
        <v>34.569715843049</v>
      </c>
      <c r="Q64" s="13">
        <f t="shared" si="7"/>
        <v>33.965817471687046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33.80045697404503</v>
      </c>
      <c r="W64" s="13">
        <f t="shared" si="7"/>
        <v>64.99999255348213</v>
      </c>
      <c r="X64" s="13">
        <f t="shared" si="7"/>
        <v>0</v>
      </c>
      <c r="Y64" s="13">
        <f t="shared" si="7"/>
        <v>0</v>
      </c>
      <c r="Z64" s="14">
        <f t="shared" si="7"/>
        <v>64.99999937945682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6.38297108211862</v>
      </c>
      <c r="G66" s="16">
        <f t="shared" si="7"/>
        <v>7.036341070237347</v>
      </c>
      <c r="H66" s="16">
        <f t="shared" si="7"/>
        <v>28.225315350042646</v>
      </c>
      <c r="I66" s="16">
        <f t="shared" si="7"/>
        <v>14.499277571256902</v>
      </c>
      <c r="J66" s="16">
        <f t="shared" si="7"/>
        <v>17.759004544722696</v>
      </c>
      <c r="K66" s="16">
        <f t="shared" si="7"/>
        <v>10.601523187538662</v>
      </c>
      <c r="L66" s="16">
        <f t="shared" si="7"/>
        <v>4.266858184760433</v>
      </c>
      <c r="M66" s="16">
        <f t="shared" si="7"/>
        <v>10.792687910112123</v>
      </c>
      <c r="N66" s="16">
        <f t="shared" si="7"/>
        <v>6.0266922783643775</v>
      </c>
      <c r="O66" s="16">
        <f t="shared" si="7"/>
        <v>6.994567331527146</v>
      </c>
      <c r="P66" s="16">
        <f t="shared" si="7"/>
        <v>5.269606942003573</v>
      </c>
      <c r="Q66" s="16">
        <f t="shared" si="7"/>
        <v>6.090755155193475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10.205680099502473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108</v>
      </c>
      <c r="B67" s="23">
        <v>1331635976</v>
      </c>
      <c r="C67" s="23"/>
      <c r="D67" s="24">
        <v>1519756003</v>
      </c>
      <c r="E67" s="25">
        <v>1519756003</v>
      </c>
      <c r="F67" s="25">
        <v>138705558</v>
      </c>
      <c r="G67" s="25">
        <v>140537029</v>
      </c>
      <c r="H67" s="25">
        <v>146304510</v>
      </c>
      <c r="I67" s="25">
        <v>425547097</v>
      </c>
      <c r="J67" s="25">
        <v>132254031</v>
      </c>
      <c r="K67" s="25">
        <v>130751372</v>
      </c>
      <c r="L67" s="25">
        <v>132287880</v>
      </c>
      <c r="M67" s="25">
        <v>395293283</v>
      </c>
      <c r="N67" s="25">
        <v>128302570</v>
      </c>
      <c r="O67" s="25">
        <v>139086111</v>
      </c>
      <c r="P67" s="25">
        <v>109253703</v>
      </c>
      <c r="Q67" s="25">
        <v>376642384</v>
      </c>
      <c r="R67" s="25"/>
      <c r="S67" s="25"/>
      <c r="T67" s="25"/>
      <c r="U67" s="25"/>
      <c r="V67" s="25">
        <v>1197482764</v>
      </c>
      <c r="W67" s="25">
        <v>1139817006</v>
      </c>
      <c r="X67" s="25"/>
      <c r="Y67" s="24"/>
      <c r="Z67" s="26">
        <v>1519756003</v>
      </c>
    </row>
    <row r="68" spans="1:26" ht="13.5" hidden="1">
      <c r="A68" s="36" t="s">
        <v>31</v>
      </c>
      <c r="B68" s="18">
        <v>262455047</v>
      </c>
      <c r="C68" s="18"/>
      <c r="D68" s="19">
        <v>201664697</v>
      </c>
      <c r="E68" s="20">
        <v>201664697</v>
      </c>
      <c r="F68" s="20">
        <v>33799031</v>
      </c>
      <c r="G68" s="20">
        <v>22313210</v>
      </c>
      <c r="H68" s="20">
        <v>23001901</v>
      </c>
      <c r="I68" s="20">
        <v>79114142</v>
      </c>
      <c r="J68" s="20">
        <v>22810159</v>
      </c>
      <c r="K68" s="20">
        <v>23038914</v>
      </c>
      <c r="L68" s="20">
        <v>22142296</v>
      </c>
      <c r="M68" s="20">
        <v>67991369</v>
      </c>
      <c r="N68" s="20">
        <v>22555875</v>
      </c>
      <c r="O68" s="20">
        <v>22765510</v>
      </c>
      <c r="P68" s="20">
        <v>22674337</v>
      </c>
      <c r="Q68" s="20">
        <v>67995722</v>
      </c>
      <c r="R68" s="20"/>
      <c r="S68" s="20"/>
      <c r="T68" s="20"/>
      <c r="U68" s="20"/>
      <c r="V68" s="20">
        <v>215101233</v>
      </c>
      <c r="W68" s="20">
        <v>151248519</v>
      </c>
      <c r="X68" s="20"/>
      <c r="Y68" s="19"/>
      <c r="Z68" s="22">
        <v>201664697</v>
      </c>
    </row>
    <row r="69" spans="1:26" ht="13.5" hidden="1">
      <c r="A69" s="37" t="s">
        <v>32</v>
      </c>
      <c r="B69" s="18">
        <v>945308825</v>
      </c>
      <c r="C69" s="18"/>
      <c r="D69" s="19">
        <v>1196987310</v>
      </c>
      <c r="E69" s="20">
        <v>1196987310</v>
      </c>
      <c r="F69" s="20">
        <v>95439478</v>
      </c>
      <c r="G69" s="20">
        <v>106991376</v>
      </c>
      <c r="H69" s="20">
        <v>111597521</v>
      </c>
      <c r="I69" s="20">
        <v>314028375</v>
      </c>
      <c r="J69" s="20">
        <v>97618288</v>
      </c>
      <c r="K69" s="20">
        <v>95386333</v>
      </c>
      <c r="L69" s="20">
        <v>97882861</v>
      </c>
      <c r="M69" s="20">
        <v>290887482</v>
      </c>
      <c r="N69" s="20">
        <v>93316958</v>
      </c>
      <c r="O69" s="20">
        <v>103207524</v>
      </c>
      <c r="P69" s="20">
        <v>73115933</v>
      </c>
      <c r="Q69" s="20">
        <v>269640415</v>
      </c>
      <c r="R69" s="20"/>
      <c r="S69" s="20"/>
      <c r="T69" s="20"/>
      <c r="U69" s="20"/>
      <c r="V69" s="20">
        <v>874556272</v>
      </c>
      <c r="W69" s="20">
        <v>897740487</v>
      </c>
      <c r="X69" s="20"/>
      <c r="Y69" s="19"/>
      <c r="Z69" s="22">
        <v>1196987310</v>
      </c>
    </row>
    <row r="70" spans="1:26" ht="13.5" hidden="1">
      <c r="A70" s="38" t="s">
        <v>102</v>
      </c>
      <c r="B70" s="18">
        <v>415683955</v>
      </c>
      <c r="C70" s="18"/>
      <c r="D70" s="19">
        <v>778263623</v>
      </c>
      <c r="E70" s="20">
        <v>778263623</v>
      </c>
      <c r="F70" s="20">
        <v>44130381</v>
      </c>
      <c r="G70" s="20">
        <v>56718021</v>
      </c>
      <c r="H70" s="20">
        <v>62302744</v>
      </c>
      <c r="I70" s="20">
        <v>163151146</v>
      </c>
      <c r="J70" s="20">
        <v>45486574</v>
      </c>
      <c r="K70" s="20">
        <v>39501352</v>
      </c>
      <c r="L70" s="20">
        <v>45836727</v>
      </c>
      <c r="M70" s="20">
        <v>130824653</v>
      </c>
      <c r="N70" s="20">
        <v>39776119</v>
      </c>
      <c r="O70" s="20">
        <v>49405952</v>
      </c>
      <c r="P70" s="20">
        <v>23548389</v>
      </c>
      <c r="Q70" s="20">
        <v>112730460</v>
      </c>
      <c r="R70" s="20"/>
      <c r="S70" s="20"/>
      <c r="T70" s="20"/>
      <c r="U70" s="20"/>
      <c r="V70" s="20">
        <v>406706259</v>
      </c>
      <c r="W70" s="20">
        <v>583697718</v>
      </c>
      <c r="X70" s="20"/>
      <c r="Y70" s="19"/>
      <c r="Z70" s="22">
        <v>778263623</v>
      </c>
    </row>
    <row r="71" spans="1:26" ht="13.5" hidden="1">
      <c r="A71" s="38" t="s">
        <v>103</v>
      </c>
      <c r="B71" s="18">
        <v>322440413</v>
      </c>
      <c r="C71" s="18"/>
      <c r="D71" s="19">
        <v>217345956</v>
      </c>
      <c r="E71" s="20">
        <v>217345956</v>
      </c>
      <c r="F71" s="20">
        <v>30426108</v>
      </c>
      <c r="G71" s="20">
        <v>29389433</v>
      </c>
      <c r="H71" s="20">
        <v>28411328</v>
      </c>
      <c r="I71" s="20">
        <v>88226869</v>
      </c>
      <c r="J71" s="20">
        <v>31192354</v>
      </c>
      <c r="K71" s="20">
        <v>34959399</v>
      </c>
      <c r="L71" s="20">
        <v>31145028</v>
      </c>
      <c r="M71" s="20">
        <v>97296781</v>
      </c>
      <c r="N71" s="20">
        <v>32653632</v>
      </c>
      <c r="O71" s="20">
        <v>32294808</v>
      </c>
      <c r="P71" s="20">
        <v>28354591</v>
      </c>
      <c r="Q71" s="20">
        <v>93303031</v>
      </c>
      <c r="R71" s="20"/>
      <c r="S71" s="20"/>
      <c r="T71" s="20"/>
      <c r="U71" s="20"/>
      <c r="V71" s="20">
        <v>278826681</v>
      </c>
      <c r="W71" s="20">
        <v>163009467</v>
      </c>
      <c r="X71" s="20"/>
      <c r="Y71" s="19"/>
      <c r="Z71" s="22">
        <v>217345956</v>
      </c>
    </row>
    <row r="72" spans="1:26" ht="13.5" hidden="1">
      <c r="A72" s="38" t="s">
        <v>104</v>
      </c>
      <c r="B72" s="18">
        <v>128256386</v>
      </c>
      <c r="C72" s="18"/>
      <c r="D72" s="19">
        <v>128860618</v>
      </c>
      <c r="E72" s="20">
        <v>128860618</v>
      </c>
      <c r="F72" s="20">
        <v>12888895</v>
      </c>
      <c r="G72" s="20">
        <v>12887142</v>
      </c>
      <c r="H72" s="20">
        <v>12891356</v>
      </c>
      <c r="I72" s="20">
        <v>38667393</v>
      </c>
      <c r="J72" s="20">
        <v>12935232</v>
      </c>
      <c r="K72" s="20">
        <v>12902898</v>
      </c>
      <c r="L72" s="20">
        <v>12906559</v>
      </c>
      <c r="M72" s="20">
        <v>38744689</v>
      </c>
      <c r="N72" s="20">
        <v>12895425</v>
      </c>
      <c r="O72" s="20">
        <v>13331923</v>
      </c>
      <c r="P72" s="20">
        <v>13141287</v>
      </c>
      <c r="Q72" s="20">
        <v>39368635</v>
      </c>
      <c r="R72" s="20"/>
      <c r="S72" s="20"/>
      <c r="T72" s="20"/>
      <c r="U72" s="20"/>
      <c r="V72" s="20">
        <v>116780717</v>
      </c>
      <c r="W72" s="20">
        <v>96645465</v>
      </c>
      <c r="X72" s="20"/>
      <c r="Y72" s="19"/>
      <c r="Z72" s="22">
        <v>128860618</v>
      </c>
    </row>
    <row r="73" spans="1:26" ht="13.5" hidden="1">
      <c r="A73" s="38" t="s">
        <v>105</v>
      </c>
      <c r="B73" s="18">
        <v>78928071</v>
      </c>
      <c r="C73" s="18"/>
      <c r="D73" s="19">
        <v>72517113</v>
      </c>
      <c r="E73" s="20">
        <v>72517113</v>
      </c>
      <c r="F73" s="20">
        <v>7994094</v>
      </c>
      <c r="G73" s="20">
        <v>7996780</v>
      </c>
      <c r="H73" s="20">
        <v>7992093</v>
      </c>
      <c r="I73" s="20">
        <v>23982967</v>
      </c>
      <c r="J73" s="20">
        <v>8004128</v>
      </c>
      <c r="K73" s="20">
        <v>8022684</v>
      </c>
      <c r="L73" s="20">
        <v>7994547</v>
      </c>
      <c r="M73" s="20">
        <v>24021359</v>
      </c>
      <c r="N73" s="20">
        <v>7991782</v>
      </c>
      <c r="O73" s="20">
        <v>8174841</v>
      </c>
      <c r="P73" s="20">
        <v>8071666</v>
      </c>
      <c r="Q73" s="20">
        <v>24238289</v>
      </c>
      <c r="R73" s="20"/>
      <c r="S73" s="20"/>
      <c r="T73" s="20"/>
      <c r="U73" s="20"/>
      <c r="V73" s="20">
        <v>72242615</v>
      </c>
      <c r="W73" s="20">
        <v>54387837</v>
      </c>
      <c r="X73" s="20"/>
      <c r="Y73" s="19"/>
      <c r="Z73" s="22">
        <v>72517113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123872104</v>
      </c>
      <c r="C75" s="27"/>
      <c r="D75" s="28">
        <v>121103996</v>
      </c>
      <c r="E75" s="29">
        <v>121103996</v>
      </c>
      <c r="F75" s="29">
        <v>9467049</v>
      </c>
      <c r="G75" s="29">
        <v>11232443</v>
      </c>
      <c r="H75" s="29">
        <v>11705088</v>
      </c>
      <c r="I75" s="29">
        <v>32404580</v>
      </c>
      <c r="J75" s="29">
        <v>11825584</v>
      </c>
      <c r="K75" s="29">
        <v>12326125</v>
      </c>
      <c r="L75" s="29">
        <v>12262723</v>
      </c>
      <c r="M75" s="29">
        <v>36414432</v>
      </c>
      <c r="N75" s="29">
        <v>12429737</v>
      </c>
      <c r="O75" s="29">
        <v>13113077</v>
      </c>
      <c r="P75" s="29">
        <v>13463433</v>
      </c>
      <c r="Q75" s="29">
        <v>39006247</v>
      </c>
      <c r="R75" s="29"/>
      <c r="S75" s="29"/>
      <c r="T75" s="29"/>
      <c r="U75" s="29"/>
      <c r="V75" s="29">
        <v>107825259</v>
      </c>
      <c r="W75" s="29">
        <v>90828000</v>
      </c>
      <c r="X75" s="29"/>
      <c r="Y75" s="28"/>
      <c r="Z75" s="30">
        <v>121103996</v>
      </c>
    </row>
    <row r="76" spans="1:26" ht="13.5" hidden="1">
      <c r="A76" s="41" t="s">
        <v>109</v>
      </c>
      <c r="B76" s="31">
        <v>854957285</v>
      </c>
      <c r="C76" s="31"/>
      <c r="D76" s="32">
        <v>1351280965</v>
      </c>
      <c r="E76" s="33">
        <v>1351280965</v>
      </c>
      <c r="F76" s="33">
        <v>65589906</v>
      </c>
      <c r="G76" s="33">
        <v>68885806</v>
      </c>
      <c r="H76" s="33">
        <v>97315070</v>
      </c>
      <c r="I76" s="33">
        <v>231790782</v>
      </c>
      <c r="J76" s="33">
        <v>95947049</v>
      </c>
      <c r="K76" s="33">
        <v>86954006</v>
      </c>
      <c r="L76" s="33">
        <v>54904849</v>
      </c>
      <c r="M76" s="33">
        <v>237805904</v>
      </c>
      <c r="N76" s="33">
        <v>76696256</v>
      </c>
      <c r="O76" s="33">
        <v>69543816</v>
      </c>
      <c r="P76" s="33">
        <v>74511818</v>
      </c>
      <c r="Q76" s="33">
        <v>220751890</v>
      </c>
      <c r="R76" s="33"/>
      <c r="S76" s="33"/>
      <c r="T76" s="33"/>
      <c r="U76" s="33"/>
      <c r="V76" s="33">
        <v>690348576</v>
      </c>
      <c r="W76" s="33">
        <v>1013460723</v>
      </c>
      <c r="X76" s="33"/>
      <c r="Y76" s="32"/>
      <c r="Z76" s="34">
        <v>1351280965</v>
      </c>
    </row>
    <row r="77" spans="1:26" ht="13.5" hidden="1">
      <c r="A77" s="36" t="s">
        <v>31</v>
      </c>
      <c r="B77" s="18"/>
      <c r="C77" s="18"/>
      <c r="D77" s="19">
        <v>181498227</v>
      </c>
      <c r="E77" s="20">
        <v>181498227</v>
      </c>
      <c r="F77" s="20">
        <v>17266076</v>
      </c>
      <c r="G77" s="20">
        <v>20738733</v>
      </c>
      <c r="H77" s="20">
        <v>27377450</v>
      </c>
      <c r="I77" s="20">
        <v>65382259</v>
      </c>
      <c r="J77" s="20">
        <v>27036586</v>
      </c>
      <c r="K77" s="20">
        <v>27512478</v>
      </c>
      <c r="L77" s="20">
        <v>11805568</v>
      </c>
      <c r="M77" s="20">
        <v>66354632</v>
      </c>
      <c r="N77" s="20">
        <v>14280084</v>
      </c>
      <c r="O77" s="20">
        <v>17315295</v>
      </c>
      <c r="P77" s="20">
        <v>18447639</v>
      </c>
      <c r="Q77" s="20">
        <v>50043018</v>
      </c>
      <c r="R77" s="20"/>
      <c r="S77" s="20"/>
      <c r="T77" s="20"/>
      <c r="U77" s="20"/>
      <c r="V77" s="20">
        <v>181779909</v>
      </c>
      <c r="W77" s="20">
        <v>136123668</v>
      </c>
      <c r="X77" s="20"/>
      <c r="Y77" s="19"/>
      <c r="Z77" s="22">
        <v>181498227</v>
      </c>
    </row>
    <row r="78" spans="1:26" ht="13.5" hidden="1">
      <c r="A78" s="37" t="s">
        <v>32</v>
      </c>
      <c r="B78" s="18">
        <v>854957285</v>
      </c>
      <c r="C78" s="18"/>
      <c r="D78" s="19">
        <v>1048678742</v>
      </c>
      <c r="E78" s="20">
        <v>1048678742</v>
      </c>
      <c r="F78" s="20">
        <v>47719551</v>
      </c>
      <c r="G78" s="20">
        <v>47356720</v>
      </c>
      <c r="H78" s="20">
        <v>66633822</v>
      </c>
      <c r="I78" s="20">
        <v>161710093</v>
      </c>
      <c r="J78" s="20">
        <v>66810357</v>
      </c>
      <c r="K78" s="20">
        <v>58134771</v>
      </c>
      <c r="L78" s="20">
        <v>42576048</v>
      </c>
      <c r="M78" s="20">
        <v>167521176</v>
      </c>
      <c r="N78" s="20">
        <v>61667070</v>
      </c>
      <c r="O78" s="20">
        <v>51311318</v>
      </c>
      <c r="P78" s="20">
        <v>55354709</v>
      </c>
      <c r="Q78" s="20">
        <v>168333097</v>
      </c>
      <c r="R78" s="20"/>
      <c r="S78" s="20"/>
      <c r="T78" s="20"/>
      <c r="U78" s="20"/>
      <c r="V78" s="20">
        <v>497564366</v>
      </c>
      <c r="W78" s="20">
        <v>786509055</v>
      </c>
      <c r="X78" s="20"/>
      <c r="Y78" s="19"/>
      <c r="Z78" s="22">
        <v>1048678742</v>
      </c>
    </row>
    <row r="79" spans="1:26" ht="13.5" hidden="1">
      <c r="A79" s="38" t="s">
        <v>102</v>
      </c>
      <c r="B79" s="18">
        <v>488626226</v>
      </c>
      <c r="C79" s="18"/>
      <c r="D79" s="19">
        <v>700437261</v>
      </c>
      <c r="E79" s="20">
        <v>700437261</v>
      </c>
      <c r="F79" s="20">
        <v>28947063</v>
      </c>
      <c r="G79" s="20">
        <v>33881453</v>
      </c>
      <c r="H79" s="20">
        <v>45788507</v>
      </c>
      <c r="I79" s="20">
        <v>108617023</v>
      </c>
      <c r="J79" s="20">
        <v>50076015</v>
      </c>
      <c r="K79" s="20">
        <v>39316805</v>
      </c>
      <c r="L79" s="20">
        <v>27735807</v>
      </c>
      <c r="M79" s="20">
        <v>117128627</v>
      </c>
      <c r="N79" s="20">
        <v>42816235</v>
      </c>
      <c r="O79" s="20">
        <v>34428058</v>
      </c>
      <c r="P79" s="20">
        <v>37565066</v>
      </c>
      <c r="Q79" s="20">
        <v>114809359</v>
      </c>
      <c r="R79" s="20"/>
      <c r="S79" s="20"/>
      <c r="T79" s="20"/>
      <c r="U79" s="20"/>
      <c r="V79" s="20">
        <v>340555009</v>
      </c>
      <c r="W79" s="20">
        <v>525327948</v>
      </c>
      <c r="X79" s="20"/>
      <c r="Y79" s="19"/>
      <c r="Z79" s="22">
        <v>700437261</v>
      </c>
    </row>
    <row r="80" spans="1:26" ht="13.5" hidden="1">
      <c r="A80" s="38" t="s">
        <v>103</v>
      </c>
      <c r="B80" s="18">
        <v>322440413</v>
      </c>
      <c r="C80" s="18"/>
      <c r="D80" s="19">
        <v>217345956</v>
      </c>
      <c r="E80" s="20">
        <v>217345956</v>
      </c>
      <c r="F80" s="20">
        <v>8220092</v>
      </c>
      <c r="G80" s="20">
        <v>7551115</v>
      </c>
      <c r="H80" s="20">
        <v>10567339</v>
      </c>
      <c r="I80" s="20">
        <v>26338546</v>
      </c>
      <c r="J80" s="20">
        <v>9154131</v>
      </c>
      <c r="K80" s="20">
        <v>10901602</v>
      </c>
      <c r="L80" s="20">
        <v>8042849</v>
      </c>
      <c r="M80" s="20">
        <v>28098582</v>
      </c>
      <c r="N80" s="20">
        <v>10820718</v>
      </c>
      <c r="O80" s="20">
        <v>9576586</v>
      </c>
      <c r="P80" s="20">
        <v>10151596</v>
      </c>
      <c r="Q80" s="20">
        <v>30548900</v>
      </c>
      <c r="R80" s="20"/>
      <c r="S80" s="20"/>
      <c r="T80" s="20"/>
      <c r="U80" s="20"/>
      <c r="V80" s="20">
        <v>84986028</v>
      </c>
      <c r="W80" s="20">
        <v>163009467</v>
      </c>
      <c r="X80" s="20"/>
      <c r="Y80" s="19"/>
      <c r="Z80" s="22">
        <v>217345956</v>
      </c>
    </row>
    <row r="81" spans="1:26" ht="13.5" hidden="1">
      <c r="A81" s="38" t="s">
        <v>104</v>
      </c>
      <c r="B81" s="18">
        <v>128256386</v>
      </c>
      <c r="C81" s="18"/>
      <c r="D81" s="19">
        <v>83759402</v>
      </c>
      <c r="E81" s="20">
        <v>83759402</v>
      </c>
      <c r="F81" s="20">
        <v>7793482</v>
      </c>
      <c r="G81" s="20">
        <v>3493856</v>
      </c>
      <c r="H81" s="20">
        <v>7223947</v>
      </c>
      <c r="I81" s="20">
        <v>18511285</v>
      </c>
      <c r="J81" s="20">
        <v>4877611</v>
      </c>
      <c r="K81" s="20">
        <v>5075990</v>
      </c>
      <c r="L81" s="20">
        <v>4398004</v>
      </c>
      <c r="M81" s="20">
        <v>14351605</v>
      </c>
      <c r="N81" s="20">
        <v>5227536</v>
      </c>
      <c r="O81" s="20">
        <v>4666874</v>
      </c>
      <c r="P81" s="20">
        <v>4847695</v>
      </c>
      <c r="Q81" s="20">
        <v>14742105</v>
      </c>
      <c r="R81" s="20"/>
      <c r="S81" s="20"/>
      <c r="T81" s="20"/>
      <c r="U81" s="20"/>
      <c r="V81" s="20">
        <v>47604995</v>
      </c>
      <c r="W81" s="20">
        <v>62819550</v>
      </c>
      <c r="X81" s="20"/>
      <c r="Y81" s="19"/>
      <c r="Z81" s="22">
        <v>83759402</v>
      </c>
    </row>
    <row r="82" spans="1:26" ht="13.5" hidden="1">
      <c r="A82" s="38" t="s">
        <v>105</v>
      </c>
      <c r="B82" s="18">
        <v>78928071</v>
      </c>
      <c r="C82" s="18"/>
      <c r="D82" s="19">
        <v>47136123</v>
      </c>
      <c r="E82" s="20">
        <v>47136123</v>
      </c>
      <c r="F82" s="20">
        <v>2758914</v>
      </c>
      <c r="G82" s="20">
        <v>2430296</v>
      </c>
      <c r="H82" s="20">
        <v>3054029</v>
      </c>
      <c r="I82" s="20">
        <v>8243239</v>
      </c>
      <c r="J82" s="20">
        <v>2702600</v>
      </c>
      <c r="K82" s="20">
        <v>2840374</v>
      </c>
      <c r="L82" s="20">
        <v>2399388</v>
      </c>
      <c r="M82" s="20">
        <v>7942362</v>
      </c>
      <c r="N82" s="20">
        <v>2802581</v>
      </c>
      <c r="O82" s="20">
        <v>2639800</v>
      </c>
      <c r="P82" s="20">
        <v>2790352</v>
      </c>
      <c r="Q82" s="20">
        <v>8232733</v>
      </c>
      <c r="R82" s="20"/>
      <c r="S82" s="20"/>
      <c r="T82" s="20"/>
      <c r="U82" s="20"/>
      <c r="V82" s="20">
        <v>24418334</v>
      </c>
      <c r="W82" s="20">
        <v>35352090</v>
      </c>
      <c r="X82" s="20"/>
      <c r="Y82" s="19"/>
      <c r="Z82" s="22">
        <v>47136123</v>
      </c>
    </row>
    <row r="83" spans="1:26" ht="13.5" hidden="1">
      <c r="A83" s="38" t="s">
        <v>106</v>
      </c>
      <c r="B83" s="18">
        <v>-163293811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/>
      <c r="C84" s="27"/>
      <c r="D84" s="28">
        <v>121103996</v>
      </c>
      <c r="E84" s="29">
        <v>121103996</v>
      </c>
      <c r="F84" s="29">
        <v>604279</v>
      </c>
      <c r="G84" s="29">
        <v>790353</v>
      </c>
      <c r="H84" s="29">
        <v>3303798</v>
      </c>
      <c r="I84" s="29">
        <v>4698430</v>
      </c>
      <c r="J84" s="29">
        <v>2100106</v>
      </c>
      <c r="K84" s="29">
        <v>1306757</v>
      </c>
      <c r="L84" s="29">
        <v>523233</v>
      </c>
      <c r="M84" s="29">
        <v>3930096</v>
      </c>
      <c r="N84" s="29">
        <v>749102</v>
      </c>
      <c r="O84" s="29">
        <v>917203</v>
      </c>
      <c r="P84" s="29">
        <v>709470</v>
      </c>
      <c r="Q84" s="29">
        <v>2375775</v>
      </c>
      <c r="R84" s="29"/>
      <c r="S84" s="29"/>
      <c r="T84" s="29"/>
      <c r="U84" s="29"/>
      <c r="V84" s="29">
        <v>11004301</v>
      </c>
      <c r="W84" s="29">
        <v>90828000</v>
      </c>
      <c r="X84" s="29"/>
      <c r="Y84" s="28"/>
      <c r="Z84" s="30">
        <v>121103996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197663175</v>
      </c>
      <c r="C5" s="18">
        <v>0</v>
      </c>
      <c r="D5" s="58">
        <v>211304386</v>
      </c>
      <c r="E5" s="59">
        <v>216478896</v>
      </c>
      <c r="F5" s="59">
        <v>28916280</v>
      </c>
      <c r="G5" s="59">
        <v>16673122</v>
      </c>
      <c r="H5" s="59">
        <v>18180518</v>
      </c>
      <c r="I5" s="59">
        <v>63769920</v>
      </c>
      <c r="J5" s="59">
        <v>16873787</v>
      </c>
      <c r="K5" s="59">
        <v>16988088</v>
      </c>
      <c r="L5" s="59">
        <v>16788286</v>
      </c>
      <c r="M5" s="59">
        <v>50650161</v>
      </c>
      <c r="N5" s="59">
        <v>16899931</v>
      </c>
      <c r="O5" s="59">
        <v>17005572</v>
      </c>
      <c r="P5" s="59">
        <v>16917915</v>
      </c>
      <c r="Q5" s="59">
        <v>50823418</v>
      </c>
      <c r="R5" s="59">
        <v>0</v>
      </c>
      <c r="S5" s="59">
        <v>0</v>
      </c>
      <c r="T5" s="59">
        <v>0</v>
      </c>
      <c r="U5" s="59">
        <v>0</v>
      </c>
      <c r="V5" s="59">
        <v>165243499</v>
      </c>
      <c r="W5" s="59">
        <v>161813373</v>
      </c>
      <c r="X5" s="59">
        <v>3430126</v>
      </c>
      <c r="Y5" s="60">
        <v>2.12</v>
      </c>
      <c r="Z5" s="61">
        <v>216478896</v>
      </c>
    </row>
    <row r="6" spans="1:26" ht="13.5">
      <c r="A6" s="57" t="s">
        <v>32</v>
      </c>
      <c r="B6" s="18">
        <v>776896566</v>
      </c>
      <c r="C6" s="18">
        <v>0</v>
      </c>
      <c r="D6" s="58">
        <v>809335925</v>
      </c>
      <c r="E6" s="59">
        <v>841386062</v>
      </c>
      <c r="F6" s="59">
        <v>33977001</v>
      </c>
      <c r="G6" s="59">
        <v>51654501</v>
      </c>
      <c r="H6" s="59">
        <v>52669223</v>
      </c>
      <c r="I6" s="59">
        <v>138300725</v>
      </c>
      <c r="J6" s="59">
        <v>137753185</v>
      </c>
      <c r="K6" s="59">
        <v>72105090</v>
      </c>
      <c r="L6" s="59">
        <v>51114327</v>
      </c>
      <c r="M6" s="59">
        <v>260972602</v>
      </c>
      <c r="N6" s="59">
        <v>97496641</v>
      </c>
      <c r="O6" s="59">
        <v>72317820</v>
      </c>
      <c r="P6" s="59">
        <v>71619071</v>
      </c>
      <c r="Q6" s="59">
        <v>241433532</v>
      </c>
      <c r="R6" s="59">
        <v>0</v>
      </c>
      <c r="S6" s="59">
        <v>0</v>
      </c>
      <c r="T6" s="59">
        <v>0</v>
      </c>
      <c r="U6" s="59">
        <v>0</v>
      </c>
      <c r="V6" s="59">
        <v>640706859</v>
      </c>
      <c r="W6" s="59">
        <v>602892424</v>
      </c>
      <c r="X6" s="59">
        <v>37814435</v>
      </c>
      <c r="Y6" s="60">
        <v>6.27</v>
      </c>
      <c r="Z6" s="61">
        <v>841386062</v>
      </c>
    </row>
    <row r="7" spans="1:26" ht="13.5">
      <c r="A7" s="57" t="s">
        <v>33</v>
      </c>
      <c r="B7" s="18">
        <v>30704018</v>
      </c>
      <c r="C7" s="18">
        <v>0</v>
      </c>
      <c r="D7" s="58">
        <v>27416780</v>
      </c>
      <c r="E7" s="59">
        <v>27416780</v>
      </c>
      <c r="F7" s="59">
        <v>1277906</v>
      </c>
      <c r="G7" s="59">
        <v>2685077</v>
      </c>
      <c r="H7" s="59">
        <v>1556988</v>
      </c>
      <c r="I7" s="59">
        <v>5519971</v>
      </c>
      <c r="J7" s="59">
        <v>1855900</v>
      </c>
      <c r="K7" s="59">
        <v>4770868</v>
      </c>
      <c r="L7" s="59">
        <v>2692095</v>
      </c>
      <c r="M7" s="59">
        <v>9318863</v>
      </c>
      <c r="N7" s="59">
        <v>2008016</v>
      </c>
      <c r="O7" s="59">
        <v>1</v>
      </c>
      <c r="P7" s="59">
        <v>5312415</v>
      </c>
      <c r="Q7" s="59">
        <v>7320432</v>
      </c>
      <c r="R7" s="59">
        <v>0</v>
      </c>
      <c r="S7" s="59">
        <v>0</v>
      </c>
      <c r="T7" s="59">
        <v>0</v>
      </c>
      <c r="U7" s="59">
        <v>0</v>
      </c>
      <c r="V7" s="59">
        <v>22159266</v>
      </c>
      <c r="W7" s="59">
        <v>22924053</v>
      </c>
      <c r="X7" s="59">
        <v>-764787</v>
      </c>
      <c r="Y7" s="60">
        <v>-3.34</v>
      </c>
      <c r="Z7" s="61">
        <v>27416780</v>
      </c>
    </row>
    <row r="8" spans="1:26" ht="13.5">
      <c r="A8" s="57" t="s">
        <v>34</v>
      </c>
      <c r="B8" s="18">
        <v>297573818</v>
      </c>
      <c r="C8" s="18">
        <v>0</v>
      </c>
      <c r="D8" s="58">
        <v>312430056</v>
      </c>
      <c r="E8" s="59">
        <v>317383556</v>
      </c>
      <c r="F8" s="59">
        <v>0</v>
      </c>
      <c r="G8" s="59">
        <v>0</v>
      </c>
      <c r="H8" s="59">
        <v>47831455</v>
      </c>
      <c r="I8" s="59">
        <v>47831455</v>
      </c>
      <c r="J8" s="59">
        <v>971952</v>
      </c>
      <c r="K8" s="59">
        <v>51647685</v>
      </c>
      <c r="L8" s="59">
        <v>1122795</v>
      </c>
      <c r="M8" s="59">
        <v>53742432</v>
      </c>
      <c r="N8" s="59">
        <v>341960</v>
      </c>
      <c r="O8" s="59">
        <v>43549518</v>
      </c>
      <c r="P8" s="59">
        <v>0</v>
      </c>
      <c r="Q8" s="59">
        <v>43891478</v>
      </c>
      <c r="R8" s="59">
        <v>0</v>
      </c>
      <c r="S8" s="59">
        <v>0</v>
      </c>
      <c r="T8" s="59">
        <v>0</v>
      </c>
      <c r="U8" s="59">
        <v>0</v>
      </c>
      <c r="V8" s="59">
        <v>145465365</v>
      </c>
      <c r="W8" s="59">
        <v>209104464</v>
      </c>
      <c r="X8" s="59">
        <v>-63639099</v>
      </c>
      <c r="Y8" s="60">
        <v>-30.43</v>
      </c>
      <c r="Z8" s="61">
        <v>317383556</v>
      </c>
    </row>
    <row r="9" spans="1:26" ht="13.5">
      <c r="A9" s="57" t="s">
        <v>35</v>
      </c>
      <c r="B9" s="18">
        <v>155602568</v>
      </c>
      <c r="C9" s="18">
        <v>0</v>
      </c>
      <c r="D9" s="58">
        <v>158688283</v>
      </c>
      <c r="E9" s="59">
        <v>137817815</v>
      </c>
      <c r="F9" s="59">
        <v>5232595</v>
      </c>
      <c r="G9" s="59">
        <v>9103735</v>
      </c>
      <c r="H9" s="59">
        <v>9566110</v>
      </c>
      <c r="I9" s="59">
        <v>23902440</v>
      </c>
      <c r="J9" s="59">
        <v>7668135</v>
      </c>
      <c r="K9" s="59">
        <v>3580860</v>
      </c>
      <c r="L9" s="59">
        <v>5297392</v>
      </c>
      <c r="M9" s="59">
        <v>16546387</v>
      </c>
      <c r="N9" s="59">
        <v>9571324</v>
      </c>
      <c r="O9" s="59">
        <v>12312294</v>
      </c>
      <c r="P9" s="59">
        <v>6243444</v>
      </c>
      <c r="Q9" s="59">
        <v>28127062</v>
      </c>
      <c r="R9" s="59">
        <v>0</v>
      </c>
      <c r="S9" s="59">
        <v>0</v>
      </c>
      <c r="T9" s="59">
        <v>0</v>
      </c>
      <c r="U9" s="59">
        <v>0</v>
      </c>
      <c r="V9" s="59">
        <v>68575889</v>
      </c>
      <c r="W9" s="59">
        <v>116228650</v>
      </c>
      <c r="X9" s="59">
        <v>-47652761</v>
      </c>
      <c r="Y9" s="60">
        <v>-41</v>
      </c>
      <c r="Z9" s="61">
        <v>137817815</v>
      </c>
    </row>
    <row r="10" spans="1:26" ht="25.5">
      <c r="A10" s="62" t="s">
        <v>94</v>
      </c>
      <c r="B10" s="63">
        <f>SUM(B5:B9)</f>
        <v>1458440145</v>
      </c>
      <c r="C10" s="63">
        <f>SUM(C5:C9)</f>
        <v>0</v>
      </c>
      <c r="D10" s="64">
        <f aca="true" t="shared" si="0" ref="D10:Z10">SUM(D5:D9)</f>
        <v>1519175430</v>
      </c>
      <c r="E10" s="65">
        <f t="shared" si="0"/>
        <v>1540483109</v>
      </c>
      <c r="F10" s="65">
        <f t="shared" si="0"/>
        <v>69403782</v>
      </c>
      <c r="G10" s="65">
        <f t="shared" si="0"/>
        <v>80116435</v>
      </c>
      <c r="H10" s="65">
        <f t="shared" si="0"/>
        <v>129804294</v>
      </c>
      <c r="I10" s="65">
        <f t="shared" si="0"/>
        <v>279324511</v>
      </c>
      <c r="J10" s="65">
        <f t="shared" si="0"/>
        <v>165122959</v>
      </c>
      <c r="K10" s="65">
        <f t="shared" si="0"/>
        <v>149092591</v>
      </c>
      <c r="L10" s="65">
        <f t="shared" si="0"/>
        <v>77014895</v>
      </c>
      <c r="M10" s="65">
        <f t="shared" si="0"/>
        <v>391230445</v>
      </c>
      <c r="N10" s="65">
        <f t="shared" si="0"/>
        <v>126317872</v>
      </c>
      <c r="O10" s="65">
        <f t="shared" si="0"/>
        <v>145185205</v>
      </c>
      <c r="P10" s="65">
        <f t="shared" si="0"/>
        <v>100092845</v>
      </c>
      <c r="Q10" s="65">
        <f t="shared" si="0"/>
        <v>371595922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1042150878</v>
      </c>
      <c r="W10" s="65">
        <f t="shared" si="0"/>
        <v>1112962964</v>
      </c>
      <c r="X10" s="65">
        <f t="shared" si="0"/>
        <v>-70812086</v>
      </c>
      <c r="Y10" s="66">
        <f>+IF(W10&lt;&gt;0,(X10/W10)*100,0)</f>
        <v>-6.36248359473712</v>
      </c>
      <c r="Z10" s="67">
        <f t="shared" si="0"/>
        <v>1540483109</v>
      </c>
    </row>
    <row r="11" spans="1:26" ht="13.5">
      <c r="A11" s="57" t="s">
        <v>36</v>
      </c>
      <c r="B11" s="18">
        <v>356552456</v>
      </c>
      <c r="C11" s="18">
        <v>0</v>
      </c>
      <c r="D11" s="58">
        <v>417680597</v>
      </c>
      <c r="E11" s="59">
        <v>413629420</v>
      </c>
      <c r="F11" s="59">
        <v>29578639</v>
      </c>
      <c r="G11" s="59">
        <v>27238510</v>
      </c>
      <c r="H11" s="59">
        <v>31342365</v>
      </c>
      <c r="I11" s="59">
        <v>88159514</v>
      </c>
      <c r="J11" s="59">
        <v>31391081</v>
      </c>
      <c r="K11" s="59">
        <v>46476375</v>
      </c>
      <c r="L11" s="59">
        <v>32487697</v>
      </c>
      <c r="M11" s="59">
        <v>110355153</v>
      </c>
      <c r="N11" s="59">
        <v>31937117</v>
      </c>
      <c r="O11" s="59">
        <v>34132523</v>
      </c>
      <c r="P11" s="59">
        <v>30584744</v>
      </c>
      <c r="Q11" s="59">
        <v>96654384</v>
      </c>
      <c r="R11" s="59">
        <v>0</v>
      </c>
      <c r="S11" s="59">
        <v>0</v>
      </c>
      <c r="T11" s="59">
        <v>0</v>
      </c>
      <c r="U11" s="59">
        <v>0</v>
      </c>
      <c r="V11" s="59">
        <v>295169051</v>
      </c>
      <c r="W11" s="59">
        <v>293552002</v>
      </c>
      <c r="X11" s="59">
        <v>1617049</v>
      </c>
      <c r="Y11" s="60">
        <v>0.55</v>
      </c>
      <c r="Z11" s="61">
        <v>413629420</v>
      </c>
    </row>
    <row r="12" spans="1:26" ht="13.5">
      <c r="A12" s="57" t="s">
        <v>37</v>
      </c>
      <c r="B12" s="18">
        <v>17466635</v>
      </c>
      <c r="C12" s="18">
        <v>0</v>
      </c>
      <c r="D12" s="58">
        <v>20760983</v>
      </c>
      <c r="E12" s="59">
        <v>20769983</v>
      </c>
      <c r="F12" s="59">
        <v>1207125</v>
      </c>
      <c r="G12" s="59">
        <v>1266926</v>
      </c>
      <c r="H12" s="59">
        <v>1487041</v>
      </c>
      <c r="I12" s="59">
        <v>3961092</v>
      </c>
      <c r="J12" s="59">
        <v>1401961</v>
      </c>
      <c r="K12" s="59">
        <v>1541666</v>
      </c>
      <c r="L12" s="59">
        <v>1531801</v>
      </c>
      <c r="M12" s="59">
        <v>4475428</v>
      </c>
      <c r="N12" s="59">
        <v>1882426</v>
      </c>
      <c r="O12" s="59">
        <v>1574131</v>
      </c>
      <c r="P12" s="59">
        <v>1577969</v>
      </c>
      <c r="Q12" s="59">
        <v>5034526</v>
      </c>
      <c r="R12" s="59">
        <v>0</v>
      </c>
      <c r="S12" s="59">
        <v>0</v>
      </c>
      <c r="T12" s="59">
        <v>0</v>
      </c>
      <c r="U12" s="59">
        <v>0</v>
      </c>
      <c r="V12" s="59">
        <v>13471046</v>
      </c>
      <c r="W12" s="59">
        <v>15125008</v>
      </c>
      <c r="X12" s="59">
        <v>-1653962</v>
      </c>
      <c r="Y12" s="60">
        <v>-10.94</v>
      </c>
      <c r="Z12" s="61">
        <v>20769983</v>
      </c>
    </row>
    <row r="13" spans="1:26" ht="13.5">
      <c r="A13" s="57" t="s">
        <v>95</v>
      </c>
      <c r="B13" s="18">
        <v>141581653</v>
      </c>
      <c r="C13" s="18">
        <v>0</v>
      </c>
      <c r="D13" s="58">
        <v>159420982</v>
      </c>
      <c r="E13" s="59">
        <v>159420985</v>
      </c>
      <c r="F13" s="59">
        <v>1905</v>
      </c>
      <c r="G13" s="59">
        <v>1019</v>
      </c>
      <c r="H13" s="59">
        <v>8788</v>
      </c>
      <c r="I13" s="59">
        <v>11712</v>
      </c>
      <c r="J13" s="59">
        <v>22019</v>
      </c>
      <c r="K13" s="59">
        <v>64243416</v>
      </c>
      <c r="L13" s="59">
        <v>13</v>
      </c>
      <c r="M13" s="59">
        <v>64265448</v>
      </c>
      <c r="N13" s="59">
        <v>-3429</v>
      </c>
      <c r="O13" s="59">
        <v>35216319</v>
      </c>
      <c r="P13" s="59">
        <v>12677165</v>
      </c>
      <c r="Q13" s="59">
        <v>47890055</v>
      </c>
      <c r="R13" s="59">
        <v>0</v>
      </c>
      <c r="S13" s="59">
        <v>0</v>
      </c>
      <c r="T13" s="59">
        <v>0</v>
      </c>
      <c r="U13" s="59">
        <v>0</v>
      </c>
      <c r="V13" s="59">
        <v>112167215</v>
      </c>
      <c r="W13" s="59">
        <v>103034169</v>
      </c>
      <c r="X13" s="59">
        <v>9133046</v>
      </c>
      <c r="Y13" s="60">
        <v>8.86</v>
      </c>
      <c r="Z13" s="61">
        <v>159420985</v>
      </c>
    </row>
    <row r="14" spans="1:26" ht="13.5">
      <c r="A14" s="57" t="s">
        <v>38</v>
      </c>
      <c r="B14" s="18">
        <v>48714950</v>
      </c>
      <c r="C14" s="18">
        <v>0</v>
      </c>
      <c r="D14" s="58">
        <v>39320325</v>
      </c>
      <c r="E14" s="59">
        <v>39320325</v>
      </c>
      <c r="F14" s="59">
        <v>0</v>
      </c>
      <c r="G14" s="59">
        <v>0</v>
      </c>
      <c r="H14" s="59">
        <v>0</v>
      </c>
      <c r="I14" s="59">
        <v>0</v>
      </c>
      <c r="J14" s="59">
        <v>-200</v>
      </c>
      <c r="K14" s="59">
        <v>0</v>
      </c>
      <c r="L14" s="59">
        <v>20411242</v>
      </c>
      <c r="M14" s="59">
        <v>20411042</v>
      </c>
      <c r="N14" s="59">
        <v>545554</v>
      </c>
      <c r="O14" s="59">
        <v>-150</v>
      </c>
      <c r="P14" s="59">
        <v>0</v>
      </c>
      <c r="Q14" s="59">
        <v>545404</v>
      </c>
      <c r="R14" s="59">
        <v>0</v>
      </c>
      <c r="S14" s="59">
        <v>0</v>
      </c>
      <c r="T14" s="59">
        <v>0</v>
      </c>
      <c r="U14" s="59">
        <v>0</v>
      </c>
      <c r="V14" s="59">
        <v>20956446</v>
      </c>
      <c r="W14" s="59">
        <v>20182059</v>
      </c>
      <c r="X14" s="59">
        <v>774387</v>
      </c>
      <c r="Y14" s="60">
        <v>3.84</v>
      </c>
      <c r="Z14" s="61">
        <v>39320325</v>
      </c>
    </row>
    <row r="15" spans="1:26" ht="13.5">
      <c r="A15" s="57" t="s">
        <v>39</v>
      </c>
      <c r="B15" s="18">
        <v>360060684</v>
      </c>
      <c r="C15" s="18">
        <v>0</v>
      </c>
      <c r="D15" s="58">
        <v>395181726</v>
      </c>
      <c r="E15" s="59">
        <v>444303760</v>
      </c>
      <c r="F15" s="59">
        <v>0</v>
      </c>
      <c r="G15" s="59">
        <v>50977550</v>
      </c>
      <c r="H15" s="59">
        <v>50304496</v>
      </c>
      <c r="I15" s="59">
        <v>101282046</v>
      </c>
      <c r="J15" s="59">
        <v>31868427</v>
      </c>
      <c r="K15" s="59">
        <v>30911438</v>
      </c>
      <c r="L15" s="59">
        <v>30459046</v>
      </c>
      <c r="M15" s="59">
        <v>93238911</v>
      </c>
      <c r="N15" s="59">
        <v>32019402</v>
      </c>
      <c r="O15" s="59">
        <v>31646735</v>
      </c>
      <c r="P15" s="59">
        <v>29416122</v>
      </c>
      <c r="Q15" s="59">
        <v>93082259</v>
      </c>
      <c r="R15" s="59">
        <v>0</v>
      </c>
      <c r="S15" s="59">
        <v>0</v>
      </c>
      <c r="T15" s="59">
        <v>0</v>
      </c>
      <c r="U15" s="59">
        <v>0</v>
      </c>
      <c r="V15" s="59">
        <v>287603216</v>
      </c>
      <c r="W15" s="59">
        <v>317818890</v>
      </c>
      <c r="X15" s="59">
        <v>-30215674</v>
      </c>
      <c r="Y15" s="60">
        <v>-9.51</v>
      </c>
      <c r="Z15" s="61">
        <v>444303760</v>
      </c>
    </row>
    <row r="16" spans="1:26" ht="13.5">
      <c r="A16" s="68" t="s">
        <v>40</v>
      </c>
      <c r="B16" s="18">
        <v>2971834</v>
      </c>
      <c r="C16" s="18">
        <v>0</v>
      </c>
      <c r="D16" s="58">
        <v>4988000</v>
      </c>
      <c r="E16" s="59">
        <v>370000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120000</v>
      </c>
      <c r="Q16" s="59">
        <v>120000</v>
      </c>
      <c r="R16" s="59">
        <v>0</v>
      </c>
      <c r="S16" s="59">
        <v>0</v>
      </c>
      <c r="T16" s="59">
        <v>0</v>
      </c>
      <c r="U16" s="59">
        <v>0</v>
      </c>
      <c r="V16" s="59">
        <v>120000</v>
      </c>
      <c r="W16" s="59">
        <v>3175864</v>
      </c>
      <c r="X16" s="59">
        <v>-3055864</v>
      </c>
      <c r="Y16" s="60">
        <v>-96.22</v>
      </c>
      <c r="Z16" s="61">
        <v>370000</v>
      </c>
    </row>
    <row r="17" spans="1:26" ht="13.5">
      <c r="A17" s="57" t="s">
        <v>41</v>
      </c>
      <c r="B17" s="18">
        <v>551927638</v>
      </c>
      <c r="C17" s="18">
        <v>0</v>
      </c>
      <c r="D17" s="58">
        <v>589773764</v>
      </c>
      <c r="E17" s="59">
        <v>563709976</v>
      </c>
      <c r="F17" s="59">
        <v>6414977</v>
      </c>
      <c r="G17" s="59">
        <v>37368711</v>
      </c>
      <c r="H17" s="59">
        <v>26571206</v>
      </c>
      <c r="I17" s="59">
        <v>70354894</v>
      </c>
      <c r="J17" s="59">
        <v>46147966</v>
      </c>
      <c r="K17" s="59">
        <v>39128644</v>
      </c>
      <c r="L17" s="59">
        <v>33237738</v>
      </c>
      <c r="M17" s="59">
        <v>118514348</v>
      </c>
      <c r="N17" s="59">
        <v>29161833</v>
      </c>
      <c r="O17" s="59">
        <v>38705523</v>
      </c>
      <c r="P17" s="59">
        <v>40342737</v>
      </c>
      <c r="Q17" s="59">
        <v>108210093</v>
      </c>
      <c r="R17" s="59">
        <v>0</v>
      </c>
      <c r="S17" s="59">
        <v>0</v>
      </c>
      <c r="T17" s="59">
        <v>0</v>
      </c>
      <c r="U17" s="59">
        <v>0</v>
      </c>
      <c r="V17" s="59">
        <v>297079335</v>
      </c>
      <c r="W17" s="59">
        <v>406081250</v>
      </c>
      <c r="X17" s="59">
        <v>-109001915</v>
      </c>
      <c r="Y17" s="60">
        <v>-26.84</v>
      </c>
      <c r="Z17" s="61">
        <v>563709976</v>
      </c>
    </row>
    <row r="18" spans="1:26" ht="13.5">
      <c r="A18" s="69" t="s">
        <v>42</v>
      </c>
      <c r="B18" s="70">
        <f>SUM(B11:B17)</f>
        <v>1479275850</v>
      </c>
      <c r="C18" s="70">
        <f>SUM(C11:C17)</f>
        <v>0</v>
      </c>
      <c r="D18" s="71">
        <f aca="true" t="shared" si="1" ref="D18:Z18">SUM(D11:D17)</f>
        <v>1627126377</v>
      </c>
      <c r="E18" s="72">
        <f t="shared" si="1"/>
        <v>1641524449</v>
      </c>
      <c r="F18" s="72">
        <f t="shared" si="1"/>
        <v>37202646</v>
      </c>
      <c r="G18" s="72">
        <f t="shared" si="1"/>
        <v>116852716</v>
      </c>
      <c r="H18" s="72">
        <f t="shared" si="1"/>
        <v>109713896</v>
      </c>
      <c r="I18" s="72">
        <f t="shared" si="1"/>
        <v>263769258</v>
      </c>
      <c r="J18" s="72">
        <f t="shared" si="1"/>
        <v>110831254</v>
      </c>
      <c r="K18" s="72">
        <f t="shared" si="1"/>
        <v>182301539</v>
      </c>
      <c r="L18" s="72">
        <f t="shared" si="1"/>
        <v>118127537</v>
      </c>
      <c r="M18" s="72">
        <f t="shared" si="1"/>
        <v>411260330</v>
      </c>
      <c r="N18" s="72">
        <f t="shared" si="1"/>
        <v>95542903</v>
      </c>
      <c r="O18" s="72">
        <f t="shared" si="1"/>
        <v>141275081</v>
      </c>
      <c r="P18" s="72">
        <f t="shared" si="1"/>
        <v>114718737</v>
      </c>
      <c r="Q18" s="72">
        <f t="shared" si="1"/>
        <v>351536721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1026566309</v>
      </c>
      <c r="W18" s="72">
        <f t="shared" si="1"/>
        <v>1158969242</v>
      </c>
      <c r="X18" s="72">
        <f t="shared" si="1"/>
        <v>-132402933</v>
      </c>
      <c r="Y18" s="66">
        <f>+IF(W18&lt;&gt;0,(X18/W18)*100,0)</f>
        <v>-11.42419731273593</v>
      </c>
      <c r="Z18" s="73">
        <f t="shared" si="1"/>
        <v>1641524449</v>
      </c>
    </row>
    <row r="19" spans="1:26" ht="13.5">
      <c r="A19" s="69" t="s">
        <v>43</v>
      </c>
      <c r="B19" s="74">
        <f>+B10-B18</f>
        <v>-20835705</v>
      </c>
      <c r="C19" s="74">
        <f>+C10-C18</f>
        <v>0</v>
      </c>
      <c r="D19" s="75">
        <f aca="true" t="shared" si="2" ref="D19:Z19">+D10-D18</f>
        <v>-107950947</v>
      </c>
      <c r="E19" s="76">
        <f t="shared" si="2"/>
        <v>-101041340</v>
      </c>
      <c r="F19" s="76">
        <f t="shared" si="2"/>
        <v>32201136</v>
      </c>
      <c r="G19" s="76">
        <f t="shared" si="2"/>
        <v>-36736281</v>
      </c>
      <c r="H19" s="76">
        <f t="shared" si="2"/>
        <v>20090398</v>
      </c>
      <c r="I19" s="76">
        <f t="shared" si="2"/>
        <v>15555253</v>
      </c>
      <c r="J19" s="76">
        <f t="shared" si="2"/>
        <v>54291705</v>
      </c>
      <c r="K19" s="76">
        <f t="shared" si="2"/>
        <v>-33208948</v>
      </c>
      <c r="L19" s="76">
        <f t="shared" si="2"/>
        <v>-41112642</v>
      </c>
      <c r="M19" s="76">
        <f t="shared" si="2"/>
        <v>-20029885</v>
      </c>
      <c r="N19" s="76">
        <f t="shared" si="2"/>
        <v>30774969</v>
      </c>
      <c r="O19" s="76">
        <f t="shared" si="2"/>
        <v>3910124</v>
      </c>
      <c r="P19" s="76">
        <f t="shared" si="2"/>
        <v>-14625892</v>
      </c>
      <c r="Q19" s="76">
        <f t="shared" si="2"/>
        <v>20059201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15584569</v>
      </c>
      <c r="W19" s="76">
        <f>IF(E10=E18,0,W10-W18)</f>
        <v>-46006278</v>
      </c>
      <c r="X19" s="76">
        <f t="shared" si="2"/>
        <v>61590847</v>
      </c>
      <c r="Y19" s="77">
        <f>+IF(W19&lt;&gt;0,(X19/W19)*100,0)</f>
        <v>-133.87487464210864</v>
      </c>
      <c r="Z19" s="78">
        <f t="shared" si="2"/>
        <v>-101041340</v>
      </c>
    </row>
    <row r="20" spans="1:26" ht="13.5">
      <c r="A20" s="57" t="s">
        <v>44</v>
      </c>
      <c r="B20" s="18">
        <v>129384729</v>
      </c>
      <c r="C20" s="18">
        <v>0</v>
      </c>
      <c r="D20" s="58">
        <v>147268312</v>
      </c>
      <c r="E20" s="59">
        <v>194053088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36342110</v>
      </c>
      <c r="L20" s="59">
        <v>0</v>
      </c>
      <c r="M20" s="59">
        <v>36342110</v>
      </c>
      <c r="N20" s="59">
        <v>0</v>
      </c>
      <c r="O20" s="59">
        <v>28552128</v>
      </c>
      <c r="P20" s="59">
        <v>0</v>
      </c>
      <c r="Q20" s="59">
        <v>28552128</v>
      </c>
      <c r="R20" s="59">
        <v>0</v>
      </c>
      <c r="S20" s="59">
        <v>0</v>
      </c>
      <c r="T20" s="59">
        <v>0</v>
      </c>
      <c r="U20" s="59">
        <v>0</v>
      </c>
      <c r="V20" s="59">
        <v>64894238</v>
      </c>
      <c r="W20" s="59">
        <v>115492112</v>
      </c>
      <c r="X20" s="59">
        <v>-50597874</v>
      </c>
      <c r="Y20" s="60">
        <v>-43.81</v>
      </c>
      <c r="Z20" s="61">
        <v>194053088</v>
      </c>
    </row>
    <row r="21" spans="1:26" ht="13.5">
      <c r="A21" s="57" t="s">
        <v>96</v>
      </c>
      <c r="B21" s="79">
        <v>0</v>
      </c>
      <c r="C21" s="79">
        <v>0</v>
      </c>
      <c r="D21" s="80">
        <v>10731090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7088056</v>
      </c>
      <c r="X21" s="81">
        <v>-7088056</v>
      </c>
      <c r="Y21" s="82">
        <v>-100</v>
      </c>
      <c r="Z21" s="83">
        <v>0</v>
      </c>
    </row>
    <row r="22" spans="1:26" ht="25.5">
      <c r="A22" s="84" t="s">
        <v>97</v>
      </c>
      <c r="B22" s="85">
        <f>SUM(B19:B21)</f>
        <v>108549024</v>
      </c>
      <c r="C22" s="85">
        <f>SUM(C19:C21)</f>
        <v>0</v>
      </c>
      <c r="D22" s="86">
        <f aca="true" t="shared" si="3" ref="D22:Z22">SUM(D19:D21)</f>
        <v>50048455</v>
      </c>
      <c r="E22" s="87">
        <f t="shared" si="3"/>
        <v>93011748</v>
      </c>
      <c r="F22" s="87">
        <f t="shared" si="3"/>
        <v>32201136</v>
      </c>
      <c r="G22" s="87">
        <f t="shared" si="3"/>
        <v>-36736281</v>
      </c>
      <c r="H22" s="87">
        <f t="shared" si="3"/>
        <v>20090398</v>
      </c>
      <c r="I22" s="87">
        <f t="shared" si="3"/>
        <v>15555253</v>
      </c>
      <c r="J22" s="87">
        <f t="shared" si="3"/>
        <v>54291705</v>
      </c>
      <c r="K22" s="87">
        <f t="shared" si="3"/>
        <v>3133162</v>
      </c>
      <c r="L22" s="87">
        <f t="shared" si="3"/>
        <v>-41112642</v>
      </c>
      <c r="M22" s="87">
        <f t="shared" si="3"/>
        <v>16312225</v>
      </c>
      <c r="N22" s="87">
        <f t="shared" si="3"/>
        <v>30774969</v>
      </c>
      <c r="O22" s="87">
        <f t="shared" si="3"/>
        <v>32462252</v>
      </c>
      <c r="P22" s="87">
        <f t="shared" si="3"/>
        <v>-14625892</v>
      </c>
      <c r="Q22" s="87">
        <f t="shared" si="3"/>
        <v>48611329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80478807</v>
      </c>
      <c r="W22" s="87">
        <f t="shared" si="3"/>
        <v>76573890</v>
      </c>
      <c r="X22" s="87">
        <f t="shared" si="3"/>
        <v>3904917</v>
      </c>
      <c r="Y22" s="88">
        <f>+IF(W22&lt;&gt;0,(X22/W22)*100,0)</f>
        <v>5.099541109900516</v>
      </c>
      <c r="Z22" s="89">
        <f t="shared" si="3"/>
        <v>93011748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108549024</v>
      </c>
      <c r="C24" s="74">
        <f>SUM(C22:C23)</f>
        <v>0</v>
      </c>
      <c r="D24" s="75">
        <f aca="true" t="shared" si="4" ref="D24:Z24">SUM(D22:D23)</f>
        <v>50048455</v>
      </c>
      <c r="E24" s="76">
        <f t="shared" si="4"/>
        <v>93011748</v>
      </c>
      <c r="F24" s="76">
        <f t="shared" si="4"/>
        <v>32201136</v>
      </c>
      <c r="G24" s="76">
        <f t="shared" si="4"/>
        <v>-36736281</v>
      </c>
      <c r="H24" s="76">
        <f t="shared" si="4"/>
        <v>20090398</v>
      </c>
      <c r="I24" s="76">
        <f t="shared" si="4"/>
        <v>15555253</v>
      </c>
      <c r="J24" s="76">
        <f t="shared" si="4"/>
        <v>54291705</v>
      </c>
      <c r="K24" s="76">
        <f t="shared" si="4"/>
        <v>3133162</v>
      </c>
      <c r="L24" s="76">
        <f t="shared" si="4"/>
        <v>-41112642</v>
      </c>
      <c r="M24" s="76">
        <f t="shared" si="4"/>
        <v>16312225</v>
      </c>
      <c r="N24" s="76">
        <f t="shared" si="4"/>
        <v>30774969</v>
      </c>
      <c r="O24" s="76">
        <f t="shared" si="4"/>
        <v>32462252</v>
      </c>
      <c r="P24" s="76">
        <f t="shared" si="4"/>
        <v>-14625892</v>
      </c>
      <c r="Q24" s="76">
        <f t="shared" si="4"/>
        <v>48611329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80478807</v>
      </c>
      <c r="W24" s="76">
        <f t="shared" si="4"/>
        <v>76573890</v>
      </c>
      <c r="X24" s="76">
        <f t="shared" si="4"/>
        <v>3904917</v>
      </c>
      <c r="Y24" s="77">
        <f>+IF(W24&lt;&gt;0,(X24/W24)*100,0)</f>
        <v>5.099541109900516</v>
      </c>
      <c r="Z24" s="78">
        <f t="shared" si="4"/>
        <v>93011748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218381329</v>
      </c>
      <c r="C27" s="21">
        <v>0</v>
      </c>
      <c r="D27" s="98">
        <v>221795045</v>
      </c>
      <c r="E27" s="99">
        <v>317022523</v>
      </c>
      <c r="F27" s="99">
        <v>1016326</v>
      </c>
      <c r="G27" s="99">
        <v>8393453</v>
      </c>
      <c r="H27" s="99">
        <v>14633141</v>
      </c>
      <c r="I27" s="99">
        <v>24042920</v>
      </c>
      <c r="J27" s="99">
        <v>10578411</v>
      </c>
      <c r="K27" s="99">
        <v>9882895</v>
      </c>
      <c r="L27" s="99">
        <v>18239713</v>
      </c>
      <c r="M27" s="99">
        <v>38701019</v>
      </c>
      <c r="N27" s="99">
        <v>11202628</v>
      </c>
      <c r="O27" s="99">
        <v>17794933</v>
      </c>
      <c r="P27" s="99">
        <v>13222669</v>
      </c>
      <c r="Q27" s="99">
        <v>42220230</v>
      </c>
      <c r="R27" s="99">
        <v>0</v>
      </c>
      <c r="S27" s="99">
        <v>0</v>
      </c>
      <c r="T27" s="99">
        <v>0</v>
      </c>
      <c r="U27" s="99">
        <v>0</v>
      </c>
      <c r="V27" s="99">
        <v>104964169</v>
      </c>
      <c r="W27" s="99">
        <v>237766892</v>
      </c>
      <c r="X27" s="99">
        <v>-132802723</v>
      </c>
      <c r="Y27" s="100">
        <v>-55.85</v>
      </c>
      <c r="Z27" s="101">
        <v>317022523</v>
      </c>
    </row>
    <row r="28" spans="1:26" ht="13.5">
      <c r="A28" s="102" t="s">
        <v>44</v>
      </c>
      <c r="B28" s="18">
        <v>129417168</v>
      </c>
      <c r="C28" s="18">
        <v>0</v>
      </c>
      <c r="D28" s="58">
        <v>140347045</v>
      </c>
      <c r="E28" s="59">
        <v>221825288</v>
      </c>
      <c r="F28" s="59">
        <v>385458</v>
      </c>
      <c r="G28" s="59">
        <v>6211316</v>
      </c>
      <c r="H28" s="59">
        <v>6873563</v>
      </c>
      <c r="I28" s="59">
        <v>13470337</v>
      </c>
      <c r="J28" s="59">
        <v>8055509</v>
      </c>
      <c r="K28" s="59">
        <v>8426504</v>
      </c>
      <c r="L28" s="59">
        <v>15627811</v>
      </c>
      <c r="M28" s="59">
        <v>32109824</v>
      </c>
      <c r="N28" s="59">
        <v>6951334</v>
      </c>
      <c r="O28" s="59">
        <v>5643261</v>
      </c>
      <c r="P28" s="59">
        <v>9481472</v>
      </c>
      <c r="Q28" s="59">
        <v>22076067</v>
      </c>
      <c r="R28" s="59">
        <v>0</v>
      </c>
      <c r="S28" s="59">
        <v>0</v>
      </c>
      <c r="T28" s="59">
        <v>0</v>
      </c>
      <c r="U28" s="59">
        <v>0</v>
      </c>
      <c r="V28" s="59">
        <v>67656228</v>
      </c>
      <c r="W28" s="59">
        <v>166368966</v>
      </c>
      <c r="X28" s="59">
        <v>-98712738</v>
      </c>
      <c r="Y28" s="60">
        <v>-59.33</v>
      </c>
      <c r="Z28" s="61">
        <v>221825288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13820750</v>
      </c>
      <c r="C30" s="18">
        <v>0</v>
      </c>
      <c r="D30" s="58">
        <v>22031000</v>
      </c>
      <c r="E30" s="59">
        <v>22207275</v>
      </c>
      <c r="F30" s="59">
        <v>0</v>
      </c>
      <c r="G30" s="59">
        <v>398999</v>
      </c>
      <c r="H30" s="59">
        <v>500000</v>
      </c>
      <c r="I30" s="59">
        <v>898999</v>
      </c>
      <c r="J30" s="59">
        <v>0</v>
      </c>
      <c r="K30" s="59">
        <v>-44502</v>
      </c>
      <c r="L30" s="59">
        <v>902291</v>
      </c>
      <c r="M30" s="59">
        <v>857789</v>
      </c>
      <c r="N30" s="59">
        <v>2525126</v>
      </c>
      <c r="O30" s="59">
        <v>7375219</v>
      </c>
      <c r="P30" s="59">
        <v>262250</v>
      </c>
      <c r="Q30" s="59">
        <v>10162595</v>
      </c>
      <c r="R30" s="59">
        <v>0</v>
      </c>
      <c r="S30" s="59">
        <v>0</v>
      </c>
      <c r="T30" s="59">
        <v>0</v>
      </c>
      <c r="U30" s="59">
        <v>0</v>
      </c>
      <c r="V30" s="59">
        <v>11919383</v>
      </c>
      <c r="W30" s="59">
        <v>16655456</v>
      </c>
      <c r="X30" s="59">
        <v>-4736073</v>
      </c>
      <c r="Y30" s="60">
        <v>-28.44</v>
      </c>
      <c r="Z30" s="61">
        <v>22207275</v>
      </c>
    </row>
    <row r="31" spans="1:26" ht="13.5">
      <c r="A31" s="57" t="s">
        <v>49</v>
      </c>
      <c r="B31" s="18">
        <v>75143406</v>
      </c>
      <c r="C31" s="18">
        <v>0</v>
      </c>
      <c r="D31" s="58">
        <v>59417000</v>
      </c>
      <c r="E31" s="59">
        <v>72989960</v>
      </c>
      <c r="F31" s="59">
        <v>630868</v>
      </c>
      <c r="G31" s="59">
        <v>1783138</v>
      </c>
      <c r="H31" s="59">
        <v>7259588</v>
      </c>
      <c r="I31" s="59">
        <v>9673594</v>
      </c>
      <c r="J31" s="59">
        <v>2522902</v>
      </c>
      <c r="K31" s="59">
        <v>1500893</v>
      </c>
      <c r="L31" s="59">
        <v>1709611</v>
      </c>
      <c r="M31" s="59">
        <v>5733406</v>
      </c>
      <c r="N31" s="59">
        <v>1726168</v>
      </c>
      <c r="O31" s="59">
        <v>4776453</v>
      </c>
      <c r="P31" s="59">
        <v>3478947</v>
      </c>
      <c r="Q31" s="59">
        <v>9981568</v>
      </c>
      <c r="R31" s="59">
        <v>0</v>
      </c>
      <c r="S31" s="59">
        <v>0</v>
      </c>
      <c r="T31" s="59">
        <v>0</v>
      </c>
      <c r="U31" s="59">
        <v>0</v>
      </c>
      <c r="V31" s="59">
        <v>25388568</v>
      </c>
      <c r="W31" s="59">
        <v>54742470</v>
      </c>
      <c r="X31" s="59">
        <v>-29353902</v>
      </c>
      <c r="Y31" s="60">
        <v>-53.62</v>
      </c>
      <c r="Z31" s="61">
        <v>72989960</v>
      </c>
    </row>
    <row r="32" spans="1:26" ht="13.5">
      <c r="A32" s="69" t="s">
        <v>50</v>
      </c>
      <c r="B32" s="21">
        <f>SUM(B28:B31)</f>
        <v>218381324</v>
      </c>
      <c r="C32" s="21">
        <f>SUM(C28:C31)</f>
        <v>0</v>
      </c>
      <c r="D32" s="98">
        <f aca="true" t="shared" si="5" ref="D32:Z32">SUM(D28:D31)</f>
        <v>221795045</v>
      </c>
      <c r="E32" s="99">
        <f t="shared" si="5"/>
        <v>317022523</v>
      </c>
      <c r="F32" s="99">
        <f t="shared" si="5"/>
        <v>1016326</v>
      </c>
      <c r="G32" s="99">
        <f t="shared" si="5"/>
        <v>8393453</v>
      </c>
      <c r="H32" s="99">
        <f t="shared" si="5"/>
        <v>14633151</v>
      </c>
      <c r="I32" s="99">
        <f t="shared" si="5"/>
        <v>24042930</v>
      </c>
      <c r="J32" s="99">
        <f t="shared" si="5"/>
        <v>10578411</v>
      </c>
      <c r="K32" s="99">
        <f t="shared" si="5"/>
        <v>9882895</v>
      </c>
      <c r="L32" s="99">
        <f t="shared" si="5"/>
        <v>18239713</v>
      </c>
      <c r="M32" s="99">
        <f t="shared" si="5"/>
        <v>38701019</v>
      </c>
      <c r="N32" s="99">
        <f t="shared" si="5"/>
        <v>11202628</v>
      </c>
      <c r="O32" s="99">
        <f t="shared" si="5"/>
        <v>17794933</v>
      </c>
      <c r="P32" s="99">
        <f t="shared" si="5"/>
        <v>13222669</v>
      </c>
      <c r="Q32" s="99">
        <f t="shared" si="5"/>
        <v>42220230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104964179</v>
      </c>
      <c r="W32" s="99">
        <f t="shared" si="5"/>
        <v>237766892</v>
      </c>
      <c r="X32" s="99">
        <f t="shared" si="5"/>
        <v>-132802713</v>
      </c>
      <c r="Y32" s="100">
        <f>+IF(W32&lt;&gt;0,(X32/W32)*100,0)</f>
        <v>-55.85416534779788</v>
      </c>
      <c r="Z32" s="101">
        <f t="shared" si="5"/>
        <v>317022523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731154346</v>
      </c>
      <c r="C35" s="18">
        <v>0</v>
      </c>
      <c r="D35" s="58">
        <v>765976682</v>
      </c>
      <c r="E35" s="59">
        <v>674134965</v>
      </c>
      <c r="F35" s="59">
        <v>738694002</v>
      </c>
      <c r="G35" s="59">
        <v>531257934</v>
      </c>
      <c r="H35" s="59">
        <v>833369912</v>
      </c>
      <c r="I35" s="59">
        <v>833369912</v>
      </c>
      <c r="J35" s="59">
        <v>944330562</v>
      </c>
      <c r="K35" s="59">
        <v>603282118</v>
      </c>
      <c r="L35" s="59">
        <v>568973630</v>
      </c>
      <c r="M35" s="59">
        <v>568973630</v>
      </c>
      <c r="N35" s="59">
        <v>871958017</v>
      </c>
      <c r="O35" s="59">
        <v>1020918233</v>
      </c>
      <c r="P35" s="59">
        <v>982452017</v>
      </c>
      <c r="Q35" s="59">
        <v>982452017</v>
      </c>
      <c r="R35" s="59">
        <v>0</v>
      </c>
      <c r="S35" s="59">
        <v>0</v>
      </c>
      <c r="T35" s="59">
        <v>0</v>
      </c>
      <c r="U35" s="59">
        <v>0</v>
      </c>
      <c r="V35" s="59">
        <v>982452017</v>
      </c>
      <c r="W35" s="59">
        <v>505601224</v>
      </c>
      <c r="X35" s="59">
        <v>476850793</v>
      </c>
      <c r="Y35" s="60">
        <v>94.31</v>
      </c>
      <c r="Z35" s="61">
        <v>674134965</v>
      </c>
    </row>
    <row r="36" spans="1:26" ht="13.5">
      <c r="A36" s="57" t="s">
        <v>53</v>
      </c>
      <c r="B36" s="18">
        <v>2867207099</v>
      </c>
      <c r="C36" s="18">
        <v>0</v>
      </c>
      <c r="D36" s="58">
        <v>2795559501</v>
      </c>
      <c r="E36" s="59">
        <v>2875177483</v>
      </c>
      <c r="F36" s="59">
        <v>2888807586</v>
      </c>
      <c r="G36" s="59">
        <v>2876738796</v>
      </c>
      <c r="H36" s="59">
        <v>2893074361</v>
      </c>
      <c r="I36" s="59">
        <v>2893074361</v>
      </c>
      <c r="J36" s="59">
        <v>2903628467</v>
      </c>
      <c r="K36" s="59">
        <v>2849223539</v>
      </c>
      <c r="L36" s="59">
        <v>2867456562</v>
      </c>
      <c r="M36" s="59">
        <v>2867456562</v>
      </c>
      <c r="N36" s="59">
        <v>2878646267</v>
      </c>
      <c r="O36" s="59">
        <v>2858525500</v>
      </c>
      <c r="P36" s="59">
        <v>2858702906</v>
      </c>
      <c r="Q36" s="59">
        <v>2858702906</v>
      </c>
      <c r="R36" s="59">
        <v>0</v>
      </c>
      <c r="S36" s="59">
        <v>0</v>
      </c>
      <c r="T36" s="59">
        <v>0</v>
      </c>
      <c r="U36" s="59">
        <v>0</v>
      </c>
      <c r="V36" s="59">
        <v>2858702906</v>
      </c>
      <c r="W36" s="59">
        <v>2156383112</v>
      </c>
      <c r="X36" s="59">
        <v>702319794</v>
      </c>
      <c r="Y36" s="60">
        <v>32.57</v>
      </c>
      <c r="Z36" s="61">
        <v>2875177483</v>
      </c>
    </row>
    <row r="37" spans="1:26" ht="13.5">
      <c r="A37" s="57" t="s">
        <v>54</v>
      </c>
      <c r="B37" s="18">
        <v>343502173</v>
      </c>
      <c r="C37" s="18">
        <v>0</v>
      </c>
      <c r="D37" s="58">
        <v>254899023</v>
      </c>
      <c r="E37" s="59">
        <v>222015005</v>
      </c>
      <c r="F37" s="59">
        <v>433965069</v>
      </c>
      <c r="G37" s="59">
        <v>362299514</v>
      </c>
      <c r="H37" s="59">
        <v>499425591</v>
      </c>
      <c r="I37" s="59">
        <v>499425591</v>
      </c>
      <c r="J37" s="59">
        <v>538884171</v>
      </c>
      <c r="K37" s="59">
        <v>218616051</v>
      </c>
      <c r="L37" s="59">
        <v>267535286</v>
      </c>
      <c r="M37" s="59">
        <v>267535286</v>
      </c>
      <c r="N37" s="59">
        <v>452483836</v>
      </c>
      <c r="O37" s="59">
        <v>540490423</v>
      </c>
      <c r="P37" s="59">
        <v>547902025</v>
      </c>
      <c r="Q37" s="59">
        <v>547902025</v>
      </c>
      <c r="R37" s="59">
        <v>0</v>
      </c>
      <c r="S37" s="59">
        <v>0</v>
      </c>
      <c r="T37" s="59">
        <v>0</v>
      </c>
      <c r="U37" s="59">
        <v>0</v>
      </c>
      <c r="V37" s="59">
        <v>547902025</v>
      </c>
      <c r="W37" s="59">
        <v>166511254</v>
      </c>
      <c r="X37" s="59">
        <v>381390771</v>
      </c>
      <c r="Y37" s="60">
        <v>229.05</v>
      </c>
      <c r="Z37" s="61">
        <v>222015005</v>
      </c>
    </row>
    <row r="38" spans="1:26" ht="13.5">
      <c r="A38" s="57" t="s">
        <v>55</v>
      </c>
      <c r="B38" s="18">
        <v>541221324</v>
      </c>
      <c r="C38" s="18">
        <v>0</v>
      </c>
      <c r="D38" s="58">
        <v>609800611</v>
      </c>
      <c r="E38" s="59">
        <v>616794931</v>
      </c>
      <c r="F38" s="59">
        <v>568121433</v>
      </c>
      <c r="G38" s="59">
        <v>540678575</v>
      </c>
      <c r="H38" s="59">
        <v>424481206</v>
      </c>
      <c r="I38" s="59">
        <v>424481206</v>
      </c>
      <c r="J38" s="59">
        <v>531615094</v>
      </c>
      <c r="K38" s="59">
        <v>531036331</v>
      </c>
      <c r="L38" s="59">
        <v>513045856</v>
      </c>
      <c r="M38" s="59">
        <v>513045856</v>
      </c>
      <c r="N38" s="59">
        <v>531350388</v>
      </c>
      <c r="O38" s="59">
        <v>531193485</v>
      </c>
      <c r="P38" s="59">
        <v>509191807</v>
      </c>
      <c r="Q38" s="59">
        <v>509191807</v>
      </c>
      <c r="R38" s="59">
        <v>0</v>
      </c>
      <c r="S38" s="59">
        <v>0</v>
      </c>
      <c r="T38" s="59">
        <v>0</v>
      </c>
      <c r="U38" s="59">
        <v>0</v>
      </c>
      <c r="V38" s="59">
        <v>509191807</v>
      </c>
      <c r="W38" s="59">
        <v>462596198</v>
      </c>
      <c r="X38" s="59">
        <v>46595609</v>
      </c>
      <c r="Y38" s="60">
        <v>10.07</v>
      </c>
      <c r="Z38" s="61">
        <v>616794931</v>
      </c>
    </row>
    <row r="39" spans="1:26" ht="13.5">
      <c r="A39" s="57" t="s">
        <v>56</v>
      </c>
      <c r="B39" s="18">
        <v>2713637947</v>
      </c>
      <c r="C39" s="18">
        <v>0</v>
      </c>
      <c r="D39" s="58">
        <v>2696836550</v>
      </c>
      <c r="E39" s="59">
        <v>2710502512</v>
      </c>
      <c r="F39" s="59">
        <v>2625415085</v>
      </c>
      <c r="G39" s="59">
        <v>2505018641</v>
      </c>
      <c r="H39" s="59">
        <v>2802537476</v>
      </c>
      <c r="I39" s="59">
        <v>2802537476</v>
      </c>
      <c r="J39" s="59">
        <v>2777459764</v>
      </c>
      <c r="K39" s="59">
        <v>2702853276</v>
      </c>
      <c r="L39" s="59">
        <v>2655849050</v>
      </c>
      <c r="M39" s="59">
        <v>2655849050</v>
      </c>
      <c r="N39" s="59">
        <v>2766770059</v>
      </c>
      <c r="O39" s="59">
        <v>2807759823</v>
      </c>
      <c r="P39" s="59">
        <v>2784061090</v>
      </c>
      <c r="Q39" s="59">
        <v>2784061090</v>
      </c>
      <c r="R39" s="59">
        <v>0</v>
      </c>
      <c r="S39" s="59">
        <v>0</v>
      </c>
      <c r="T39" s="59">
        <v>0</v>
      </c>
      <c r="U39" s="59">
        <v>0</v>
      </c>
      <c r="V39" s="59">
        <v>2784061090</v>
      </c>
      <c r="W39" s="59">
        <v>2032876884</v>
      </c>
      <c r="X39" s="59">
        <v>751184206</v>
      </c>
      <c r="Y39" s="60">
        <v>36.95</v>
      </c>
      <c r="Z39" s="61">
        <v>2710502512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279107631</v>
      </c>
      <c r="C42" s="18">
        <v>0</v>
      </c>
      <c r="D42" s="58">
        <v>267248031</v>
      </c>
      <c r="E42" s="59">
        <v>211753417</v>
      </c>
      <c r="F42" s="59">
        <v>61139770</v>
      </c>
      <c r="G42" s="59">
        <v>3947417</v>
      </c>
      <c r="H42" s="59">
        <v>116928835</v>
      </c>
      <c r="I42" s="59">
        <v>182016022</v>
      </c>
      <c r="J42" s="59">
        <v>124122007</v>
      </c>
      <c r="K42" s="59">
        <v>-346304894</v>
      </c>
      <c r="L42" s="59">
        <v>16268157</v>
      </c>
      <c r="M42" s="59">
        <v>-205914730</v>
      </c>
      <c r="N42" s="59">
        <v>305510717</v>
      </c>
      <c r="O42" s="59">
        <v>142365157</v>
      </c>
      <c r="P42" s="59">
        <v>103530113</v>
      </c>
      <c r="Q42" s="59">
        <v>551405987</v>
      </c>
      <c r="R42" s="59">
        <v>0</v>
      </c>
      <c r="S42" s="59">
        <v>0</v>
      </c>
      <c r="T42" s="59">
        <v>0</v>
      </c>
      <c r="U42" s="59">
        <v>0</v>
      </c>
      <c r="V42" s="59">
        <v>527507279</v>
      </c>
      <c r="W42" s="59">
        <v>460541309</v>
      </c>
      <c r="X42" s="59">
        <v>66965970</v>
      </c>
      <c r="Y42" s="60">
        <v>14.54</v>
      </c>
      <c r="Z42" s="61">
        <v>211753417</v>
      </c>
    </row>
    <row r="43" spans="1:26" ht="13.5">
      <c r="A43" s="57" t="s">
        <v>59</v>
      </c>
      <c r="B43" s="18">
        <v>-210540684</v>
      </c>
      <c r="C43" s="18">
        <v>0</v>
      </c>
      <c r="D43" s="58">
        <v>-210691059</v>
      </c>
      <c r="E43" s="59">
        <v>-256368924</v>
      </c>
      <c r="F43" s="59">
        <v>-5732685</v>
      </c>
      <c r="G43" s="59">
        <v>-7636004</v>
      </c>
      <c r="H43" s="59">
        <v>-14225875</v>
      </c>
      <c r="I43" s="59">
        <v>-27594564</v>
      </c>
      <c r="J43" s="59">
        <v>-7186490</v>
      </c>
      <c r="K43" s="59">
        <v>-12061877</v>
      </c>
      <c r="L43" s="59">
        <v>-17153194</v>
      </c>
      <c r="M43" s="59">
        <v>-36401561</v>
      </c>
      <c r="N43" s="59">
        <v>-5051858</v>
      </c>
      <c r="O43" s="59">
        <v>-19623869</v>
      </c>
      <c r="P43" s="59">
        <v>-137808180</v>
      </c>
      <c r="Q43" s="59">
        <v>-162483907</v>
      </c>
      <c r="R43" s="59">
        <v>0</v>
      </c>
      <c r="S43" s="59">
        <v>0</v>
      </c>
      <c r="T43" s="59">
        <v>0</v>
      </c>
      <c r="U43" s="59">
        <v>0</v>
      </c>
      <c r="V43" s="59">
        <v>-226480032</v>
      </c>
      <c r="W43" s="59">
        <v>-89822940</v>
      </c>
      <c r="X43" s="59">
        <v>-136657092</v>
      </c>
      <c r="Y43" s="60">
        <v>152.14</v>
      </c>
      <c r="Z43" s="61">
        <v>-256368924</v>
      </c>
    </row>
    <row r="44" spans="1:26" ht="13.5">
      <c r="A44" s="57" t="s">
        <v>60</v>
      </c>
      <c r="B44" s="18">
        <v>-49124825</v>
      </c>
      <c r="C44" s="18">
        <v>0</v>
      </c>
      <c r="D44" s="58">
        <v>-33344613</v>
      </c>
      <c r="E44" s="59">
        <v>-18978892</v>
      </c>
      <c r="F44" s="59">
        <v>0</v>
      </c>
      <c r="G44" s="59">
        <v>0</v>
      </c>
      <c r="H44" s="59">
        <v>0</v>
      </c>
      <c r="I44" s="59">
        <v>0</v>
      </c>
      <c r="J44" s="59">
        <v>21970000</v>
      </c>
      <c r="K44" s="59">
        <v>0</v>
      </c>
      <c r="L44" s="59">
        <v>-20556926</v>
      </c>
      <c r="M44" s="59">
        <v>1413074</v>
      </c>
      <c r="N44" s="59">
        <v>-1318177</v>
      </c>
      <c r="O44" s="59">
        <v>219390</v>
      </c>
      <c r="P44" s="59">
        <v>226814</v>
      </c>
      <c r="Q44" s="59">
        <v>-871973</v>
      </c>
      <c r="R44" s="59">
        <v>0</v>
      </c>
      <c r="S44" s="59">
        <v>0</v>
      </c>
      <c r="T44" s="59">
        <v>0</v>
      </c>
      <c r="U44" s="59">
        <v>0</v>
      </c>
      <c r="V44" s="59">
        <v>541101</v>
      </c>
      <c r="W44" s="59">
        <v>8948</v>
      </c>
      <c r="X44" s="59">
        <v>532153</v>
      </c>
      <c r="Y44" s="60">
        <v>5947.17</v>
      </c>
      <c r="Z44" s="61">
        <v>-18978892</v>
      </c>
    </row>
    <row r="45" spans="1:26" ht="13.5">
      <c r="A45" s="69" t="s">
        <v>61</v>
      </c>
      <c r="B45" s="21">
        <v>365322659</v>
      </c>
      <c r="C45" s="21">
        <v>0</v>
      </c>
      <c r="D45" s="98">
        <v>414319834</v>
      </c>
      <c r="E45" s="99">
        <v>301728260</v>
      </c>
      <c r="F45" s="99">
        <v>420729744</v>
      </c>
      <c r="G45" s="99">
        <v>417041157</v>
      </c>
      <c r="H45" s="99">
        <v>519744117</v>
      </c>
      <c r="I45" s="99">
        <v>519744117</v>
      </c>
      <c r="J45" s="99">
        <v>658649634</v>
      </c>
      <c r="K45" s="99">
        <v>300282863</v>
      </c>
      <c r="L45" s="99">
        <v>278840900</v>
      </c>
      <c r="M45" s="99">
        <v>278840900</v>
      </c>
      <c r="N45" s="99">
        <v>577981582</v>
      </c>
      <c r="O45" s="99">
        <v>700942260</v>
      </c>
      <c r="P45" s="99">
        <v>666891007</v>
      </c>
      <c r="Q45" s="99">
        <v>666891007</v>
      </c>
      <c r="R45" s="99">
        <v>0</v>
      </c>
      <c r="S45" s="99">
        <v>0</v>
      </c>
      <c r="T45" s="99">
        <v>0</v>
      </c>
      <c r="U45" s="99">
        <v>0</v>
      </c>
      <c r="V45" s="99">
        <v>666891007</v>
      </c>
      <c r="W45" s="99">
        <v>736049976</v>
      </c>
      <c r="X45" s="99">
        <v>-69158969</v>
      </c>
      <c r="Y45" s="100">
        <v>-9.4</v>
      </c>
      <c r="Z45" s="101">
        <v>301728260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8" t="s">
        <v>90</v>
      </c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71799523</v>
      </c>
      <c r="C49" s="51">
        <v>0</v>
      </c>
      <c r="D49" s="128">
        <v>8649752</v>
      </c>
      <c r="E49" s="53">
        <v>6566387</v>
      </c>
      <c r="F49" s="53">
        <v>0</v>
      </c>
      <c r="G49" s="53">
        <v>0</v>
      </c>
      <c r="H49" s="53">
        <v>0</v>
      </c>
      <c r="I49" s="53">
        <v>6784540</v>
      </c>
      <c r="J49" s="53">
        <v>0</v>
      </c>
      <c r="K49" s="53">
        <v>0</v>
      </c>
      <c r="L49" s="53">
        <v>0</v>
      </c>
      <c r="M49" s="53">
        <v>5734437</v>
      </c>
      <c r="N49" s="53">
        <v>0</v>
      </c>
      <c r="O49" s="53">
        <v>0</v>
      </c>
      <c r="P49" s="53">
        <v>0</v>
      </c>
      <c r="Q49" s="53">
        <v>5118629</v>
      </c>
      <c r="R49" s="53">
        <v>0</v>
      </c>
      <c r="S49" s="53">
        <v>0</v>
      </c>
      <c r="T49" s="53">
        <v>0</v>
      </c>
      <c r="U49" s="53">
        <v>0</v>
      </c>
      <c r="V49" s="53">
        <v>24062891</v>
      </c>
      <c r="W49" s="53">
        <v>79393757</v>
      </c>
      <c r="X49" s="53">
        <v>208109916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47579362</v>
      </c>
      <c r="C51" s="51">
        <v>0</v>
      </c>
      <c r="D51" s="128">
        <v>325855</v>
      </c>
      <c r="E51" s="53">
        <v>357587</v>
      </c>
      <c r="F51" s="53">
        <v>0</v>
      </c>
      <c r="G51" s="53">
        <v>0</v>
      </c>
      <c r="H51" s="53">
        <v>0</v>
      </c>
      <c r="I51" s="53">
        <v>650</v>
      </c>
      <c r="J51" s="53">
        <v>0</v>
      </c>
      <c r="K51" s="53">
        <v>0</v>
      </c>
      <c r="L51" s="53">
        <v>0</v>
      </c>
      <c r="M51" s="53">
        <v>2353820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50617274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94.25973494733691</v>
      </c>
      <c r="C58" s="5">
        <f>IF(C67=0,0,+(C76/C67)*100)</f>
        <v>0</v>
      </c>
      <c r="D58" s="6">
        <f aca="true" t="shared" si="6" ref="D58:Z58">IF(D67=0,0,+(D76/D67)*100)</f>
        <v>95.50782302578597</v>
      </c>
      <c r="E58" s="7">
        <f t="shared" si="6"/>
        <v>100.00000018949457</v>
      </c>
      <c r="F58" s="7">
        <f t="shared" si="6"/>
        <v>86.02700729514353</v>
      </c>
      <c r="G58" s="7">
        <f t="shared" si="6"/>
        <v>100.66903478265101</v>
      </c>
      <c r="H58" s="7">
        <f t="shared" si="6"/>
        <v>96.80744412199527</v>
      </c>
      <c r="I58" s="7">
        <f t="shared" si="6"/>
        <v>94.76993437484427</v>
      </c>
      <c r="J58" s="7">
        <f t="shared" si="6"/>
        <v>47.70027376922628</v>
      </c>
      <c r="K58" s="7">
        <f t="shared" si="6"/>
        <v>83.30603459092994</v>
      </c>
      <c r="L58" s="7">
        <f t="shared" si="6"/>
        <v>96.1220569277916</v>
      </c>
      <c r="M58" s="7">
        <f t="shared" si="6"/>
        <v>68.44016359222034</v>
      </c>
      <c r="N58" s="7">
        <f t="shared" si="6"/>
        <v>57.9843309122199</v>
      </c>
      <c r="O58" s="7">
        <f t="shared" si="6"/>
        <v>77.41336738914116</v>
      </c>
      <c r="P58" s="7">
        <f t="shared" si="6"/>
        <v>77.2722766938732</v>
      </c>
      <c r="Q58" s="7">
        <f t="shared" si="6"/>
        <v>69.76042574055063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75.51554644856903</v>
      </c>
      <c r="W58" s="7">
        <f t="shared" si="6"/>
        <v>80.89231562910332</v>
      </c>
      <c r="X58" s="7">
        <f t="shared" si="6"/>
        <v>0</v>
      </c>
      <c r="Y58" s="7">
        <f t="shared" si="6"/>
        <v>0</v>
      </c>
      <c r="Z58" s="8">
        <f t="shared" si="6"/>
        <v>100.00000018949457</v>
      </c>
    </row>
    <row r="59" spans="1:26" ht="13.5">
      <c r="A59" s="36" t="s">
        <v>31</v>
      </c>
      <c r="B59" s="9">
        <f aca="true" t="shared" si="7" ref="B59:Z66">IF(B68=0,0,+(B77/B68)*100)</f>
        <v>97.25622335854327</v>
      </c>
      <c r="C59" s="9">
        <f t="shared" si="7"/>
        <v>0</v>
      </c>
      <c r="D59" s="2">
        <f t="shared" si="7"/>
        <v>95.9999999221869</v>
      </c>
      <c r="E59" s="10">
        <f t="shared" si="7"/>
        <v>99.99999952192996</v>
      </c>
      <c r="F59" s="10">
        <f t="shared" si="7"/>
        <v>60.214451531107095</v>
      </c>
      <c r="G59" s="10">
        <f t="shared" si="7"/>
        <v>113.03179477901564</v>
      </c>
      <c r="H59" s="10">
        <f t="shared" si="7"/>
        <v>112.4541152618581</v>
      </c>
      <c r="I59" s="10">
        <f t="shared" si="7"/>
        <v>88.52155622440631</v>
      </c>
      <c r="J59" s="10">
        <f t="shared" si="7"/>
        <v>114.69900070617676</v>
      </c>
      <c r="K59" s="10">
        <f t="shared" si="7"/>
        <v>137.42198052615535</v>
      </c>
      <c r="L59" s="10">
        <f t="shared" si="7"/>
        <v>103.72928547347433</v>
      </c>
      <c r="M59" s="10">
        <f t="shared" si="7"/>
        <v>118.63135275809971</v>
      </c>
      <c r="N59" s="10">
        <f t="shared" si="7"/>
        <v>110.07546867506635</v>
      </c>
      <c r="O59" s="10">
        <f t="shared" si="7"/>
        <v>103.66835307136581</v>
      </c>
      <c r="P59" s="10">
        <f t="shared" si="7"/>
        <v>103.26775521101752</v>
      </c>
      <c r="Q59" s="10">
        <f t="shared" si="7"/>
        <v>105.66406100784897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102.99997544873378</v>
      </c>
      <c r="W59" s="10">
        <f t="shared" si="7"/>
        <v>101.2458212484117</v>
      </c>
      <c r="X59" s="10">
        <f t="shared" si="7"/>
        <v>0</v>
      </c>
      <c r="Y59" s="10">
        <f t="shared" si="7"/>
        <v>0</v>
      </c>
      <c r="Z59" s="11">
        <f t="shared" si="7"/>
        <v>99.99999952192996</v>
      </c>
    </row>
    <row r="60" spans="1:26" ht="13.5">
      <c r="A60" s="37" t="s">
        <v>32</v>
      </c>
      <c r="B60" s="12">
        <f t="shared" si="7"/>
        <v>93.49701051452453</v>
      </c>
      <c r="C60" s="12">
        <f t="shared" si="7"/>
        <v>0</v>
      </c>
      <c r="D60" s="3">
        <f t="shared" si="7"/>
        <v>95.379813147427</v>
      </c>
      <c r="E60" s="13">
        <f t="shared" si="7"/>
        <v>100.00000047540603</v>
      </c>
      <c r="F60" s="13">
        <f t="shared" si="7"/>
        <v>106.59903739002745</v>
      </c>
      <c r="G60" s="13">
        <f t="shared" si="7"/>
        <v>97.59432580715473</v>
      </c>
      <c r="H60" s="13">
        <f t="shared" si="7"/>
        <v>91.7139673771151</v>
      </c>
      <c r="I60" s="13">
        <f t="shared" si="7"/>
        <v>97.56713278256495</v>
      </c>
      <c r="J60" s="13">
        <f t="shared" si="7"/>
        <v>39.59925500089163</v>
      </c>
      <c r="K60" s="13">
        <f t="shared" si="7"/>
        <v>70.77401054488664</v>
      </c>
      <c r="L60" s="13">
        <f t="shared" si="7"/>
        <v>93.63865242713652</v>
      </c>
      <c r="M60" s="13">
        <f t="shared" si="7"/>
        <v>58.79684872054117</v>
      </c>
      <c r="N60" s="13">
        <f t="shared" si="7"/>
        <v>48.941539432112336</v>
      </c>
      <c r="O60" s="13">
        <f t="shared" si="7"/>
        <v>71.21005306852447</v>
      </c>
      <c r="P60" s="13">
        <f t="shared" si="7"/>
        <v>71.12478322987462</v>
      </c>
      <c r="Q60" s="13">
        <f t="shared" si="7"/>
        <v>62.19219954914962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68.44511430460588</v>
      </c>
      <c r="W60" s="13">
        <f t="shared" si="7"/>
        <v>75.54650612096594</v>
      </c>
      <c r="X60" s="13">
        <f t="shared" si="7"/>
        <v>0</v>
      </c>
      <c r="Y60" s="13">
        <f t="shared" si="7"/>
        <v>0</v>
      </c>
      <c r="Z60" s="14">
        <f t="shared" si="7"/>
        <v>100.00000047540603</v>
      </c>
    </row>
    <row r="61" spans="1:26" ht="13.5">
      <c r="A61" s="38" t="s">
        <v>102</v>
      </c>
      <c r="B61" s="12">
        <f t="shared" si="7"/>
        <v>98.96805891568246</v>
      </c>
      <c r="C61" s="12">
        <f t="shared" si="7"/>
        <v>0</v>
      </c>
      <c r="D61" s="3">
        <f t="shared" si="7"/>
        <v>95.12685345018853</v>
      </c>
      <c r="E61" s="13">
        <f t="shared" si="7"/>
        <v>99.99443181330939</v>
      </c>
      <c r="F61" s="13">
        <f t="shared" si="7"/>
        <v>109.62243196565133</v>
      </c>
      <c r="G61" s="13">
        <f t="shared" si="7"/>
        <v>91.65180442251867</v>
      </c>
      <c r="H61" s="13">
        <f t="shared" si="7"/>
        <v>89.03928374888879</v>
      </c>
      <c r="I61" s="13">
        <f t="shared" si="7"/>
        <v>94.66201278627189</v>
      </c>
      <c r="J61" s="13">
        <f t="shared" si="7"/>
        <v>28.072412351338755</v>
      </c>
      <c r="K61" s="13">
        <f t="shared" si="7"/>
        <v>60.221134702106724</v>
      </c>
      <c r="L61" s="13">
        <f t="shared" si="7"/>
        <v>104.12268569686896</v>
      </c>
      <c r="M61" s="13">
        <f t="shared" si="7"/>
        <v>47.390265486057764</v>
      </c>
      <c r="N61" s="13">
        <f t="shared" si="7"/>
        <v>38.32572484764481</v>
      </c>
      <c r="O61" s="13">
        <f t="shared" si="7"/>
        <v>62.10587043059378</v>
      </c>
      <c r="P61" s="13">
        <f t="shared" si="7"/>
        <v>56.96708760374918</v>
      </c>
      <c r="Q61" s="13">
        <f t="shared" si="7"/>
        <v>50.55193227386482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57.07323094453304</v>
      </c>
      <c r="W61" s="13">
        <f t="shared" si="7"/>
        <v>65.08361857664318</v>
      </c>
      <c r="X61" s="13">
        <f t="shared" si="7"/>
        <v>0</v>
      </c>
      <c r="Y61" s="13">
        <f t="shared" si="7"/>
        <v>0</v>
      </c>
      <c r="Z61" s="14">
        <f t="shared" si="7"/>
        <v>99.99443181330939</v>
      </c>
    </row>
    <row r="62" spans="1:26" ht="13.5">
      <c r="A62" s="38" t="s">
        <v>103</v>
      </c>
      <c r="B62" s="12">
        <f t="shared" si="7"/>
        <v>79.18963914266256</v>
      </c>
      <c r="C62" s="12">
        <f t="shared" si="7"/>
        <v>0</v>
      </c>
      <c r="D62" s="3">
        <f t="shared" si="7"/>
        <v>96.0000002169344</v>
      </c>
      <c r="E62" s="13">
        <f t="shared" si="7"/>
        <v>100.00000086410176</v>
      </c>
      <c r="F62" s="13">
        <f t="shared" si="7"/>
        <v>138.85169146517015</v>
      </c>
      <c r="G62" s="13">
        <f t="shared" si="7"/>
        <v>121.55975968084492</v>
      </c>
      <c r="H62" s="13">
        <f t="shared" si="7"/>
        <v>86.70651263214452</v>
      </c>
      <c r="I62" s="13">
        <f t="shared" si="7"/>
        <v>109.24877880612705</v>
      </c>
      <c r="J62" s="13">
        <f t="shared" si="7"/>
        <v>89.7717189805879</v>
      </c>
      <c r="K62" s="13">
        <f t="shared" si="7"/>
        <v>87.78462171151553</v>
      </c>
      <c r="L62" s="13">
        <f t="shared" si="7"/>
        <v>76.4557657639545</v>
      </c>
      <c r="M62" s="13">
        <f t="shared" si="7"/>
        <v>84.67315379699338</v>
      </c>
      <c r="N62" s="13">
        <f t="shared" si="7"/>
        <v>71.92173620412865</v>
      </c>
      <c r="O62" s="13">
        <f t="shared" si="7"/>
        <v>89.3406505152764</v>
      </c>
      <c r="P62" s="13">
        <f t="shared" si="7"/>
        <v>100.5551881667825</v>
      </c>
      <c r="Q62" s="13">
        <f t="shared" si="7"/>
        <v>86.14621390697802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91.58132563169644</v>
      </c>
      <c r="W62" s="13">
        <f t="shared" si="7"/>
        <v>96.24874138863805</v>
      </c>
      <c r="X62" s="13">
        <f t="shared" si="7"/>
        <v>0</v>
      </c>
      <c r="Y62" s="13">
        <f t="shared" si="7"/>
        <v>0</v>
      </c>
      <c r="Z62" s="14">
        <f t="shared" si="7"/>
        <v>100.00000086410176</v>
      </c>
    </row>
    <row r="63" spans="1:26" ht="13.5">
      <c r="A63" s="38" t="s">
        <v>104</v>
      </c>
      <c r="B63" s="12">
        <f t="shared" si="7"/>
        <v>87.01626128577989</v>
      </c>
      <c r="C63" s="12">
        <f t="shared" si="7"/>
        <v>0</v>
      </c>
      <c r="D63" s="3">
        <f t="shared" si="7"/>
        <v>96.00000139954633</v>
      </c>
      <c r="E63" s="13">
        <f t="shared" si="7"/>
        <v>99.98837125124311</v>
      </c>
      <c r="F63" s="13">
        <f t="shared" si="7"/>
        <v>125.8018384498902</v>
      </c>
      <c r="G63" s="13">
        <f t="shared" si="7"/>
        <v>67.62133219239185</v>
      </c>
      <c r="H63" s="13">
        <f t="shared" si="7"/>
        <v>95.67540466623498</v>
      </c>
      <c r="I63" s="13">
        <f t="shared" si="7"/>
        <v>87.75233610560171</v>
      </c>
      <c r="J63" s="13">
        <f t="shared" si="7"/>
        <v>97.88140131197316</v>
      </c>
      <c r="K63" s="13">
        <f t="shared" si="7"/>
        <v>95.76865604989077</v>
      </c>
      <c r="L63" s="13">
        <f t="shared" si="7"/>
        <v>75.6776397769643</v>
      </c>
      <c r="M63" s="13">
        <f t="shared" si="7"/>
        <v>89.60593883190572</v>
      </c>
      <c r="N63" s="13">
        <f t="shared" si="7"/>
        <v>79.93146967998229</v>
      </c>
      <c r="O63" s="13">
        <f t="shared" si="7"/>
        <v>85.69595391085046</v>
      </c>
      <c r="P63" s="13">
        <f t="shared" si="7"/>
        <v>94.74769652780262</v>
      </c>
      <c r="Q63" s="13">
        <f t="shared" si="7"/>
        <v>86.67865953179384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88.01774583411643</v>
      </c>
      <c r="W63" s="13">
        <f t="shared" si="7"/>
        <v>99.07912946936356</v>
      </c>
      <c r="X63" s="13">
        <f t="shared" si="7"/>
        <v>0</v>
      </c>
      <c r="Y63" s="13">
        <f t="shared" si="7"/>
        <v>0</v>
      </c>
      <c r="Z63" s="14">
        <f t="shared" si="7"/>
        <v>99.98837125124311</v>
      </c>
    </row>
    <row r="64" spans="1:26" ht="13.5">
      <c r="A64" s="38" t="s">
        <v>105</v>
      </c>
      <c r="B64" s="12">
        <f t="shared" si="7"/>
        <v>83.8399797958197</v>
      </c>
      <c r="C64" s="12">
        <f t="shared" si="7"/>
        <v>0</v>
      </c>
      <c r="D64" s="3">
        <f t="shared" si="7"/>
        <v>96.0000009164807</v>
      </c>
      <c r="E64" s="13">
        <f t="shared" si="7"/>
        <v>100.07306867580618</v>
      </c>
      <c r="F64" s="13">
        <f t="shared" si="7"/>
        <v>55.58340915442498</v>
      </c>
      <c r="G64" s="13">
        <f t="shared" si="7"/>
        <v>148.5758851501606</v>
      </c>
      <c r="H64" s="13">
        <f t="shared" si="7"/>
        <v>100.5752163225484</v>
      </c>
      <c r="I64" s="13">
        <f t="shared" si="7"/>
        <v>90.73253711958832</v>
      </c>
      <c r="J64" s="13">
        <f t="shared" si="7"/>
        <v>100.69031373935276</v>
      </c>
      <c r="K64" s="13">
        <f t="shared" si="7"/>
        <v>90.96520751242643</v>
      </c>
      <c r="L64" s="13">
        <f t="shared" si="7"/>
        <v>86.82707087992041</v>
      </c>
      <c r="M64" s="13">
        <f t="shared" si="7"/>
        <v>92.82386972829096</v>
      </c>
      <c r="N64" s="13">
        <f t="shared" si="7"/>
        <v>89.31984015152905</v>
      </c>
      <c r="O64" s="13">
        <f t="shared" si="7"/>
        <v>89.45923862766196</v>
      </c>
      <c r="P64" s="13">
        <f t="shared" si="7"/>
        <v>101.18515290242706</v>
      </c>
      <c r="Q64" s="13">
        <f t="shared" si="7"/>
        <v>93.32814835894273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92.29451055674718</v>
      </c>
      <c r="W64" s="13">
        <f t="shared" si="7"/>
        <v>100.5034350523605</v>
      </c>
      <c r="X64" s="13">
        <f t="shared" si="7"/>
        <v>0</v>
      </c>
      <c r="Y64" s="13">
        <f t="shared" si="7"/>
        <v>0</v>
      </c>
      <c r="Z64" s="14">
        <f t="shared" si="7"/>
        <v>100.07306867580618</v>
      </c>
    </row>
    <row r="65" spans="1:26" ht="13.5">
      <c r="A65" s="38" t="s">
        <v>106</v>
      </c>
      <c r="B65" s="12">
        <f t="shared" si="7"/>
        <v>-926.8440361219115</v>
      </c>
      <c r="C65" s="12">
        <f t="shared" si="7"/>
        <v>0</v>
      </c>
      <c r="D65" s="3">
        <f t="shared" si="7"/>
        <v>96.01270289343684</v>
      </c>
      <c r="E65" s="13">
        <f t="shared" si="7"/>
        <v>100.00038201474577</v>
      </c>
      <c r="F65" s="13">
        <f t="shared" si="7"/>
        <v>0</v>
      </c>
      <c r="G65" s="13">
        <f t="shared" si="7"/>
        <v>96046.57631954351</v>
      </c>
      <c r="H65" s="13">
        <f t="shared" si="7"/>
        <v>121640.07285974499</v>
      </c>
      <c r="I65" s="13">
        <f t="shared" si="7"/>
        <v>139303.38288057406</v>
      </c>
      <c r="J65" s="13">
        <f t="shared" si="7"/>
        <v>34630.375782881005</v>
      </c>
      <c r="K65" s="13">
        <f t="shared" si="7"/>
        <v>24058.764186633038</v>
      </c>
      <c r="L65" s="13">
        <f t="shared" si="7"/>
        <v>462009.91735537193</v>
      </c>
      <c r="M65" s="13">
        <f t="shared" si="7"/>
        <v>40645.561594202896</v>
      </c>
      <c r="N65" s="13">
        <f t="shared" si="7"/>
        <v>30814.14693381906</v>
      </c>
      <c r="O65" s="13">
        <f t="shared" si="7"/>
        <v>24013.908974904298</v>
      </c>
      <c r="P65" s="13">
        <f t="shared" si="7"/>
        <v>177925.2566735113</v>
      </c>
      <c r="Q65" s="13">
        <f t="shared" si="7"/>
        <v>43223.45596432553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59447.92664946553</v>
      </c>
      <c r="W65" s="13">
        <f t="shared" si="7"/>
        <v>35443.6829474873</v>
      </c>
      <c r="X65" s="13">
        <f t="shared" si="7"/>
        <v>0</v>
      </c>
      <c r="Y65" s="13">
        <f t="shared" si="7"/>
        <v>0</v>
      </c>
      <c r="Z65" s="14">
        <f t="shared" si="7"/>
        <v>100.00038201474577</v>
      </c>
    </row>
    <row r="66" spans="1:26" ht="13.5">
      <c r="A66" s="39" t="s">
        <v>107</v>
      </c>
      <c r="B66" s="15">
        <f t="shared" si="7"/>
        <v>97.50264820780718</v>
      </c>
      <c r="C66" s="15">
        <f t="shared" si="7"/>
        <v>0</v>
      </c>
      <c r="D66" s="4">
        <f t="shared" si="7"/>
        <v>95.99999180107774</v>
      </c>
      <c r="E66" s="16">
        <f t="shared" si="7"/>
        <v>99.99997950269437</v>
      </c>
      <c r="F66" s="16">
        <f t="shared" si="7"/>
        <v>0</v>
      </c>
      <c r="G66" s="16">
        <f t="shared" si="7"/>
        <v>36.224380464218584</v>
      </c>
      <c r="H66" s="16">
        <f t="shared" si="7"/>
        <v>93.25542753730525</v>
      </c>
      <c r="I66" s="16">
        <f t="shared" si="7"/>
        <v>98.4480024655396</v>
      </c>
      <c r="J66" s="16">
        <f t="shared" si="7"/>
        <v>99.82910190789046</v>
      </c>
      <c r="K66" s="16">
        <f t="shared" si="7"/>
        <v>113.66549188110527</v>
      </c>
      <c r="L66" s="16">
        <f t="shared" si="7"/>
        <v>99.83569492620315</v>
      </c>
      <c r="M66" s="16">
        <f t="shared" si="7"/>
        <v>104.04531807047277</v>
      </c>
      <c r="N66" s="16">
        <f t="shared" si="7"/>
        <v>100.99892490525468</v>
      </c>
      <c r="O66" s="16">
        <f t="shared" si="7"/>
        <v>102.38519045923817</v>
      </c>
      <c r="P66" s="16">
        <f t="shared" si="7"/>
        <v>119.80568997782377</v>
      </c>
      <c r="Q66" s="16">
        <f t="shared" si="7"/>
        <v>105.45319727715197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102.79062365518494</v>
      </c>
      <c r="W66" s="16">
        <f t="shared" si="7"/>
        <v>86.65201113882193</v>
      </c>
      <c r="X66" s="16">
        <f t="shared" si="7"/>
        <v>0</v>
      </c>
      <c r="Y66" s="16">
        <f t="shared" si="7"/>
        <v>0</v>
      </c>
      <c r="Z66" s="17">
        <f t="shared" si="7"/>
        <v>99.99997950269437</v>
      </c>
    </row>
    <row r="67" spans="1:26" ht="13.5" hidden="1">
      <c r="A67" s="40" t="s">
        <v>108</v>
      </c>
      <c r="B67" s="23">
        <v>974260047</v>
      </c>
      <c r="C67" s="23"/>
      <c r="D67" s="24">
        <v>1019835511</v>
      </c>
      <c r="E67" s="25">
        <v>1055439128</v>
      </c>
      <c r="F67" s="25">
        <v>62794515</v>
      </c>
      <c r="G67" s="25">
        <v>68821235</v>
      </c>
      <c r="H67" s="25">
        <v>70195733</v>
      </c>
      <c r="I67" s="25">
        <v>201811483</v>
      </c>
      <c r="J67" s="25">
        <v>154487780</v>
      </c>
      <c r="K67" s="25">
        <v>88939384</v>
      </c>
      <c r="L67" s="25">
        <v>67982999</v>
      </c>
      <c r="M67" s="25">
        <v>311410163</v>
      </c>
      <c r="N67" s="25">
        <v>114505581</v>
      </c>
      <c r="O67" s="25">
        <v>89425765</v>
      </c>
      <c r="P67" s="25">
        <v>88401437</v>
      </c>
      <c r="Q67" s="25">
        <v>292332783</v>
      </c>
      <c r="R67" s="25"/>
      <c r="S67" s="25"/>
      <c r="T67" s="25"/>
      <c r="U67" s="25"/>
      <c r="V67" s="25">
        <v>805554429</v>
      </c>
      <c r="W67" s="25">
        <v>764013044</v>
      </c>
      <c r="X67" s="25"/>
      <c r="Y67" s="24"/>
      <c r="Z67" s="26">
        <v>1055439128</v>
      </c>
    </row>
    <row r="68" spans="1:26" ht="13.5" hidden="1">
      <c r="A68" s="36" t="s">
        <v>31</v>
      </c>
      <c r="B68" s="18">
        <v>192653692</v>
      </c>
      <c r="C68" s="18"/>
      <c r="D68" s="19">
        <v>205620896</v>
      </c>
      <c r="E68" s="20">
        <v>209174376</v>
      </c>
      <c r="F68" s="20">
        <v>28817514</v>
      </c>
      <c r="G68" s="20">
        <v>16471415</v>
      </c>
      <c r="H68" s="20">
        <v>17215964</v>
      </c>
      <c r="I68" s="20">
        <v>62504893</v>
      </c>
      <c r="J68" s="20">
        <v>16381168</v>
      </c>
      <c r="K68" s="20">
        <v>16523599</v>
      </c>
      <c r="L68" s="20">
        <v>16512627</v>
      </c>
      <c r="M68" s="20">
        <v>49417394</v>
      </c>
      <c r="N68" s="20">
        <v>16527122</v>
      </c>
      <c r="O68" s="20">
        <v>16672550</v>
      </c>
      <c r="P68" s="20">
        <v>16539764</v>
      </c>
      <c r="Q68" s="20">
        <v>49739436</v>
      </c>
      <c r="R68" s="20"/>
      <c r="S68" s="20"/>
      <c r="T68" s="20"/>
      <c r="U68" s="20"/>
      <c r="V68" s="20">
        <v>161661723</v>
      </c>
      <c r="W68" s="20">
        <v>157254502</v>
      </c>
      <c r="X68" s="20"/>
      <c r="Y68" s="19"/>
      <c r="Z68" s="22">
        <v>209174376</v>
      </c>
    </row>
    <row r="69" spans="1:26" ht="13.5" hidden="1">
      <c r="A69" s="37" t="s">
        <v>32</v>
      </c>
      <c r="B69" s="18">
        <v>776896566</v>
      </c>
      <c r="C69" s="18"/>
      <c r="D69" s="19">
        <v>809335925</v>
      </c>
      <c r="E69" s="20">
        <v>841386062</v>
      </c>
      <c r="F69" s="20">
        <v>33977001</v>
      </c>
      <c r="G69" s="20">
        <v>51654501</v>
      </c>
      <c r="H69" s="20">
        <v>52669223</v>
      </c>
      <c r="I69" s="20">
        <v>138300725</v>
      </c>
      <c r="J69" s="20">
        <v>137753185</v>
      </c>
      <c r="K69" s="20">
        <v>72105090</v>
      </c>
      <c r="L69" s="20">
        <v>51114327</v>
      </c>
      <c r="M69" s="20">
        <v>260972602</v>
      </c>
      <c r="N69" s="20">
        <v>97496641</v>
      </c>
      <c r="O69" s="20">
        <v>72317820</v>
      </c>
      <c r="P69" s="20">
        <v>71619071</v>
      </c>
      <c r="Q69" s="20">
        <v>241433532</v>
      </c>
      <c r="R69" s="20"/>
      <c r="S69" s="20"/>
      <c r="T69" s="20"/>
      <c r="U69" s="20"/>
      <c r="V69" s="20">
        <v>640706859</v>
      </c>
      <c r="W69" s="20">
        <v>602892424</v>
      </c>
      <c r="X69" s="20"/>
      <c r="Y69" s="19"/>
      <c r="Z69" s="22">
        <v>841386062</v>
      </c>
    </row>
    <row r="70" spans="1:26" ht="13.5" hidden="1">
      <c r="A70" s="38" t="s">
        <v>102</v>
      </c>
      <c r="B70" s="18">
        <v>534778495</v>
      </c>
      <c r="C70" s="18"/>
      <c r="D70" s="19">
        <v>574863237</v>
      </c>
      <c r="E70" s="20">
        <v>593227236</v>
      </c>
      <c r="F70" s="20">
        <v>17748351</v>
      </c>
      <c r="G70" s="20">
        <v>30668316</v>
      </c>
      <c r="H70" s="20">
        <v>30804392</v>
      </c>
      <c r="I70" s="20">
        <v>79221059</v>
      </c>
      <c r="J70" s="20">
        <v>114899901</v>
      </c>
      <c r="K70" s="20">
        <v>49233521</v>
      </c>
      <c r="L70" s="20">
        <v>27989473</v>
      </c>
      <c r="M70" s="20">
        <v>192122895</v>
      </c>
      <c r="N70" s="20">
        <v>72560869</v>
      </c>
      <c r="O70" s="20">
        <v>49295464</v>
      </c>
      <c r="P70" s="20">
        <v>49505815</v>
      </c>
      <c r="Q70" s="20">
        <v>171362148</v>
      </c>
      <c r="R70" s="20"/>
      <c r="S70" s="20"/>
      <c r="T70" s="20"/>
      <c r="U70" s="20"/>
      <c r="V70" s="20">
        <v>442706102</v>
      </c>
      <c r="W70" s="20">
        <v>426951001</v>
      </c>
      <c r="X70" s="20"/>
      <c r="Y70" s="19"/>
      <c r="Z70" s="22">
        <v>593227236</v>
      </c>
    </row>
    <row r="71" spans="1:26" ht="13.5" hidden="1">
      <c r="A71" s="38" t="s">
        <v>103</v>
      </c>
      <c r="B71" s="18">
        <v>110115289</v>
      </c>
      <c r="C71" s="18"/>
      <c r="D71" s="19">
        <v>110632531</v>
      </c>
      <c r="E71" s="20">
        <v>115727111</v>
      </c>
      <c r="F71" s="20">
        <v>5028126</v>
      </c>
      <c r="G71" s="20">
        <v>7283481</v>
      </c>
      <c r="H71" s="20">
        <v>10580745</v>
      </c>
      <c r="I71" s="20">
        <v>22892352</v>
      </c>
      <c r="J71" s="20">
        <v>10872345</v>
      </c>
      <c r="K71" s="20">
        <v>10558093</v>
      </c>
      <c r="L71" s="20">
        <v>10743624</v>
      </c>
      <c r="M71" s="20">
        <v>32174062</v>
      </c>
      <c r="N71" s="20">
        <v>12635012</v>
      </c>
      <c r="O71" s="20">
        <v>10807986</v>
      </c>
      <c r="P71" s="20">
        <v>10077124</v>
      </c>
      <c r="Q71" s="20">
        <v>33520122</v>
      </c>
      <c r="R71" s="20"/>
      <c r="S71" s="20"/>
      <c r="T71" s="20"/>
      <c r="U71" s="20"/>
      <c r="V71" s="20">
        <v>88586536</v>
      </c>
      <c r="W71" s="20">
        <v>81943484</v>
      </c>
      <c r="X71" s="20"/>
      <c r="Y71" s="19"/>
      <c r="Z71" s="22">
        <v>115727111</v>
      </c>
    </row>
    <row r="72" spans="1:26" ht="13.5" hidden="1">
      <c r="A72" s="38" t="s">
        <v>104</v>
      </c>
      <c r="B72" s="18">
        <v>77683156</v>
      </c>
      <c r="C72" s="18"/>
      <c r="D72" s="19">
        <v>71451725</v>
      </c>
      <c r="E72" s="20">
        <v>75020969</v>
      </c>
      <c r="F72" s="20">
        <v>4062009</v>
      </c>
      <c r="G72" s="20">
        <v>10195089</v>
      </c>
      <c r="H72" s="20">
        <v>6396506</v>
      </c>
      <c r="I72" s="20">
        <v>20653604</v>
      </c>
      <c r="J72" s="20">
        <v>6816298</v>
      </c>
      <c r="K72" s="20">
        <v>7143286</v>
      </c>
      <c r="L72" s="20">
        <v>7210505</v>
      </c>
      <c r="M72" s="20">
        <v>21170089</v>
      </c>
      <c r="N72" s="20">
        <v>7173759</v>
      </c>
      <c r="O72" s="20">
        <v>6990973</v>
      </c>
      <c r="P72" s="20">
        <v>6849985</v>
      </c>
      <c r="Q72" s="20">
        <v>21014717</v>
      </c>
      <c r="R72" s="20"/>
      <c r="S72" s="20"/>
      <c r="T72" s="20"/>
      <c r="U72" s="20"/>
      <c r="V72" s="20">
        <v>62838410</v>
      </c>
      <c r="W72" s="20">
        <v>53299675</v>
      </c>
      <c r="X72" s="20"/>
      <c r="Y72" s="19"/>
      <c r="Z72" s="22">
        <v>75020969</v>
      </c>
    </row>
    <row r="73" spans="1:26" ht="13.5" hidden="1">
      <c r="A73" s="38" t="s">
        <v>105</v>
      </c>
      <c r="B73" s="18">
        <v>54000706</v>
      </c>
      <c r="C73" s="18"/>
      <c r="D73" s="19">
        <v>52374262</v>
      </c>
      <c r="E73" s="20">
        <v>57148976</v>
      </c>
      <c r="F73" s="20">
        <v>7138515</v>
      </c>
      <c r="G73" s="20">
        <v>3506213</v>
      </c>
      <c r="H73" s="20">
        <v>4887031</v>
      </c>
      <c r="I73" s="20">
        <v>15531759</v>
      </c>
      <c r="J73" s="20">
        <v>5162725</v>
      </c>
      <c r="K73" s="20">
        <v>5167811</v>
      </c>
      <c r="L73" s="20">
        <v>5170604</v>
      </c>
      <c r="M73" s="20">
        <v>15501140</v>
      </c>
      <c r="N73" s="20">
        <v>5125354</v>
      </c>
      <c r="O73" s="20">
        <v>5221046</v>
      </c>
      <c r="P73" s="20">
        <v>5185660</v>
      </c>
      <c r="Q73" s="20">
        <v>15532060</v>
      </c>
      <c r="R73" s="20"/>
      <c r="S73" s="20"/>
      <c r="T73" s="20"/>
      <c r="U73" s="20"/>
      <c r="V73" s="20">
        <v>46564959</v>
      </c>
      <c r="W73" s="20">
        <v>40684096</v>
      </c>
      <c r="X73" s="20"/>
      <c r="Y73" s="19"/>
      <c r="Z73" s="22">
        <v>57148976</v>
      </c>
    </row>
    <row r="74" spans="1:26" ht="13.5" hidden="1">
      <c r="A74" s="38" t="s">
        <v>106</v>
      </c>
      <c r="B74" s="18">
        <v>318920</v>
      </c>
      <c r="C74" s="18"/>
      <c r="D74" s="19">
        <v>14170</v>
      </c>
      <c r="E74" s="20">
        <v>261770</v>
      </c>
      <c r="F74" s="20"/>
      <c r="G74" s="20">
        <v>1402</v>
      </c>
      <c r="H74" s="20">
        <v>549</v>
      </c>
      <c r="I74" s="20">
        <v>1951</v>
      </c>
      <c r="J74" s="20">
        <v>1916</v>
      </c>
      <c r="K74" s="20">
        <v>2379</v>
      </c>
      <c r="L74" s="20">
        <v>121</v>
      </c>
      <c r="M74" s="20">
        <v>4416</v>
      </c>
      <c r="N74" s="20">
        <v>1647</v>
      </c>
      <c r="O74" s="20">
        <v>2351</v>
      </c>
      <c r="P74" s="20">
        <v>487</v>
      </c>
      <c r="Q74" s="20">
        <v>4485</v>
      </c>
      <c r="R74" s="20"/>
      <c r="S74" s="20"/>
      <c r="T74" s="20"/>
      <c r="U74" s="20"/>
      <c r="V74" s="20">
        <v>10852</v>
      </c>
      <c r="W74" s="20">
        <v>14168</v>
      </c>
      <c r="X74" s="20"/>
      <c r="Y74" s="19"/>
      <c r="Z74" s="22">
        <v>261770</v>
      </c>
    </row>
    <row r="75" spans="1:26" ht="13.5" hidden="1">
      <c r="A75" s="39" t="s">
        <v>107</v>
      </c>
      <c r="B75" s="27">
        <v>4709789</v>
      </c>
      <c r="C75" s="27"/>
      <c r="D75" s="28">
        <v>4878690</v>
      </c>
      <c r="E75" s="29">
        <v>4878690</v>
      </c>
      <c r="F75" s="29"/>
      <c r="G75" s="29">
        <v>695319</v>
      </c>
      <c r="H75" s="29">
        <v>310546</v>
      </c>
      <c r="I75" s="29">
        <v>1005865</v>
      </c>
      <c r="J75" s="29">
        <v>353427</v>
      </c>
      <c r="K75" s="29">
        <v>310695</v>
      </c>
      <c r="L75" s="29">
        <v>356045</v>
      </c>
      <c r="M75" s="29">
        <v>1020167</v>
      </c>
      <c r="N75" s="29">
        <v>481818</v>
      </c>
      <c r="O75" s="29">
        <v>435395</v>
      </c>
      <c r="P75" s="29">
        <v>242602</v>
      </c>
      <c r="Q75" s="29">
        <v>1159815</v>
      </c>
      <c r="R75" s="29"/>
      <c r="S75" s="29"/>
      <c r="T75" s="29"/>
      <c r="U75" s="29"/>
      <c r="V75" s="29">
        <v>3185847</v>
      </c>
      <c r="W75" s="29">
        <v>3866118</v>
      </c>
      <c r="X75" s="29"/>
      <c r="Y75" s="28"/>
      <c r="Z75" s="30">
        <v>4878690</v>
      </c>
    </row>
    <row r="76" spans="1:26" ht="13.5" hidden="1">
      <c r="A76" s="41" t="s">
        <v>109</v>
      </c>
      <c r="B76" s="31">
        <v>918334938</v>
      </c>
      <c r="C76" s="31"/>
      <c r="D76" s="32">
        <v>974022695</v>
      </c>
      <c r="E76" s="33">
        <v>1055439130</v>
      </c>
      <c r="F76" s="33">
        <v>54020242</v>
      </c>
      <c r="G76" s="33">
        <v>69281673</v>
      </c>
      <c r="H76" s="33">
        <v>67954695</v>
      </c>
      <c r="I76" s="33">
        <v>191256610</v>
      </c>
      <c r="J76" s="33">
        <v>73691094</v>
      </c>
      <c r="K76" s="33">
        <v>74091874</v>
      </c>
      <c r="L76" s="33">
        <v>65346657</v>
      </c>
      <c r="M76" s="33">
        <v>213129625</v>
      </c>
      <c r="N76" s="33">
        <v>66395295</v>
      </c>
      <c r="O76" s="33">
        <v>69227496</v>
      </c>
      <c r="P76" s="33">
        <v>68309803</v>
      </c>
      <c r="Q76" s="33">
        <v>203932594</v>
      </c>
      <c r="R76" s="33"/>
      <c r="S76" s="33"/>
      <c r="T76" s="33"/>
      <c r="U76" s="33"/>
      <c r="V76" s="33">
        <v>608318829</v>
      </c>
      <c r="W76" s="33">
        <v>618027843</v>
      </c>
      <c r="X76" s="33"/>
      <c r="Y76" s="32"/>
      <c r="Z76" s="34">
        <v>1055439130</v>
      </c>
    </row>
    <row r="77" spans="1:26" ht="13.5" hidden="1">
      <c r="A77" s="36" t="s">
        <v>31</v>
      </c>
      <c r="B77" s="18">
        <v>187367705</v>
      </c>
      <c r="C77" s="18"/>
      <c r="D77" s="19">
        <v>197396060</v>
      </c>
      <c r="E77" s="20">
        <v>209174375</v>
      </c>
      <c r="F77" s="20">
        <v>17352308</v>
      </c>
      <c r="G77" s="20">
        <v>18617936</v>
      </c>
      <c r="H77" s="20">
        <v>19360060</v>
      </c>
      <c r="I77" s="20">
        <v>55330304</v>
      </c>
      <c r="J77" s="20">
        <v>18789036</v>
      </c>
      <c r="K77" s="20">
        <v>22707057</v>
      </c>
      <c r="L77" s="20">
        <v>17128430</v>
      </c>
      <c r="M77" s="20">
        <v>58624523</v>
      </c>
      <c r="N77" s="20">
        <v>18192307</v>
      </c>
      <c r="O77" s="20">
        <v>17284158</v>
      </c>
      <c r="P77" s="20">
        <v>17080243</v>
      </c>
      <c r="Q77" s="20">
        <v>52556708</v>
      </c>
      <c r="R77" s="20"/>
      <c r="S77" s="20"/>
      <c r="T77" s="20"/>
      <c r="U77" s="20"/>
      <c r="V77" s="20">
        <v>166511535</v>
      </c>
      <c r="W77" s="20">
        <v>159213612</v>
      </c>
      <c r="X77" s="20"/>
      <c r="Y77" s="19"/>
      <c r="Z77" s="22">
        <v>209174375</v>
      </c>
    </row>
    <row r="78" spans="1:26" ht="13.5" hidden="1">
      <c r="A78" s="37" t="s">
        <v>32</v>
      </c>
      <c r="B78" s="18">
        <v>726375064</v>
      </c>
      <c r="C78" s="18"/>
      <c r="D78" s="19">
        <v>771943093</v>
      </c>
      <c r="E78" s="20">
        <v>841386066</v>
      </c>
      <c r="F78" s="20">
        <v>36219156</v>
      </c>
      <c r="G78" s="20">
        <v>50411862</v>
      </c>
      <c r="H78" s="20">
        <v>48305034</v>
      </c>
      <c r="I78" s="20">
        <v>134936052</v>
      </c>
      <c r="J78" s="20">
        <v>54549235</v>
      </c>
      <c r="K78" s="20">
        <v>51031664</v>
      </c>
      <c r="L78" s="20">
        <v>47862767</v>
      </c>
      <c r="M78" s="20">
        <v>153443666</v>
      </c>
      <c r="N78" s="20">
        <v>47716357</v>
      </c>
      <c r="O78" s="20">
        <v>51497558</v>
      </c>
      <c r="P78" s="20">
        <v>50938909</v>
      </c>
      <c r="Q78" s="20">
        <v>150152824</v>
      </c>
      <c r="R78" s="20"/>
      <c r="S78" s="20"/>
      <c r="T78" s="20"/>
      <c r="U78" s="20"/>
      <c r="V78" s="20">
        <v>438532542</v>
      </c>
      <c r="W78" s="20">
        <v>455464162</v>
      </c>
      <c r="X78" s="20"/>
      <c r="Y78" s="19"/>
      <c r="Z78" s="22">
        <v>841386066</v>
      </c>
    </row>
    <row r="79" spans="1:26" ht="13.5" hidden="1">
      <c r="A79" s="38" t="s">
        <v>102</v>
      </c>
      <c r="B79" s="18">
        <v>529259896</v>
      </c>
      <c r="C79" s="18"/>
      <c r="D79" s="19">
        <v>546849309</v>
      </c>
      <c r="E79" s="20">
        <v>593194204</v>
      </c>
      <c r="F79" s="20">
        <v>19456174</v>
      </c>
      <c r="G79" s="20">
        <v>28108065</v>
      </c>
      <c r="H79" s="20">
        <v>27428010</v>
      </c>
      <c r="I79" s="20">
        <v>74992249</v>
      </c>
      <c r="J79" s="20">
        <v>32255174</v>
      </c>
      <c r="K79" s="20">
        <v>29648985</v>
      </c>
      <c r="L79" s="20">
        <v>29143391</v>
      </c>
      <c r="M79" s="20">
        <v>91047550</v>
      </c>
      <c r="N79" s="20">
        <v>27809479</v>
      </c>
      <c r="O79" s="20">
        <v>30615377</v>
      </c>
      <c r="P79" s="20">
        <v>28202021</v>
      </c>
      <c r="Q79" s="20">
        <v>86626877</v>
      </c>
      <c r="R79" s="20"/>
      <c r="S79" s="20"/>
      <c r="T79" s="20"/>
      <c r="U79" s="20"/>
      <c r="V79" s="20">
        <v>252666676</v>
      </c>
      <c r="W79" s="20">
        <v>277875161</v>
      </c>
      <c r="X79" s="20"/>
      <c r="Y79" s="19"/>
      <c r="Z79" s="22">
        <v>593194204</v>
      </c>
    </row>
    <row r="80" spans="1:26" ht="13.5" hidden="1">
      <c r="A80" s="38" t="s">
        <v>103</v>
      </c>
      <c r="B80" s="18">
        <v>87199900</v>
      </c>
      <c r="C80" s="18"/>
      <c r="D80" s="19">
        <v>106207230</v>
      </c>
      <c r="E80" s="20">
        <v>115727112</v>
      </c>
      <c r="F80" s="20">
        <v>6981638</v>
      </c>
      <c r="G80" s="20">
        <v>8853782</v>
      </c>
      <c r="H80" s="20">
        <v>9174195</v>
      </c>
      <c r="I80" s="20">
        <v>25009615</v>
      </c>
      <c r="J80" s="20">
        <v>9760291</v>
      </c>
      <c r="K80" s="20">
        <v>9268382</v>
      </c>
      <c r="L80" s="20">
        <v>8214120</v>
      </c>
      <c r="M80" s="20">
        <v>27242793</v>
      </c>
      <c r="N80" s="20">
        <v>9087320</v>
      </c>
      <c r="O80" s="20">
        <v>9655925</v>
      </c>
      <c r="P80" s="20">
        <v>10133071</v>
      </c>
      <c r="Q80" s="20">
        <v>28876316</v>
      </c>
      <c r="R80" s="20"/>
      <c r="S80" s="20"/>
      <c r="T80" s="20"/>
      <c r="U80" s="20"/>
      <c r="V80" s="20">
        <v>81128724</v>
      </c>
      <c r="W80" s="20">
        <v>78869572</v>
      </c>
      <c r="X80" s="20"/>
      <c r="Y80" s="19"/>
      <c r="Z80" s="22">
        <v>115727112</v>
      </c>
    </row>
    <row r="81" spans="1:26" ht="13.5" hidden="1">
      <c r="A81" s="38" t="s">
        <v>104</v>
      </c>
      <c r="B81" s="18">
        <v>67596978</v>
      </c>
      <c r="C81" s="18"/>
      <c r="D81" s="19">
        <v>68593657</v>
      </c>
      <c r="E81" s="20">
        <v>75012245</v>
      </c>
      <c r="F81" s="20">
        <v>5110082</v>
      </c>
      <c r="G81" s="20">
        <v>6894055</v>
      </c>
      <c r="H81" s="20">
        <v>6119883</v>
      </c>
      <c r="I81" s="20">
        <v>18124020</v>
      </c>
      <c r="J81" s="20">
        <v>6671888</v>
      </c>
      <c r="K81" s="20">
        <v>6841029</v>
      </c>
      <c r="L81" s="20">
        <v>5456740</v>
      </c>
      <c r="M81" s="20">
        <v>18969657</v>
      </c>
      <c r="N81" s="20">
        <v>5734091</v>
      </c>
      <c r="O81" s="20">
        <v>5990981</v>
      </c>
      <c r="P81" s="20">
        <v>6490203</v>
      </c>
      <c r="Q81" s="20">
        <v>18215275</v>
      </c>
      <c r="R81" s="20"/>
      <c r="S81" s="20"/>
      <c r="T81" s="20"/>
      <c r="U81" s="20"/>
      <c r="V81" s="20">
        <v>55308952</v>
      </c>
      <c r="W81" s="20">
        <v>52808854</v>
      </c>
      <c r="X81" s="20"/>
      <c r="Y81" s="19"/>
      <c r="Z81" s="22">
        <v>75012245</v>
      </c>
    </row>
    <row r="82" spans="1:26" ht="13.5" hidden="1">
      <c r="A82" s="38" t="s">
        <v>105</v>
      </c>
      <c r="B82" s="18">
        <v>45274181</v>
      </c>
      <c r="C82" s="18"/>
      <c r="D82" s="19">
        <v>50279292</v>
      </c>
      <c r="E82" s="20">
        <v>57190734</v>
      </c>
      <c r="F82" s="20">
        <v>3967830</v>
      </c>
      <c r="G82" s="20">
        <v>5209387</v>
      </c>
      <c r="H82" s="20">
        <v>4915142</v>
      </c>
      <c r="I82" s="20">
        <v>14092359</v>
      </c>
      <c r="J82" s="20">
        <v>5198364</v>
      </c>
      <c r="K82" s="20">
        <v>4700910</v>
      </c>
      <c r="L82" s="20">
        <v>4489484</v>
      </c>
      <c r="M82" s="20">
        <v>14388758</v>
      </c>
      <c r="N82" s="20">
        <v>4577958</v>
      </c>
      <c r="O82" s="20">
        <v>4670708</v>
      </c>
      <c r="P82" s="20">
        <v>5247118</v>
      </c>
      <c r="Q82" s="20">
        <v>14495784</v>
      </c>
      <c r="R82" s="20"/>
      <c r="S82" s="20"/>
      <c r="T82" s="20"/>
      <c r="U82" s="20"/>
      <c r="V82" s="20">
        <v>42976901</v>
      </c>
      <c r="W82" s="20">
        <v>40888914</v>
      </c>
      <c r="X82" s="20"/>
      <c r="Y82" s="19"/>
      <c r="Z82" s="22">
        <v>57190734</v>
      </c>
    </row>
    <row r="83" spans="1:26" ht="13.5" hidden="1">
      <c r="A83" s="38" t="s">
        <v>106</v>
      </c>
      <c r="B83" s="18">
        <v>-2955891</v>
      </c>
      <c r="C83" s="18"/>
      <c r="D83" s="19">
        <v>13605</v>
      </c>
      <c r="E83" s="20">
        <v>261771</v>
      </c>
      <c r="F83" s="20">
        <v>703432</v>
      </c>
      <c r="G83" s="20">
        <v>1346573</v>
      </c>
      <c r="H83" s="20">
        <v>667804</v>
      </c>
      <c r="I83" s="20">
        <v>2717809</v>
      </c>
      <c r="J83" s="20">
        <v>663518</v>
      </c>
      <c r="K83" s="20">
        <v>572358</v>
      </c>
      <c r="L83" s="20">
        <v>559032</v>
      </c>
      <c r="M83" s="20">
        <v>1794908</v>
      </c>
      <c r="N83" s="20">
        <v>507509</v>
      </c>
      <c r="O83" s="20">
        <v>564567</v>
      </c>
      <c r="P83" s="20">
        <v>866496</v>
      </c>
      <c r="Q83" s="20">
        <v>1938572</v>
      </c>
      <c r="R83" s="20"/>
      <c r="S83" s="20"/>
      <c r="T83" s="20"/>
      <c r="U83" s="20"/>
      <c r="V83" s="20">
        <v>6451289</v>
      </c>
      <c r="W83" s="20">
        <v>5021661</v>
      </c>
      <c r="X83" s="20"/>
      <c r="Y83" s="19"/>
      <c r="Z83" s="22">
        <v>261771</v>
      </c>
    </row>
    <row r="84" spans="1:26" ht="13.5" hidden="1">
      <c r="A84" s="39" t="s">
        <v>107</v>
      </c>
      <c r="B84" s="27">
        <v>4592169</v>
      </c>
      <c r="C84" s="27"/>
      <c r="D84" s="28">
        <v>4683542</v>
      </c>
      <c r="E84" s="29">
        <v>4878689</v>
      </c>
      <c r="F84" s="29">
        <v>448778</v>
      </c>
      <c r="G84" s="29">
        <v>251875</v>
      </c>
      <c r="H84" s="29">
        <v>289601</v>
      </c>
      <c r="I84" s="29">
        <v>990254</v>
      </c>
      <c r="J84" s="29">
        <v>352823</v>
      </c>
      <c r="K84" s="29">
        <v>353153</v>
      </c>
      <c r="L84" s="29">
        <v>355460</v>
      </c>
      <c r="M84" s="29">
        <v>1061436</v>
      </c>
      <c r="N84" s="29">
        <v>486631</v>
      </c>
      <c r="O84" s="29">
        <v>445780</v>
      </c>
      <c r="P84" s="29">
        <v>290651</v>
      </c>
      <c r="Q84" s="29">
        <v>1223062</v>
      </c>
      <c r="R84" s="29"/>
      <c r="S84" s="29"/>
      <c r="T84" s="29"/>
      <c r="U84" s="29"/>
      <c r="V84" s="29">
        <v>3274752</v>
      </c>
      <c r="W84" s="29">
        <v>3350069</v>
      </c>
      <c r="X84" s="29"/>
      <c r="Y84" s="28"/>
      <c r="Z84" s="30">
        <v>4878689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598394248</v>
      </c>
      <c r="C5" s="18">
        <v>0</v>
      </c>
      <c r="D5" s="58">
        <v>787746962</v>
      </c>
      <c r="E5" s="59">
        <v>787746962</v>
      </c>
      <c r="F5" s="59">
        <v>54743363</v>
      </c>
      <c r="G5" s="59">
        <v>54336612</v>
      </c>
      <c r="H5" s="59">
        <v>54705624</v>
      </c>
      <c r="I5" s="59">
        <v>163785599</v>
      </c>
      <c r="J5" s="59">
        <v>54329496</v>
      </c>
      <c r="K5" s="59">
        <v>55652161</v>
      </c>
      <c r="L5" s="59">
        <v>54787291</v>
      </c>
      <c r="M5" s="59">
        <v>164768948</v>
      </c>
      <c r="N5" s="59">
        <v>54787634</v>
      </c>
      <c r="O5" s="59">
        <v>84522567</v>
      </c>
      <c r="P5" s="59">
        <v>0</v>
      </c>
      <c r="Q5" s="59">
        <v>139310201</v>
      </c>
      <c r="R5" s="59">
        <v>0</v>
      </c>
      <c r="S5" s="59">
        <v>0</v>
      </c>
      <c r="T5" s="59">
        <v>0</v>
      </c>
      <c r="U5" s="59">
        <v>0</v>
      </c>
      <c r="V5" s="59">
        <v>467864748</v>
      </c>
      <c r="W5" s="59">
        <v>590971620</v>
      </c>
      <c r="X5" s="59">
        <v>-123106872</v>
      </c>
      <c r="Y5" s="60">
        <v>-20.83</v>
      </c>
      <c r="Z5" s="61">
        <v>787746962</v>
      </c>
    </row>
    <row r="6" spans="1:26" ht="13.5">
      <c r="A6" s="57" t="s">
        <v>32</v>
      </c>
      <c r="B6" s="18">
        <v>3403178196</v>
      </c>
      <c r="C6" s="18">
        <v>0</v>
      </c>
      <c r="D6" s="58">
        <v>4369989105</v>
      </c>
      <c r="E6" s="59">
        <v>4353627612</v>
      </c>
      <c r="F6" s="59">
        <v>340005705</v>
      </c>
      <c r="G6" s="59">
        <v>353456579</v>
      </c>
      <c r="H6" s="59">
        <v>407192423</v>
      </c>
      <c r="I6" s="59">
        <v>1100654707</v>
      </c>
      <c r="J6" s="59">
        <v>284957448</v>
      </c>
      <c r="K6" s="59">
        <v>311113175</v>
      </c>
      <c r="L6" s="59">
        <v>298930077</v>
      </c>
      <c r="M6" s="59">
        <v>895000700</v>
      </c>
      <c r="N6" s="59">
        <v>277900630</v>
      </c>
      <c r="O6" s="59">
        <v>349159657</v>
      </c>
      <c r="P6" s="59">
        <v>0</v>
      </c>
      <c r="Q6" s="59">
        <v>627060287</v>
      </c>
      <c r="R6" s="59">
        <v>0</v>
      </c>
      <c r="S6" s="59">
        <v>0</v>
      </c>
      <c r="T6" s="59">
        <v>0</v>
      </c>
      <c r="U6" s="59">
        <v>0</v>
      </c>
      <c r="V6" s="59">
        <v>2622715694</v>
      </c>
      <c r="W6" s="59">
        <v>3321966069</v>
      </c>
      <c r="X6" s="59">
        <v>-699250375</v>
      </c>
      <c r="Y6" s="60">
        <v>-21.05</v>
      </c>
      <c r="Z6" s="61">
        <v>4353627612</v>
      </c>
    </row>
    <row r="7" spans="1:26" ht="13.5">
      <c r="A7" s="57" t="s">
        <v>33</v>
      </c>
      <c r="B7" s="18">
        <v>6871378</v>
      </c>
      <c r="C7" s="18">
        <v>0</v>
      </c>
      <c r="D7" s="58">
        <v>8911679</v>
      </c>
      <c r="E7" s="59">
        <v>7240472</v>
      </c>
      <c r="F7" s="59">
        <v>0</v>
      </c>
      <c r="G7" s="59">
        <v>388251</v>
      </c>
      <c r="H7" s="59">
        <v>-37906</v>
      </c>
      <c r="I7" s="59">
        <v>350345</v>
      </c>
      <c r="J7" s="59">
        <v>246406</v>
      </c>
      <c r="K7" s="59">
        <v>230393</v>
      </c>
      <c r="L7" s="59">
        <v>2620700</v>
      </c>
      <c r="M7" s="59">
        <v>3097499</v>
      </c>
      <c r="N7" s="59">
        <v>162470</v>
      </c>
      <c r="O7" s="59">
        <v>1054538</v>
      </c>
      <c r="P7" s="59">
        <v>0</v>
      </c>
      <c r="Q7" s="59">
        <v>1217008</v>
      </c>
      <c r="R7" s="59">
        <v>0</v>
      </c>
      <c r="S7" s="59">
        <v>0</v>
      </c>
      <c r="T7" s="59">
        <v>0</v>
      </c>
      <c r="U7" s="59">
        <v>0</v>
      </c>
      <c r="V7" s="59">
        <v>4664852</v>
      </c>
      <c r="W7" s="59">
        <v>6765593</v>
      </c>
      <c r="X7" s="59">
        <v>-2100741</v>
      </c>
      <c r="Y7" s="60">
        <v>-31.05</v>
      </c>
      <c r="Z7" s="61">
        <v>7240472</v>
      </c>
    </row>
    <row r="8" spans="1:26" ht="13.5">
      <c r="A8" s="57" t="s">
        <v>34</v>
      </c>
      <c r="B8" s="18">
        <v>708304291</v>
      </c>
      <c r="C8" s="18">
        <v>0</v>
      </c>
      <c r="D8" s="58">
        <v>678454079</v>
      </c>
      <c r="E8" s="59">
        <v>677007733</v>
      </c>
      <c r="F8" s="59">
        <v>253575000</v>
      </c>
      <c r="G8" s="59">
        <v>3610901</v>
      </c>
      <c r="H8" s="59">
        <v>5168455</v>
      </c>
      <c r="I8" s="59">
        <v>262354356</v>
      </c>
      <c r="J8" s="59">
        <v>1708014</v>
      </c>
      <c r="K8" s="59">
        <v>7253404</v>
      </c>
      <c r="L8" s="59">
        <v>206916681</v>
      </c>
      <c r="M8" s="59">
        <v>215878099</v>
      </c>
      <c r="N8" s="59">
        <v>3600754</v>
      </c>
      <c r="O8" s="59">
        <v>3374352</v>
      </c>
      <c r="P8" s="59">
        <v>0</v>
      </c>
      <c r="Q8" s="59">
        <v>6975106</v>
      </c>
      <c r="R8" s="59">
        <v>0</v>
      </c>
      <c r="S8" s="59">
        <v>0</v>
      </c>
      <c r="T8" s="59">
        <v>0</v>
      </c>
      <c r="U8" s="59">
        <v>0</v>
      </c>
      <c r="V8" s="59">
        <v>485207561</v>
      </c>
      <c r="W8" s="59">
        <v>803666689</v>
      </c>
      <c r="X8" s="59">
        <v>-318459128</v>
      </c>
      <c r="Y8" s="60">
        <v>-39.63</v>
      </c>
      <c r="Z8" s="61">
        <v>677007733</v>
      </c>
    </row>
    <row r="9" spans="1:26" ht="13.5">
      <c r="A9" s="57" t="s">
        <v>35</v>
      </c>
      <c r="B9" s="18">
        <v>343348254</v>
      </c>
      <c r="C9" s="18">
        <v>0</v>
      </c>
      <c r="D9" s="58">
        <v>247911840</v>
      </c>
      <c r="E9" s="59">
        <v>262083772</v>
      </c>
      <c r="F9" s="59">
        <v>7367309</v>
      </c>
      <c r="G9" s="59">
        <v>8435929</v>
      </c>
      <c r="H9" s="59">
        <v>7816189</v>
      </c>
      <c r="I9" s="59">
        <v>23619427</v>
      </c>
      <c r="J9" s="59">
        <v>7756759</v>
      </c>
      <c r="K9" s="59">
        <v>9059085</v>
      </c>
      <c r="L9" s="59">
        <v>7776450</v>
      </c>
      <c r="M9" s="59">
        <v>24592294</v>
      </c>
      <c r="N9" s="59">
        <v>6547785</v>
      </c>
      <c r="O9" s="59">
        <v>14326707</v>
      </c>
      <c r="P9" s="59">
        <v>0</v>
      </c>
      <c r="Q9" s="59">
        <v>20874492</v>
      </c>
      <c r="R9" s="59">
        <v>0</v>
      </c>
      <c r="S9" s="59">
        <v>0</v>
      </c>
      <c r="T9" s="59">
        <v>0</v>
      </c>
      <c r="U9" s="59">
        <v>0</v>
      </c>
      <c r="V9" s="59">
        <v>69086213</v>
      </c>
      <c r="W9" s="59">
        <v>58345669</v>
      </c>
      <c r="X9" s="59">
        <v>10740544</v>
      </c>
      <c r="Y9" s="60">
        <v>18.41</v>
      </c>
      <c r="Z9" s="61">
        <v>262083772</v>
      </c>
    </row>
    <row r="10" spans="1:26" ht="25.5">
      <c r="A10" s="62" t="s">
        <v>94</v>
      </c>
      <c r="B10" s="63">
        <f>SUM(B5:B9)</f>
        <v>5060096367</v>
      </c>
      <c r="C10" s="63">
        <f>SUM(C5:C9)</f>
        <v>0</v>
      </c>
      <c r="D10" s="64">
        <f aca="true" t="shared" si="0" ref="D10:Z10">SUM(D5:D9)</f>
        <v>6093013665</v>
      </c>
      <c r="E10" s="65">
        <f t="shared" si="0"/>
        <v>6087706551</v>
      </c>
      <c r="F10" s="65">
        <f t="shared" si="0"/>
        <v>655691377</v>
      </c>
      <c r="G10" s="65">
        <f t="shared" si="0"/>
        <v>420228272</v>
      </c>
      <c r="H10" s="65">
        <f t="shared" si="0"/>
        <v>474844785</v>
      </c>
      <c r="I10" s="65">
        <f t="shared" si="0"/>
        <v>1550764434</v>
      </c>
      <c r="J10" s="65">
        <f t="shared" si="0"/>
        <v>348998123</v>
      </c>
      <c r="K10" s="65">
        <f t="shared" si="0"/>
        <v>383308218</v>
      </c>
      <c r="L10" s="65">
        <f t="shared" si="0"/>
        <v>571031199</v>
      </c>
      <c r="M10" s="65">
        <f t="shared" si="0"/>
        <v>1303337540</v>
      </c>
      <c r="N10" s="65">
        <f t="shared" si="0"/>
        <v>342999273</v>
      </c>
      <c r="O10" s="65">
        <f t="shared" si="0"/>
        <v>452437821</v>
      </c>
      <c r="P10" s="65">
        <f t="shared" si="0"/>
        <v>0</v>
      </c>
      <c r="Q10" s="65">
        <f t="shared" si="0"/>
        <v>795437094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3649539068</v>
      </c>
      <c r="W10" s="65">
        <f t="shared" si="0"/>
        <v>4781715640</v>
      </c>
      <c r="X10" s="65">
        <f t="shared" si="0"/>
        <v>-1132176572</v>
      </c>
      <c r="Y10" s="66">
        <f>+IF(W10&lt;&gt;0,(X10/W10)*100,0)</f>
        <v>-23.677204109109258</v>
      </c>
      <c r="Z10" s="67">
        <f t="shared" si="0"/>
        <v>6087706551</v>
      </c>
    </row>
    <row r="11" spans="1:26" ht="13.5">
      <c r="A11" s="57" t="s">
        <v>36</v>
      </c>
      <c r="B11" s="18">
        <v>920375704</v>
      </c>
      <c r="C11" s="18">
        <v>0</v>
      </c>
      <c r="D11" s="58">
        <v>1028747488</v>
      </c>
      <c r="E11" s="59">
        <v>1001841300</v>
      </c>
      <c r="F11" s="59">
        <v>81730290</v>
      </c>
      <c r="G11" s="59">
        <v>82116410</v>
      </c>
      <c r="H11" s="59">
        <v>85224661</v>
      </c>
      <c r="I11" s="59">
        <v>249071361</v>
      </c>
      <c r="J11" s="59">
        <v>84444848</v>
      </c>
      <c r="K11" s="59">
        <v>93681290</v>
      </c>
      <c r="L11" s="59">
        <v>91707477</v>
      </c>
      <c r="M11" s="59">
        <v>269833615</v>
      </c>
      <c r="N11" s="59">
        <v>101746338</v>
      </c>
      <c r="O11" s="59">
        <v>97202639</v>
      </c>
      <c r="P11" s="59">
        <v>0</v>
      </c>
      <c r="Q11" s="59">
        <v>198948977</v>
      </c>
      <c r="R11" s="59">
        <v>0</v>
      </c>
      <c r="S11" s="59">
        <v>0</v>
      </c>
      <c r="T11" s="59">
        <v>0</v>
      </c>
      <c r="U11" s="59">
        <v>0</v>
      </c>
      <c r="V11" s="59">
        <v>717853953</v>
      </c>
      <c r="W11" s="59">
        <v>707593344</v>
      </c>
      <c r="X11" s="59">
        <v>10260609</v>
      </c>
      <c r="Y11" s="60">
        <v>1.45</v>
      </c>
      <c r="Z11" s="61">
        <v>1001841300</v>
      </c>
    </row>
    <row r="12" spans="1:26" ht="13.5">
      <c r="A12" s="57" t="s">
        <v>37</v>
      </c>
      <c r="B12" s="18">
        <v>47012901</v>
      </c>
      <c r="C12" s="18">
        <v>0</v>
      </c>
      <c r="D12" s="58">
        <v>47828448</v>
      </c>
      <c r="E12" s="59">
        <v>48746947</v>
      </c>
      <c r="F12" s="59">
        <v>3803917</v>
      </c>
      <c r="G12" s="59">
        <v>3895431</v>
      </c>
      <c r="H12" s="59">
        <v>4023064</v>
      </c>
      <c r="I12" s="59">
        <v>11722412</v>
      </c>
      <c r="J12" s="59">
        <v>4048132</v>
      </c>
      <c r="K12" s="59">
        <v>4004315</v>
      </c>
      <c r="L12" s="59">
        <v>4004139</v>
      </c>
      <c r="M12" s="59">
        <v>12056586</v>
      </c>
      <c r="N12" s="59">
        <v>4002358</v>
      </c>
      <c r="O12" s="59">
        <v>3958821</v>
      </c>
      <c r="P12" s="59">
        <v>0</v>
      </c>
      <c r="Q12" s="59">
        <v>7961179</v>
      </c>
      <c r="R12" s="59">
        <v>0</v>
      </c>
      <c r="S12" s="59">
        <v>0</v>
      </c>
      <c r="T12" s="59">
        <v>0</v>
      </c>
      <c r="U12" s="59">
        <v>0</v>
      </c>
      <c r="V12" s="59">
        <v>31740177</v>
      </c>
      <c r="W12" s="59">
        <v>34055458</v>
      </c>
      <c r="X12" s="59">
        <v>-2315281</v>
      </c>
      <c r="Y12" s="60">
        <v>-6.8</v>
      </c>
      <c r="Z12" s="61">
        <v>48746947</v>
      </c>
    </row>
    <row r="13" spans="1:26" ht="13.5">
      <c r="A13" s="57" t="s">
        <v>95</v>
      </c>
      <c r="B13" s="18">
        <v>475374580</v>
      </c>
      <c r="C13" s="18">
        <v>0</v>
      </c>
      <c r="D13" s="58">
        <v>459225154</v>
      </c>
      <c r="E13" s="59">
        <v>433674479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246420161</v>
      </c>
      <c r="X13" s="59">
        <v>-246420161</v>
      </c>
      <c r="Y13" s="60">
        <v>-100</v>
      </c>
      <c r="Z13" s="61">
        <v>433674479</v>
      </c>
    </row>
    <row r="14" spans="1:26" ht="13.5">
      <c r="A14" s="57" t="s">
        <v>38</v>
      </c>
      <c r="B14" s="18">
        <v>66222538</v>
      </c>
      <c r="C14" s="18">
        <v>0</v>
      </c>
      <c r="D14" s="58">
        <v>10331589</v>
      </c>
      <c r="E14" s="59">
        <v>10331589</v>
      </c>
      <c r="F14" s="59">
        <v>0</v>
      </c>
      <c r="G14" s="59">
        <v>0</v>
      </c>
      <c r="H14" s="59">
        <v>0</v>
      </c>
      <c r="I14" s="59">
        <v>0</v>
      </c>
      <c r="J14" s="59">
        <v>1257627</v>
      </c>
      <c r="K14" s="59">
        <v>640515</v>
      </c>
      <c r="L14" s="59">
        <v>8616892</v>
      </c>
      <c r="M14" s="59">
        <v>10515034</v>
      </c>
      <c r="N14" s="59">
        <v>-339528</v>
      </c>
      <c r="O14" s="59">
        <v>2630637</v>
      </c>
      <c r="P14" s="59">
        <v>0</v>
      </c>
      <c r="Q14" s="59">
        <v>2291109</v>
      </c>
      <c r="R14" s="59">
        <v>0</v>
      </c>
      <c r="S14" s="59">
        <v>0</v>
      </c>
      <c r="T14" s="59">
        <v>0</v>
      </c>
      <c r="U14" s="59">
        <v>0</v>
      </c>
      <c r="V14" s="59">
        <v>12806143</v>
      </c>
      <c r="W14" s="59">
        <v>2708268</v>
      </c>
      <c r="X14" s="59">
        <v>10097875</v>
      </c>
      <c r="Y14" s="60">
        <v>372.85</v>
      </c>
      <c r="Z14" s="61">
        <v>10331589</v>
      </c>
    </row>
    <row r="15" spans="1:26" ht="13.5">
      <c r="A15" s="57" t="s">
        <v>39</v>
      </c>
      <c r="B15" s="18">
        <v>2244885634</v>
      </c>
      <c r="C15" s="18">
        <v>0</v>
      </c>
      <c r="D15" s="58">
        <v>2417838936</v>
      </c>
      <c r="E15" s="59">
        <v>2506667300</v>
      </c>
      <c r="F15" s="59">
        <v>558500</v>
      </c>
      <c r="G15" s="59">
        <v>253952401</v>
      </c>
      <c r="H15" s="59">
        <v>77112149</v>
      </c>
      <c r="I15" s="59">
        <v>331623050</v>
      </c>
      <c r="J15" s="59">
        <v>7214651</v>
      </c>
      <c r="K15" s="59">
        <v>187230292</v>
      </c>
      <c r="L15" s="59">
        <v>649303745</v>
      </c>
      <c r="M15" s="59">
        <v>843748688</v>
      </c>
      <c r="N15" s="59">
        <v>-1090578</v>
      </c>
      <c r="O15" s="59">
        <v>165664269</v>
      </c>
      <c r="P15" s="59">
        <v>0</v>
      </c>
      <c r="Q15" s="59">
        <v>164573691</v>
      </c>
      <c r="R15" s="59">
        <v>0</v>
      </c>
      <c r="S15" s="59">
        <v>0</v>
      </c>
      <c r="T15" s="59">
        <v>0</v>
      </c>
      <c r="U15" s="59">
        <v>0</v>
      </c>
      <c r="V15" s="59">
        <v>1339945429</v>
      </c>
      <c r="W15" s="59">
        <v>1673807420</v>
      </c>
      <c r="X15" s="59">
        <v>-333861991</v>
      </c>
      <c r="Y15" s="60">
        <v>-19.95</v>
      </c>
      <c r="Z15" s="61">
        <v>2506667300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1866923695</v>
      </c>
      <c r="C17" s="18">
        <v>0</v>
      </c>
      <c r="D17" s="58">
        <v>1973257635</v>
      </c>
      <c r="E17" s="59">
        <v>1957214405</v>
      </c>
      <c r="F17" s="59">
        <v>41646818</v>
      </c>
      <c r="G17" s="59">
        <v>78250199</v>
      </c>
      <c r="H17" s="59">
        <v>70012776</v>
      </c>
      <c r="I17" s="59">
        <v>189909793</v>
      </c>
      <c r="J17" s="59">
        <v>76602533</v>
      </c>
      <c r="K17" s="59">
        <v>84243293</v>
      </c>
      <c r="L17" s="59">
        <v>77797339</v>
      </c>
      <c r="M17" s="59">
        <v>238643165</v>
      </c>
      <c r="N17" s="59">
        <v>96454818</v>
      </c>
      <c r="O17" s="59">
        <v>93819606</v>
      </c>
      <c r="P17" s="59">
        <v>0</v>
      </c>
      <c r="Q17" s="59">
        <v>190274424</v>
      </c>
      <c r="R17" s="59">
        <v>0</v>
      </c>
      <c r="S17" s="59">
        <v>0</v>
      </c>
      <c r="T17" s="59">
        <v>0</v>
      </c>
      <c r="U17" s="59">
        <v>0</v>
      </c>
      <c r="V17" s="59">
        <v>618827382</v>
      </c>
      <c r="W17" s="59">
        <v>1060465338</v>
      </c>
      <c r="X17" s="59">
        <v>-441637956</v>
      </c>
      <c r="Y17" s="60">
        <v>-41.65</v>
      </c>
      <c r="Z17" s="61">
        <v>1957214405</v>
      </c>
    </row>
    <row r="18" spans="1:26" ht="13.5">
      <c r="A18" s="69" t="s">
        <v>42</v>
      </c>
      <c r="B18" s="70">
        <f>SUM(B11:B17)</f>
        <v>5620795052</v>
      </c>
      <c r="C18" s="70">
        <f>SUM(C11:C17)</f>
        <v>0</v>
      </c>
      <c r="D18" s="71">
        <f aca="true" t="shared" si="1" ref="D18:Z18">SUM(D11:D17)</f>
        <v>5937229250</v>
      </c>
      <c r="E18" s="72">
        <f t="shared" si="1"/>
        <v>5958476020</v>
      </c>
      <c r="F18" s="72">
        <f t="shared" si="1"/>
        <v>127739525</v>
      </c>
      <c r="G18" s="72">
        <f t="shared" si="1"/>
        <v>418214441</v>
      </c>
      <c r="H18" s="72">
        <f t="shared" si="1"/>
        <v>236372650</v>
      </c>
      <c r="I18" s="72">
        <f t="shared" si="1"/>
        <v>782326616</v>
      </c>
      <c r="J18" s="72">
        <f t="shared" si="1"/>
        <v>173567791</v>
      </c>
      <c r="K18" s="72">
        <f t="shared" si="1"/>
        <v>369799705</v>
      </c>
      <c r="L18" s="72">
        <f t="shared" si="1"/>
        <v>831429592</v>
      </c>
      <c r="M18" s="72">
        <f t="shared" si="1"/>
        <v>1374797088</v>
      </c>
      <c r="N18" s="72">
        <f t="shared" si="1"/>
        <v>200773408</v>
      </c>
      <c r="O18" s="72">
        <f t="shared" si="1"/>
        <v>363275972</v>
      </c>
      <c r="P18" s="72">
        <f t="shared" si="1"/>
        <v>0</v>
      </c>
      <c r="Q18" s="72">
        <f t="shared" si="1"/>
        <v>564049380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2721173084</v>
      </c>
      <c r="W18" s="72">
        <f t="shared" si="1"/>
        <v>3725049989</v>
      </c>
      <c r="X18" s="72">
        <f t="shared" si="1"/>
        <v>-1003876905</v>
      </c>
      <c r="Y18" s="66">
        <f>+IF(W18&lt;&gt;0,(X18/W18)*100,0)</f>
        <v>-26.94935391375764</v>
      </c>
      <c r="Z18" s="73">
        <f t="shared" si="1"/>
        <v>5958476020</v>
      </c>
    </row>
    <row r="19" spans="1:26" ht="13.5">
      <c r="A19" s="69" t="s">
        <v>43</v>
      </c>
      <c r="B19" s="74">
        <f>+B10-B18</f>
        <v>-560698685</v>
      </c>
      <c r="C19" s="74">
        <f>+C10-C18</f>
        <v>0</v>
      </c>
      <c r="D19" s="75">
        <f aca="true" t="shared" si="2" ref="D19:Z19">+D10-D18</f>
        <v>155784415</v>
      </c>
      <c r="E19" s="76">
        <f t="shared" si="2"/>
        <v>129230531</v>
      </c>
      <c r="F19" s="76">
        <f t="shared" si="2"/>
        <v>527951852</v>
      </c>
      <c r="G19" s="76">
        <f t="shared" si="2"/>
        <v>2013831</v>
      </c>
      <c r="H19" s="76">
        <f t="shared" si="2"/>
        <v>238472135</v>
      </c>
      <c r="I19" s="76">
        <f t="shared" si="2"/>
        <v>768437818</v>
      </c>
      <c r="J19" s="76">
        <f t="shared" si="2"/>
        <v>175430332</v>
      </c>
      <c r="K19" s="76">
        <f t="shared" si="2"/>
        <v>13508513</v>
      </c>
      <c r="L19" s="76">
        <f t="shared" si="2"/>
        <v>-260398393</v>
      </c>
      <c r="M19" s="76">
        <f t="shared" si="2"/>
        <v>-71459548</v>
      </c>
      <c r="N19" s="76">
        <f t="shared" si="2"/>
        <v>142225865</v>
      </c>
      <c r="O19" s="76">
        <f t="shared" si="2"/>
        <v>89161849</v>
      </c>
      <c r="P19" s="76">
        <f t="shared" si="2"/>
        <v>0</v>
      </c>
      <c r="Q19" s="76">
        <f t="shared" si="2"/>
        <v>231387714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928365984</v>
      </c>
      <c r="W19" s="76">
        <f>IF(E10=E18,0,W10-W18)</f>
        <v>1056665651</v>
      </c>
      <c r="X19" s="76">
        <f t="shared" si="2"/>
        <v>-128299667</v>
      </c>
      <c r="Y19" s="77">
        <f>+IF(W19&lt;&gt;0,(X19/W19)*100,0)</f>
        <v>-12.141935992580116</v>
      </c>
      <c r="Z19" s="78">
        <f t="shared" si="2"/>
        <v>129230531</v>
      </c>
    </row>
    <row r="20" spans="1:26" ht="13.5">
      <c r="A20" s="57" t="s">
        <v>44</v>
      </c>
      <c r="B20" s="18">
        <v>175149198</v>
      </c>
      <c r="C20" s="18">
        <v>0</v>
      </c>
      <c r="D20" s="58">
        <v>189888977</v>
      </c>
      <c r="E20" s="59">
        <v>221542251</v>
      </c>
      <c r="F20" s="59">
        <v>0</v>
      </c>
      <c r="G20" s="59">
        <v>491498</v>
      </c>
      <c r="H20" s="59">
        <v>4555933</v>
      </c>
      <c r="I20" s="59">
        <v>5047431</v>
      </c>
      <c r="J20" s="59">
        <v>57504573</v>
      </c>
      <c r="K20" s="59">
        <v>0</v>
      </c>
      <c r="L20" s="59">
        <v>21349486</v>
      </c>
      <c r="M20" s="59">
        <v>78854059</v>
      </c>
      <c r="N20" s="59">
        <v>11419240</v>
      </c>
      <c r="O20" s="59">
        <v>13267154</v>
      </c>
      <c r="P20" s="59">
        <v>0</v>
      </c>
      <c r="Q20" s="59">
        <v>24686394</v>
      </c>
      <c r="R20" s="59">
        <v>0</v>
      </c>
      <c r="S20" s="59">
        <v>0</v>
      </c>
      <c r="T20" s="59">
        <v>0</v>
      </c>
      <c r="U20" s="59">
        <v>0</v>
      </c>
      <c r="V20" s="59">
        <v>108587884</v>
      </c>
      <c r="W20" s="59">
        <v>185868978</v>
      </c>
      <c r="X20" s="59">
        <v>-77281094</v>
      </c>
      <c r="Y20" s="60">
        <v>-41.58</v>
      </c>
      <c r="Z20" s="61">
        <v>221542251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-385549487</v>
      </c>
      <c r="C22" s="85">
        <f>SUM(C19:C21)</f>
        <v>0</v>
      </c>
      <c r="D22" s="86">
        <f aca="true" t="shared" si="3" ref="D22:Z22">SUM(D19:D21)</f>
        <v>345673392</v>
      </c>
      <c r="E22" s="87">
        <f t="shared" si="3"/>
        <v>350772782</v>
      </c>
      <c r="F22" s="87">
        <f t="shared" si="3"/>
        <v>527951852</v>
      </c>
      <c r="G22" s="87">
        <f t="shared" si="3"/>
        <v>2505329</v>
      </c>
      <c r="H22" s="87">
        <f t="shared" si="3"/>
        <v>243028068</v>
      </c>
      <c r="I22" s="87">
        <f t="shared" si="3"/>
        <v>773485249</v>
      </c>
      <c r="J22" s="87">
        <f t="shared" si="3"/>
        <v>232934905</v>
      </c>
      <c r="K22" s="87">
        <f t="shared" si="3"/>
        <v>13508513</v>
      </c>
      <c r="L22" s="87">
        <f t="shared" si="3"/>
        <v>-239048907</v>
      </c>
      <c r="M22" s="87">
        <f t="shared" si="3"/>
        <v>7394511</v>
      </c>
      <c r="N22" s="87">
        <f t="shared" si="3"/>
        <v>153645105</v>
      </c>
      <c r="O22" s="87">
        <f t="shared" si="3"/>
        <v>102429003</v>
      </c>
      <c r="P22" s="87">
        <f t="shared" si="3"/>
        <v>0</v>
      </c>
      <c r="Q22" s="87">
        <f t="shared" si="3"/>
        <v>256074108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1036953868</v>
      </c>
      <c r="W22" s="87">
        <f t="shared" si="3"/>
        <v>1242534629</v>
      </c>
      <c r="X22" s="87">
        <f t="shared" si="3"/>
        <v>-205580761</v>
      </c>
      <c r="Y22" s="88">
        <f>+IF(W22&lt;&gt;0,(X22/W22)*100,0)</f>
        <v>-16.54527416796848</v>
      </c>
      <c r="Z22" s="89">
        <f t="shared" si="3"/>
        <v>350772782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-385549487</v>
      </c>
      <c r="C24" s="74">
        <f>SUM(C22:C23)</f>
        <v>0</v>
      </c>
      <c r="D24" s="75">
        <f aca="true" t="shared" si="4" ref="D24:Z24">SUM(D22:D23)</f>
        <v>345673392</v>
      </c>
      <c r="E24" s="76">
        <f t="shared" si="4"/>
        <v>350772782</v>
      </c>
      <c r="F24" s="76">
        <f t="shared" si="4"/>
        <v>527951852</v>
      </c>
      <c r="G24" s="76">
        <f t="shared" si="4"/>
        <v>2505329</v>
      </c>
      <c r="H24" s="76">
        <f t="shared" si="4"/>
        <v>243028068</v>
      </c>
      <c r="I24" s="76">
        <f t="shared" si="4"/>
        <v>773485249</v>
      </c>
      <c r="J24" s="76">
        <f t="shared" si="4"/>
        <v>232934905</v>
      </c>
      <c r="K24" s="76">
        <f t="shared" si="4"/>
        <v>13508513</v>
      </c>
      <c r="L24" s="76">
        <f t="shared" si="4"/>
        <v>-239048907</v>
      </c>
      <c r="M24" s="76">
        <f t="shared" si="4"/>
        <v>7394511</v>
      </c>
      <c r="N24" s="76">
        <f t="shared" si="4"/>
        <v>153645105</v>
      </c>
      <c r="O24" s="76">
        <f t="shared" si="4"/>
        <v>102429003</v>
      </c>
      <c r="P24" s="76">
        <f t="shared" si="4"/>
        <v>0</v>
      </c>
      <c r="Q24" s="76">
        <f t="shared" si="4"/>
        <v>256074108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1036953868</v>
      </c>
      <c r="W24" s="76">
        <f t="shared" si="4"/>
        <v>1242534629</v>
      </c>
      <c r="X24" s="76">
        <f t="shared" si="4"/>
        <v>-205580761</v>
      </c>
      <c r="Y24" s="77">
        <f>+IF(W24&lt;&gt;0,(X24/W24)*100,0)</f>
        <v>-16.54527416796848</v>
      </c>
      <c r="Z24" s="78">
        <f t="shared" si="4"/>
        <v>350772782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240880078</v>
      </c>
      <c r="C27" s="21">
        <v>0</v>
      </c>
      <c r="D27" s="98">
        <v>345673377</v>
      </c>
      <c r="E27" s="99">
        <v>350772782</v>
      </c>
      <c r="F27" s="99">
        <v>50377</v>
      </c>
      <c r="G27" s="99">
        <v>639714</v>
      </c>
      <c r="H27" s="99">
        <v>11822024</v>
      </c>
      <c r="I27" s="99">
        <v>12512115</v>
      </c>
      <c r="J27" s="99">
        <v>11822024</v>
      </c>
      <c r="K27" s="99">
        <v>13685421</v>
      </c>
      <c r="L27" s="99">
        <v>21773200</v>
      </c>
      <c r="M27" s="99">
        <v>47280645</v>
      </c>
      <c r="N27" s="99">
        <v>4372105</v>
      </c>
      <c r="O27" s="99">
        <v>11743578</v>
      </c>
      <c r="P27" s="99">
        <v>22225732</v>
      </c>
      <c r="Q27" s="99">
        <v>38341415</v>
      </c>
      <c r="R27" s="99">
        <v>0</v>
      </c>
      <c r="S27" s="99">
        <v>0</v>
      </c>
      <c r="T27" s="99">
        <v>0</v>
      </c>
      <c r="U27" s="99">
        <v>0</v>
      </c>
      <c r="V27" s="99">
        <v>98134175</v>
      </c>
      <c r="W27" s="99">
        <v>263079587</v>
      </c>
      <c r="X27" s="99">
        <v>-164945412</v>
      </c>
      <c r="Y27" s="100">
        <v>-62.7</v>
      </c>
      <c r="Z27" s="101">
        <v>350772782</v>
      </c>
    </row>
    <row r="28" spans="1:26" ht="13.5">
      <c r="A28" s="102" t="s">
        <v>44</v>
      </c>
      <c r="B28" s="18">
        <v>186613685</v>
      </c>
      <c r="C28" s="18">
        <v>0</v>
      </c>
      <c r="D28" s="58">
        <v>189888977</v>
      </c>
      <c r="E28" s="59">
        <v>220771091</v>
      </c>
      <c r="F28" s="59">
        <v>0</v>
      </c>
      <c r="G28" s="59">
        <v>107608</v>
      </c>
      <c r="H28" s="59">
        <v>11807412</v>
      </c>
      <c r="I28" s="59">
        <v>11915020</v>
      </c>
      <c r="J28" s="59">
        <v>11807412</v>
      </c>
      <c r="K28" s="59">
        <v>13044699</v>
      </c>
      <c r="L28" s="59">
        <v>17294022</v>
      </c>
      <c r="M28" s="59">
        <v>42146133</v>
      </c>
      <c r="N28" s="59">
        <v>3035615</v>
      </c>
      <c r="O28" s="59">
        <v>10612846</v>
      </c>
      <c r="P28" s="59">
        <v>21268769</v>
      </c>
      <c r="Q28" s="59">
        <v>34917230</v>
      </c>
      <c r="R28" s="59">
        <v>0</v>
      </c>
      <c r="S28" s="59">
        <v>0</v>
      </c>
      <c r="T28" s="59">
        <v>0</v>
      </c>
      <c r="U28" s="59">
        <v>0</v>
      </c>
      <c r="V28" s="59">
        <v>88978383</v>
      </c>
      <c r="W28" s="59">
        <v>165578318</v>
      </c>
      <c r="X28" s="59">
        <v>-76599935</v>
      </c>
      <c r="Y28" s="60">
        <v>-46.26</v>
      </c>
      <c r="Z28" s="61">
        <v>220771091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771160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578370</v>
      </c>
      <c r="X29" s="59">
        <v>-578370</v>
      </c>
      <c r="Y29" s="60">
        <v>-100</v>
      </c>
      <c r="Z29" s="61">
        <v>771160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54266392</v>
      </c>
      <c r="C31" s="18">
        <v>0</v>
      </c>
      <c r="D31" s="58">
        <v>155784400</v>
      </c>
      <c r="E31" s="59">
        <v>129230531</v>
      </c>
      <c r="F31" s="59">
        <v>50377</v>
      </c>
      <c r="G31" s="59">
        <v>532106</v>
      </c>
      <c r="H31" s="59">
        <v>14614</v>
      </c>
      <c r="I31" s="59">
        <v>597097</v>
      </c>
      <c r="J31" s="59">
        <v>14614</v>
      </c>
      <c r="K31" s="59">
        <v>640722</v>
      </c>
      <c r="L31" s="59">
        <v>4479177</v>
      </c>
      <c r="M31" s="59">
        <v>5134513</v>
      </c>
      <c r="N31" s="59">
        <v>1336490</v>
      </c>
      <c r="O31" s="59">
        <v>1130732</v>
      </c>
      <c r="P31" s="59">
        <v>956963</v>
      </c>
      <c r="Q31" s="59">
        <v>3424185</v>
      </c>
      <c r="R31" s="59">
        <v>0</v>
      </c>
      <c r="S31" s="59">
        <v>0</v>
      </c>
      <c r="T31" s="59">
        <v>0</v>
      </c>
      <c r="U31" s="59">
        <v>0</v>
      </c>
      <c r="V31" s="59">
        <v>9155795</v>
      </c>
      <c r="W31" s="59">
        <v>96922898</v>
      </c>
      <c r="X31" s="59">
        <v>-87767103</v>
      </c>
      <c r="Y31" s="60">
        <v>-90.55</v>
      </c>
      <c r="Z31" s="61">
        <v>129230531</v>
      </c>
    </row>
    <row r="32" spans="1:26" ht="13.5">
      <c r="A32" s="69" t="s">
        <v>50</v>
      </c>
      <c r="B32" s="21">
        <f>SUM(B28:B31)</f>
        <v>240880077</v>
      </c>
      <c r="C32" s="21">
        <f>SUM(C28:C31)</f>
        <v>0</v>
      </c>
      <c r="D32" s="98">
        <f aca="true" t="shared" si="5" ref="D32:Z32">SUM(D28:D31)</f>
        <v>345673377</v>
      </c>
      <c r="E32" s="99">
        <f t="shared" si="5"/>
        <v>350772782</v>
      </c>
      <c r="F32" s="99">
        <f t="shared" si="5"/>
        <v>50377</v>
      </c>
      <c r="G32" s="99">
        <f t="shared" si="5"/>
        <v>639714</v>
      </c>
      <c r="H32" s="99">
        <f t="shared" si="5"/>
        <v>11822026</v>
      </c>
      <c r="I32" s="99">
        <f t="shared" si="5"/>
        <v>12512117</v>
      </c>
      <c r="J32" s="99">
        <f t="shared" si="5"/>
        <v>11822026</v>
      </c>
      <c r="K32" s="99">
        <f t="shared" si="5"/>
        <v>13685421</v>
      </c>
      <c r="L32" s="99">
        <f t="shared" si="5"/>
        <v>21773199</v>
      </c>
      <c r="M32" s="99">
        <f t="shared" si="5"/>
        <v>47280646</v>
      </c>
      <c r="N32" s="99">
        <f t="shared" si="5"/>
        <v>4372105</v>
      </c>
      <c r="O32" s="99">
        <f t="shared" si="5"/>
        <v>11743578</v>
      </c>
      <c r="P32" s="99">
        <f t="shared" si="5"/>
        <v>22225732</v>
      </c>
      <c r="Q32" s="99">
        <f t="shared" si="5"/>
        <v>38341415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98134178</v>
      </c>
      <c r="W32" s="99">
        <f t="shared" si="5"/>
        <v>263079586</v>
      </c>
      <c r="X32" s="99">
        <f t="shared" si="5"/>
        <v>-164945408</v>
      </c>
      <c r="Y32" s="100">
        <f>+IF(W32&lt;&gt;0,(X32/W32)*100,0)</f>
        <v>-62.69791225838405</v>
      </c>
      <c r="Z32" s="101">
        <f t="shared" si="5"/>
        <v>350772782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719244956</v>
      </c>
      <c r="C35" s="18">
        <v>0</v>
      </c>
      <c r="D35" s="58">
        <v>774810377</v>
      </c>
      <c r="E35" s="59">
        <v>951680474</v>
      </c>
      <c r="F35" s="59">
        <v>1364227450</v>
      </c>
      <c r="G35" s="59">
        <v>812726689</v>
      </c>
      <c r="H35" s="59">
        <v>1068309197</v>
      </c>
      <c r="I35" s="59">
        <v>1068309197</v>
      </c>
      <c r="J35" s="59">
        <v>1068309197</v>
      </c>
      <c r="K35" s="59">
        <v>1190753743</v>
      </c>
      <c r="L35" s="59">
        <v>0</v>
      </c>
      <c r="M35" s="59">
        <v>0</v>
      </c>
      <c r="N35" s="59">
        <v>1267712773</v>
      </c>
      <c r="O35" s="59">
        <v>1682036153</v>
      </c>
      <c r="P35" s="59">
        <v>1525165453</v>
      </c>
      <c r="Q35" s="59">
        <v>1525165453</v>
      </c>
      <c r="R35" s="59">
        <v>0</v>
      </c>
      <c r="S35" s="59">
        <v>0</v>
      </c>
      <c r="T35" s="59">
        <v>0</v>
      </c>
      <c r="U35" s="59">
        <v>0</v>
      </c>
      <c r="V35" s="59">
        <v>1525165453</v>
      </c>
      <c r="W35" s="59">
        <v>713760356</v>
      </c>
      <c r="X35" s="59">
        <v>811405097</v>
      </c>
      <c r="Y35" s="60">
        <v>113.68</v>
      </c>
      <c r="Z35" s="61">
        <v>951680474</v>
      </c>
    </row>
    <row r="36" spans="1:26" ht="13.5">
      <c r="A36" s="57" t="s">
        <v>53</v>
      </c>
      <c r="B36" s="18">
        <v>11286354647</v>
      </c>
      <c r="C36" s="18">
        <v>0</v>
      </c>
      <c r="D36" s="58">
        <v>12134463466</v>
      </c>
      <c r="E36" s="59">
        <v>11179093943</v>
      </c>
      <c r="F36" s="59">
        <v>11697654704</v>
      </c>
      <c r="G36" s="59">
        <v>11287044739</v>
      </c>
      <c r="H36" s="59">
        <v>11298866765</v>
      </c>
      <c r="I36" s="59">
        <v>11298866765</v>
      </c>
      <c r="J36" s="59">
        <v>11298866765</v>
      </c>
      <c r="K36" s="59">
        <v>11358366351</v>
      </c>
      <c r="L36" s="59">
        <v>0</v>
      </c>
      <c r="M36" s="59">
        <v>0</v>
      </c>
      <c r="N36" s="59">
        <v>11383821408</v>
      </c>
      <c r="O36" s="59">
        <v>11513988749</v>
      </c>
      <c r="P36" s="59">
        <v>11387215773</v>
      </c>
      <c r="Q36" s="59">
        <v>11387215773</v>
      </c>
      <c r="R36" s="59">
        <v>0</v>
      </c>
      <c r="S36" s="59">
        <v>0</v>
      </c>
      <c r="T36" s="59">
        <v>0</v>
      </c>
      <c r="U36" s="59">
        <v>0</v>
      </c>
      <c r="V36" s="59">
        <v>11387215773</v>
      </c>
      <c r="W36" s="59">
        <v>8384320457</v>
      </c>
      <c r="X36" s="59">
        <v>3002895316</v>
      </c>
      <c r="Y36" s="60">
        <v>35.82</v>
      </c>
      <c r="Z36" s="61">
        <v>11179093943</v>
      </c>
    </row>
    <row r="37" spans="1:26" ht="13.5">
      <c r="A37" s="57" t="s">
        <v>54</v>
      </c>
      <c r="B37" s="18">
        <v>1424015448</v>
      </c>
      <c r="C37" s="18">
        <v>0</v>
      </c>
      <c r="D37" s="58">
        <v>532144405</v>
      </c>
      <c r="E37" s="59">
        <v>1885541312</v>
      </c>
      <c r="F37" s="59">
        <v>586124838</v>
      </c>
      <c r="G37" s="59">
        <v>991047438</v>
      </c>
      <c r="H37" s="59">
        <v>1034491959</v>
      </c>
      <c r="I37" s="59">
        <v>1034491959</v>
      </c>
      <c r="J37" s="59">
        <v>1034491959</v>
      </c>
      <c r="K37" s="59">
        <v>1002578646</v>
      </c>
      <c r="L37" s="59">
        <v>0</v>
      </c>
      <c r="M37" s="59">
        <v>0</v>
      </c>
      <c r="N37" s="59">
        <v>1234438461</v>
      </c>
      <c r="O37" s="59">
        <v>1768362538</v>
      </c>
      <c r="P37" s="59">
        <v>1568849599</v>
      </c>
      <c r="Q37" s="59">
        <v>1568849599</v>
      </c>
      <c r="R37" s="59">
        <v>0</v>
      </c>
      <c r="S37" s="59">
        <v>0</v>
      </c>
      <c r="T37" s="59">
        <v>0</v>
      </c>
      <c r="U37" s="59">
        <v>0</v>
      </c>
      <c r="V37" s="59">
        <v>1568849599</v>
      </c>
      <c r="W37" s="59">
        <v>1414155984</v>
      </c>
      <c r="X37" s="59">
        <v>154693615</v>
      </c>
      <c r="Y37" s="60">
        <v>10.94</v>
      </c>
      <c r="Z37" s="61">
        <v>1885541312</v>
      </c>
    </row>
    <row r="38" spans="1:26" ht="13.5">
      <c r="A38" s="57" t="s">
        <v>55</v>
      </c>
      <c r="B38" s="18">
        <v>422985452</v>
      </c>
      <c r="C38" s="18">
        <v>0</v>
      </c>
      <c r="D38" s="58">
        <v>465569426</v>
      </c>
      <c r="E38" s="59">
        <v>422985452</v>
      </c>
      <c r="F38" s="59">
        <v>393579148</v>
      </c>
      <c r="G38" s="59">
        <v>422985452</v>
      </c>
      <c r="H38" s="59">
        <v>422985452</v>
      </c>
      <c r="I38" s="59">
        <v>422985452</v>
      </c>
      <c r="J38" s="59">
        <v>422985452</v>
      </c>
      <c r="K38" s="59">
        <v>422985452</v>
      </c>
      <c r="L38" s="59">
        <v>0</v>
      </c>
      <c r="M38" s="59">
        <v>0</v>
      </c>
      <c r="N38" s="59">
        <v>422985452</v>
      </c>
      <c r="O38" s="59">
        <v>11625599</v>
      </c>
      <c r="P38" s="59">
        <v>422985452</v>
      </c>
      <c r="Q38" s="59">
        <v>422985452</v>
      </c>
      <c r="R38" s="59">
        <v>0</v>
      </c>
      <c r="S38" s="59">
        <v>0</v>
      </c>
      <c r="T38" s="59">
        <v>0</v>
      </c>
      <c r="U38" s="59">
        <v>0</v>
      </c>
      <c r="V38" s="59">
        <v>422985452</v>
      </c>
      <c r="W38" s="59">
        <v>317239089</v>
      </c>
      <c r="X38" s="59">
        <v>105746363</v>
      </c>
      <c r="Y38" s="60">
        <v>33.33</v>
      </c>
      <c r="Z38" s="61">
        <v>422985452</v>
      </c>
    </row>
    <row r="39" spans="1:26" ht="13.5">
      <c r="A39" s="57" t="s">
        <v>56</v>
      </c>
      <c r="B39" s="18">
        <v>10158598703</v>
      </c>
      <c r="C39" s="18">
        <v>0</v>
      </c>
      <c r="D39" s="58">
        <v>11911560012</v>
      </c>
      <c r="E39" s="59">
        <v>9822247651</v>
      </c>
      <c r="F39" s="59">
        <v>12082178169</v>
      </c>
      <c r="G39" s="59">
        <v>10685738538</v>
      </c>
      <c r="H39" s="59">
        <v>10909698551</v>
      </c>
      <c r="I39" s="59">
        <v>10909698551</v>
      </c>
      <c r="J39" s="59">
        <v>10909698551</v>
      </c>
      <c r="K39" s="59">
        <v>11123555996</v>
      </c>
      <c r="L39" s="59">
        <v>0</v>
      </c>
      <c r="M39" s="59">
        <v>0</v>
      </c>
      <c r="N39" s="59">
        <v>10994110268</v>
      </c>
      <c r="O39" s="59">
        <v>11416036765</v>
      </c>
      <c r="P39" s="59">
        <v>10920546175</v>
      </c>
      <c r="Q39" s="59">
        <v>10920546175</v>
      </c>
      <c r="R39" s="59">
        <v>0</v>
      </c>
      <c r="S39" s="59">
        <v>0</v>
      </c>
      <c r="T39" s="59">
        <v>0</v>
      </c>
      <c r="U39" s="59">
        <v>0</v>
      </c>
      <c r="V39" s="59">
        <v>10920546175</v>
      </c>
      <c r="W39" s="59">
        <v>7366685738</v>
      </c>
      <c r="X39" s="59">
        <v>3553860437</v>
      </c>
      <c r="Y39" s="60">
        <v>48.24</v>
      </c>
      <c r="Z39" s="61">
        <v>9822247651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185636055</v>
      </c>
      <c r="C42" s="18">
        <v>0</v>
      </c>
      <c r="D42" s="58">
        <v>347117575</v>
      </c>
      <c r="E42" s="59">
        <v>-343474020</v>
      </c>
      <c r="F42" s="59">
        <v>6830263</v>
      </c>
      <c r="G42" s="59">
        <v>-71546655</v>
      </c>
      <c r="H42" s="59">
        <v>5810448</v>
      </c>
      <c r="I42" s="59">
        <v>-58905944</v>
      </c>
      <c r="J42" s="59">
        <v>23451296</v>
      </c>
      <c r="K42" s="59">
        <v>15203467</v>
      </c>
      <c r="L42" s="59">
        <v>75927398</v>
      </c>
      <c r="M42" s="59">
        <v>114582161</v>
      </c>
      <c r="N42" s="59">
        <v>-66674270</v>
      </c>
      <c r="O42" s="59">
        <v>-44677889</v>
      </c>
      <c r="P42" s="59">
        <v>44602765</v>
      </c>
      <c r="Q42" s="59">
        <v>-66749394</v>
      </c>
      <c r="R42" s="59">
        <v>0</v>
      </c>
      <c r="S42" s="59">
        <v>0</v>
      </c>
      <c r="T42" s="59">
        <v>0</v>
      </c>
      <c r="U42" s="59">
        <v>0</v>
      </c>
      <c r="V42" s="59">
        <v>-11073177</v>
      </c>
      <c r="W42" s="59">
        <v>233237087</v>
      </c>
      <c r="X42" s="59">
        <v>-244310264</v>
      </c>
      <c r="Y42" s="60">
        <v>-104.75</v>
      </c>
      <c r="Z42" s="61">
        <v>-343474020</v>
      </c>
    </row>
    <row r="43" spans="1:26" ht="13.5">
      <c r="A43" s="57" t="s">
        <v>59</v>
      </c>
      <c r="B43" s="18">
        <v>-231397063</v>
      </c>
      <c r="C43" s="18">
        <v>0</v>
      </c>
      <c r="D43" s="58">
        <v>-328917372</v>
      </c>
      <c r="E43" s="59">
        <v>-326454845</v>
      </c>
      <c r="F43" s="59">
        <v>-37816176</v>
      </c>
      <c r="G43" s="59">
        <v>0</v>
      </c>
      <c r="H43" s="59">
        <v>61435</v>
      </c>
      <c r="I43" s="59">
        <v>-37754741</v>
      </c>
      <c r="J43" s="59">
        <v>-46312104</v>
      </c>
      <c r="K43" s="59">
        <v>-14153451</v>
      </c>
      <c r="L43" s="59">
        <v>-18600142</v>
      </c>
      <c r="M43" s="59">
        <v>-79065697</v>
      </c>
      <c r="N43" s="59">
        <v>18817094</v>
      </c>
      <c r="O43" s="59">
        <v>17863984</v>
      </c>
      <c r="P43" s="59">
        <v>-17116159</v>
      </c>
      <c r="Q43" s="59">
        <v>19564919</v>
      </c>
      <c r="R43" s="59">
        <v>0</v>
      </c>
      <c r="S43" s="59">
        <v>0</v>
      </c>
      <c r="T43" s="59">
        <v>0</v>
      </c>
      <c r="U43" s="59">
        <v>0</v>
      </c>
      <c r="V43" s="59">
        <v>-97255519</v>
      </c>
      <c r="W43" s="59">
        <v>-199937384</v>
      </c>
      <c r="X43" s="59">
        <v>102681865</v>
      </c>
      <c r="Y43" s="60">
        <v>-51.36</v>
      </c>
      <c r="Z43" s="61">
        <v>-326454845</v>
      </c>
    </row>
    <row r="44" spans="1:26" ht="13.5">
      <c r="A44" s="57" t="s">
        <v>60</v>
      </c>
      <c r="B44" s="18">
        <v>-1764568</v>
      </c>
      <c r="C44" s="18">
        <v>0</v>
      </c>
      <c r="D44" s="58">
        <v>-16799856</v>
      </c>
      <c r="E44" s="59">
        <v>-150932295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-3236122</v>
      </c>
      <c r="Q44" s="59">
        <v>-3236122</v>
      </c>
      <c r="R44" s="59">
        <v>0</v>
      </c>
      <c r="S44" s="59">
        <v>0</v>
      </c>
      <c r="T44" s="59">
        <v>0</v>
      </c>
      <c r="U44" s="59">
        <v>0</v>
      </c>
      <c r="V44" s="59">
        <v>-3236122</v>
      </c>
      <c r="W44" s="59">
        <v>-932295</v>
      </c>
      <c r="X44" s="59">
        <v>-2303827</v>
      </c>
      <c r="Y44" s="60">
        <v>247.11</v>
      </c>
      <c r="Z44" s="61">
        <v>-150932295</v>
      </c>
    </row>
    <row r="45" spans="1:26" ht="13.5">
      <c r="A45" s="69" t="s">
        <v>61</v>
      </c>
      <c r="B45" s="21">
        <v>76456106</v>
      </c>
      <c r="C45" s="21">
        <v>0</v>
      </c>
      <c r="D45" s="98">
        <v>125382032</v>
      </c>
      <c r="E45" s="99">
        <v>-744405056</v>
      </c>
      <c r="F45" s="99">
        <v>-30585528</v>
      </c>
      <c r="G45" s="99">
        <v>-102132183</v>
      </c>
      <c r="H45" s="99">
        <v>-96260300</v>
      </c>
      <c r="I45" s="99">
        <v>-96260300</v>
      </c>
      <c r="J45" s="99">
        <v>-119121108</v>
      </c>
      <c r="K45" s="99">
        <v>-118071092</v>
      </c>
      <c r="L45" s="99">
        <v>-60743836</v>
      </c>
      <c r="M45" s="99">
        <v>-60743836</v>
      </c>
      <c r="N45" s="99">
        <v>-108601012</v>
      </c>
      <c r="O45" s="99">
        <v>-135414917</v>
      </c>
      <c r="P45" s="99">
        <v>-111164433</v>
      </c>
      <c r="Q45" s="99">
        <v>-111164433</v>
      </c>
      <c r="R45" s="99">
        <v>0</v>
      </c>
      <c r="S45" s="99">
        <v>0</v>
      </c>
      <c r="T45" s="99">
        <v>0</v>
      </c>
      <c r="U45" s="99">
        <v>0</v>
      </c>
      <c r="V45" s="99">
        <v>-111164433</v>
      </c>
      <c r="W45" s="99">
        <v>108823512</v>
      </c>
      <c r="X45" s="99">
        <v>-219987945</v>
      </c>
      <c r="Y45" s="100">
        <v>-202.15</v>
      </c>
      <c r="Z45" s="101">
        <v>-744405056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8" t="s">
        <v>90</v>
      </c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251152632</v>
      </c>
      <c r="C49" s="51">
        <v>0</v>
      </c>
      <c r="D49" s="128">
        <v>152518968</v>
      </c>
      <c r="E49" s="53">
        <v>138532173</v>
      </c>
      <c r="F49" s="53">
        <v>0</v>
      </c>
      <c r="G49" s="53">
        <v>0</v>
      </c>
      <c r="H49" s="53">
        <v>0</v>
      </c>
      <c r="I49" s="53">
        <v>5551472471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6093676244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322426049</v>
      </c>
      <c r="C51" s="51">
        <v>0</v>
      </c>
      <c r="D51" s="128">
        <v>9360867</v>
      </c>
      <c r="E51" s="53">
        <v>517682049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849468965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79.61338013895076</v>
      </c>
      <c r="C58" s="5">
        <f>IF(C67=0,0,+(C76/C67)*100)</f>
        <v>0</v>
      </c>
      <c r="D58" s="6">
        <f aca="true" t="shared" si="6" ref="D58:Z58">IF(D67=0,0,+(D76/D67)*100)</f>
        <v>80.2484962518574</v>
      </c>
      <c r="E58" s="7">
        <f t="shared" si="6"/>
        <v>50.24637666494234</v>
      </c>
      <c r="F58" s="7">
        <f t="shared" si="6"/>
        <v>49.29375561648642</v>
      </c>
      <c r="G58" s="7">
        <f t="shared" si="6"/>
        <v>61.82589967182809</v>
      </c>
      <c r="H58" s="7">
        <f t="shared" si="6"/>
        <v>47.78582939657784</v>
      </c>
      <c r="I58" s="7">
        <f t="shared" si="6"/>
        <v>52.786725065415276</v>
      </c>
      <c r="J58" s="7">
        <f t="shared" si="6"/>
        <v>62.842005853294744</v>
      </c>
      <c r="K58" s="7">
        <f t="shared" si="6"/>
        <v>63.54194695395552</v>
      </c>
      <c r="L58" s="7">
        <f t="shared" si="6"/>
        <v>50.14679111751346</v>
      </c>
      <c r="M58" s="7">
        <f t="shared" si="6"/>
        <v>58.83615219532253</v>
      </c>
      <c r="N58" s="7">
        <f t="shared" si="6"/>
        <v>59.80579409191969</v>
      </c>
      <c r="O58" s="7">
        <f t="shared" si="6"/>
        <v>41.12567014229096</v>
      </c>
      <c r="P58" s="7">
        <f t="shared" si="6"/>
        <v>0</v>
      </c>
      <c r="Q58" s="7">
        <f t="shared" si="6"/>
        <v>75.68679571015524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60.552086069695456</v>
      </c>
      <c r="W58" s="7">
        <f t="shared" si="6"/>
        <v>49.544944240087865</v>
      </c>
      <c r="X58" s="7">
        <f t="shared" si="6"/>
        <v>0</v>
      </c>
      <c r="Y58" s="7">
        <f t="shared" si="6"/>
        <v>0</v>
      </c>
      <c r="Z58" s="8">
        <f t="shared" si="6"/>
        <v>50.24637666494234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79.00000000253888</v>
      </c>
      <c r="E59" s="10">
        <f t="shared" si="7"/>
        <v>65.46344471970176</v>
      </c>
      <c r="F59" s="10">
        <f t="shared" si="7"/>
        <v>68.08037167902893</v>
      </c>
      <c r="G59" s="10">
        <f t="shared" si="7"/>
        <v>83.79211607819789</v>
      </c>
      <c r="H59" s="10">
        <f t="shared" si="7"/>
        <v>71.78702138558917</v>
      </c>
      <c r="I59" s="10">
        <f t="shared" si="7"/>
        <v>74.53086275308002</v>
      </c>
      <c r="J59" s="10">
        <f t="shared" si="7"/>
        <v>75.5039159575491</v>
      </c>
      <c r="K59" s="10">
        <f t="shared" si="7"/>
        <v>105.89146214825334</v>
      </c>
      <c r="L59" s="10">
        <f t="shared" si="7"/>
        <v>65.38112096106377</v>
      </c>
      <c r="M59" s="10">
        <f t="shared" si="7"/>
        <v>82.40164827659153</v>
      </c>
      <c r="N59" s="10">
        <f t="shared" si="7"/>
        <v>79.16885770245162</v>
      </c>
      <c r="O59" s="10">
        <f t="shared" si="7"/>
        <v>45.16499599450168</v>
      </c>
      <c r="P59" s="10">
        <f t="shared" si="7"/>
        <v>0</v>
      </c>
      <c r="Q59" s="10">
        <f t="shared" si="7"/>
        <v>88.9199154913286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81.58718168696052</v>
      </c>
      <c r="W59" s="10">
        <f t="shared" si="7"/>
        <v>65.44556623548183</v>
      </c>
      <c r="X59" s="10">
        <f t="shared" si="7"/>
        <v>0</v>
      </c>
      <c r="Y59" s="10">
        <f t="shared" si="7"/>
        <v>0</v>
      </c>
      <c r="Z59" s="11">
        <f t="shared" si="7"/>
        <v>65.46344471970176</v>
      </c>
    </row>
    <row r="60" spans="1:26" ht="13.5">
      <c r="A60" s="37" t="s">
        <v>32</v>
      </c>
      <c r="B60" s="12">
        <f t="shared" si="7"/>
        <v>76.43500005545992</v>
      </c>
      <c r="C60" s="12">
        <f t="shared" si="7"/>
        <v>0</v>
      </c>
      <c r="D60" s="3">
        <f t="shared" si="7"/>
        <v>80.2977171495717</v>
      </c>
      <c r="E60" s="13">
        <f t="shared" si="7"/>
        <v>46.80734255688564</v>
      </c>
      <c r="F60" s="13">
        <f t="shared" si="7"/>
        <v>45.75906895444592</v>
      </c>
      <c r="G60" s="13">
        <f t="shared" si="7"/>
        <v>57.0981650903151</v>
      </c>
      <c r="H60" s="13">
        <f t="shared" si="7"/>
        <v>44.112043558335074</v>
      </c>
      <c r="I60" s="13">
        <f t="shared" si="7"/>
        <v>48.79110238520972</v>
      </c>
      <c r="J60" s="13">
        <f t="shared" si="7"/>
        <v>59.55649315051418</v>
      </c>
      <c r="K60" s="13">
        <f t="shared" si="7"/>
        <v>55.53077975563073</v>
      </c>
      <c r="L60" s="13">
        <f t="shared" si="7"/>
        <v>46.63729237255708</v>
      </c>
      <c r="M60" s="13">
        <f t="shared" si="7"/>
        <v>53.842095207299835</v>
      </c>
      <c r="N60" s="13">
        <f t="shared" si="7"/>
        <v>55.31768064001869</v>
      </c>
      <c r="O60" s="13">
        <f t="shared" si="7"/>
        <v>39.40088674104752</v>
      </c>
      <c r="P60" s="13">
        <f t="shared" si="7"/>
        <v>0</v>
      </c>
      <c r="Q60" s="13">
        <f t="shared" si="7"/>
        <v>71.68146720795285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55.98756706109068</v>
      </c>
      <c r="W60" s="13">
        <f t="shared" si="7"/>
        <v>46.00778605965948</v>
      </c>
      <c r="X60" s="13">
        <f t="shared" si="7"/>
        <v>0</v>
      </c>
      <c r="Y60" s="13">
        <f t="shared" si="7"/>
        <v>0</v>
      </c>
      <c r="Z60" s="14">
        <f t="shared" si="7"/>
        <v>46.80734255688564</v>
      </c>
    </row>
    <row r="61" spans="1:26" ht="13.5">
      <c r="A61" s="38" t="s">
        <v>102</v>
      </c>
      <c r="B61" s="12">
        <f t="shared" si="7"/>
        <v>56.75104101960907</v>
      </c>
      <c r="C61" s="12">
        <f t="shared" si="7"/>
        <v>0</v>
      </c>
      <c r="D61" s="3">
        <f t="shared" si="7"/>
        <v>81.30659538562004</v>
      </c>
      <c r="E61" s="13">
        <f t="shared" si="7"/>
        <v>51.77392120409442</v>
      </c>
      <c r="F61" s="13">
        <f t="shared" si="7"/>
        <v>50.10361577604733</v>
      </c>
      <c r="G61" s="13">
        <f t="shared" si="7"/>
        <v>66.36727074330217</v>
      </c>
      <c r="H61" s="13">
        <f t="shared" si="7"/>
        <v>57.941433168576296</v>
      </c>
      <c r="I61" s="13">
        <f t="shared" si="7"/>
        <v>58.21765753346696</v>
      </c>
      <c r="J61" s="13">
        <f t="shared" si="7"/>
        <v>74.09291664088313</v>
      </c>
      <c r="K61" s="13">
        <f t="shared" si="7"/>
        <v>65.70267789906532</v>
      </c>
      <c r="L61" s="13">
        <f t="shared" si="7"/>
        <v>63.56794241620322</v>
      </c>
      <c r="M61" s="13">
        <f t="shared" si="7"/>
        <v>67.90184591551105</v>
      </c>
      <c r="N61" s="13">
        <f t="shared" si="7"/>
        <v>73.64865584216868</v>
      </c>
      <c r="O61" s="13">
        <f t="shared" si="7"/>
        <v>46.84001515328085</v>
      </c>
      <c r="P61" s="13">
        <f t="shared" si="7"/>
        <v>0</v>
      </c>
      <c r="Q61" s="13">
        <f t="shared" si="7"/>
        <v>89.89671904948621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68.37811393951083</v>
      </c>
      <c r="W61" s="13">
        <f t="shared" si="7"/>
        <v>50.685086601020636</v>
      </c>
      <c r="X61" s="13">
        <f t="shared" si="7"/>
        <v>0</v>
      </c>
      <c r="Y61" s="13">
        <f t="shared" si="7"/>
        <v>0</v>
      </c>
      <c r="Z61" s="14">
        <f t="shared" si="7"/>
        <v>51.77392120409442</v>
      </c>
    </row>
    <row r="62" spans="1:26" ht="13.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79.00000009408501</v>
      </c>
      <c r="E62" s="13">
        <f t="shared" si="7"/>
        <v>38.22992307485096</v>
      </c>
      <c r="F62" s="13">
        <f t="shared" si="7"/>
        <v>33.0242630279934</v>
      </c>
      <c r="G62" s="13">
        <f t="shared" si="7"/>
        <v>41.53139880294803</v>
      </c>
      <c r="H62" s="13">
        <f t="shared" si="7"/>
        <v>22.824334527710267</v>
      </c>
      <c r="I62" s="13">
        <f t="shared" si="7"/>
        <v>31.028431097631113</v>
      </c>
      <c r="J62" s="13">
        <f t="shared" si="7"/>
        <v>46.83200153307768</v>
      </c>
      <c r="K62" s="13">
        <f t="shared" si="7"/>
        <v>50.608581592389044</v>
      </c>
      <c r="L62" s="13">
        <f t="shared" si="7"/>
        <v>28.825708720818945</v>
      </c>
      <c r="M62" s="13">
        <f t="shared" si="7"/>
        <v>41.33261891730559</v>
      </c>
      <c r="N62" s="13">
        <f t="shared" si="7"/>
        <v>38.88892270596539</v>
      </c>
      <c r="O62" s="13">
        <f t="shared" si="7"/>
        <v>31.542583117862304</v>
      </c>
      <c r="P62" s="13">
        <f t="shared" si="7"/>
        <v>0</v>
      </c>
      <c r="Q62" s="13">
        <f t="shared" si="7"/>
        <v>52.68892246833009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39.94109125517136</v>
      </c>
      <c r="W62" s="13">
        <f t="shared" si="7"/>
        <v>37.98963532547554</v>
      </c>
      <c r="X62" s="13">
        <f t="shared" si="7"/>
        <v>0</v>
      </c>
      <c r="Y62" s="13">
        <f t="shared" si="7"/>
        <v>0</v>
      </c>
      <c r="Z62" s="14">
        <f t="shared" si="7"/>
        <v>38.22992307485096</v>
      </c>
    </row>
    <row r="63" spans="1:26" ht="13.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78.99999977097693</v>
      </c>
      <c r="E63" s="13">
        <f t="shared" si="7"/>
        <v>35.06192166570434</v>
      </c>
      <c r="F63" s="13">
        <f t="shared" si="7"/>
        <v>39.49188624875246</v>
      </c>
      <c r="G63" s="13">
        <f t="shared" si="7"/>
        <v>38.950838374122355</v>
      </c>
      <c r="H63" s="13">
        <f t="shared" si="7"/>
        <v>38.46059344322338</v>
      </c>
      <c r="I63" s="13">
        <f t="shared" si="7"/>
        <v>38.94678472273205</v>
      </c>
      <c r="J63" s="13">
        <f t="shared" si="7"/>
        <v>36.73932817191999</v>
      </c>
      <c r="K63" s="13">
        <f t="shared" si="7"/>
        <v>33.64586836383473</v>
      </c>
      <c r="L63" s="13">
        <f t="shared" si="7"/>
        <v>34.660413915920984</v>
      </c>
      <c r="M63" s="13">
        <f t="shared" si="7"/>
        <v>34.87240946389565</v>
      </c>
      <c r="N63" s="13">
        <f t="shared" si="7"/>
        <v>38.6282783193237</v>
      </c>
      <c r="O63" s="13">
        <f t="shared" si="7"/>
        <v>27.42179070898651</v>
      </c>
      <c r="P63" s="13">
        <f t="shared" si="7"/>
        <v>0</v>
      </c>
      <c r="Q63" s="13">
        <f t="shared" si="7"/>
        <v>49.01173473329022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40.09623790569008</v>
      </c>
      <c r="W63" s="13">
        <f t="shared" si="7"/>
        <v>32.5315935287933</v>
      </c>
      <c r="X63" s="13">
        <f t="shared" si="7"/>
        <v>0</v>
      </c>
      <c r="Y63" s="13">
        <f t="shared" si="7"/>
        <v>0</v>
      </c>
      <c r="Z63" s="14">
        <f t="shared" si="7"/>
        <v>35.06192166570434</v>
      </c>
    </row>
    <row r="64" spans="1:26" ht="13.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78.99999940523136</v>
      </c>
      <c r="E64" s="13">
        <f t="shared" si="7"/>
        <v>36.2681693223799</v>
      </c>
      <c r="F64" s="13">
        <f t="shared" si="7"/>
        <v>33.60524600358056</v>
      </c>
      <c r="G64" s="13">
        <f t="shared" si="7"/>
        <v>44.04890559145762</v>
      </c>
      <c r="H64" s="13">
        <f t="shared" si="7"/>
        <v>36.42613417235541</v>
      </c>
      <c r="I64" s="13">
        <f t="shared" si="7"/>
        <v>37.605577442567615</v>
      </c>
      <c r="J64" s="13">
        <f t="shared" si="7"/>
        <v>30.68480200577205</v>
      </c>
      <c r="K64" s="13">
        <f t="shared" si="7"/>
        <v>25.548413892956717</v>
      </c>
      <c r="L64" s="13">
        <f t="shared" si="7"/>
        <v>34.121862751274385</v>
      </c>
      <c r="M64" s="13">
        <f t="shared" si="7"/>
        <v>29.485177864182038</v>
      </c>
      <c r="N64" s="13">
        <f t="shared" si="7"/>
        <v>33.975924477683456</v>
      </c>
      <c r="O64" s="13">
        <f t="shared" si="7"/>
        <v>25.838521323377407</v>
      </c>
      <c r="P64" s="13">
        <f t="shared" si="7"/>
        <v>0</v>
      </c>
      <c r="Q64" s="13">
        <f t="shared" si="7"/>
        <v>45.06352748633656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36.35020391164135</v>
      </c>
      <c r="W64" s="13">
        <f t="shared" si="7"/>
        <v>36.22613064620729</v>
      </c>
      <c r="X64" s="13">
        <f t="shared" si="7"/>
        <v>0</v>
      </c>
      <c r="Y64" s="13">
        <f t="shared" si="7"/>
        <v>0</v>
      </c>
      <c r="Z64" s="14">
        <f t="shared" si="7"/>
        <v>36.2681693223799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79.00000259667233</v>
      </c>
      <c r="E65" s="13">
        <f t="shared" si="7"/>
        <v>157.4776960117171</v>
      </c>
      <c r="F65" s="13">
        <f t="shared" si="7"/>
        <v>2207.3233556988685</v>
      </c>
      <c r="G65" s="13">
        <f t="shared" si="7"/>
        <v>966.3355606802226</v>
      </c>
      <c r="H65" s="13">
        <f t="shared" si="7"/>
        <v>1565.9178648998768</v>
      </c>
      <c r="I65" s="13">
        <f t="shared" si="7"/>
        <v>1493.5104626793282</v>
      </c>
      <c r="J65" s="13">
        <f t="shared" si="7"/>
        <v>647.3935485206428</v>
      </c>
      <c r="K65" s="13">
        <f t="shared" si="7"/>
        <v>1551.3366754712235</v>
      </c>
      <c r="L65" s="13">
        <f t="shared" si="7"/>
        <v>492.9863740848848</v>
      </c>
      <c r="M65" s="13">
        <f t="shared" si="7"/>
        <v>804.4955373908605</v>
      </c>
      <c r="N65" s="13">
        <f t="shared" si="7"/>
        <v>223.12126132824216</v>
      </c>
      <c r="O65" s="13">
        <f t="shared" si="7"/>
        <v>1223.4741367740946</v>
      </c>
      <c r="P65" s="13">
        <f t="shared" si="7"/>
        <v>0</v>
      </c>
      <c r="Q65" s="13">
        <f t="shared" si="7"/>
        <v>740.067760903694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951.7450328936626</v>
      </c>
      <c r="W65" s="13">
        <f t="shared" si="7"/>
        <v>225.16209077779644</v>
      </c>
      <c r="X65" s="13">
        <f t="shared" si="7"/>
        <v>0</v>
      </c>
      <c r="Y65" s="13">
        <f t="shared" si="7"/>
        <v>0</v>
      </c>
      <c r="Z65" s="14">
        <f t="shared" si="7"/>
        <v>157.4776960117171</v>
      </c>
    </row>
    <row r="66" spans="1:26" ht="13.5">
      <c r="A66" s="39" t="s">
        <v>107</v>
      </c>
      <c r="B66" s="15">
        <f t="shared" si="7"/>
        <v>43.03055350537884</v>
      </c>
      <c r="C66" s="15">
        <f t="shared" si="7"/>
        <v>0</v>
      </c>
      <c r="D66" s="4">
        <f t="shared" si="7"/>
        <v>99.99999228863177</v>
      </c>
      <c r="E66" s="16">
        <f t="shared" si="7"/>
        <v>119.75869188409428</v>
      </c>
      <c r="F66" s="16">
        <f t="shared" si="7"/>
        <v>100.00002924724893</v>
      </c>
      <c r="G66" s="16">
        <f t="shared" si="7"/>
        <v>196.27888260882298</v>
      </c>
      <c r="H66" s="16">
        <f t="shared" si="7"/>
        <v>99.99997145794528</v>
      </c>
      <c r="I66" s="16">
        <f t="shared" si="7"/>
        <v>132.64393093793498</v>
      </c>
      <c r="J66" s="16">
        <f t="shared" si="7"/>
        <v>181.18797724930917</v>
      </c>
      <c r="K66" s="16">
        <f t="shared" si="7"/>
        <v>100</v>
      </c>
      <c r="L66" s="16">
        <f t="shared" si="7"/>
        <v>100</v>
      </c>
      <c r="M66" s="16">
        <f t="shared" si="7"/>
        <v>116.83732934391205</v>
      </c>
      <c r="N66" s="16">
        <f t="shared" si="7"/>
        <v>100</v>
      </c>
      <c r="O66" s="16">
        <f t="shared" si="7"/>
        <v>99.99997742641236</v>
      </c>
      <c r="P66" s="16">
        <f t="shared" si="7"/>
        <v>0</v>
      </c>
      <c r="Q66" s="16">
        <f t="shared" si="7"/>
        <v>149.3665181875601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132.36428632793383</v>
      </c>
      <c r="W66" s="16">
        <f t="shared" si="7"/>
        <v>127.09470828591853</v>
      </c>
      <c r="X66" s="16">
        <f t="shared" si="7"/>
        <v>0</v>
      </c>
      <c r="Y66" s="16">
        <f t="shared" si="7"/>
        <v>0</v>
      </c>
      <c r="Z66" s="17">
        <f t="shared" si="7"/>
        <v>119.75869188409428</v>
      </c>
    </row>
    <row r="67" spans="1:26" ht="13.5" hidden="1">
      <c r="A67" s="40" t="s">
        <v>108</v>
      </c>
      <c r="B67" s="23">
        <v>4039367289</v>
      </c>
      <c r="C67" s="23"/>
      <c r="D67" s="24">
        <v>5196639669</v>
      </c>
      <c r="E67" s="25">
        <v>5184317680</v>
      </c>
      <c r="F67" s="25">
        <v>398168193</v>
      </c>
      <c r="G67" s="25">
        <v>411344463</v>
      </c>
      <c r="H67" s="25">
        <v>465401649</v>
      </c>
      <c r="I67" s="25">
        <v>1274914305</v>
      </c>
      <c r="J67" s="25">
        <v>341385166</v>
      </c>
      <c r="K67" s="25">
        <v>370482968</v>
      </c>
      <c r="L67" s="25">
        <v>358018938</v>
      </c>
      <c r="M67" s="25">
        <v>1069887072</v>
      </c>
      <c r="N67" s="25">
        <v>337325577</v>
      </c>
      <c r="O67" s="25">
        <v>438112180</v>
      </c>
      <c r="P67" s="25"/>
      <c r="Q67" s="25">
        <v>775437757</v>
      </c>
      <c r="R67" s="25"/>
      <c r="S67" s="25"/>
      <c r="T67" s="25"/>
      <c r="U67" s="25"/>
      <c r="V67" s="25">
        <v>3120239134</v>
      </c>
      <c r="W67" s="25">
        <v>3943285984</v>
      </c>
      <c r="X67" s="25"/>
      <c r="Y67" s="24"/>
      <c r="Z67" s="26">
        <v>5184317680</v>
      </c>
    </row>
    <row r="68" spans="1:26" ht="13.5" hidden="1">
      <c r="A68" s="36" t="s">
        <v>31</v>
      </c>
      <c r="B68" s="18">
        <v>598394248</v>
      </c>
      <c r="C68" s="18"/>
      <c r="D68" s="19">
        <v>787746962</v>
      </c>
      <c r="E68" s="20">
        <v>787746962</v>
      </c>
      <c r="F68" s="20">
        <v>54743363</v>
      </c>
      <c r="G68" s="20">
        <v>54336612</v>
      </c>
      <c r="H68" s="20">
        <v>54705624</v>
      </c>
      <c r="I68" s="20">
        <v>163785599</v>
      </c>
      <c r="J68" s="20">
        <v>54329496</v>
      </c>
      <c r="K68" s="20">
        <v>55652161</v>
      </c>
      <c r="L68" s="20">
        <v>54787291</v>
      </c>
      <c r="M68" s="20">
        <v>164768948</v>
      </c>
      <c r="N68" s="20">
        <v>54787634</v>
      </c>
      <c r="O68" s="20">
        <v>84522567</v>
      </c>
      <c r="P68" s="20"/>
      <c r="Q68" s="20">
        <v>139310201</v>
      </c>
      <c r="R68" s="20"/>
      <c r="S68" s="20"/>
      <c r="T68" s="20"/>
      <c r="U68" s="20"/>
      <c r="V68" s="20">
        <v>467864748</v>
      </c>
      <c r="W68" s="20">
        <v>590971620</v>
      </c>
      <c r="X68" s="20"/>
      <c r="Y68" s="19"/>
      <c r="Z68" s="22">
        <v>787746962</v>
      </c>
    </row>
    <row r="69" spans="1:26" ht="13.5" hidden="1">
      <c r="A69" s="37" t="s">
        <v>32</v>
      </c>
      <c r="B69" s="18">
        <v>3403178196</v>
      </c>
      <c r="C69" s="18"/>
      <c r="D69" s="19">
        <v>4369989105</v>
      </c>
      <c r="E69" s="20">
        <v>4353627612</v>
      </c>
      <c r="F69" s="20">
        <v>340005705</v>
      </c>
      <c r="G69" s="20">
        <v>353456579</v>
      </c>
      <c r="H69" s="20">
        <v>407192423</v>
      </c>
      <c r="I69" s="20">
        <v>1100654707</v>
      </c>
      <c r="J69" s="20">
        <v>284957448</v>
      </c>
      <c r="K69" s="20">
        <v>311113175</v>
      </c>
      <c r="L69" s="20">
        <v>298930077</v>
      </c>
      <c r="M69" s="20">
        <v>895000700</v>
      </c>
      <c r="N69" s="20">
        <v>277900630</v>
      </c>
      <c r="O69" s="20">
        <v>349159657</v>
      </c>
      <c r="P69" s="20"/>
      <c r="Q69" s="20">
        <v>627060287</v>
      </c>
      <c r="R69" s="20"/>
      <c r="S69" s="20"/>
      <c r="T69" s="20"/>
      <c r="U69" s="20"/>
      <c r="V69" s="20">
        <v>2622715694</v>
      </c>
      <c r="W69" s="20">
        <v>3321966069</v>
      </c>
      <c r="X69" s="20"/>
      <c r="Y69" s="19"/>
      <c r="Z69" s="22">
        <v>4353627612</v>
      </c>
    </row>
    <row r="70" spans="1:26" ht="13.5" hidden="1">
      <c r="A70" s="38" t="s">
        <v>102</v>
      </c>
      <c r="B70" s="18">
        <v>1854284956</v>
      </c>
      <c r="C70" s="18"/>
      <c r="D70" s="19">
        <v>2458606249</v>
      </c>
      <c r="E70" s="20">
        <v>2419314336</v>
      </c>
      <c r="F70" s="20">
        <v>195603901</v>
      </c>
      <c r="G70" s="20">
        <v>201483928</v>
      </c>
      <c r="H70" s="20">
        <v>198671325</v>
      </c>
      <c r="I70" s="20">
        <v>595759154</v>
      </c>
      <c r="J70" s="20">
        <v>141498572</v>
      </c>
      <c r="K70" s="20">
        <v>137885182</v>
      </c>
      <c r="L70" s="20">
        <v>132166068</v>
      </c>
      <c r="M70" s="20">
        <v>411549822</v>
      </c>
      <c r="N70" s="20">
        <v>123421890</v>
      </c>
      <c r="O70" s="20">
        <v>166986940</v>
      </c>
      <c r="P70" s="20"/>
      <c r="Q70" s="20">
        <v>290408830</v>
      </c>
      <c r="R70" s="20"/>
      <c r="S70" s="20"/>
      <c r="T70" s="20"/>
      <c r="U70" s="20"/>
      <c r="V70" s="20">
        <v>1297717806</v>
      </c>
      <c r="W70" s="20">
        <v>1853465165</v>
      </c>
      <c r="X70" s="20"/>
      <c r="Y70" s="19"/>
      <c r="Z70" s="22">
        <v>2419314336</v>
      </c>
    </row>
    <row r="71" spans="1:26" ht="13.5" hidden="1">
      <c r="A71" s="38" t="s">
        <v>103</v>
      </c>
      <c r="B71" s="18">
        <v>1059101399</v>
      </c>
      <c r="C71" s="18"/>
      <c r="D71" s="19">
        <v>1264813539</v>
      </c>
      <c r="E71" s="20">
        <v>1264813539</v>
      </c>
      <c r="F71" s="20">
        <v>97767723</v>
      </c>
      <c r="G71" s="20">
        <v>105297183</v>
      </c>
      <c r="H71" s="20">
        <v>158586731</v>
      </c>
      <c r="I71" s="20">
        <v>361651637</v>
      </c>
      <c r="J71" s="20">
        <v>91830963</v>
      </c>
      <c r="K71" s="20">
        <v>104056795</v>
      </c>
      <c r="L71" s="20">
        <v>117554258</v>
      </c>
      <c r="M71" s="20">
        <v>313442016</v>
      </c>
      <c r="N71" s="20">
        <v>102183746</v>
      </c>
      <c r="O71" s="20">
        <v>116450691</v>
      </c>
      <c r="P71" s="20"/>
      <c r="Q71" s="20">
        <v>218634437</v>
      </c>
      <c r="R71" s="20"/>
      <c r="S71" s="20"/>
      <c r="T71" s="20"/>
      <c r="U71" s="20"/>
      <c r="V71" s="20">
        <v>893728090</v>
      </c>
      <c r="W71" s="20">
        <v>954610198</v>
      </c>
      <c r="X71" s="20"/>
      <c r="Y71" s="19"/>
      <c r="Z71" s="22">
        <v>1264813539</v>
      </c>
    </row>
    <row r="72" spans="1:26" ht="13.5" hidden="1">
      <c r="A72" s="38" t="s">
        <v>104</v>
      </c>
      <c r="B72" s="18">
        <v>301765114</v>
      </c>
      <c r="C72" s="18"/>
      <c r="D72" s="19">
        <v>401706248</v>
      </c>
      <c r="E72" s="20">
        <v>401706248</v>
      </c>
      <c r="F72" s="20">
        <v>27379814</v>
      </c>
      <c r="G72" s="20">
        <v>31005728</v>
      </c>
      <c r="H72" s="20">
        <v>30955851</v>
      </c>
      <c r="I72" s="20">
        <v>89341393</v>
      </c>
      <c r="J72" s="20">
        <v>30571988</v>
      </c>
      <c r="K72" s="20">
        <v>41297344</v>
      </c>
      <c r="L72" s="20">
        <v>30295573</v>
      </c>
      <c r="M72" s="20">
        <v>102164905</v>
      </c>
      <c r="N72" s="20">
        <v>30657706</v>
      </c>
      <c r="O72" s="20">
        <v>40722016</v>
      </c>
      <c r="P72" s="20"/>
      <c r="Q72" s="20">
        <v>71379722</v>
      </c>
      <c r="R72" s="20"/>
      <c r="S72" s="20"/>
      <c r="T72" s="20"/>
      <c r="U72" s="20"/>
      <c r="V72" s="20">
        <v>262886020</v>
      </c>
      <c r="W72" s="20">
        <v>324713411</v>
      </c>
      <c r="X72" s="20"/>
      <c r="Y72" s="19"/>
      <c r="Z72" s="22">
        <v>401706248</v>
      </c>
    </row>
    <row r="73" spans="1:26" ht="13.5" hidden="1">
      <c r="A73" s="38" t="s">
        <v>105</v>
      </c>
      <c r="B73" s="18">
        <v>188026727</v>
      </c>
      <c r="C73" s="18"/>
      <c r="D73" s="19">
        <v>215209732</v>
      </c>
      <c r="E73" s="20">
        <v>215209732</v>
      </c>
      <c r="F73" s="20">
        <v>18885843</v>
      </c>
      <c r="G73" s="20">
        <v>15085637</v>
      </c>
      <c r="H73" s="20">
        <v>18357880</v>
      </c>
      <c r="I73" s="20">
        <v>52329360</v>
      </c>
      <c r="J73" s="20">
        <v>20379584</v>
      </c>
      <c r="K73" s="20">
        <v>27317324</v>
      </c>
      <c r="L73" s="20">
        <v>17920997</v>
      </c>
      <c r="M73" s="20">
        <v>65617905</v>
      </c>
      <c r="N73" s="20">
        <v>19576730</v>
      </c>
      <c r="O73" s="20">
        <v>24582738</v>
      </c>
      <c r="P73" s="20"/>
      <c r="Q73" s="20">
        <v>44159468</v>
      </c>
      <c r="R73" s="20"/>
      <c r="S73" s="20"/>
      <c r="T73" s="20"/>
      <c r="U73" s="20"/>
      <c r="V73" s="20">
        <v>162106733</v>
      </c>
      <c r="W73" s="20">
        <v>161594603</v>
      </c>
      <c r="X73" s="20"/>
      <c r="Y73" s="19"/>
      <c r="Z73" s="22">
        <v>215209732</v>
      </c>
    </row>
    <row r="74" spans="1:26" ht="13.5" hidden="1">
      <c r="A74" s="38" t="s">
        <v>106</v>
      </c>
      <c r="B74" s="18"/>
      <c r="C74" s="18"/>
      <c r="D74" s="19">
        <v>29653337</v>
      </c>
      <c r="E74" s="20">
        <v>52583757</v>
      </c>
      <c r="F74" s="20">
        <v>368424</v>
      </c>
      <c r="G74" s="20">
        <v>584103</v>
      </c>
      <c r="H74" s="20">
        <v>620636</v>
      </c>
      <c r="I74" s="20">
        <v>1573163</v>
      </c>
      <c r="J74" s="20">
        <v>676341</v>
      </c>
      <c r="K74" s="20">
        <v>556530</v>
      </c>
      <c r="L74" s="20">
        <v>993181</v>
      </c>
      <c r="M74" s="20">
        <v>2226052</v>
      </c>
      <c r="N74" s="20">
        <v>2060558</v>
      </c>
      <c r="O74" s="20">
        <v>417272</v>
      </c>
      <c r="P74" s="20"/>
      <c r="Q74" s="20">
        <v>2477830</v>
      </c>
      <c r="R74" s="20"/>
      <c r="S74" s="20"/>
      <c r="T74" s="20"/>
      <c r="U74" s="20"/>
      <c r="V74" s="20">
        <v>6277045</v>
      </c>
      <c r="W74" s="20">
        <v>27582692</v>
      </c>
      <c r="X74" s="20"/>
      <c r="Y74" s="19"/>
      <c r="Z74" s="22">
        <v>52583757</v>
      </c>
    </row>
    <row r="75" spans="1:26" ht="13.5" hidden="1">
      <c r="A75" s="39" t="s">
        <v>107</v>
      </c>
      <c r="B75" s="27">
        <v>37794845</v>
      </c>
      <c r="C75" s="27"/>
      <c r="D75" s="28">
        <v>38903602</v>
      </c>
      <c r="E75" s="29">
        <v>42943106</v>
      </c>
      <c r="F75" s="29">
        <v>3419125</v>
      </c>
      <c r="G75" s="29">
        <v>3551272</v>
      </c>
      <c r="H75" s="29">
        <v>3503602</v>
      </c>
      <c r="I75" s="29">
        <v>10473999</v>
      </c>
      <c r="J75" s="29">
        <v>2098222</v>
      </c>
      <c r="K75" s="29">
        <v>3717632</v>
      </c>
      <c r="L75" s="29">
        <v>4301570</v>
      </c>
      <c r="M75" s="29">
        <v>10117424</v>
      </c>
      <c r="N75" s="29">
        <v>4637313</v>
      </c>
      <c r="O75" s="29">
        <v>4429956</v>
      </c>
      <c r="P75" s="29"/>
      <c r="Q75" s="29">
        <v>9067269</v>
      </c>
      <c r="R75" s="29"/>
      <c r="S75" s="29"/>
      <c r="T75" s="29"/>
      <c r="U75" s="29"/>
      <c r="V75" s="29">
        <v>29658692</v>
      </c>
      <c r="W75" s="29">
        <v>30348295</v>
      </c>
      <c r="X75" s="29"/>
      <c r="Y75" s="28"/>
      <c r="Z75" s="30">
        <v>42943106</v>
      </c>
    </row>
    <row r="76" spans="1:26" ht="13.5" hidden="1">
      <c r="A76" s="41" t="s">
        <v>109</v>
      </c>
      <c r="B76" s="31">
        <v>3215876835</v>
      </c>
      <c r="C76" s="31"/>
      <c r="D76" s="32">
        <v>4170225190</v>
      </c>
      <c r="E76" s="33">
        <v>2604931789</v>
      </c>
      <c r="F76" s="33">
        <v>196272056</v>
      </c>
      <c r="G76" s="33">
        <v>254317415</v>
      </c>
      <c r="H76" s="33">
        <v>222396038</v>
      </c>
      <c r="I76" s="33">
        <v>672985509</v>
      </c>
      <c r="J76" s="33">
        <v>214533286</v>
      </c>
      <c r="K76" s="33">
        <v>235412091</v>
      </c>
      <c r="L76" s="33">
        <v>179535009</v>
      </c>
      <c r="M76" s="33">
        <v>629480386</v>
      </c>
      <c r="N76" s="33">
        <v>201740240</v>
      </c>
      <c r="O76" s="33">
        <v>180176570</v>
      </c>
      <c r="P76" s="33">
        <v>204987181</v>
      </c>
      <c r="Q76" s="33">
        <v>586903991</v>
      </c>
      <c r="R76" s="33"/>
      <c r="S76" s="33"/>
      <c r="T76" s="33"/>
      <c r="U76" s="33"/>
      <c r="V76" s="33">
        <v>1889369886</v>
      </c>
      <c r="W76" s="33">
        <v>1953698842</v>
      </c>
      <c r="X76" s="33"/>
      <c r="Y76" s="32"/>
      <c r="Z76" s="34">
        <v>2604931789</v>
      </c>
    </row>
    <row r="77" spans="1:26" ht="13.5" hidden="1">
      <c r="A77" s="36" t="s">
        <v>31</v>
      </c>
      <c r="B77" s="18">
        <v>598394248</v>
      </c>
      <c r="C77" s="18"/>
      <c r="D77" s="19">
        <v>622320100</v>
      </c>
      <c r="E77" s="20">
        <v>515686297</v>
      </c>
      <c r="F77" s="20">
        <v>37269485</v>
      </c>
      <c r="G77" s="20">
        <v>45529797</v>
      </c>
      <c r="H77" s="20">
        <v>39271538</v>
      </c>
      <c r="I77" s="20">
        <v>122070820</v>
      </c>
      <c r="J77" s="20">
        <v>41020897</v>
      </c>
      <c r="K77" s="20">
        <v>58930887</v>
      </c>
      <c r="L77" s="20">
        <v>35820545</v>
      </c>
      <c r="M77" s="20">
        <v>135772329</v>
      </c>
      <c r="N77" s="20">
        <v>43374744</v>
      </c>
      <c r="O77" s="20">
        <v>38174614</v>
      </c>
      <c r="P77" s="20">
        <v>42325155</v>
      </c>
      <c r="Q77" s="20">
        <v>123874513</v>
      </c>
      <c r="R77" s="20"/>
      <c r="S77" s="20"/>
      <c r="T77" s="20"/>
      <c r="U77" s="20"/>
      <c r="V77" s="20">
        <v>381717662</v>
      </c>
      <c r="W77" s="20">
        <v>386764723</v>
      </c>
      <c r="X77" s="20"/>
      <c r="Y77" s="19"/>
      <c r="Z77" s="22">
        <v>515686297</v>
      </c>
    </row>
    <row r="78" spans="1:26" ht="13.5" hidden="1">
      <c r="A78" s="37" t="s">
        <v>32</v>
      </c>
      <c r="B78" s="18">
        <v>2601219256</v>
      </c>
      <c r="C78" s="18"/>
      <c r="D78" s="19">
        <v>3509001491</v>
      </c>
      <c r="E78" s="20">
        <v>2037817390</v>
      </c>
      <c r="F78" s="20">
        <v>155583445</v>
      </c>
      <c r="G78" s="20">
        <v>201817221</v>
      </c>
      <c r="H78" s="20">
        <v>179620899</v>
      </c>
      <c r="I78" s="20">
        <v>537021565</v>
      </c>
      <c r="J78" s="20">
        <v>169710663</v>
      </c>
      <c r="K78" s="20">
        <v>172763572</v>
      </c>
      <c r="L78" s="20">
        <v>139412894</v>
      </c>
      <c r="M78" s="20">
        <v>481887129</v>
      </c>
      <c r="N78" s="20">
        <v>153728183</v>
      </c>
      <c r="O78" s="20">
        <v>137572001</v>
      </c>
      <c r="P78" s="20">
        <v>158185830</v>
      </c>
      <c r="Q78" s="20">
        <v>449486014</v>
      </c>
      <c r="R78" s="20"/>
      <c r="S78" s="20"/>
      <c r="T78" s="20"/>
      <c r="U78" s="20"/>
      <c r="V78" s="20">
        <v>1468394708</v>
      </c>
      <c r="W78" s="20">
        <v>1528363042</v>
      </c>
      <c r="X78" s="20"/>
      <c r="Y78" s="19"/>
      <c r="Z78" s="22">
        <v>2037817390</v>
      </c>
    </row>
    <row r="79" spans="1:26" ht="13.5" hidden="1">
      <c r="A79" s="38" t="s">
        <v>102</v>
      </c>
      <c r="B79" s="18">
        <v>1052326016</v>
      </c>
      <c r="C79" s="18"/>
      <c r="D79" s="19">
        <v>1999009035</v>
      </c>
      <c r="E79" s="20">
        <v>1252573898</v>
      </c>
      <c r="F79" s="20">
        <v>98004627</v>
      </c>
      <c r="G79" s="20">
        <v>133719384</v>
      </c>
      <c r="H79" s="20">
        <v>115113013</v>
      </c>
      <c r="I79" s="20">
        <v>346837024</v>
      </c>
      <c r="J79" s="20">
        <v>104840419</v>
      </c>
      <c r="K79" s="20">
        <v>90594257</v>
      </c>
      <c r="L79" s="20">
        <v>84015250</v>
      </c>
      <c r="M79" s="20">
        <v>279449926</v>
      </c>
      <c r="N79" s="20">
        <v>90898563</v>
      </c>
      <c r="O79" s="20">
        <v>78216708</v>
      </c>
      <c r="P79" s="20">
        <v>91952739</v>
      </c>
      <c r="Q79" s="20">
        <v>261068010</v>
      </c>
      <c r="R79" s="20"/>
      <c r="S79" s="20"/>
      <c r="T79" s="20"/>
      <c r="U79" s="20"/>
      <c r="V79" s="20">
        <v>887354960</v>
      </c>
      <c r="W79" s="20">
        <v>939430424</v>
      </c>
      <c r="X79" s="20"/>
      <c r="Y79" s="19"/>
      <c r="Z79" s="22">
        <v>1252573898</v>
      </c>
    </row>
    <row r="80" spans="1:26" ht="13.5" hidden="1">
      <c r="A80" s="38" t="s">
        <v>103</v>
      </c>
      <c r="B80" s="18">
        <v>1059101399</v>
      </c>
      <c r="C80" s="18"/>
      <c r="D80" s="19">
        <v>999202697</v>
      </c>
      <c r="E80" s="20">
        <v>483537243</v>
      </c>
      <c r="F80" s="20">
        <v>32287070</v>
      </c>
      <c r="G80" s="20">
        <v>43731393</v>
      </c>
      <c r="H80" s="20">
        <v>36196366</v>
      </c>
      <c r="I80" s="20">
        <v>112214829</v>
      </c>
      <c r="J80" s="20">
        <v>43006278</v>
      </c>
      <c r="K80" s="20">
        <v>52661668</v>
      </c>
      <c r="L80" s="20">
        <v>33885848</v>
      </c>
      <c r="M80" s="20">
        <v>129553794</v>
      </c>
      <c r="N80" s="20">
        <v>39738158</v>
      </c>
      <c r="O80" s="20">
        <v>36731556</v>
      </c>
      <c r="P80" s="20">
        <v>38726415</v>
      </c>
      <c r="Q80" s="20">
        <v>115196129</v>
      </c>
      <c r="R80" s="20"/>
      <c r="S80" s="20"/>
      <c r="T80" s="20"/>
      <c r="U80" s="20"/>
      <c r="V80" s="20">
        <v>356964752</v>
      </c>
      <c r="W80" s="20">
        <v>362652933</v>
      </c>
      <c r="X80" s="20"/>
      <c r="Y80" s="19"/>
      <c r="Z80" s="22">
        <v>483537243</v>
      </c>
    </row>
    <row r="81" spans="1:26" ht="13.5" hidden="1">
      <c r="A81" s="38" t="s">
        <v>104</v>
      </c>
      <c r="B81" s="18">
        <v>301765114</v>
      </c>
      <c r="C81" s="18"/>
      <c r="D81" s="19">
        <v>317347935</v>
      </c>
      <c r="E81" s="20">
        <v>140845930</v>
      </c>
      <c r="F81" s="20">
        <v>10812805</v>
      </c>
      <c r="G81" s="20">
        <v>12076991</v>
      </c>
      <c r="H81" s="20">
        <v>11905804</v>
      </c>
      <c r="I81" s="20">
        <v>34795600</v>
      </c>
      <c r="J81" s="20">
        <v>11231943</v>
      </c>
      <c r="K81" s="20">
        <v>13894850</v>
      </c>
      <c r="L81" s="20">
        <v>10500571</v>
      </c>
      <c r="M81" s="20">
        <v>35627364</v>
      </c>
      <c r="N81" s="20">
        <v>11842544</v>
      </c>
      <c r="O81" s="20">
        <v>11166706</v>
      </c>
      <c r="P81" s="20">
        <v>11975190</v>
      </c>
      <c r="Q81" s="20">
        <v>34984440</v>
      </c>
      <c r="R81" s="20"/>
      <c r="S81" s="20"/>
      <c r="T81" s="20"/>
      <c r="U81" s="20"/>
      <c r="V81" s="20">
        <v>105407404</v>
      </c>
      <c r="W81" s="20">
        <v>105634447</v>
      </c>
      <c r="X81" s="20"/>
      <c r="Y81" s="19"/>
      <c r="Z81" s="22">
        <v>140845930</v>
      </c>
    </row>
    <row r="82" spans="1:26" ht="13.5" hidden="1">
      <c r="A82" s="38" t="s">
        <v>105</v>
      </c>
      <c r="B82" s="18">
        <v>188026727</v>
      </c>
      <c r="C82" s="18"/>
      <c r="D82" s="19">
        <v>170015687</v>
      </c>
      <c r="E82" s="20">
        <v>78052630</v>
      </c>
      <c r="F82" s="20">
        <v>6346634</v>
      </c>
      <c r="G82" s="20">
        <v>6645058</v>
      </c>
      <c r="H82" s="20">
        <v>6687066</v>
      </c>
      <c r="I82" s="20">
        <v>19678758</v>
      </c>
      <c r="J82" s="20">
        <v>6253435</v>
      </c>
      <c r="K82" s="20">
        <v>6979143</v>
      </c>
      <c r="L82" s="20">
        <v>6114978</v>
      </c>
      <c r="M82" s="20">
        <v>19347556</v>
      </c>
      <c r="N82" s="20">
        <v>6651375</v>
      </c>
      <c r="O82" s="20">
        <v>6351816</v>
      </c>
      <c r="P82" s="20">
        <v>6896623</v>
      </c>
      <c r="Q82" s="20">
        <v>19899814</v>
      </c>
      <c r="R82" s="20"/>
      <c r="S82" s="20"/>
      <c r="T82" s="20"/>
      <c r="U82" s="20"/>
      <c r="V82" s="20">
        <v>58926128</v>
      </c>
      <c r="W82" s="20">
        <v>58539472</v>
      </c>
      <c r="X82" s="20"/>
      <c r="Y82" s="19"/>
      <c r="Z82" s="22">
        <v>78052630</v>
      </c>
    </row>
    <row r="83" spans="1:26" ht="13.5" hidden="1">
      <c r="A83" s="38" t="s">
        <v>106</v>
      </c>
      <c r="B83" s="18"/>
      <c r="C83" s="18"/>
      <c r="D83" s="19">
        <v>23426137</v>
      </c>
      <c r="E83" s="20">
        <v>82807689</v>
      </c>
      <c r="F83" s="20">
        <v>8132309</v>
      </c>
      <c r="G83" s="20">
        <v>5644395</v>
      </c>
      <c r="H83" s="20">
        <v>9718650</v>
      </c>
      <c r="I83" s="20">
        <v>23495354</v>
      </c>
      <c r="J83" s="20">
        <v>4378588</v>
      </c>
      <c r="K83" s="20">
        <v>8633654</v>
      </c>
      <c r="L83" s="20">
        <v>4896247</v>
      </c>
      <c r="M83" s="20">
        <v>17908489</v>
      </c>
      <c r="N83" s="20">
        <v>4597543</v>
      </c>
      <c r="O83" s="20">
        <v>5105215</v>
      </c>
      <c r="P83" s="20">
        <v>8634863</v>
      </c>
      <c r="Q83" s="20">
        <v>18337621</v>
      </c>
      <c r="R83" s="20"/>
      <c r="S83" s="20"/>
      <c r="T83" s="20"/>
      <c r="U83" s="20"/>
      <c r="V83" s="20">
        <v>59741464</v>
      </c>
      <c r="W83" s="20">
        <v>62105766</v>
      </c>
      <c r="X83" s="20"/>
      <c r="Y83" s="19"/>
      <c r="Z83" s="22">
        <v>82807689</v>
      </c>
    </row>
    <row r="84" spans="1:26" ht="13.5" hidden="1">
      <c r="A84" s="39" t="s">
        <v>107</v>
      </c>
      <c r="B84" s="27">
        <v>16263331</v>
      </c>
      <c r="C84" s="27"/>
      <c r="D84" s="28">
        <v>38903599</v>
      </c>
      <c r="E84" s="29">
        <v>51428102</v>
      </c>
      <c r="F84" s="29">
        <v>3419126</v>
      </c>
      <c r="G84" s="29">
        <v>6970397</v>
      </c>
      <c r="H84" s="29">
        <v>3503601</v>
      </c>
      <c r="I84" s="29">
        <v>13893124</v>
      </c>
      <c r="J84" s="29">
        <v>3801726</v>
      </c>
      <c r="K84" s="29">
        <v>3717632</v>
      </c>
      <c r="L84" s="29">
        <v>4301570</v>
      </c>
      <c r="M84" s="29">
        <v>11820928</v>
      </c>
      <c r="N84" s="29">
        <v>4637313</v>
      </c>
      <c r="O84" s="29">
        <v>4429955</v>
      </c>
      <c r="P84" s="29">
        <v>4476196</v>
      </c>
      <c r="Q84" s="29">
        <v>13543464</v>
      </c>
      <c r="R84" s="29"/>
      <c r="S84" s="29"/>
      <c r="T84" s="29"/>
      <c r="U84" s="29"/>
      <c r="V84" s="29">
        <v>39257516</v>
      </c>
      <c r="W84" s="29">
        <v>38571077</v>
      </c>
      <c r="X84" s="29"/>
      <c r="Y84" s="28"/>
      <c r="Z84" s="30">
        <v>51428102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463341314</v>
      </c>
      <c r="C5" s="18">
        <v>0</v>
      </c>
      <c r="D5" s="58">
        <v>473968821</v>
      </c>
      <c r="E5" s="59">
        <v>452516458</v>
      </c>
      <c r="F5" s="59">
        <v>41407065</v>
      </c>
      <c r="G5" s="59">
        <v>44703603</v>
      </c>
      <c r="H5" s="59">
        <v>48706674</v>
      </c>
      <c r="I5" s="59">
        <v>134817342</v>
      </c>
      <c r="J5" s="59">
        <v>35889759</v>
      </c>
      <c r="K5" s="59">
        <v>34242134</v>
      </c>
      <c r="L5" s="59">
        <v>40184859</v>
      </c>
      <c r="M5" s="59">
        <v>110316752</v>
      </c>
      <c r="N5" s="59">
        <v>41699598</v>
      </c>
      <c r="O5" s="59">
        <v>43895891</v>
      </c>
      <c r="P5" s="59">
        <v>38586746</v>
      </c>
      <c r="Q5" s="59">
        <v>124182235</v>
      </c>
      <c r="R5" s="59">
        <v>0</v>
      </c>
      <c r="S5" s="59">
        <v>0</v>
      </c>
      <c r="T5" s="59">
        <v>0</v>
      </c>
      <c r="U5" s="59">
        <v>0</v>
      </c>
      <c r="V5" s="59">
        <v>369316329</v>
      </c>
      <c r="W5" s="59">
        <v>355476618</v>
      </c>
      <c r="X5" s="59">
        <v>13839711</v>
      </c>
      <c r="Y5" s="60">
        <v>3.89</v>
      </c>
      <c r="Z5" s="61">
        <v>452516458</v>
      </c>
    </row>
    <row r="6" spans="1:26" ht="13.5">
      <c r="A6" s="57" t="s">
        <v>32</v>
      </c>
      <c r="B6" s="18">
        <v>1385468882</v>
      </c>
      <c r="C6" s="18">
        <v>0</v>
      </c>
      <c r="D6" s="58">
        <v>1465067540</v>
      </c>
      <c r="E6" s="59">
        <v>1300197674</v>
      </c>
      <c r="F6" s="59">
        <v>114902455</v>
      </c>
      <c r="G6" s="59">
        <v>123500575</v>
      </c>
      <c r="H6" s="59">
        <v>129647454</v>
      </c>
      <c r="I6" s="59">
        <v>368050484</v>
      </c>
      <c r="J6" s="59">
        <v>120947108</v>
      </c>
      <c r="K6" s="59">
        <v>121110250</v>
      </c>
      <c r="L6" s="59">
        <v>110735193</v>
      </c>
      <c r="M6" s="59">
        <v>352792551</v>
      </c>
      <c r="N6" s="59">
        <v>108413098</v>
      </c>
      <c r="O6" s="59">
        <v>107491371</v>
      </c>
      <c r="P6" s="59">
        <v>112181917</v>
      </c>
      <c r="Q6" s="59">
        <v>328086386</v>
      </c>
      <c r="R6" s="59">
        <v>0</v>
      </c>
      <c r="S6" s="59">
        <v>0</v>
      </c>
      <c r="T6" s="59">
        <v>0</v>
      </c>
      <c r="U6" s="59">
        <v>0</v>
      </c>
      <c r="V6" s="59">
        <v>1048929421</v>
      </c>
      <c r="W6" s="59">
        <v>1098800550</v>
      </c>
      <c r="X6" s="59">
        <v>-49871129</v>
      </c>
      <c r="Y6" s="60">
        <v>-4.54</v>
      </c>
      <c r="Z6" s="61">
        <v>1300197674</v>
      </c>
    </row>
    <row r="7" spans="1:26" ht="13.5">
      <c r="A7" s="57" t="s">
        <v>33</v>
      </c>
      <c r="B7" s="18">
        <v>15367112</v>
      </c>
      <c r="C7" s="18">
        <v>0</v>
      </c>
      <c r="D7" s="58">
        <v>2040010</v>
      </c>
      <c r="E7" s="59">
        <v>1552271</v>
      </c>
      <c r="F7" s="59">
        <v>0</v>
      </c>
      <c r="G7" s="59">
        <v>0</v>
      </c>
      <c r="H7" s="59">
        <v>257475</v>
      </c>
      <c r="I7" s="59">
        <v>257475</v>
      </c>
      <c r="J7" s="59">
        <v>0</v>
      </c>
      <c r="K7" s="59">
        <v>0</v>
      </c>
      <c r="L7" s="59">
        <v>0</v>
      </c>
      <c r="M7" s="59">
        <v>0</v>
      </c>
      <c r="N7" s="59">
        <v>153332</v>
      </c>
      <c r="O7" s="59">
        <v>0</v>
      </c>
      <c r="P7" s="59">
        <v>0</v>
      </c>
      <c r="Q7" s="59">
        <v>153332</v>
      </c>
      <c r="R7" s="59">
        <v>0</v>
      </c>
      <c r="S7" s="59">
        <v>0</v>
      </c>
      <c r="T7" s="59">
        <v>0</v>
      </c>
      <c r="U7" s="59">
        <v>0</v>
      </c>
      <c r="V7" s="59">
        <v>410807</v>
      </c>
      <c r="W7" s="59">
        <v>1530009</v>
      </c>
      <c r="X7" s="59">
        <v>-1119202</v>
      </c>
      <c r="Y7" s="60">
        <v>-73.15</v>
      </c>
      <c r="Z7" s="61">
        <v>1552271</v>
      </c>
    </row>
    <row r="8" spans="1:26" ht="13.5">
      <c r="A8" s="57" t="s">
        <v>34</v>
      </c>
      <c r="B8" s="18">
        <v>272822081</v>
      </c>
      <c r="C8" s="18">
        <v>0</v>
      </c>
      <c r="D8" s="58">
        <v>298443999</v>
      </c>
      <c r="E8" s="59">
        <v>297349318</v>
      </c>
      <c r="F8" s="59">
        <v>118940000</v>
      </c>
      <c r="G8" s="59">
        <v>2173605</v>
      </c>
      <c r="H8" s="59">
        <v>0</v>
      </c>
      <c r="I8" s="59">
        <v>121113605</v>
      </c>
      <c r="J8" s="59">
        <v>1634009</v>
      </c>
      <c r="K8" s="59">
        <v>1206317</v>
      </c>
      <c r="L8" s="59">
        <v>92858843</v>
      </c>
      <c r="M8" s="59">
        <v>95699169</v>
      </c>
      <c r="N8" s="59">
        <v>1062779</v>
      </c>
      <c r="O8" s="59">
        <v>1173370</v>
      </c>
      <c r="P8" s="59">
        <v>72263572</v>
      </c>
      <c r="Q8" s="59">
        <v>74499721</v>
      </c>
      <c r="R8" s="59">
        <v>0</v>
      </c>
      <c r="S8" s="59">
        <v>0</v>
      </c>
      <c r="T8" s="59">
        <v>0</v>
      </c>
      <c r="U8" s="59">
        <v>0</v>
      </c>
      <c r="V8" s="59">
        <v>291312495</v>
      </c>
      <c r="W8" s="59">
        <v>223832997</v>
      </c>
      <c r="X8" s="59">
        <v>67479498</v>
      </c>
      <c r="Y8" s="60">
        <v>30.15</v>
      </c>
      <c r="Z8" s="61">
        <v>297349318</v>
      </c>
    </row>
    <row r="9" spans="1:26" ht="13.5">
      <c r="A9" s="57" t="s">
        <v>35</v>
      </c>
      <c r="B9" s="18">
        <v>308035490</v>
      </c>
      <c r="C9" s="18">
        <v>0</v>
      </c>
      <c r="D9" s="58">
        <v>151173965</v>
      </c>
      <c r="E9" s="59">
        <v>269533179</v>
      </c>
      <c r="F9" s="59">
        <v>9632297</v>
      </c>
      <c r="G9" s="59">
        <v>21142455</v>
      </c>
      <c r="H9" s="59">
        <v>10786976</v>
      </c>
      <c r="I9" s="59">
        <v>41561728</v>
      </c>
      <c r="J9" s="59">
        <v>8838975</v>
      </c>
      <c r="K9" s="59">
        <v>9086414</v>
      </c>
      <c r="L9" s="59">
        <v>4194295</v>
      </c>
      <c r="M9" s="59">
        <v>22119684</v>
      </c>
      <c r="N9" s="59">
        <v>7379704</v>
      </c>
      <c r="O9" s="59">
        <v>6151543</v>
      </c>
      <c r="P9" s="59">
        <v>8585418</v>
      </c>
      <c r="Q9" s="59">
        <v>22116665</v>
      </c>
      <c r="R9" s="59">
        <v>0</v>
      </c>
      <c r="S9" s="59">
        <v>0</v>
      </c>
      <c r="T9" s="59">
        <v>0</v>
      </c>
      <c r="U9" s="59">
        <v>0</v>
      </c>
      <c r="V9" s="59">
        <v>85798077</v>
      </c>
      <c r="W9" s="59">
        <v>113380578</v>
      </c>
      <c r="X9" s="59">
        <v>-27582501</v>
      </c>
      <c r="Y9" s="60">
        <v>-24.33</v>
      </c>
      <c r="Z9" s="61">
        <v>269533179</v>
      </c>
    </row>
    <row r="10" spans="1:26" ht="25.5">
      <c r="A10" s="62" t="s">
        <v>94</v>
      </c>
      <c r="B10" s="63">
        <f>SUM(B5:B9)</f>
        <v>2445034879</v>
      </c>
      <c r="C10" s="63">
        <f>SUM(C5:C9)</f>
        <v>0</v>
      </c>
      <c r="D10" s="64">
        <f aca="true" t="shared" si="0" ref="D10:Z10">SUM(D5:D9)</f>
        <v>2390694335</v>
      </c>
      <c r="E10" s="65">
        <f t="shared" si="0"/>
        <v>2321148900</v>
      </c>
      <c r="F10" s="65">
        <f t="shared" si="0"/>
        <v>284881817</v>
      </c>
      <c r="G10" s="65">
        <f t="shared" si="0"/>
        <v>191520238</v>
      </c>
      <c r="H10" s="65">
        <f t="shared" si="0"/>
        <v>189398579</v>
      </c>
      <c r="I10" s="65">
        <f t="shared" si="0"/>
        <v>665800634</v>
      </c>
      <c r="J10" s="65">
        <f t="shared" si="0"/>
        <v>167309851</v>
      </c>
      <c r="K10" s="65">
        <f t="shared" si="0"/>
        <v>165645115</v>
      </c>
      <c r="L10" s="65">
        <f t="shared" si="0"/>
        <v>247973190</v>
      </c>
      <c r="M10" s="65">
        <f t="shared" si="0"/>
        <v>580928156</v>
      </c>
      <c r="N10" s="65">
        <f t="shared" si="0"/>
        <v>158708511</v>
      </c>
      <c r="O10" s="65">
        <f t="shared" si="0"/>
        <v>158712175</v>
      </c>
      <c r="P10" s="65">
        <f t="shared" si="0"/>
        <v>231617653</v>
      </c>
      <c r="Q10" s="65">
        <f t="shared" si="0"/>
        <v>549038339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1795767129</v>
      </c>
      <c r="W10" s="65">
        <f t="shared" si="0"/>
        <v>1793020752</v>
      </c>
      <c r="X10" s="65">
        <f t="shared" si="0"/>
        <v>2746377</v>
      </c>
      <c r="Y10" s="66">
        <f>+IF(W10&lt;&gt;0,(X10/W10)*100,0)</f>
        <v>0.15317039676961866</v>
      </c>
      <c r="Z10" s="67">
        <f t="shared" si="0"/>
        <v>2321148900</v>
      </c>
    </row>
    <row r="11" spans="1:26" ht="13.5">
      <c r="A11" s="57" t="s">
        <v>36</v>
      </c>
      <c r="B11" s="18">
        <v>579223867</v>
      </c>
      <c r="C11" s="18">
        <v>0</v>
      </c>
      <c r="D11" s="58">
        <v>655742928</v>
      </c>
      <c r="E11" s="59">
        <v>652198266</v>
      </c>
      <c r="F11" s="59">
        <v>50406540</v>
      </c>
      <c r="G11" s="59">
        <v>51747914</v>
      </c>
      <c r="H11" s="59">
        <v>52767368</v>
      </c>
      <c r="I11" s="59">
        <v>154921822</v>
      </c>
      <c r="J11" s="59">
        <v>53280548</v>
      </c>
      <c r="K11" s="59">
        <v>57064231</v>
      </c>
      <c r="L11" s="59">
        <v>54581246</v>
      </c>
      <c r="M11" s="59">
        <v>164926025</v>
      </c>
      <c r="N11" s="59">
        <v>62375415</v>
      </c>
      <c r="O11" s="59">
        <v>52323370</v>
      </c>
      <c r="P11" s="59">
        <v>55612777</v>
      </c>
      <c r="Q11" s="59">
        <v>170311562</v>
      </c>
      <c r="R11" s="59">
        <v>0</v>
      </c>
      <c r="S11" s="59">
        <v>0</v>
      </c>
      <c r="T11" s="59">
        <v>0</v>
      </c>
      <c r="U11" s="59">
        <v>0</v>
      </c>
      <c r="V11" s="59">
        <v>490159409</v>
      </c>
      <c r="W11" s="59">
        <v>491807052</v>
      </c>
      <c r="X11" s="59">
        <v>-1647643</v>
      </c>
      <c r="Y11" s="60">
        <v>-0.34</v>
      </c>
      <c r="Z11" s="61">
        <v>652198266</v>
      </c>
    </row>
    <row r="12" spans="1:26" ht="13.5">
      <c r="A12" s="57" t="s">
        <v>37</v>
      </c>
      <c r="B12" s="18">
        <v>26690207</v>
      </c>
      <c r="C12" s="18">
        <v>0</v>
      </c>
      <c r="D12" s="58">
        <v>28764052</v>
      </c>
      <c r="E12" s="59">
        <v>34964582</v>
      </c>
      <c r="F12" s="59">
        <v>2143291</v>
      </c>
      <c r="G12" s="59">
        <v>22237</v>
      </c>
      <c r="H12" s="59">
        <v>4441209</v>
      </c>
      <c r="I12" s="59">
        <v>6606737</v>
      </c>
      <c r="J12" s="59">
        <v>2479883</v>
      </c>
      <c r="K12" s="59">
        <v>2433797</v>
      </c>
      <c r="L12" s="59">
        <v>2435205</v>
      </c>
      <c r="M12" s="59">
        <v>7348885</v>
      </c>
      <c r="N12" s="59">
        <v>2432877</v>
      </c>
      <c r="O12" s="59">
        <v>2432877</v>
      </c>
      <c r="P12" s="59">
        <v>2432877</v>
      </c>
      <c r="Q12" s="59">
        <v>7298631</v>
      </c>
      <c r="R12" s="59">
        <v>0</v>
      </c>
      <c r="S12" s="59">
        <v>0</v>
      </c>
      <c r="T12" s="59">
        <v>0</v>
      </c>
      <c r="U12" s="59">
        <v>0</v>
      </c>
      <c r="V12" s="59">
        <v>21254253</v>
      </c>
      <c r="W12" s="59">
        <v>21573036</v>
      </c>
      <c r="X12" s="59">
        <v>-318783</v>
      </c>
      <c r="Y12" s="60">
        <v>-1.48</v>
      </c>
      <c r="Z12" s="61">
        <v>34964582</v>
      </c>
    </row>
    <row r="13" spans="1:26" ht="13.5">
      <c r="A13" s="57" t="s">
        <v>95</v>
      </c>
      <c r="B13" s="18">
        <v>259560764</v>
      </c>
      <c r="C13" s="18">
        <v>0</v>
      </c>
      <c r="D13" s="58">
        <v>298153971</v>
      </c>
      <c r="E13" s="59">
        <v>246999999</v>
      </c>
      <c r="F13" s="59">
        <v>18677482</v>
      </c>
      <c r="G13" s="59">
        <v>19050543</v>
      </c>
      <c r="H13" s="59">
        <v>0</v>
      </c>
      <c r="I13" s="59">
        <v>37728025</v>
      </c>
      <c r="J13" s="59">
        <v>38724811</v>
      </c>
      <c r="K13" s="59">
        <v>17653064</v>
      </c>
      <c r="L13" s="59">
        <v>18009157</v>
      </c>
      <c r="M13" s="59">
        <v>74387032</v>
      </c>
      <c r="N13" s="59">
        <v>23269779</v>
      </c>
      <c r="O13" s="59">
        <v>16718314</v>
      </c>
      <c r="P13" s="59">
        <v>33045398</v>
      </c>
      <c r="Q13" s="59">
        <v>73033491</v>
      </c>
      <c r="R13" s="59">
        <v>0</v>
      </c>
      <c r="S13" s="59">
        <v>0</v>
      </c>
      <c r="T13" s="59">
        <v>0</v>
      </c>
      <c r="U13" s="59">
        <v>0</v>
      </c>
      <c r="V13" s="59">
        <v>185148548</v>
      </c>
      <c r="W13" s="59">
        <v>223615476</v>
      </c>
      <c r="X13" s="59">
        <v>-38466928</v>
      </c>
      <c r="Y13" s="60">
        <v>-17.2</v>
      </c>
      <c r="Z13" s="61">
        <v>246999999</v>
      </c>
    </row>
    <row r="14" spans="1:26" ht="13.5">
      <c r="A14" s="57" t="s">
        <v>38</v>
      </c>
      <c r="B14" s="18">
        <v>39232014</v>
      </c>
      <c r="C14" s="18">
        <v>0</v>
      </c>
      <c r="D14" s="58">
        <v>52094099</v>
      </c>
      <c r="E14" s="59">
        <v>53808212</v>
      </c>
      <c r="F14" s="59">
        <v>2894424</v>
      </c>
      <c r="G14" s="59">
        <v>4036892</v>
      </c>
      <c r="H14" s="59">
        <v>10541323</v>
      </c>
      <c r="I14" s="59">
        <v>17472639</v>
      </c>
      <c r="J14" s="59">
        <v>3408426</v>
      </c>
      <c r="K14" s="59">
        <v>3577844</v>
      </c>
      <c r="L14" s="59">
        <v>3611632</v>
      </c>
      <c r="M14" s="59">
        <v>10597902</v>
      </c>
      <c r="N14" s="59">
        <v>4039985</v>
      </c>
      <c r="O14" s="59">
        <v>2993856</v>
      </c>
      <c r="P14" s="59">
        <v>12388805</v>
      </c>
      <c r="Q14" s="59">
        <v>19422646</v>
      </c>
      <c r="R14" s="59">
        <v>0</v>
      </c>
      <c r="S14" s="59">
        <v>0</v>
      </c>
      <c r="T14" s="59">
        <v>0</v>
      </c>
      <c r="U14" s="59">
        <v>0</v>
      </c>
      <c r="V14" s="59">
        <v>47493187</v>
      </c>
      <c r="W14" s="59">
        <v>39070737</v>
      </c>
      <c r="X14" s="59">
        <v>8422450</v>
      </c>
      <c r="Y14" s="60">
        <v>21.56</v>
      </c>
      <c r="Z14" s="61">
        <v>53808212</v>
      </c>
    </row>
    <row r="15" spans="1:26" ht="13.5">
      <c r="A15" s="57" t="s">
        <v>39</v>
      </c>
      <c r="B15" s="18">
        <v>885047798</v>
      </c>
      <c r="C15" s="18">
        <v>0</v>
      </c>
      <c r="D15" s="58">
        <v>1030067681</v>
      </c>
      <c r="E15" s="59">
        <v>1015321346</v>
      </c>
      <c r="F15" s="59">
        <v>98732965</v>
      </c>
      <c r="G15" s="59">
        <v>110837145</v>
      </c>
      <c r="H15" s="59">
        <v>78344362</v>
      </c>
      <c r="I15" s="59">
        <v>287914472</v>
      </c>
      <c r="J15" s="59">
        <v>86664029</v>
      </c>
      <c r="K15" s="59">
        <v>121102273</v>
      </c>
      <c r="L15" s="59">
        <v>22019283</v>
      </c>
      <c r="M15" s="59">
        <v>229785585</v>
      </c>
      <c r="N15" s="59">
        <v>70195811</v>
      </c>
      <c r="O15" s="59">
        <v>68230359</v>
      </c>
      <c r="P15" s="59">
        <v>69814723</v>
      </c>
      <c r="Q15" s="59">
        <v>208240893</v>
      </c>
      <c r="R15" s="59">
        <v>0</v>
      </c>
      <c r="S15" s="59">
        <v>0</v>
      </c>
      <c r="T15" s="59">
        <v>0</v>
      </c>
      <c r="U15" s="59">
        <v>0</v>
      </c>
      <c r="V15" s="59">
        <v>725940950</v>
      </c>
      <c r="W15" s="59">
        <v>772550757</v>
      </c>
      <c r="X15" s="59">
        <v>-46609807</v>
      </c>
      <c r="Y15" s="60">
        <v>-6.03</v>
      </c>
      <c r="Z15" s="61">
        <v>1015321346</v>
      </c>
    </row>
    <row r="16" spans="1:26" ht="13.5">
      <c r="A16" s="68" t="s">
        <v>40</v>
      </c>
      <c r="B16" s="18">
        <v>97531792</v>
      </c>
      <c r="C16" s="18">
        <v>0</v>
      </c>
      <c r="D16" s="58">
        <v>79071212</v>
      </c>
      <c r="E16" s="59">
        <v>52244412</v>
      </c>
      <c r="F16" s="59">
        <v>4413431</v>
      </c>
      <c r="G16" s="59">
        <v>5451791</v>
      </c>
      <c r="H16" s="59">
        <v>4473545</v>
      </c>
      <c r="I16" s="59">
        <v>14338767</v>
      </c>
      <c r="J16" s="59">
        <v>3958850</v>
      </c>
      <c r="K16" s="59">
        <v>4699013</v>
      </c>
      <c r="L16" s="59">
        <v>3214018</v>
      </c>
      <c r="M16" s="59">
        <v>11871881</v>
      </c>
      <c r="N16" s="59">
        <v>4127632</v>
      </c>
      <c r="O16" s="59">
        <v>3457514</v>
      </c>
      <c r="P16" s="59">
        <v>3521470</v>
      </c>
      <c r="Q16" s="59">
        <v>11106616</v>
      </c>
      <c r="R16" s="59">
        <v>0</v>
      </c>
      <c r="S16" s="59">
        <v>0</v>
      </c>
      <c r="T16" s="59">
        <v>0</v>
      </c>
      <c r="U16" s="59">
        <v>0</v>
      </c>
      <c r="V16" s="59">
        <v>37317264</v>
      </c>
      <c r="W16" s="59">
        <v>59303412</v>
      </c>
      <c r="X16" s="59">
        <v>-21986148</v>
      </c>
      <c r="Y16" s="60">
        <v>-37.07</v>
      </c>
      <c r="Z16" s="61">
        <v>52244412</v>
      </c>
    </row>
    <row r="17" spans="1:26" ht="13.5">
      <c r="A17" s="57" t="s">
        <v>41</v>
      </c>
      <c r="B17" s="18">
        <v>719606901</v>
      </c>
      <c r="C17" s="18">
        <v>0</v>
      </c>
      <c r="D17" s="58">
        <v>639200364</v>
      </c>
      <c r="E17" s="59">
        <v>605702527</v>
      </c>
      <c r="F17" s="59">
        <v>39702441</v>
      </c>
      <c r="G17" s="59">
        <v>34581945</v>
      </c>
      <c r="H17" s="59">
        <v>44128286</v>
      </c>
      <c r="I17" s="59">
        <v>118412672</v>
      </c>
      <c r="J17" s="59">
        <v>41243584</v>
      </c>
      <c r="K17" s="59">
        <v>44383320</v>
      </c>
      <c r="L17" s="59">
        <v>46374924</v>
      </c>
      <c r="M17" s="59">
        <v>132001828</v>
      </c>
      <c r="N17" s="59">
        <v>48161016</v>
      </c>
      <c r="O17" s="59">
        <v>38803927</v>
      </c>
      <c r="P17" s="59">
        <v>64028145</v>
      </c>
      <c r="Q17" s="59">
        <v>150993088</v>
      </c>
      <c r="R17" s="59">
        <v>0</v>
      </c>
      <c r="S17" s="59">
        <v>0</v>
      </c>
      <c r="T17" s="59">
        <v>0</v>
      </c>
      <c r="U17" s="59">
        <v>0</v>
      </c>
      <c r="V17" s="59">
        <v>401407588</v>
      </c>
      <c r="W17" s="59">
        <v>479400255</v>
      </c>
      <c r="X17" s="59">
        <v>-77992667</v>
      </c>
      <c r="Y17" s="60">
        <v>-16.27</v>
      </c>
      <c r="Z17" s="61">
        <v>605702527</v>
      </c>
    </row>
    <row r="18" spans="1:26" ht="13.5">
      <c r="A18" s="69" t="s">
        <v>42</v>
      </c>
      <c r="B18" s="70">
        <f>SUM(B11:B17)</f>
        <v>2606893343</v>
      </c>
      <c r="C18" s="70">
        <f>SUM(C11:C17)</f>
        <v>0</v>
      </c>
      <c r="D18" s="71">
        <f aca="true" t="shared" si="1" ref="D18:Z18">SUM(D11:D17)</f>
        <v>2783094307</v>
      </c>
      <c r="E18" s="72">
        <f t="shared" si="1"/>
        <v>2661239344</v>
      </c>
      <c r="F18" s="72">
        <f t="shared" si="1"/>
        <v>216970574</v>
      </c>
      <c r="G18" s="72">
        <f t="shared" si="1"/>
        <v>225728467</v>
      </c>
      <c r="H18" s="72">
        <f t="shared" si="1"/>
        <v>194696093</v>
      </c>
      <c r="I18" s="72">
        <f t="shared" si="1"/>
        <v>637395134</v>
      </c>
      <c r="J18" s="72">
        <f t="shared" si="1"/>
        <v>229760131</v>
      </c>
      <c r="K18" s="72">
        <f t="shared" si="1"/>
        <v>250913542</v>
      </c>
      <c r="L18" s="72">
        <f t="shared" si="1"/>
        <v>150245465</v>
      </c>
      <c r="M18" s="72">
        <f t="shared" si="1"/>
        <v>630919138</v>
      </c>
      <c r="N18" s="72">
        <f t="shared" si="1"/>
        <v>214602515</v>
      </c>
      <c r="O18" s="72">
        <f t="shared" si="1"/>
        <v>184960217</v>
      </c>
      <c r="P18" s="72">
        <f t="shared" si="1"/>
        <v>240844195</v>
      </c>
      <c r="Q18" s="72">
        <f t="shared" si="1"/>
        <v>640406927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1908721199</v>
      </c>
      <c r="W18" s="72">
        <f t="shared" si="1"/>
        <v>2087320725</v>
      </c>
      <c r="X18" s="72">
        <f t="shared" si="1"/>
        <v>-178599526</v>
      </c>
      <c r="Y18" s="66">
        <f>+IF(W18&lt;&gt;0,(X18/W18)*100,0)</f>
        <v>-8.556400741912817</v>
      </c>
      <c r="Z18" s="73">
        <f t="shared" si="1"/>
        <v>2661239344</v>
      </c>
    </row>
    <row r="19" spans="1:26" ht="13.5">
      <c r="A19" s="69" t="s">
        <v>43</v>
      </c>
      <c r="B19" s="74">
        <f>+B10-B18</f>
        <v>-161858464</v>
      </c>
      <c r="C19" s="74">
        <f>+C10-C18</f>
        <v>0</v>
      </c>
      <c r="D19" s="75">
        <f aca="true" t="shared" si="2" ref="D19:Z19">+D10-D18</f>
        <v>-392399972</v>
      </c>
      <c r="E19" s="76">
        <f t="shared" si="2"/>
        <v>-340090444</v>
      </c>
      <c r="F19" s="76">
        <f t="shared" si="2"/>
        <v>67911243</v>
      </c>
      <c r="G19" s="76">
        <f t="shared" si="2"/>
        <v>-34208229</v>
      </c>
      <c r="H19" s="76">
        <f t="shared" si="2"/>
        <v>-5297514</v>
      </c>
      <c r="I19" s="76">
        <f t="shared" si="2"/>
        <v>28405500</v>
      </c>
      <c r="J19" s="76">
        <f t="shared" si="2"/>
        <v>-62450280</v>
      </c>
      <c r="K19" s="76">
        <f t="shared" si="2"/>
        <v>-85268427</v>
      </c>
      <c r="L19" s="76">
        <f t="shared" si="2"/>
        <v>97727725</v>
      </c>
      <c r="M19" s="76">
        <f t="shared" si="2"/>
        <v>-49990982</v>
      </c>
      <c r="N19" s="76">
        <f t="shared" si="2"/>
        <v>-55894004</v>
      </c>
      <c r="O19" s="76">
        <f t="shared" si="2"/>
        <v>-26248042</v>
      </c>
      <c r="P19" s="76">
        <f t="shared" si="2"/>
        <v>-9226542</v>
      </c>
      <c r="Q19" s="76">
        <f t="shared" si="2"/>
        <v>-91368588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-112954070</v>
      </c>
      <c r="W19" s="76">
        <f>IF(E10=E18,0,W10-W18)</f>
        <v>-294299973</v>
      </c>
      <c r="X19" s="76">
        <f t="shared" si="2"/>
        <v>181345903</v>
      </c>
      <c r="Y19" s="77">
        <f>+IF(W19&lt;&gt;0,(X19/W19)*100,0)</f>
        <v>-61.61940864330286</v>
      </c>
      <c r="Z19" s="78">
        <f t="shared" si="2"/>
        <v>-340090444</v>
      </c>
    </row>
    <row r="20" spans="1:26" ht="13.5">
      <c r="A20" s="57" t="s">
        <v>44</v>
      </c>
      <c r="B20" s="18">
        <v>151917603</v>
      </c>
      <c r="C20" s="18">
        <v>0</v>
      </c>
      <c r="D20" s="58">
        <v>255952000</v>
      </c>
      <c r="E20" s="59">
        <v>149532010</v>
      </c>
      <c r="F20" s="59">
        <v>0</v>
      </c>
      <c r="G20" s="59">
        <v>9637221</v>
      </c>
      <c r="H20" s="59">
        <v>10000000</v>
      </c>
      <c r="I20" s="59">
        <v>19637221</v>
      </c>
      <c r="J20" s="59">
        <v>10812194</v>
      </c>
      <c r="K20" s="59">
        <v>18360836</v>
      </c>
      <c r="L20" s="59">
        <v>3301797</v>
      </c>
      <c r="M20" s="59">
        <v>32474827</v>
      </c>
      <c r="N20" s="59">
        <v>8643910</v>
      </c>
      <c r="O20" s="59">
        <v>9721187</v>
      </c>
      <c r="P20" s="59">
        <v>20163002</v>
      </c>
      <c r="Q20" s="59">
        <v>38528099</v>
      </c>
      <c r="R20" s="59">
        <v>0</v>
      </c>
      <c r="S20" s="59">
        <v>0</v>
      </c>
      <c r="T20" s="59">
        <v>0</v>
      </c>
      <c r="U20" s="59">
        <v>0</v>
      </c>
      <c r="V20" s="59">
        <v>90640147</v>
      </c>
      <c r="W20" s="59">
        <v>191963997</v>
      </c>
      <c r="X20" s="59">
        <v>-101323850</v>
      </c>
      <c r="Y20" s="60">
        <v>-52.78</v>
      </c>
      <c r="Z20" s="61">
        <v>149532010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-9940861</v>
      </c>
      <c r="C22" s="85">
        <f>SUM(C19:C21)</f>
        <v>0</v>
      </c>
      <c r="D22" s="86">
        <f aca="true" t="shared" si="3" ref="D22:Z22">SUM(D19:D21)</f>
        <v>-136447972</v>
      </c>
      <c r="E22" s="87">
        <f t="shared" si="3"/>
        <v>-190558434</v>
      </c>
      <c r="F22" s="87">
        <f t="shared" si="3"/>
        <v>67911243</v>
      </c>
      <c r="G22" s="87">
        <f t="shared" si="3"/>
        <v>-24571008</v>
      </c>
      <c r="H22" s="87">
        <f t="shared" si="3"/>
        <v>4702486</v>
      </c>
      <c r="I22" s="87">
        <f t="shared" si="3"/>
        <v>48042721</v>
      </c>
      <c r="J22" s="87">
        <f t="shared" si="3"/>
        <v>-51638086</v>
      </c>
      <c r="K22" s="87">
        <f t="shared" si="3"/>
        <v>-66907591</v>
      </c>
      <c r="L22" s="87">
        <f t="shared" si="3"/>
        <v>101029522</v>
      </c>
      <c r="M22" s="87">
        <f t="shared" si="3"/>
        <v>-17516155</v>
      </c>
      <c r="N22" s="87">
        <f t="shared" si="3"/>
        <v>-47250094</v>
      </c>
      <c r="O22" s="87">
        <f t="shared" si="3"/>
        <v>-16526855</v>
      </c>
      <c r="P22" s="87">
        <f t="shared" si="3"/>
        <v>10936460</v>
      </c>
      <c r="Q22" s="87">
        <f t="shared" si="3"/>
        <v>-52840489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-22313923</v>
      </c>
      <c r="W22" s="87">
        <f t="shared" si="3"/>
        <v>-102335976</v>
      </c>
      <c r="X22" s="87">
        <f t="shared" si="3"/>
        <v>80022053</v>
      </c>
      <c r="Y22" s="88">
        <f>+IF(W22&lt;&gt;0,(X22/W22)*100,0)</f>
        <v>-78.19542660149155</v>
      </c>
      <c r="Z22" s="89">
        <f t="shared" si="3"/>
        <v>-190558434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-9940861</v>
      </c>
      <c r="C24" s="74">
        <f>SUM(C22:C23)</f>
        <v>0</v>
      </c>
      <c r="D24" s="75">
        <f aca="true" t="shared" si="4" ref="D24:Z24">SUM(D22:D23)</f>
        <v>-136447972</v>
      </c>
      <c r="E24" s="76">
        <f t="shared" si="4"/>
        <v>-190558434</v>
      </c>
      <c r="F24" s="76">
        <f t="shared" si="4"/>
        <v>67911243</v>
      </c>
      <c r="G24" s="76">
        <f t="shared" si="4"/>
        <v>-24571008</v>
      </c>
      <c r="H24" s="76">
        <f t="shared" si="4"/>
        <v>4702486</v>
      </c>
      <c r="I24" s="76">
        <f t="shared" si="4"/>
        <v>48042721</v>
      </c>
      <c r="J24" s="76">
        <f t="shared" si="4"/>
        <v>-51638086</v>
      </c>
      <c r="K24" s="76">
        <f t="shared" si="4"/>
        <v>-66907591</v>
      </c>
      <c r="L24" s="76">
        <f t="shared" si="4"/>
        <v>101029522</v>
      </c>
      <c r="M24" s="76">
        <f t="shared" si="4"/>
        <v>-17516155</v>
      </c>
      <c r="N24" s="76">
        <f t="shared" si="4"/>
        <v>-47250094</v>
      </c>
      <c r="O24" s="76">
        <f t="shared" si="4"/>
        <v>-16526855</v>
      </c>
      <c r="P24" s="76">
        <f t="shared" si="4"/>
        <v>10936460</v>
      </c>
      <c r="Q24" s="76">
        <f t="shared" si="4"/>
        <v>-52840489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-22313923</v>
      </c>
      <c r="W24" s="76">
        <f t="shared" si="4"/>
        <v>-102335976</v>
      </c>
      <c r="X24" s="76">
        <f t="shared" si="4"/>
        <v>80022053</v>
      </c>
      <c r="Y24" s="77">
        <f>+IF(W24&lt;&gt;0,(X24/W24)*100,0)</f>
        <v>-78.19542660149155</v>
      </c>
      <c r="Z24" s="78">
        <f t="shared" si="4"/>
        <v>-190558434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467886358</v>
      </c>
      <c r="C27" s="21">
        <v>0</v>
      </c>
      <c r="D27" s="98">
        <v>424968598</v>
      </c>
      <c r="E27" s="99">
        <v>275507850</v>
      </c>
      <c r="F27" s="99">
        <v>5648739</v>
      </c>
      <c r="G27" s="99">
        <v>12472747</v>
      </c>
      <c r="H27" s="99">
        <v>16632859</v>
      </c>
      <c r="I27" s="99">
        <v>34754345</v>
      </c>
      <c r="J27" s="99">
        <v>18318371</v>
      </c>
      <c r="K27" s="99">
        <v>26474932</v>
      </c>
      <c r="L27" s="99">
        <v>14072781</v>
      </c>
      <c r="M27" s="99">
        <v>58866084</v>
      </c>
      <c r="N27" s="99">
        <v>9453701</v>
      </c>
      <c r="O27" s="99">
        <v>15697135</v>
      </c>
      <c r="P27" s="99">
        <v>22852100</v>
      </c>
      <c r="Q27" s="99">
        <v>48002936</v>
      </c>
      <c r="R27" s="99">
        <v>0</v>
      </c>
      <c r="S27" s="99">
        <v>0</v>
      </c>
      <c r="T27" s="99">
        <v>0</v>
      </c>
      <c r="U27" s="99">
        <v>0</v>
      </c>
      <c r="V27" s="99">
        <v>141623365</v>
      </c>
      <c r="W27" s="99">
        <v>206630888</v>
      </c>
      <c r="X27" s="99">
        <v>-65007523</v>
      </c>
      <c r="Y27" s="100">
        <v>-31.46</v>
      </c>
      <c r="Z27" s="101">
        <v>275507850</v>
      </c>
    </row>
    <row r="28" spans="1:26" ht="13.5">
      <c r="A28" s="102" t="s">
        <v>44</v>
      </c>
      <c r="B28" s="18">
        <v>158584269</v>
      </c>
      <c r="C28" s="18">
        <v>0</v>
      </c>
      <c r="D28" s="58">
        <v>255952000</v>
      </c>
      <c r="E28" s="59">
        <v>149532008</v>
      </c>
      <c r="F28" s="59">
        <v>2249625</v>
      </c>
      <c r="G28" s="59">
        <v>7387593</v>
      </c>
      <c r="H28" s="59">
        <v>11313517</v>
      </c>
      <c r="I28" s="59">
        <v>20950735</v>
      </c>
      <c r="J28" s="59">
        <v>9498670</v>
      </c>
      <c r="K28" s="59">
        <v>17697231</v>
      </c>
      <c r="L28" s="59">
        <v>2730896</v>
      </c>
      <c r="M28" s="59">
        <v>29926797</v>
      </c>
      <c r="N28" s="59">
        <v>8366261</v>
      </c>
      <c r="O28" s="59">
        <v>10948292</v>
      </c>
      <c r="P28" s="59">
        <v>20163002</v>
      </c>
      <c r="Q28" s="59">
        <v>39477555</v>
      </c>
      <c r="R28" s="59">
        <v>0</v>
      </c>
      <c r="S28" s="59">
        <v>0</v>
      </c>
      <c r="T28" s="59">
        <v>0</v>
      </c>
      <c r="U28" s="59">
        <v>0</v>
      </c>
      <c r="V28" s="59">
        <v>90355087</v>
      </c>
      <c r="W28" s="59">
        <v>112149006</v>
      </c>
      <c r="X28" s="59">
        <v>-21793919</v>
      </c>
      <c r="Y28" s="60">
        <v>-19.43</v>
      </c>
      <c r="Z28" s="61">
        <v>149532008</v>
      </c>
    </row>
    <row r="29" spans="1:26" ht="13.5">
      <c r="A29" s="57" t="s">
        <v>99</v>
      </c>
      <c r="B29" s="18">
        <v>64988849</v>
      </c>
      <c r="C29" s="18">
        <v>0</v>
      </c>
      <c r="D29" s="58">
        <v>0</v>
      </c>
      <c r="E29" s="59">
        <v>45658063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7625162</v>
      </c>
      <c r="P29" s="59">
        <v>0</v>
      </c>
      <c r="Q29" s="59">
        <v>7625162</v>
      </c>
      <c r="R29" s="59">
        <v>0</v>
      </c>
      <c r="S29" s="59">
        <v>0</v>
      </c>
      <c r="T29" s="59">
        <v>0</v>
      </c>
      <c r="U29" s="59">
        <v>0</v>
      </c>
      <c r="V29" s="59">
        <v>7625162</v>
      </c>
      <c r="W29" s="59">
        <v>34243547</v>
      </c>
      <c r="X29" s="59">
        <v>-26618385</v>
      </c>
      <c r="Y29" s="60">
        <v>-77.73</v>
      </c>
      <c r="Z29" s="61">
        <v>45658063</v>
      </c>
    </row>
    <row r="30" spans="1:26" ht="13.5">
      <c r="A30" s="57" t="s">
        <v>48</v>
      </c>
      <c r="B30" s="18">
        <v>63046904</v>
      </c>
      <c r="C30" s="18">
        <v>0</v>
      </c>
      <c r="D30" s="58">
        <v>2879630</v>
      </c>
      <c r="E30" s="59">
        <v>2879630</v>
      </c>
      <c r="F30" s="59">
        <v>0</v>
      </c>
      <c r="G30" s="59">
        <v>0</v>
      </c>
      <c r="H30" s="59">
        <v>588831</v>
      </c>
      <c r="I30" s="59">
        <v>588831</v>
      </c>
      <c r="J30" s="59">
        <v>125208</v>
      </c>
      <c r="K30" s="59">
        <v>48621</v>
      </c>
      <c r="L30" s="59">
        <v>0</v>
      </c>
      <c r="M30" s="59">
        <v>173829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762660</v>
      </c>
      <c r="W30" s="59">
        <v>2159723</v>
      </c>
      <c r="X30" s="59">
        <v>-1397063</v>
      </c>
      <c r="Y30" s="60">
        <v>-64.69</v>
      </c>
      <c r="Z30" s="61">
        <v>2879630</v>
      </c>
    </row>
    <row r="31" spans="1:26" ht="13.5">
      <c r="A31" s="57" t="s">
        <v>49</v>
      </c>
      <c r="B31" s="18">
        <v>181266337</v>
      </c>
      <c r="C31" s="18">
        <v>0</v>
      </c>
      <c r="D31" s="58">
        <v>166136968</v>
      </c>
      <c r="E31" s="59">
        <v>77438149</v>
      </c>
      <c r="F31" s="59">
        <v>3399114</v>
      </c>
      <c r="G31" s="59">
        <v>5085154</v>
      </c>
      <c r="H31" s="59">
        <v>4730510</v>
      </c>
      <c r="I31" s="59">
        <v>13214778</v>
      </c>
      <c r="J31" s="59">
        <v>8694494</v>
      </c>
      <c r="K31" s="59">
        <v>8729077</v>
      </c>
      <c r="L31" s="59">
        <v>11341885</v>
      </c>
      <c r="M31" s="59">
        <v>28765456</v>
      </c>
      <c r="N31" s="59">
        <v>1087440</v>
      </c>
      <c r="O31" s="59">
        <v>-2876319</v>
      </c>
      <c r="P31" s="59">
        <v>2689098</v>
      </c>
      <c r="Q31" s="59">
        <v>900219</v>
      </c>
      <c r="R31" s="59">
        <v>0</v>
      </c>
      <c r="S31" s="59">
        <v>0</v>
      </c>
      <c r="T31" s="59">
        <v>0</v>
      </c>
      <c r="U31" s="59">
        <v>0</v>
      </c>
      <c r="V31" s="59">
        <v>42880453</v>
      </c>
      <c r="W31" s="59">
        <v>58078612</v>
      </c>
      <c r="X31" s="59">
        <v>-15198159</v>
      </c>
      <c r="Y31" s="60">
        <v>-26.17</v>
      </c>
      <c r="Z31" s="61">
        <v>77438149</v>
      </c>
    </row>
    <row r="32" spans="1:26" ht="13.5">
      <c r="A32" s="69" t="s">
        <v>50</v>
      </c>
      <c r="B32" s="21">
        <f>SUM(B28:B31)</f>
        <v>467886359</v>
      </c>
      <c r="C32" s="21">
        <f>SUM(C28:C31)</f>
        <v>0</v>
      </c>
      <c r="D32" s="98">
        <f aca="true" t="shared" si="5" ref="D32:Z32">SUM(D28:D31)</f>
        <v>424968598</v>
      </c>
      <c r="E32" s="99">
        <f t="shared" si="5"/>
        <v>275507850</v>
      </c>
      <c r="F32" s="99">
        <f t="shared" si="5"/>
        <v>5648739</v>
      </c>
      <c r="G32" s="99">
        <f t="shared" si="5"/>
        <v>12472747</v>
      </c>
      <c r="H32" s="99">
        <f t="shared" si="5"/>
        <v>16632858</v>
      </c>
      <c r="I32" s="99">
        <f t="shared" si="5"/>
        <v>34754344</v>
      </c>
      <c r="J32" s="99">
        <f t="shared" si="5"/>
        <v>18318372</v>
      </c>
      <c r="K32" s="99">
        <f t="shared" si="5"/>
        <v>26474929</v>
      </c>
      <c r="L32" s="99">
        <f t="shared" si="5"/>
        <v>14072781</v>
      </c>
      <c r="M32" s="99">
        <f t="shared" si="5"/>
        <v>58866082</v>
      </c>
      <c r="N32" s="99">
        <f t="shared" si="5"/>
        <v>9453701</v>
      </c>
      <c r="O32" s="99">
        <f t="shared" si="5"/>
        <v>15697135</v>
      </c>
      <c r="P32" s="99">
        <f t="shared" si="5"/>
        <v>22852100</v>
      </c>
      <c r="Q32" s="99">
        <f t="shared" si="5"/>
        <v>48002936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141623362</v>
      </c>
      <c r="W32" s="99">
        <f t="shared" si="5"/>
        <v>206630888</v>
      </c>
      <c r="X32" s="99">
        <f t="shared" si="5"/>
        <v>-65007526</v>
      </c>
      <c r="Y32" s="100">
        <f>+IF(W32&lt;&gt;0,(X32/W32)*100,0)</f>
        <v>-31.460701073887847</v>
      </c>
      <c r="Z32" s="101">
        <f t="shared" si="5"/>
        <v>275507850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568894078</v>
      </c>
      <c r="C35" s="18">
        <v>0</v>
      </c>
      <c r="D35" s="58">
        <v>539920063</v>
      </c>
      <c r="E35" s="59">
        <v>540352550</v>
      </c>
      <c r="F35" s="59">
        <v>521769813</v>
      </c>
      <c r="G35" s="59">
        <v>564472082</v>
      </c>
      <c r="H35" s="59">
        <v>541937741</v>
      </c>
      <c r="I35" s="59">
        <v>541937741</v>
      </c>
      <c r="J35" s="59">
        <v>535276840</v>
      </c>
      <c r="K35" s="59">
        <v>536089969</v>
      </c>
      <c r="L35" s="59">
        <v>556345919</v>
      </c>
      <c r="M35" s="59">
        <v>556345919</v>
      </c>
      <c r="N35" s="59">
        <v>541587270</v>
      </c>
      <c r="O35" s="59">
        <v>538384588</v>
      </c>
      <c r="P35" s="59">
        <v>569667520</v>
      </c>
      <c r="Q35" s="59">
        <v>569667520</v>
      </c>
      <c r="R35" s="59">
        <v>0</v>
      </c>
      <c r="S35" s="59">
        <v>0</v>
      </c>
      <c r="T35" s="59">
        <v>0</v>
      </c>
      <c r="U35" s="59">
        <v>0</v>
      </c>
      <c r="V35" s="59">
        <v>569667520</v>
      </c>
      <c r="W35" s="59">
        <v>405264413</v>
      </c>
      <c r="X35" s="59">
        <v>164403107</v>
      </c>
      <c r="Y35" s="60">
        <v>40.57</v>
      </c>
      <c r="Z35" s="61">
        <v>540352550</v>
      </c>
    </row>
    <row r="36" spans="1:26" ht="13.5">
      <c r="A36" s="57" t="s">
        <v>53</v>
      </c>
      <c r="B36" s="18">
        <v>6176230435</v>
      </c>
      <c r="C36" s="18">
        <v>0</v>
      </c>
      <c r="D36" s="58">
        <v>6088573886</v>
      </c>
      <c r="E36" s="59">
        <v>5939113139</v>
      </c>
      <c r="F36" s="59">
        <v>5964582800</v>
      </c>
      <c r="G36" s="59">
        <v>6177242245</v>
      </c>
      <c r="H36" s="59">
        <v>6178030034</v>
      </c>
      <c r="I36" s="59">
        <v>6178030034</v>
      </c>
      <c r="J36" s="59">
        <v>6178853227</v>
      </c>
      <c r="K36" s="59">
        <v>6179658814</v>
      </c>
      <c r="L36" s="59">
        <v>6180500606</v>
      </c>
      <c r="M36" s="59">
        <v>6180500606</v>
      </c>
      <c r="N36" s="59">
        <v>6183801052</v>
      </c>
      <c r="O36" s="59">
        <v>6182129371</v>
      </c>
      <c r="P36" s="59">
        <v>5946383154</v>
      </c>
      <c r="Q36" s="59">
        <v>5946383154</v>
      </c>
      <c r="R36" s="59">
        <v>0</v>
      </c>
      <c r="S36" s="59">
        <v>0</v>
      </c>
      <c r="T36" s="59">
        <v>0</v>
      </c>
      <c r="U36" s="59">
        <v>0</v>
      </c>
      <c r="V36" s="59">
        <v>5946383154</v>
      </c>
      <c r="W36" s="59">
        <v>4454334854</v>
      </c>
      <c r="X36" s="59">
        <v>1492048300</v>
      </c>
      <c r="Y36" s="60">
        <v>33.5</v>
      </c>
      <c r="Z36" s="61">
        <v>5939113139</v>
      </c>
    </row>
    <row r="37" spans="1:26" ht="13.5">
      <c r="A37" s="57" t="s">
        <v>54</v>
      </c>
      <c r="B37" s="18">
        <v>880148966</v>
      </c>
      <c r="C37" s="18">
        <v>0</v>
      </c>
      <c r="D37" s="58">
        <v>541357670</v>
      </c>
      <c r="E37" s="59">
        <v>541357670</v>
      </c>
      <c r="F37" s="59">
        <v>532592069</v>
      </c>
      <c r="G37" s="59">
        <v>897242665</v>
      </c>
      <c r="H37" s="59">
        <v>898673796</v>
      </c>
      <c r="I37" s="59">
        <v>898673796</v>
      </c>
      <c r="J37" s="59">
        <v>904618057</v>
      </c>
      <c r="K37" s="59">
        <v>896903777</v>
      </c>
      <c r="L37" s="59">
        <v>899474044</v>
      </c>
      <c r="M37" s="59">
        <v>899474044</v>
      </c>
      <c r="N37" s="59">
        <v>902642329</v>
      </c>
      <c r="O37" s="59">
        <v>911067671</v>
      </c>
      <c r="P37" s="59">
        <v>571952997</v>
      </c>
      <c r="Q37" s="59">
        <v>571952997</v>
      </c>
      <c r="R37" s="59">
        <v>0</v>
      </c>
      <c r="S37" s="59">
        <v>0</v>
      </c>
      <c r="T37" s="59">
        <v>0</v>
      </c>
      <c r="U37" s="59">
        <v>0</v>
      </c>
      <c r="V37" s="59">
        <v>571952997</v>
      </c>
      <c r="W37" s="59">
        <v>406018253</v>
      </c>
      <c r="X37" s="59">
        <v>165934744</v>
      </c>
      <c r="Y37" s="60">
        <v>40.87</v>
      </c>
      <c r="Z37" s="61">
        <v>541357670</v>
      </c>
    </row>
    <row r="38" spans="1:26" ht="13.5">
      <c r="A38" s="57" t="s">
        <v>55</v>
      </c>
      <c r="B38" s="18">
        <v>746315316</v>
      </c>
      <c r="C38" s="18">
        <v>0</v>
      </c>
      <c r="D38" s="58">
        <v>668923964</v>
      </c>
      <c r="E38" s="59">
        <v>668923964</v>
      </c>
      <c r="F38" s="59">
        <v>672157637</v>
      </c>
      <c r="G38" s="59">
        <v>713579586</v>
      </c>
      <c r="H38" s="59">
        <v>705476046</v>
      </c>
      <c r="I38" s="59">
        <v>705476046</v>
      </c>
      <c r="J38" s="59">
        <v>702841871</v>
      </c>
      <c r="K38" s="59">
        <v>700911948</v>
      </c>
      <c r="L38" s="59">
        <v>700095291</v>
      </c>
      <c r="M38" s="59">
        <v>700095291</v>
      </c>
      <c r="N38" s="59">
        <v>697174596</v>
      </c>
      <c r="O38" s="59">
        <v>695043952</v>
      </c>
      <c r="P38" s="59">
        <v>674060763</v>
      </c>
      <c r="Q38" s="59">
        <v>674060763</v>
      </c>
      <c r="R38" s="59">
        <v>0</v>
      </c>
      <c r="S38" s="59">
        <v>0</v>
      </c>
      <c r="T38" s="59">
        <v>0</v>
      </c>
      <c r="U38" s="59">
        <v>0</v>
      </c>
      <c r="V38" s="59">
        <v>674060763</v>
      </c>
      <c r="W38" s="59">
        <v>501692973</v>
      </c>
      <c r="X38" s="59">
        <v>172367790</v>
      </c>
      <c r="Y38" s="60">
        <v>34.36</v>
      </c>
      <c r="Z38" s="61">
        <v>668923964</v>
      </c>
    </row>
    <row r="39" spans="1:26" ht="13.5">
      <c r="A39" s="57" t="s">
        <v>56</v>
      </c>
      <c r="B39" s="18">
        <v>5118660231</v>
      </c>
      <c r="C39" s="18">
        <v>0</v>
      </c>
      <c r="D39" s="58">
        <v>5418212315</v>
      </c>
      <c r="E39" s="59">
        <v>5269184055</v>
      </c>
      <c r="F39" s="59">
        <v>5281602907</v>
      </c>
      <c r="G39" s="59">
        <v>5130892076</v>
      </c>
      <c r="H39" s="59">
        <v>5115817933</v>
      </c>
      <c r="I39" s="59">
        <v>5115817933</v>
      </c>
      <c r="J39" s="59">
        <v>5106670140</v>
      </c>
      <c r="K39" s="59">
        <v>5117933057</v>
      </c>
      <c r="L39" s="59">
        <v>5137277190</v>
      </c>
      <c r="M39" s="59">
        <v>5137277190</v>
      </c>
      <c r="N39" s="59">
        <v>5125571398</v>
      </c>
      <c r="O39" s="59">
        <v>5114402337</v>
      </c>
      <c r="P39" s="59">
        <v>5270036915</v>
      </c>
      <c r="Q39" s="59">
        <v>5270036915</v>
      </c>
      <c r="R39" s="59">
        <v>0</v>
      </c>
      <c r="S39" s="59">
        <v>0</v>
      </c>
      <c r="T39" s="59">
        <v>0</v>
      </c>
      <c r="U39" s="59">
        <v>0</v>
      </c>
      <c r="V39" s="59">
        <v>5270036915</v>
      </c>
      <c r="W39" s="59">
        <v>3951888041</v>
      </c>
      <c r="X39" s="59">
        <v>1318148874</v>
      </c>
      <c r="Y39" s="60">
        <v>33.35</v>
      </c>
      <c r="Z39" s="61">
        <v>5269184055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372633426</v>
      </c>
      <c r="C42" s="18">
        <v>0</v>
      </c>
      <c r="D42" s="58">
        <v>273621505</v>
      </c>
      <c r="E42" s="59">
        <v>243083526</v>
      </c>
      <c r="F42" s="59">
        <v>101050515</v>
      </c>
      <c r="G42" s="59">
        <v>10177075</v>
      </c>
      <c r="H42" s="59">
        <v>-217922</v>
      </c>
      <c r="I42" s="59">
        <v>111009668</v>
      </c>
      <c r="J42" s="59">
        <v>6972293</v>
      </c>
      <c r="K42" s="59">
        <v>20828281</v>
      </c>
      <c r="L42" s="59">
        <v>57152247</v>
      </c>
      <c r="M42" s="59">
        <v>84952821</v>
      </c>
      <c r="N42" s="59">
        <v>-5233651</v>
      </c>
      <c r="O42" s="59">
        <v>2009363</v>
      </c>
      <c r="P42" s="59">
        <v>35145427</v>
      </c>
      <c r="Q42" s="59">
        <v>31921139</v>
      </c>
      <c r="R42" s="59">
        <v>0</v>
      </c>
      <c r="S42" s="59">
        <v>0</v>
      </c>
      <c r="T42" s="59">
        <v>0</v>
      </c>
      <c r="U42" s="59">
        <v>0</v>
      </c>
      <c r="V42" s="59">
        <v>227883628</v>
      </c>
      <c r="W42" s="59">
        <v>322694876</v>
      </c>
      <c r="X42" s="59">
        <v>-94811248</v>
      </c>
      <c r="Y42" s="60">
        <v>-29.38</v>
      </c>
      <c r="Z42" s="61">
        <v>243083526</v>
      </c>
    </row>
    <row r="43" spans="1:26" ht="13.5">
      <c r="A43" s="57" t="s">
        <v>59</v>
      </c>
      <c r="B43" s="18">
        <v>-467886361</v>
      </c>
      <c r="C43" s="18">
        <v>0</v>
      </c>
      <c r="D43" s="58">
        <v>-404968597</v>
      </c>
      <c r="E43" s="59">
        <v>-275507849</v>
      </c>
      <c r="F43" s="59">
        <v>-90799009</v>
      </c>
      <c r="G43" s="59">
        <v>-39611097</v>
      </c>
      <c r="H43" s="59">
        <v>-21530702</v>
      </c>
      <c r="I43" s="59">
        <v>-151940808</v>
      </c>
      <c r="J43" s="59">
        <v>-15250023</v>
      </c>
      <c r="K43" s="59">
        <v>-9929809</v>
      </c>
      <c r="L43" s="59">
        <v>-37315024</v>
      </c>
      <c r="M43" s="59">
        <v>-62494856</v>
      </c>
      <c r="N43" s="59">
        <v>-8989669</v>
      </c>
      <c r="O43" s="59">
        <v>-9904108</v>
      </c>
      <c r="P43" s="59">
        <v>-36945114</v>
      </c>
      <c r="Q43" s="59">
        <v>-55838891</v>
      </c>
      <c r="R43" s="59">
        <v>0</v>
      </c>
      <c r="S43" s="59">
        <v>0</v>
      </c>
      <c r="T43" s="59">
        <v>0</v>
      </c>
      <c r="U43" s="59">
        <v>0</v>
      </c>
      <c r="V43" s="59">
        <v>-270274555</v>
      </c>
      <c r="W43" s="59">
        <v>-269856314</v>
      </c>
      <c r="X43" s="59">
        <v>-418241</v>
      </c>
      <c r="Y43" s="60">
        <v>0.15</v>
      </c>
      <c r="Z43" s="61">
        <v>-275507849</v>
      </c>
    </row>
    <row r="44" spans="1:26" ht="13.5">
      <c r="A44" s="57" t="s">
        <v>60</v>
      </c>
      <c r="B44" s="18">
        <v>-3351958</v>
      </c>
      <c r="C44" s="18">
        <v>0</v>
      </c>
      <c r="D44" s="58">
        <v>-33813832</v>
      </c>
      <c r="E44" s="59">
        <v>-33813833</v>
      </c>
      <c r="F44" s="59">
        <v>-2072756</v>
      </c>
      <c r="G44" s="59">
        <v>-3381621</v>
      </c>
      <c r="H44" s="59">
        <v>-2797402</v>
      </c>
      <c r="I44" s="59">
        <v>-8251779</v>
      </c>
      <c r="J44" s="59">
        <v>-2756658</v>
      </c>
      <c r="K44" s="59">
        <v>-2820822</v>
      </c>
      <c r="L44" s="59">
        <v>-2387927</v>
      </c>
      <c r="M44" s="59">
        <v>-7965407</v>
      </c>
      <c r="N44" s="59">
        <v>-3185895</v>
      </c>
      <c r="O44" s="59">
        <v>-2958564</v>
      </c>
      <c r="P44" s="59">
        <v>-2819047</v>
      </c>
      <c r="Q44" s="59">
        <v>-8963506</v>
      </c>
      <c r="R44" s="59">
        <v>0</v>
      </c>
      <c r="S44" s="59">
        <v>0</v>
      </c>
      <c r="T44" s="59">
        <v>0</v>
      </c>
      <c r="U44" s="59">
        <v>0</v>
      </c>
      <c r="V44" s="59">
        <v>-25180692</v>
      </c>
      <c r="W44" s="59">
        <v>-25180682</v>
      </c>
      <c r="X44" s="59">
        <v>-10</v>
      </c>
      <c r="Y44" s="60">
        <v>0</v>
      </c>
      <c r="Z44" s="61">
        <v>-33813833</v>
      </c>
    </row>
    <row r="45" spans="1:26" ht="13.5">
      <c r="A45" s="69" t="s">
        <v>61</v>
      </c>
      <c r="B45" s="21">
        <v>67291642</v>
      </c>
      <c r="C45" s="21">
        <v>0</v>
      </c>
      <c r="D45" s="98">
        <v>621002</v>
      </c>
      <c r="E45" s="99">
        <v>1053490</v>
      </c>
      <c r="F45" s="99">
        <v>75470395</v>
      </c>
      <c r="G45" s="99">
        <v>42654752</v>
      </c>
      <c r="H45" s="99">
        <v>18108726</v>
      </c>
      <c r="I45" s="99">
        <v>18108726</v>
      </c>
      <c r="J45" s="99">
        <v>7074338</v>
      </c>
      <c r="K45" s="99">
        <v>15151988</v>
      </c>
      <c r="L45" s="99">
        <v>32601284</v>
      </c>
      <c r="M45" s="99">
        <v>32601284</v>
      </c>
      <c r="N45" s="99">
        <v>15192069</v>
      </c>
      <c r="O45" s="99">
        <v>4338760</v>
      </c>
      <c r="P45" s="99">
        <v>-279974</v>
      </c>
      <c r="Q45" s="99">
        <v>-279974</v>
      </c>
      <c r="R45" s="99">
        <v>0</v>
      </c>
      <c r="S45" s="99">
        <v>0</v>
      </c>
      <c r="T45" s="99">
        <v>0</v>
      </c>
      <c r="U45" s="99">
        <v>0</v>
      </c>
      <c r="V45" s="99">
        <v>-279974</v>
      </c>
      <c r="W45" s="99">
        <v>94949526</v>
      </c>
      <c r="X45" s="99">
        <v>-95229500</v>
      </c>
      <c r="Y45" s="100">
        <v>-100.29</v>
      </c>
      <c r="Z45" s="101">
        <v>1053490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8" t="s">
        <v>90</v>
      </c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355917323</v>
      </c>
      <c r="C49" s="51">
        <v>0</v>
      </c>
      <c r="D49" s="128">
        <v>22313608</v>
      </c>
      <c r="E49" s="53">
        <v>22972616</v>
      </c>
      <c r="F49" s="53">
        <v>0</v>
      </c>
      <c r="G49" s="53">
        <v>0</v>
      </c>
      <c r="H49" s="53">
        <v>0</v>
      </c>
      <c r="I49" s="53">
        <v>726862342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1128065889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131604858</v>
      </c>
      <c r="C51" s="51">
        <v>0</v>
      </c>
      <c r="D51" s="128">
        <v>101811369</v>
      </c>
      <c r="E51" s="53">
        <v>46186129</v>
      </c>
      <c r="F51" s="53">
        <v>0</v>
      </c>
      <c r="G51" s="53">
        <v>0</v>
      </c>
      <c r="H51" s="53">
        <v>0</v>
      </c>
      <c r="I51" s="53">
        <v>627671</v>
      </c>
      <c r="J51" s="53">
        <v>0</v>
      </c>
      <c r="K51" s="53">
        <v>0</v>
      </c>
      <c r="L51" s="53">
        <v>0</v>
      </c>
      <c r="M51" s="53">
        <v>659892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280889919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77.13332474014723</v>
      </c>
      <c r="C58" s="5">
        <f>IF(C67=0,0,+(C76/C67)*100)</f>
        <v>0</v>
      </c>
      <c r="D58" s="6">
        <f aca="true" t="shared" si="6" ref="D58:Z58">IF(D67=0,0,+(D76/D67)*100)</f>
        <v>97.56092084868145</v>
      </c>
      <c r="E58" s="7">
        <f t="shared" si="6"/>
        <v>100.00000017134705</v>
      </c>
      <c r="F58" s="7">
        <f t="shared" si="6"/>
        <v>86.98035033199992</v>
      </c>
      <c r="G58" s="7">
        <f t="shared" si="6"/>
        <v>100.93422629900881</v>
      </c>
      <c r="H58" s="7">
        <f t="shared" si="6"/>
        <v>88.36347217337172</v>
      </c>
      <c r="I58" s="7">
        <f t="shared" si="6"/>
        <v>92.0702169927744</v>
      </c>
      <c r="J58" s="7">
        <f t="shared" si="6"/>
        <v>101.79021644025809</v>
      </c>
      <c r="K58" s="7">
        <f t="shared" si="6"/>
        <v>98.86197924981201</v>
      </c>
      <c r="L58" s="7">
        <f t="shared" si="6"/>
        <v>97.02629790283008</v>
      </c>
      <c r="M58" s="7">
        <f t="shared" si="6"/>
        <v>99.24488363947097</v>
      </c>
      <c r="N58" s="7">
        <f t="shared" si="6"/>
        <v>97.93116873290978</v>
      </c>
      <c r="O58" s="7">
        <f t="shared" si="6"/>
        <v>88.92517785166255</v>
      </c>
      <c r="P58" s="7">
        <f t="shared" si="6"/>
        <v>92.64841705568242</v>
      </c>
      <c r="Q58" s="7">
        <f t="shared" si="6"/>
        <v>93.17327485761525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94.76852541515684</v>
      </c>
      <c r="W58" s="7">
        <f t="shared" si="6"/>
        <v>92.35396678380096</v>
      </c>
      <c r="X58" s="7">
        <f t="shared" si="6"/>
        <v>0</v>
      </c>
      <c r="Y58" s="7">
        <f t="shared" si="6"/>
        <v>0</v>
      </c>
      <c r="Z58" s="8">
        <f t="shared" si="6"/>
        <v>100.00000017134705</v>
      </c>
    </row>
    <row r="59" spans="1:26" ht="13.5">
      <c r="A59" s="36" t="s">
        <v>31</v>
      </c>
      <c r="B59" s="9">
        <f aca="true" t="shared" si="7" ref="B59:Z66">IF(B68=0,0,+(B77/B68)*100)</f>
        <v>104.8858271248385</v>
      </c>
      <c r="C59" s="9">
        <f t="shared" si="7"/>
        <v>0</v>
      </c>
      <c r="D59" s="2">
        <f t="shared" si="7"/>
        <v>97.0000002112802</v>
      </c>
      <c r="E59" s="10">
        <f t="shared" si="7"/>
        <v>100.00000023684099</v>
      </c>
      <c r="F59" s="10">
        <f t="shared" si="7"/>
        <v>89.1441768041377</v>
      </c>
      <c r="G59" s="10">
        <f t="shared" si="7"/>
        <v>98.74971317139402</v>
      </c>
      <c r="H59" s="10">
        <f t="shared" si="7"/>
        <v>82.57022506476821</v>
      </c>
      <c r="I59" s="10">
        <f t="shared" si="7"/>
        <v>89.68267635706219</v>
      </c>
      <c r="J59" s="10">
        <f t="shared" si="7"/>
        <v>122.4940589211331</v>
      </c>
      <c r="K59" s="10">
        <f t="shared" si="7"/>
        <v>102.57682139416238</v>
      </c>
      <c r="L59" s="10">
        <f t="shared" si="7"/>
        <v>111.95460656582219</v>
      </c>
      <c r="M59" s="10">
        <f t="shared" si="7"/>
        <v>112.31532910409922</v>
      </c>
      <c r="N59" s="10">
        <f t="shared" si="7"/>
        <v>91.43945811006027</v>
      </c>
      <c r="O59" s="10">
        <f t="shared" si="7"/>
        <v>86.54353082396345</v>
      </c>
      <c r="P59" s="10">
        <f t="shared" si="7"/>
        <v>98.59535966472693</v>
      </c>
      <c r="Q59" s="10">
        <f t="shared" si="7"/>
        <v>92.12723846722511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97.24191063813552</v>
      </c>
      <c r="W59" s="10">
        <f t="shared" si="7"/>
        <v>98.83853626609462</v>
      </c>
      <c r="X59" s="10">
        <f t="shared" si="7"/>
        <v>0</v>
      </c>
      <c r="Y59" s="10">
        <f t="shared" si="7"/>
        <v>0</v>
      </c>
      <c r="Z59" s="11">
        <f t="shared" si="7"/>
        <v>100.00000023684099</v>
      </c>
    </row>
    <row r="60" spans="1:26" ht="13.5">
      <c r="A60" s="37" t="s">
        <v>32</v>
      </c>
      <c r="B60" s="12">
        <f t="shared" si="7"/>
        <v>68.9376630113299</v>
      </c>
      <c r="C60" s="12">
        <f t="shared" si="7"/>
        <v>0</v>
      </c>
      <c r="D60" s="3">
        <f t="shared" si="7"/>
        <v>97.66397001738227</v>
      </c>
      <c r="E60" s="13">
        <f t="shared" si="7"/>
        <v>100.00000023073414</v>
      </c>
      <c r="F60" s="13">
        <f t="shared" si="7"/>
        <v>86.02202537796082</v>
      </c>
      <c r="G60" s="13">
        <f t="shared" si="7"/>
        <v>101.61475685437091</v>
      </c>
      <c r="H60" s="13">
        <f t="shared" si="7"/>
        <v>90.14245277813168</v>
      </c>
      <c r="I60" s="13">
        <f t="shared" si="7"/>
        <v>92.70565800967674</v>
      </c>
      <c r="J60" s="13">
        <f t="shared" si="7"/>
        <v>96.53659680725892</v>
      </c>
      <c r="K60" s="13">
        <f t="shared" si="7"/>
        <v>97.8851600091652</v>
      </c>
      <c r="L60" s="13">
        <f t="shared" si="7"/>
        <v>91.8952234092372</v>
      </c>
      <c r="M60" s="13">
        <f t="shared" si="7"/>
        <v>95.54270237412126</v>
      </c>
      <c r="N60" s="13">
        <f t="shared" si="7"/>
        <v>100.1926003442868</v>
      </c>
      <c r="O60" s="13">
        <f t="shared" si="7"/>
        <v>89.49475953748883</v>
      </c>
      <c r="P60" s="13">
        <f t="shared" si="7"/>
        <v>90.48623050362029</v>
      </c>
      <c r="Q60" s="13">
        <f t="shared" si="7"/>
        <v>93.36877330838105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93.86726831070553</v>
      </c>
      <c r="W60" s="13">
        <f t="shared" si="7"/>
        <v>91.34539903533904</v>
      </c>
      <c r="X60" s="13">
        <f t="shared" si="7"/>
        <v>0</v>
      </c>
      <c r="Y60" s="13">
        <f t="shared" si="7"/>
        <v>0</v>
      </c>
      <c r="Z60" s="14">
        <f t="shared" si="7"/>
        <v>100.00000023073414</v>
      </c>
    </row>
    <row r="61" spans="1:26" ht="13.5">
      <c r="A61" s="38" t="s">
        <v>102</v>
      </c>
      <c r="B61" s="12">
        <f t="shared" si="7"/>
        <v>76.84858939165005</v>
      </c>
      <c r="C61" s="12">
        <f t="shared" si="7"/>
        <v>0</v>
      </c>
      <c r="D61" s="3">
        <f t="shared" si="7"/>
        <v>97.93292202175454</v>
      </c>
      <c r="E61" s="13">
        <f t="shared" si="7"/>
        <v>100</v>
      </c>
      <c r="F61" s="13">
        <f t="shared" si="7"/>
        <v>85.54136334283791</v>
      </c>
      <c r="G61" s="13">
        <f t="shared" si="7"/>
        <v>101.75646149374793</v>
      </c>
      <c r="H61" s="13">
        <f t="shared" si="7"/>
        <v>95.78055742443267</v>
      </c>
      <c r="I61" s="13">
        <f t="shared" si="7"/>
        <v>94.68617307665093</v>
      </c>
      <c r="J61" s="13">
        <f t="shared" si="7"/>
        <v>104.17933006657488</v>
      </c>
      <c r="K61" s="13">
        <f t="shared" si="7"/>
        <v>97.92035480979413</v>
      </c>
      <c r="L61" s="13">
        <f t="shared" si="7"/>
        <v>97.87569652184747</v>
      </c>
      <c r="M61" s="13">
        <f t="shared" si="7"/>
        <v>100.05895361930548</v>
      </c>
      <c r="N61" s="13">
        <f t="shared" si="7"/>
        <v>101.31303354108002</v>
      </c>
      <c r="O61" s="13">
        <f t="shared" si="7"/>
        <v>93.64785712914136</v>
      </c>
      <c r="P61" s="13">
        <f t="shared" si="7"/>
        <v>99.124118064899</v>
      </c>
      <c r="Q61" s="13">
        <f t="shared" si="7"/>
        <v>98.05161431576694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97.50001745285508</v>
      </c>
      <c r="W61" s="13">
        <f t="shared" si="7"/>
        <v>95.23455151088287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103</v>
      </c>
      <c r="B62" s="12">
        <f t="shared" si="7"/>
        <v>57.409468758233174</v>
      </c>
      <c r="C62" s="12">
        <f t="shared" si="7"/>
        <v>0</v>
      </c>
      <c r="D62" s="3">
        <f t="shared" si="7"/>
        <v>97.23416797641538</v>
      </c>
      <c r="E62" s="13">
        <f t="shared" si="7"/>
        <v>100.00406780962976</v>
      </c>
      <c r="F62" s="13">
        <f t="shared" si="7"/>
        <v>94.42093005181731</v>
      </c>
      <c r="G62" s="13">
        <f t="shared" si="7"/>
        <v>101.33198080232508</v>
      </c>
      <c r="H62" s="13">
        <f t="shared" si="7"/>
        <v>74.206597021226</v>
      </c>
      <c r="I62" s="13">
        <f t="shared" si="7"/>
        <v>88.4046319571241</v>
      </c>
      <c r="J62" s="13">
        <f t="shared" si="7"/>
        <v>79.94654742369066</v>
      </c>
      <c r="K62" s="13">
        <f t="shared" si="7"/>
        <v>109.42018745238929</v>
      </c>
      <c r="L62" s="13">
        <f t="shared" si="7"/>
        <v>85.52642835240964</v>
      </c>
      <c r="M62" s="13">
        <f t="shared" si="7"/>
        <v>92.15440948030874</v>
      </c>
      <c r="N62" s="13">
        <f t="shared" si="7"/>
        <v>103.68616289854987</v>
      </c>
      <c r="O62" s="13">
        <f t="shared" si="7"/>
        <v>89.23444804124966</v>
      </c>
      <c r="P62" s="13">
        <f t="shared" si="7"/>
        <v>67.66797880078823</v>
      </c>
      <c r="Q62" s="13">
        <f t="shared" si="7"/>
        <v>85.74217801660423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88.88788871118484</v>
      </c>
      <c r="W62" s="13">
        <f t="shared" si="7"/>
        <v>80.90371215331345</v>
      </c>
      <c r="X62" s="13">
        <f t="shared" si="7"/>
        <v>0</v>
      </c>
      <c r="Y62" s="13">
        <f t="shared" si="7"/>
        <v>0</v>
      </c>
      <c r="Z62" s="14">
        <f t="shared" si="7"/>
        <v>100.00406780962976</v>
      </c>
    </row>
    <row r="63" spans="1:26" ht="13.5">
      <c r="A63" s="38" t="s">
        <v>104</v>
      </c>
      <c r="B63" s="12">
        <f t="shared" si="7"/>
        <v>69.73738379371063</v>
      </c>
      <c r="C63" s="12">
        <f t="shared" si="7"/>
        <v>0</v>
      </c>
      <c r="D63" s="3">
        <f t="shared" si="7"/>
        <v>97.00000039163208</v>
      </c>
      <c r="E63" s="13">
        <f t="shared" si="7"/>
        <v>100</v>
      </c>
      <c r="F63" s="13">
        <f t="shared" si="7"/>
        <v>89.29111291448292</v>
      </c>
      <c r="G63" s="13">
        <f t="shared" si="7"/>
        <v>84.7252995011088</v>
      </c>
      <c r="H63" s="13">
        <f t="shared" si="7"/>
        <v>82.36844994697006</v>
      </c>
      <c r="I63" s="13">
        <f t="shared" si="7"/>
        <v>85.26895561018867</v>
      </c>
      <c r="J63" s="13">
        <f t="shared" si="7"/>
        <v>84.0228411081976</v>
      </c>
      <c r="K63" s="13">
        <f t="shared" si="7"/>
        <v>87.09684492606257</v>
      </c>
      <c r="L63" s="13">
        <f t="shared" si="7"/>
        <v>76.00564416089956</v>
      </c>
      <c r="M63" s="13">
        <f t="shared" si="7"/>
        <v>82.31241757590824</v>
      </c>
      <c r="N63" s="13">
        <f t="shared" si="7"/>
        <v>93.24481118707725</v>
      </c>
      <c r="O63" s="13">
        <f t="shared" si="7"/>
        <v>74.02282228314093</v>
      </c>
      <c r="P63" s="13">
        <f t="shared" si="7"/>
        <v>79.64599151153213</v>
      </c>
      <c r="Q63" s="13">
        <f t="shared" si="7"/>
        <v>82.48680040971982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83.33503867800495</v>
      </c>
      <c r="W63" s="13">
        <f t="shared" si="7"/>
        <v>87.85099948639629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105</v>
      </c>
      <c r="B64" s="12">
        <f t="shared" si="7"/>
        <v>40.25882941145693</v>
      </c>
      <c r="C64" s="12">
        <f t="shared" si="7"/>
        <v>0</v>
      </c>
      <c r="D64" s="3">
        <f t="shared" si="7"/>
        <v>79.86619052526235</v>
      </c>
      <c r="E64" s="13">
        <f t="shared" si="7"/>
        <v>68.6791538155079</v>
      </c>
      <c r="F64" s="13">
        <f t="shared" si="7"/>
        <v>53.73860005173928</v>
      </c>
      <c r="G64" s="13">
        <f t="shared" si="7"/>
        <v>84.83483020660493</v>
      </c>
      <c r="H64" s="13">
        <f t="shared" si="7"/>
        <v>64.67344944435156</v>
      </c>
      <c r="I64" s="13">
        <f t="shared" si="7"/>
        <v>66.2503287750253</v>
      </c>
      <c r="J64" s="13">
        <f t="shared" si="7"/>
        <v>64.0772007985362</v>
      </c>
      <c r="K64" s="13">
        <f t="shared" si="7"/>
        <v>60.3747549905404</v>
      </c>
      <c r="L64" s="13">
        <f t="shared" si="7"/>
        <v>56.01099357700174</v>
      </c>
      <c r="M64" s="13">
        <f t="shared" si="7"/>
        <v>60.107396717168236</v>
      </c>
      <c r="N64" s="13">
        <f t="shared" si="7"/>
        <v>62.17509700270432</v>
      </c>
      <c r="O64" s="13">
        <f t="shared" si="7"/>
        <v>55.35520201206422</v>
      </c>
      <c r="P64" s="13">
        <f t="shared" si="7"/>
        <v>65.12149523830867</v>
      </c>
      <c r="Q64" s="13">
        <f t="shared" si="7"/>
        <v>60.88087688478444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62.380040126441635</v>
      </c>
      <c r="W64" s="13">
        <f t="shared" si="7"/>
        <v>62.935439210855485</v>
      </c>
      <c r="X64" s="13">
        <f t="shared" si="7"/>
        <v>0</v>
      </c>
      <c r="Y64" s="13">
        <f t="shared" si="7"/>
        <v>0</v>
      </c>
      <c r="Z64" s="14">
        <f t="shared" si="7"/>
        <v>68.6791538155079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353583.43000985007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353583.43000985007</v>
      </c>
    </row>
    <row r="66" spans="1:26" ht="13.5">
      <c r="A66" s="39" t="s">
        <v>107</v>
      </c>
      <c r="B66" s="15">
        <f t="shared" si="7"/>
        <v>29.64762370116506</v>
      </c>
      <c r="C66" s="15">
        <f t="shared" si="7"/>
        <v>0</v>
      </c>
      <c r="D66" s="4">
        <f t="shared" si="7"/>
        <v>100</v>
      </c>
      <c r="E66" s="16">
        <f t="shared" si="7"/>
        <v>99.99999648020605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57.70657203405851</v>
      </c>
      <c r="X66" s="16">
        <f t="shared" si="7"/>
        <v>0</v>
      </c>
      <c r="Y66" s="16">
        <f t="shared" si="7"/>
        <v>0</v>
      </c>
      <c r="Z66" s="17">
        <f t="shared" si="7"/>
        <v>99.99999648020605</v>
      </c>
    </row>
    <row r="67" spans="1:26" ht="13.5" hidden="1">
      <c r="A67" s="40" t="s">
        <v>108</v>
      </c>
      <c r="B67" s="23">
        <v>1840799575</v>
      </c>
      <c r="C67" s="23"/>
      <c r="D67" s="24">
        <v>1956214171</v>
      </c>
      <c r="E67" s="25">
        <v>1750832629</v>
      </c>
      <c r="F67" s="25">
        <v>155693114</v>
      </c>
      <c r="G67" s="25">
        <v>163375298</v>
      </c>
      <c r="H67" s="25">
        <v>176894554</v>
      </c>
      <c r="I67" s="25">
        <v>495962966</v>
      </c>
      <c r="J67" s="25">
        <v>154261459</v>
      </c>
      <c r="K67" s="25">
        <v>155099896</v>
      </c>
      <c r="L67" s="25">
        <v>150212054</v>
      </c>
      <c r="M67" s="25">
        <v>459573409</v>
      </c>
      <c r="N67" s="25">
        <v>149617760</v>
      </c>
      <c r="O67" s="25">
        <v>148754443</v>
      </c>
      <c r="P67" s="25">
        <v>152311959</v>
      </c>
      <c r="Q67" s="25">
        <v>450684162</v>
      </c>
      <c r="R67" s="25"/>
      <c r="S67" s="25"/>
      <c r="T67" s="25"/>
      <c r="U67" s="25"/>
      <c r="V67" s="25">
        <v>1406220537</v>
      </c>
      <c r="W67" s="25">
        <v>1467160524</v>
      </c>
      <c r="X67" s="25"/>
      <c r="Y67" s="24"/>
      <c r="Z67" s="26">
        <v>1750832629</v>
      </c>
    </row>
    <row r="68" spans="1:26" ht="13.5" hidden="1">
      <c r="A68" s="36" t="s">
        <v>31</v>
      </c>
      <c r="B68" s="18">
        <v>438295041</v>
      </c>
      <c r="C68" s="18"/>
      <c r="D68" s="19">
        <v>449639865</v>
      </c>
      <c r="E68" s="20">
        <v>422224201</v>
      </c>
      <c r="F68" s="20">
        <v>38777916</v>
      </c>
      <c r="G68" s="20">
        <v>37426532</v>
      </c>
      <c r="H68" s="20">
        <v>44775822</v>
      </c>
      <c r="I68" s="20">
        <v>120980270</v>
      </c>
      <c r="J68" s="20">
        <v>30899270</v>
      </c>
      <c r="K68" s="20">
        <v>30899270</v>
      </c>
      <c r="L68" s="20">
        <v>37709154</v>
      </c>
      <c r="M68" s="20">
        <v>99507694</v>
      </c>
      <c r="N68" s="20">
        <v>38597358</v>
      </c>
      <c r="O68" s="20">
        <v>38509827</v>
      </c>
      <c r="P68" s="20">
        <v>37348422</v>
      </c>
      <c r="Q68" s="20">
        <v>114455607</v>
      </c>
      <c r="R68" s="20"/>
      <c r="S68" s="20"/>
      <c r="T68" s="20"/>
      <c r="U68" s="20"/>
      <c r="V68" s="20">
        <v>334943571</v>
      </c>
      <c r="W68" s="20">
        <v>337229901</v>
      </c>
      <c r="X68" s="20"/>
      <c r="Y68" s="19"/>
      <c r="Z68" s="22">
        <v>422224201</v>
      </c>
    </row>
    <row r="69" spans="1:26" ht="13.5" hidden="1">
      <c r="A69" s="37" t="s">
        <v>32</v>
      </c>
      <c r="B69" s="18">
        <v>1385468882</v>
      </c>
      <c r="C69" s="18"/>
      <c r="D69" s="19">
        <v>1465067540</v>
      </c>
      <c r="E69" s="20">
        <v>1300197674</v>
      </c>
      <c r="F69" s="20">
        <v>114902455</v>
      </c>
      <c r="G69" s="20">
        <v>123500575</v>
      </c>
      <c r="H69" s="20">
        <v>129647454</v>
      </c>
      <c r="I69" s="20">
        <v>368050484</v>
      </c>
      <c r="J69" s="20">
        <v>120947108</v>
      </c>
      <c r="K69" s="20">
        <v>121110250</v>
      </c>
      <c r="L69" s="20">
        <v>110735193</v>
      </c>
      <c r="M69" s="20">
        <v>352792551</v>
      </c>
      <c r="N69" s="20">
        <v>108413098</v>
      </c>
      <c r="O69" s="20">
        <v>107491371</v>
      </c>
      <c r="P69" s="20">
        <v>112181917</v>
      </c>
      <c r="Q69" s="20">
        <v>328086386</v>
      </c>
      <c r="R69" s="20"/>
      <c r="S69" s="20"/>
      <c r="T69" s="20"/>
      <c r="U69" s="20"/>
      <c r="V69" s="20">
        <v>1048929421</v>
      </c>
      <c r="W69" s="20">
        <v>1098800550</v>
      </c>
      <c r="X69" s="20"/>
      <c r="Y69" s="19"/>
      <c r="Z69" s="22">
        <v>1300197674</v>
      </c>
    </row>
    <row r="70" spans="1:26" ht="13.5" hidden="1">
      <c r="A70" s="38" t="s">
        <v>102</v>
      </c>
      <c r="B70" s="18">
        <v>834569000</v>
      </c>
      <c r="C70" s="18"/>
      <c r="D70" s="19">
        <v>902337512</v>
      </c>
      <c r="E70" s="20">
        <v>845770979</v>
      </c>
      <c r="F70" s="20">
        <v>73448730</v>
      </c>
      <c r="G70" s="20">
        <v>82497681</v>
      </c>
      <c r="H70" s="20">
        <v>80768939</v>
      </c>
      <c r="I70" s="20">
        <v>236715350</v>
      </c>
      <c r="J70" s="20">
        <v>74614638</v>
      </c>
      <c r="K70" s="20">
        <v>74058835</v>
      </c>
      <c r="L70" s="20">
        <v>68273343</v>
      </c>
      <c r="M70" s="20">
        <v>216946816</v>
      </c>
      <c r="N70" s="20">
        <v>66932639</v>
      </c>
      <c r="O70" s="20">
        <v>66138610</v>
      </c>
      <c r="P70" s="20">
        <v>68030516</v>
      </c>
      <c r="Q70" s="20">
        <v>201101765</v>
      </c>
      <c r="R70" s="20"/>
      <c r="S70" s="20"/>
      <c r="T70" s="20"/>
      <c r="U70" s="20"/>
      <c r="V70" s="20">
        <v>654763931</v>
      </c>
      <c r="W70" s="20">
        <v>676753155</v>
      </c>
      <c r="X70" s="20"/>
      <c r="Y70" s="19"/>
      <c r="Z70" s="22">
        <v>845770979</v>
      </c>
    </row>
    <row r="71" spans="1:26" ht="13.5" hidden="1">
      <c r="A71" s="38" t="s">
        <v>103</v>
      </c>
      <c r="B71" s="18">
        <v>302195761</v>
      </c>
      <c r="C71" s="18"/>
      <c r="D71" s="19">
        <v>291001114</v>
      </c>
      <c r="E71" s="20">
        <v>224641781</v>
      </c>
      <c r="F71" s="20">
        <v>18888668</v>
      </c>
      <c r="G71" s="20">
        <v>19422352</v>
      </c>
      <c r="H71" s="20">
        <v>25688018</v>
      </c>
      <c r="I71" s="20">
        <v>63999038</v>
      </c>
      <c r="J71" s="20">
        <v>23350418</v>
      </c>
      <c r="K71" s="20">
        <v>23698711</v>
      </c>
      <c r="L71" s="20">
        <v>18726366</v>
      </c>
      <c r="M71" s="20">
        <v>65775495</v>
      </c>
      <c r="N71" s="20">
        <v>18094317</v>
      </c>
      <c r="O71" s="20">
        <v>18782409</v>
      </c>
      <c r="P71" s="20">
        <v>21593067</v>
      </c>
      <c r="Q71" s="20">
        <v>58469793</v>
      </c>
      <c r="R71" s="20"/>
      <c r="S71" s="20"/>
      <c r="T71" s="20"/>
      <c r="U71" s="20"/>
      <c r="V71" s="20">
        <v>188244326</v>
      </c>
      <c r="W71" s="20">
        <v>218250711</v>
      </c>
      <c r="X71" s="20"/>
      <c r="Y71" s="19"/>
      <c r="Z71" s="22">
        <v>224641781</v>
      </c>
    </row>
    <row r="72" spans="1:26" ht="13.5" hidden="1">
      <c r="A72" s="38" t="s">
        <v>104</v>
      </c>
      <c r="B72" s="18">
        <v>136170233</v>
      </c>
      <c r="C72" s="18"/>
      <c r="D72" s="19">
        <v>153205020</v>
      </c>
      <c r="E72" s="20">
        <v>126627491</v>
      </c>
      <c r="F72" s="20">
        <v>11586937</v>
      </c>
      <c r="G72" s="20">
        <v>13372655</v>
      </c>
      <c r="H72" s="20">
        <v>13561207</v>
      </c>
      <c r="I72" s="20">
        <v>38520799</v>
      </c>
      <c r="J72" s="20">
        <v>13316867</v>
      </c>
      <c r="K72" s="20">
        <v>13316867</v>
      </c>
      <c r="L72" s="20">
        <v>13713996</v>
      </c>
      <c r="M72" s="20">
        <v>40347730</v>
      </c>
      <c r="N72" s="20">
        <v>13486418</v>
      </c>
      <c r="O72" s="20">
        <v>12820365</v>
      </c>
      <c r="P72" s="20">
        <v>12875115</v>
      </c>
      <c r="Q72" s="20">
        <v>39181898</v>
      </c>
      <c r="R72" s="20"/>
      <c r="S72" s="20"/>
      <c r="T72" s="20"/>
      <c r="U72" s="20"/>
      <c r="V72" s="20">
        <v>118050427</v>
      </c>
      <c r="W72" s="20">
        <v>114903765</v>
      </c>
      <c r="X72" s="20"/>
      <c r="Y72" s="19"/>
      <c r="Z72" s="22">
        <v>126627491</v>
      </c>
    </row>
    <row r="73" spans="1:26" ht="13.5" hidden="1">
      <c r="A73" s="38" t="s">
        <v>105</v>
      </c>
      <c r="B73" s="18">
        <v>112533888</v>
      </c>
      <c r="C73" s="18"/>
      <c r="D73" s="19">
        <v>118523894</v>
      </c>
      <c r="E73" s="20">
        <v>103148286</v>
      </c>
      <c r="F73" s="20">
        <v>10978120</v>
      </c>
      <c r="G73" s="20">
        <v>8207887</v>
      </c>
      <c r="H73" s="20">
        <v>9629290</v>
      </c>
      <c r="I73" s="20">
        <v>28815297</v>
      </c>
      <c r="J73" s="20">
        <v>9665185</v>
      </c>
      <c r="K73" s="20">
        <v>10035837</v>
      </c>
      <c r="L73" s="20">
        <v>10021488</v>
      </c>
      <c r="M73" s="20">
        <v>29722510</v>
      </c>
      <c r="N73" s="20">
        <v>9899724</v>
      </c>
      <c r="O73" s="20">
        <v>9749987</v>
      </c>
      <c r="P73" s="20">
        <v>9683219</v>
      </c>
      <c r="Q73" s="20">
        <v>29332930</v>
      </c>
      <c r="R73" s="20"/>
      <c r="S73" s="20"/>
      <c r="T73" s="20"/>
      <c r="U73" s="20"/>
      <c r="V73" s="20">
        <v>87870737</v>
      </c>
      <c r="W73" s="20">
        <v>88892919</v>
      </c>
      <c r="X73" s="20"/>
      <c r="Y73" s="19"/>
      <c r="Z73" s="22">
        <v>103148286</v>
      </c>
    </row>
    <row r="74" spans="1:26" ht="13.5" hidden="1">
      <c r="A74" s="38" t="s">
        <v>106</v>
      </c>
      <c r="B74" s="18"/>
      <c r="C74" s="18"/>
      <c r="D74" s="19"/>
      <c r="E74" s="20">
        <v>9137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>
        <v>9137</v>
      </c>
    </row>
    <row r="75" spans="1:26" ht="13.5" hidden="1">
      <c r="A75" s="39" t="s">
        <v>107</v>
      </c>
      <c r="B75" s="27">
        <v>17035652</v>
      </c>
      <c r="C75" s="27"/>
      <c r="D75" s="28">
        <v>41506766</v>
      </c>
      <c r="E75" s="29">
        <v>28410754</v>
      </c>
      <c r="F75" s="29">
        <v>2012743</v>
      </c>
      <c r="G75" s="29">
        <v>2448191</v>
      </c>
      <c r="H75" s="29">
        <v>2471278</v>
      </c>
      <c r="I75" s="29">
        <v>6932212</v>
      </c>
      <c r="J75" s="29">
        <v>2415081</v>
      </c>
      <c r="K75" s="29">
        <v>3090376</v>
      </c>
      <c r="L75" s="29">
        <v>1767707</v>
      </c>
      <c r="M75" s="29">
        <v>7273164</v>
      </c>
      <c r="N75" s="29">
        <v>2607304</v>
      </c>
      <c r="O75" s="29">
        <v>2753245</v>
      </c>
      <c r="P75" s="29">
        <v>2781620</v>
      </c>
      <c r="Q75" s="29">
        <v>8142169</v>
      </c>
      <c r="R75" s="29"/>
      <c r="S75" s="29"/>
      <c r="T75" s="29"/>
      <c r="U75" s="29"/>
      <c r="V75" s="29">
        <v>22347545</v>
      </c>
      <c r="W75" s="29">
        <v>31130073</v>
      </c>
      <c r="X75" s="29"/>
      <c r="Y75" s="28"/>
      <c r="Z75" s="30">
        <v>28410754</v>
      </c>
    </row>
    <row r="76" spans="1:26" ht="13.5" hidden="1">
      <c r="A76" s="41" t="s">
        <v>109</v>
      </c>
      <c r="B76" s="31">
        <v>1419869914</v>
      </c>
      <c r="C76" s="31"/>
      <c r="D76" s="32">
        <v>1908500559</v>
      </c>
      <c r="E76" s="33">
        <v>1750832632</v>
      </c>
      <c r="F76" s="33">
        <v>135422416</v>
      </c>
      <c r="G76" s="33">
        <v>164901593</v>
      </c>
      <c r="H76" s="33">
        <v>156310170</v>
      </c>
      <c r="I76" s="33">
        <v>456634179</v>
      </c>
      <c r="J76" s="33">
        <v>157023073</v>
      </c>
      <c r="K76" s="33">
        <v>153334827</v>
      </c>
      <c r="L76" s="33">
        <v>145745195</v>
      </c>
      <c r="M76" s="33">
        <v>456103095</v>
      </c>
      <c r="N76" s="33">
        <v>146522421</v>
      </c>
      <c r="O76" s="33">
        <v>132280153</v>
      </c>
      <c r="P76" s="33">
        <v>141114619</v>
      </c>
      <c r="Q76" s="33">
        <v>419917193</v>
      </c>
      <c r="R76" s="33"/>
      <c r="S76" s="33"/>
      <c r="T76" s="33"/>
      <c r="U76" s="33"/>
      <c r="V76" s="33">
        <v>1332654467</v>
      </c>
      <c r="W76" s="33">
        <v>1354980943</v>
      </c>
      <c r="X76" s="33"/>
      <c r="Y76" s="32"/>
      <c r="Z76" s="34">
        <v>1750832632</v>
      </c>
    </row>
    <row r="77" spans="1:26" ht="13.5" hidden="1">
      <c r="A77" s="36" t="s">
        <v>31</v>
      </c>
      <c r="B77" s="18">
        <v>459709379</v>
      </c>
      <c r="C77" s="18"/>
      <c r="D77" s="19">
        <v>436150670</v>
      </c>
      <c r="E77" s="20">
        <v>422224202</v>
      </c>
      <c r="F77" s="20">
        <v>34568254</v>
      </c>
      <c r="G77" s="20">
        <v>36958593</v>
      </c>
      <c r="H77" s="20">
        <v>36971497</v>
      </c>
      <c r="I77" s="20">
        <v>108498344</v>
      </c>
      <c r="J77" s="20">
        <v>37849770</v>
      </c>
      <c r="K77" s="20">
        <v>31695489</v>
      </c>
      <c r="L77" s="20">
        <v>42217135</v>
      </c>
      <c r="M77" s="20">
        <v>111762394</v>
      </c>
      <c r="N77" s="20">
        <v>35293215</v>
      </c>
      <c r="O77" s="20">
        <v>33327764</v>
      </c>
      <c r="P77" s="20">
        <v>36823811</v>
      </c>
      <c r="Q77" s="20">
        <v>105444790</v>
      </c>
      <c r="R77" s="20"/>
      <c r="S77" s="20"/>
      <c r="T77" s="20"/>
      <c r="U77" s="20"/>
      <c r="V77" s="20">
        <v>325705528</v>
      </c>
      <c r="W77" s="20">
        <v>333313098</v>
      </c>
      <c r="X77" s="20"/>
      <c r="Y77" s="19"/>
      <c r="Z77" s="22">
        <v>422224202</v>
      </c>
    </row>
    <row r="78" spans="1:26" ht="13.5" hidden="1">
      <c r="A78" s="37" t="s">
        <v>32</v>
      </c>
      <c r="B78" s="18">
        <v>955109869</v>
      </c>
      <c r="C78" s="18"/>
      <c r="D78" s="19">
        <v>1430843123</v>
      </c>
      <c r="E78" s="20">
        <v>1300197677</v>
      </c>
      <c r="F78" s="20">
        <v>98841419</v>
      </c>
      <c r="G78" s="20">
        <v>125494809</v>
      </c>
      <c r="H78" s="20">
        <v>116867395</v>
      </c>
      <c r="I78" s="20">
        <v>341203623</v>
      </c>
      <c r="J78" s="20">
        <v>116758222</v>
      </c>
      <c r="K78" s="20">
        <v>118548962</v>
      </c>
      <c r="L78" s="20">
        <v>101760353</v>
      </c>
      <c r="M78" s="20">
        <v>337067537</v>
      </c>
      <c r="N78" s="20">
        <v>108621902</v>
      </c>
      <c r="O78" s="20">
        <v>96199144</v>
      </c>
      <c r="P78" s="20">
        <v>101509188</v>
      </c>
      <c r="Q78" s="20">
        <v>306330234</v>
      </c>
      <c r="R78" s="20"/>
      <c r="S78" s="20"/>
      <c r="T78" s="20"/>
      <c r="U78" s="20"/>
      <c r="V78" s="20">
        <v>984601394</v>
      </c>
      <c r="W78" s="20">
        <v>1003703747</v>
      </c>
      <c r="X78" s="20"/>
      <c r="Y78" s="19"/>
      <c r="Z78" s="22">
        <v>1300197677</v>
      </c>
    </row>
    <row r="79" spans="1:26" ht="13.5" hidden="1">
      <c r="A79" s="38" t="s">
        <v>102</v>
      </c>
      <c r="B79" s="18">
        <v>641354504</v>
      </c>
      <c r="C79" s="18"/>
      <c r="D79" s="19">
        <v>883685492</v>
      </c>
      <c r="E79" s="20">
        <v>845770979</v>
      </c>
      <c r="F79" s="20">
        <v>62829045</v>
      </c>
      <c r="G79" s="20">
        <v>83946721</v>
      </c>
      <c r="H79" s="20">
        <v>77360940</v>
      </c>
      <c r="I79" s="20">
        <v>224136706</v>
      </c>
      <c r="J79" s="20">
        <v>77733030</v>
      </c>
      <c r="K79" s="20">
        <v>72518674</v>
      </c>
      <c r="L79" s="20">
        <v>66823010</v>
      </c>
      <c r="M79" s="20">
        <v>217074714</v>
      </c>
      <c r="N79" s="20">
        <v>67811487</v>
      </c>
      <c r="O79" s="20">
        <v>61937391</v>
      </c>
      <c r="P79" s="20">
        <v>67434649</v>
      </c>
      <c r="Q79" s="20">
        <v>197183527</v>
      </c>
      <c r="R79" s="20"/>
      <c r="S79" s="20"/>
      <c r="T79" s="20"/>
      <c r="U79" s="20"/>
      <c r="V79" s="20">
        <v>638394947</v>
      </c>
      <c r="W79" s="20">
        <v>644502832</v>
      </c>
      <c r="X79" s="20"/>
      <c r="Y79" s="19"/>
      <c r="Z79" s="22">
        <v>845770979</v>
      </c>
    </row>
    <row r="80" spans="1:26" ht="13.5" hidden="1">
      <c r="A80" s="38" t="s">
        <v>103</v>
      </c>
      <c r="B80" s="18">
        <v>173488981</v>
      </c>
      <c r="C80" s="18"/>
      <c r="D80" s="19">
        <v>282952512</v>
      </c>
      <c r="E80" s="20">
        <v>224650919</v>
      </c>
      <c r="F80" s="20">
        <v>17834856</v>
      </c>
      <c r="G80" s="20">
        <v>19681054</v>
      </c>
      <c r="H80" s="20">
        <v>19062204</v>
      </c>
      <c r="I80" s="20">
        <v>56578114</v>
      </c>
      <c r="J80" s="20">
        <v>18667853</v>
      </c>
      <c r="K80" s="20">
        <v>25931174</v>
      </c>
      <c r="L80" s="20">
        <v>16015992</v>
      </c>
      <c r="M80" s="20">
        <v>60615019</v>
      </c>
      <c r="N80" s="20">
        <v>18761303</v>
      </c>
      <c r="O80" s="20">
        <v>16760379</v>
      </c>
      <c r="P80" s="20">
        <v>14611592</v>
      </c>
      <c r="Q80" s="20">
        <v>50133274</v>
      </c>
      <c r="R80" s="20"/>
      <c r="S80" s="20"/>
      <c r="T80" s="20"/>
      <c r="U80" s="20"/>
      <c r="V80" s="20">
        <v>167326407</v>
      </c>
      <c r="W80" s="20">
        <v>176572927</v>
      </c>
      <c r="X80" s="20"/>
      <c r="Y80" s="19"/>
      <c r="Z80" s="22">
        <v>224650919</v>
      </c>
    </row>
    <row r="81" spans="1:26" ht="13.5" hidden="1">
      <c r="A81" s="38" t="s">
        <v>104</v>
      </c>
      <c r="B81" s="18">
        <v>94961558</v>
      </c>
      <c r="C81" s="18"/>
      <c r="D81" s="19">
        <v>148608870</v>
      </c>
      <c r="E81" s="20">
        <v>126627491</v>
      </c>
      <c r="F81" s="20">
        <v>10346105</v>
      </c>
      <c r="G81" s="20">
        <v>11330022</v>
      </c>
      <c r="H81" s="20">
        <v>11170156</v>
      </c>
      <c r="I81" s="20">
        <v>32846283</v>
      </c>
      <c r="J81" s="20">
        <v>11189210</v>
      </c>
      <c r="K81" s="20">
        <v>11598571</v>
      </c>
      <c r="L81" s="20">
        <v>10423411</v>
      </c>
      <c r="M81" s="20">
        <v>33211192</v>
      </c>
      <c r="N81" s="20">
        <v>12575385</v>
      </c>
      <c r="O81" s="20">
        <v>9489996</v>
      </c>
      <c r="P81" s="20">
        <v>10254513</v>
      </c>
      <c r="Q81" s="20">
        <v>32319894</v>
      </c>
      <c r="R81" s="20"/>
      <c r="S81" s="20"/>
      <c r="T81" s="20"/>
      <c r="U81" s="20"/>
      <c r="V81" s="20">
        <v>98377369</v>
      </c>
      <c r="W81" s="20">
        <v>100944106</v>
      </c>
      <c r="X81" s="20"/>
      <c r="Y81" s="19"/>
      <c r="Z81" s="22">
        <v>126627491</v>
      </c>
    </row>
    <row r="82" spans="1:26" ht="13.5" hidden="1">
      <c r="A82" s="38" t="s">
        <v>105</v>
      </c>
      <c r="B82" s="18">
        <v>45304826</v>
      </c>
      <c r="C82" s="18"/>
      <c r="D82" s="19">
        <v>94660519</v>
      </c>
      <c r="E82" s="20">
        <v>70841370</v>
      </c>
      <c r="F82" s="20">
        <v>5899488</v>
      </c>
      <c r="G82" s="20">
        <v>6963147</v>
      </c>
      <c r="H82" s="20">
        <v>6227594</v>
      </c>
      <c r="I82" s="20">
        <v>19090229</v>
      </c>
      <c r="J82" s="20">
        <v>6193180</v>
      </c>
      <c r="K82" s="20">
        <v>6059112</v>
      </c>
      <c r="L82" s="20">
        <v>5613135</v>
      </c>
      <c r="M82" s="20">
        <v>17865427</v>
      </c>
      <c r="N82" s="20">
        <v>6155163</v>
      </c>
      <c r="O82" s="20">
        <v>5397125</v>
      </c>
      <c r="P82" s="20">
        <v>6305857</v>
      </c>
      <c r="Q82" s="20">
        <v>17858145</v>
      </c>
      <c r="R82" s="20"/>
      <c r="S82" s="20"/>
      <c r="T82" s="20"/>
      <c r="U82" s="20"/>
      <c r="V82" s="20">
        <v>54813801</v>
      </c>
      <c r="W82" s="20">
        <v>55945149</v>
      </c>
      <c r="X82" s="20"/>
      <c r="Y82" s="19"/>
      <c r="Z82" s="22">
        <v>70841370</v>
      </c>
    </row>
    <row r="83" spans="1:26" ht="13.5" hidden="1">
      <c r="A83" s="38" t="s">
        <v>106</v>
      </c>
      <c r="B83" s="18"/>
      <c r="C83" s="18"/>
      <c r="D83" s="19">
        <v>20935730</v>
      </c>
      <c r="E83" s="20">
        <v>32306918</v>
      </c>
      <c r="F83" s="20">
        <v>1931925</v>
      </c>
      <c r="G83" s="20">
        <v>3573865</v>
      </c>
      <c r="H83" s="20">
        <v>3046501</v>
      </c>
      <c r="I83" s="20">
        <v>8552291</v>
      </c>
      <c r="J83" s="20">
        <v>2974949</v>
      </c>
      <c r="K83" s="20">
        <v>2441431</v>
      </c>
      <c r="L83" s="20">
        <v>2884805</v>
      </c>
      <c r="M83" s="20">
        <v>8301185</v>
      </c>
      <c r="N83" s="20">
        <v>3318564</v>
      </c>
      <c r="O83" s="20">
        <v>2614253</v>
      </c>
      <c r="P83" s="20">
        <v>2902577</v>
      </c>
      <c r="Q83" s="20">
        <v>8835394</v>
      </c>
      <c r="R83" s="20"/>
      <c r="S83" s="20"/>
      <c r="T83" s="20"/>
      <c r="U83" s="20"/>
      <c r="V83" s="20">
        <v>25688870</v>
      </c>
      <c r="W83" s="20">
        <v>25738733</v>
      </c>
      <c r="X83" s="20"/>
      <c r="Y83" s="19"/>
      <c r="Z83" s="22">
        <v>32306918</v>
      </c>
    </row>
    <row r="84" spans="1:26" ht="13.5" hidden="1">
      <c r="A84" s="39" t="s">
        <v>107</v>
      </c>
      <c r="B84" s="27">
        <v>5050666</v>
      </c>
      <c r="C84" s="27"/>
      <c r="D84" s="28">
        <v>41506766</v>
      </c>
      <c r="E84" s="29">
        <v>28410753</v>
      </c>
      <c r="F84" s="29">
        <v>2012743</v>
      </c>
      <c r="G84" s="29">
        <v>2448191</v>
      </c>
      <c r="H84" s="29">
        <v>2471278</v>
      </c>
      <c r="I84" s="29">
        <v>6932212</v>
      </c>
      <c r="J84" s="29">
        <v>2415081</v>
      </c>
      <c r="K84" s="29">
        <v>3090376</v>
      </c>
      <c r="L84" s="29">
        <v>1767707</v>
      </c>
      <c r="M84" s="29">
        <v>7273164</v>
      </c>
      <c r="N84" s="29">
        <v>2607304</v>
      </c>
      <c r="O84" s="29">
        <v>2753245</v>
      </c>
      <c r="P84" s="29">
        <v>2781620</v>
      </c>
      <c r="Q84" s="29">
        <v>8142169</v>
      </c>
      <c r="R84" s="29"/>
      <c r="S84" s="29"/>
      <c r="T84" s="29"/>
      <c r="U84" s="29"/>
      <c r="V84" s="29">
        <v>22347545</v>
      </c>
      <c r="W84" s="29">
        <v>17964098</v>
      </c>
      <c r="X84" s="29"/>
      <c r="Y84" s="28"/>
      <c r="Z84" s="30">
        <v>28410753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759736823</v>
      </c>
      <c r="C5" s="18">
        <v>0</v>
      </c>
      <c r="D5" s="58">
        <v>842557571</v>
      </c>
      <c r="E5" s="59">
        <v>842557571</v>
      </c>
      <c r="F5" s="59">
        <v>66580332</v>
      </c>
      <c r="G5" s="59">
        <v>65906148</v>
      </c>
      <c r="H5" s="59">
        <v>69730939</v>
      </c>
      <c r="I5" s="59">
        <v>202217419</v>
      </c>
      <c r="J5" s="59">
        <v>78237965</v>
      </c>
      <c r="K5" s="59">
        <v>75612405</v>
      </c>
      <c r="L5" s="59">
        <v>68063975</v>
      </c>
      <c r="M5" s="59">
        <v>221914345</v>
      </c>
      <c r="N5" s="59">
        <v>68283265</v>
      </c>
      <c r="O5" s="59">
        <v>72818166</v>
      </c>
      <c r="P5" s="59">
        <v>0</v>
      </c>
      <c r="Q5" s="59">
        <v>141101431</v>
      </c>
      <c r="R5" s="59">
        <v>0</v>
      </c>
      <c r="S5" s="59">
        <v>0</v>
      </c>
      <c r="T5" s="59">
        <v>0</v>
      </c>
      <c r="U5" s="59">
        <v>0</v>
      </c>
      <c r="V5" s="59">
        <v>565233195</v>
      </c>
      <c r="W5" s="59">
        <v>631918179</v>
      </c>
      <c r="X5" s="59">
        <v>-66684984</v>
      </c>
      <c r="Y5" s="60">
        <v>-10.55</v>
      </c>
      <c r="Z5" s="61">
        <v>842557571</v>
      </c>
    </row>
    <row r="6" spans="1:26" ht="13.5">
      <c r="A6" s="57" t="s">
        <v>32</v>
      </c>
      <c r="B6" s="18">
        <v>2467796839</v>
      </c>
      <c r="C6" s="18">
        <v>0</v>
      </c>
      <c r="D6" s="58">
        <v>2878830032</v>
      </c>
      <c r="E6" s="59">
        <v>2878830032</v>
      </c>
      <c r="F6" s="59">
        <v>191182152</v>
      </c>
      <c r="G6" s="59">
        <v>240832644</v>
      </c>
      <c r="H6" s="59">
        <v>252163459</v>
      </c>
      <c r="I6" s="59">
        <v>684178255</v>
      </c>
      <c r="J6" s="59">
        <v>205302009</v>
      </c>
      <c r="K6" s="59">
        <v>209938745</v>
      </c>
      <c r="L6" s="59">
        <v>212698216</v>
      </c>
      <c r="M6" s="59">
        <v>627938970</v>
      </c>
      <c r="N6" s="59">
        <v>200177538</v>
      </c>
      <c r="O6" s="59">
        <v>211904760</v>
      </c>
      <c r="P6" s="59">
        <v>0</v>
      </c>
      <c r="Q6" s="59">
        <v>412082298</v>
      </c>
      <c r="R6" s="59">
        <v>0</v>
      </c>
      <c r="S6" s="59">
        <v>0</v>
      </c>
      <c r="T6" s="59">
        <v>0</v>
      </c>
      <c r="U6" s="59">
        <v>0</v>
      </c>
      <c r="V6" s="59">
        <v>1724199523</v>
      </c>
      <c r="W6" s="59">
        <v>2202225251</v>
      </c>
      <c r="X6" s="59">
        <v>-478025728</v>
      </c>
      <c r="Y6" s="60">
        <v>-21.71</v>
      </c>
      <c r="Z6" s="61">
        <v>2878830032</v>
      </c>
    </row>
    <row r="7" spans="1:26" ht="13.5">
      <c r="A7" s="57" t="s">
        <v>33</v>
      </c>
      <c r="B7" s="18">
        <v>68434503</v>
      </c>
      <c r="C7" s="18">
        <v>0</v>
      </c>
      <c r="D7" s="58">
        <v>49330319</v>
      </c>
      <c r="E7" s="59">
        <v>49330319</v>
      </c>
      <c r="F7" s="59">
        <v>37918115</v>
      </c>
      <c r="G7" s="59">
        <v>0</v>
      </c>
      <c r="H7" s="59">
        <v>0</v>
      </c>
      <c r="I7" s="59">
        <v>37918115</v>
      </c>
      <c r="J7" s="59">
        <v>0</v>
      </c>
      <c r="K7" s="59">
        <v>5549943</v>
      </c>
      <c r="L7" s="59">
        <v>199983</v>
      </c>
      <c r="M7" s="59">
        <v>5749926</v>
      </c>
      <c r="N7" s="59">
        <v>11029396</v>
      </c>
      <c r="O7" s="59">
        <v>289304</v>
      </c>
      <c r="P7" s="59">
        <v>0</v>
      </c>
      <c r="Q7" s="59">
        <v>11318700</v>
      </c>
      <c r="R7" s="59">
        <v>0</v>
      </c>
      <c r="S7" s="59">
        <v>0</v>
      </c>
      <c r="T7" s="59">
        <v>0</v>
      </c>
      <c r="U7" s="59">
        <v>0</v>
      </c>
      <c r="V7" s="59">
        <v>54986741</v>
      </c>
      <c r="W7" s="59">
        <v>36952740</v>
      </c>
      <c r="X7" s="59">
        <v>18034001</v>
      </c>
      <c r="Y7" s="60">
        <v>48.8</v>
      </c>
      <c r="Z7" s="61">
        <v>49330319</v>
      </c>
    </row>
    <row r="8" spans="1:26" ht="13.5">
      <c r="A8" s="57" t="s">
        <v>34</v>
      </c>
      <c r="B8" s="18">
        <v>466155846</v>
      </c>
      <c r="C8" s="18">
        <v>0</v>
      </c>
      <c r="D8" s="58">
        <v>489490642</v>
      </c>
      <c r="E8" s="59">
        <v>489490642</v>
      </c>
      <c r="F8" s="59">
        <v>0</v>
      </c>
      <c r="G8" s="59">
        <v>180127001</v>
      </c>
      <c r="H8" s="59">
        <v>0</v>
      </c>
      <c r="I8" s="59">
        <v>180127001</v>
      </c>
      <c r="J8" s="59">
        <v>0</v>
      </c>
      <c r="K8" s="59">
        <v>4593581</v>
      </c>
      <c r="L8" s="59">
        <v>149002735</v>
      </c>
      <c r="M8" s="59">
        <v>153596316</v>
      </c>
      <c r="N8" s="59">
        <v>1557688</v>
      </c>
      <c r="O8" s="59">
        <v>3195513</v>
      </c>
      <c r="P8" s="59">
        <v>0</v>
      </c>
      <c r="Q8" s="59">
        <v>4753201</v>
      </c>
      <c r="R8" s="59">
        <v>0</v>
      </c>
      <c r="S8" s="59">
        <v>0</v>
      </c>
      <c r="T8" s="59">
        <v>0</v>
      </c>
      <c r="U8" s="59">
        <v>0</v>
      </c>
      <c r="V8" s="59">
        <v>338476518</v>
      </c>
      <c r="W8" s="59">
        <v>352118106</v>
      </c>
      <c r="X8" s="59">
        <v>-13641588</v>
      </c>
      <c r="Y8" s="60">
        <v>-3.87</v>
      </c>
      <c r="Z8" s="61">
        <v>489490642</v>
      </c>
    </row>
    <row r="9" spans="1:26" ht="13.5">
      <c r="A9" s="57" t="s">
        <v>35</v>
      </c>
      <c r="B9" s="18">
        <v>246331064</v>
      </c>
      <c r="C9" s="18">
        <v>0</v>
      </c>
      <c r="D9" s="58">
        <v>212797808</v>
      </c>
      <c r="E9" s="59">
        <v>212797808</v>
      </c>
      <c r="F9" s="59">
        <v>32178469</v>
      </c>
      <c r="G9" s="59">
        <v>13894740</v>
      </c>
      <c r="H9" s="59">
        <v>5839355</v>
      </c>
      <c r="I9" s="59">
        <v>51912564</v>
      </c>
      <c r="J9" s="59">
        <v>12321936</v>
      </c>
      <c r="K9" s="59">
        <v>10270744</v>
      </c>
      <c r="L9" s="59">
        <v>12519630</v>
      </c>
      <c r="M9" s="59">
        <v>35112310</v>
      </c>
      <c r="N9" s="59">
        <v>12088147</v>
      </c>
      <c r="O9" s="59">
        <v>16138751</v>
      </c>
      <c r="P9" s="59">
        <v>0</v>
      </c>
      <c r="Q9" s="59">
        <v>28226898</v>
      </c>
      <c r="R9" s="59">
        <v>0</v>
      </c>
      <c r="S9" s="59">
        <v>0</v>
      </c>
      <c r="T9" s="59">
        <v>0</v>
      </c>
      <c r="U9" s="59">
        <v>0</v>
      </c>
      <c r="V9" s="59">
        <v>115251772</v>
      </c>
      <c r="W9" s="59">
        <v>159597720</v>
      </c>
      <c r="X9" s="59">
        <v>-44345948</v>
      </c>
      <c r="Y9" s="60">
        <v>-27.79</v>
      </c>
      <c r="Z9" s="61">
        <v>212797808</v>
      </c>
    </row>
    <row r="10" spans="1:26" ht="25.5">
      <c r="A10" s="62" t="s">
        <v>94</v>
      </c>
      <c r="B10" s="63">
        <f>SUM(B5:B9)</f>
        <v>4008455075</v>
      </c>
      <c r="C10" s="63">
        <f>SUM(C5:C9)</f>
        <v>0</v>
      </c>
      <c r="D10" s="64">
        <f aca="true" t="shared" si="0" ref="D10:Z10">SUM(D5:D9)</f>
        <v>4473006372</v>
      </c>
      <c r="E10" s="65">
        <f t="shared" si="0"/>
        <v>4473006372</v>
      </c>
      <c r="F10" s="65">
        <f t="shared" si="0"/>
        <v>327859068</v>
      </c>
      <c r="G10" s="65">
        <f t="shared" si="0"/>
        <v>500760533</v>
      </c>
      <c r="H10" s="65">
        <f t="shared" si="0"/>
        <v>327733753</v>
      </c>
      <c r="I10" s="65">
        <f t="shared" si="0"/>
        <v>1156353354</v>
      </c>
      <c r="J10" s="65">
        <f t="shared" si="0"/>
        <v>295861910</v>
      </c>
      <c r="K10" s="65">
        <f t="shared" si="0"/>
        <v>305965418</v>
      </c>
      <c r="L10" s="65">
        <f t="shared" si="0"/>
        <v>442484539</v>
      </c>
      <c r="M10" s="65">
        <f t="shared" si="0"/>
        <v>1044311867</v>
      </c>
      <c r="N10" s="65">
        <f t="shared" si="0"/>
        <v>293136034</v>
      </c>
      <c r="O10" s="65">
        <f t="shared" si="0"/>
        <v>304346494</v>
      </c>
      <c r="P10" s="65">
        <f t="shared" si="0"/>
        <v>0</v>
      </c>
      <c r="Q10" s="65">
        <f t="shared" si="0"/>
        <v>597482528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2798147749</v>
      </c>
      <c r="W10" s="65">
        <f t="shared" si="0"/>
        <v>3382811996</v>
      </c>
      <c r="X10" s="65">
        <f t="shared" si="0"/>
        <v>-584664247</v>
      </c>
      <c r="Y10" s="66">
        <f>+IF(W10&lt;&gt;0,(X10/W10)*100,0)</f>
        <v>-17.28337985354596</v>
      </c>
      <c r="Z10" s="67">
        <f t="shared" si="0"/>
        <v>4473006372</v>
      </c>
    </row>
    <row r="11" spans="1:26" ht="13.5">
      <c r="A11" s="57" t="s">
        <v>36</v>
      </c>
      <c r="B11" s="18">
        <v>942483343</v>
      </c>
      <c r="C11" s="18">
        <v>0</v>
      </c>
      <c r="D11" s="58">
        <v>1040937908</v>
      </c>
      <c r="E11" s="59">
        <v>1040937908</v>
      </c>
      <c r="F11" s="59">
        <v>83918020</v>
      </c>
      <c r="G11" s="59">
        <v>83564206</v>
      </c>
      <c r="H11" s="59">
        <v>82622974</v>
      </c>
      <c r="I11" s="59">
        <v>250105200</v>
      </c>
      <c r="J11" s="59">
        <v>122336280</v>
      </c>
      <c r="K11" s="59">
        <v>82812749</v>
      </c>
      <c r="L11" s="59">
        <v>80124083</v>
      </c>
      <c r="M11" s="59">
        <v>285273112</v>
      </c>
      <c r="N11" s="59">
        <v>81785542</v>
      </c>
      <c r="O11" s="59">
        <v>84495424</v>
      </c>
      <c r="P11" s="59">
        <v>0</v>
      </c>
      <c r="Q11" s="59">
        <v>166280966</v>
      </c>
      <c r="R11" s="59">
        <v>0</v>
      </c>
      <c r="S11" s="59">
        <v>0</v>
      </c>
      <c r="T11" s="59">
        <v>0</v>
      </c>
      <c r="U11" s="59">
        <v>0</v>
      </c>
      <c r="V11" s="59">
        <v>701659278</v>
      </c>
      <c r="W11" s="59">
        <v>771502500</v>
      </c>
      <c r="X11" s="59">
        <v>-69843222</v>
      </c>
      <c r="Y11" s="60">
        <v>-9.05</v>
      </c>
      <c r="Z11" s="61">
        <v>1040937908</v>
      </c>
    </row>
    <row r="12" spans="1:26" ht="13.5">
      <c r="A12" s="57" t="s">
        <v>37</v>
      </c>
      <c r="B12" s="18">
        <v>41763039</v>
      </c>
      <c r="C12" s="18">
        <v>0</v>
      </c>
      <c r="D12" s="58">
        <v>43033550</v>
      </c>
      <c r="E12" s="59">
        <v>43033550</v>
      </c>
      <c r="F12" s="59">
        <v>3448688</v>
      </c>
      <c r="G12" s="59">
        <v>3512079</v>
      </c>
      <c r="H12" s="59">
        <v>3538297</v>
      </c>
      <c r="I12" s="59">
        <v>10499064</v>
      </c>
      <c r="J12" s="59">
        <v>3557783</v>
      </c>
      <c r="K12" s="59">
        <v>3773374</v>
      </c>
      <c r="L12" s="59">
        <v>3571783</v>
      </c>
      <c r="M12" s="59">
        <v>10902940</v>
      </c>
      <c r="N12" s="59">
        <v>3560860</v>
      </c>
      <c r="O12" s="59">
        <v>3558489</v>
      </c>
      <c r="P12" s="59">
        <v>0</v>
      </c>
      <c r="Q12" s="59">
        <v>7119349</v>
      </c>
      <c r="R12" s="59">
        <v>0</v>
      </c>
      <c r="S12" s="59">
        <v>0</v>
      </c>
      <c r="T12" s="59">
        <v>0</v>
      </c>
      <c r="U12" s="59">
        <v>0</v>
      </c>
      <c r="V12" s="59">
        <v>28521353</v>
      </c>
      <c r="W12" s="59">
        <v>34269003</v>
      </c>
      <c r="X12" s="59">
        <v>-5747650</v>
      </c>
      <c r="Y12" s="60">
        <v>-16.77</v>
      </c>
      <c r="Z12" s="61">
        <v>43033550</v>
      </c>
    </row>
    <row r="13" spans="1:26" ht="13.5">
      <c r="A13" s="57" t="s">
        <v>95</v>
      </c>
      <c r="B13" s="18">
        <v>555133810</v>
      </c>
      <c r="C13" s="18">
        <v>0</v>
      </c>
      <c r="D13" s="58">
        <v>507298163</v>
      </c>
      <c r="E13" s="59">
        <v>507298163</v>
      </c>
      <c r="F13" s="59">
        <v>38776035</v>
      </c>
      <c r="G13" s="59">
        <v>38768445</v>
      </c>
      <c r="H13" s="59">
        <v>37511081</v>
      </c>
      <c r="I13" s="59">
        <v>115055561</v>
      </c>
      <c r="J13" s="59">
        <v>38855248</v>
      </c>
      <c r="K13" s="59">
        <v>37615232</v>
      </c>
      <c r="L13" s="59">
        <v>38885389</v>
      </c>
      <c r="M13" s="59">
        <v>115355869</v>
      </c>
      <c r="N13" s="59">
        <v>38893678</v>
      </c>
      <c r="O13" s="59">
        <v>35146874</v>
      </c>
      <c r="P13" s="59">
        <v>0</v>
      </c>
      <c r="Q13" s="59">
        <v>74040552</v>
      </c>
      <c r="R13" s="59">
        <v>0</v>
      </c>
      <c r="S13" s="59">
        <v>0</v>
      </c>
      <c r="T13" s="59">
        <v>0</v>
      </c>
      <c r="U13" s="59">
        <v>0</v>
      </c>
      <c r="V13" s="59">
        <v>304451982</v>
      </c>
      <c r="W13" s="59">
        <v>379577250</v>
      </c>
      <c r="X13" s="59">
        <v>-75125268</v>
      </c>
      <c r="Y13" s="60">
        <v>-19.79</v>
      </c>
      <c r="Z13" s="61">
        <v>507298163</v>
      </c>
    </row>
    <row r="14" spans="1:26" ht="13.5">
      <c r="A14" s="57" t="s">
        <v>38</v>
      </c>
      <c r="B14" s="18">
        <v>75094942</v>
      </c>
      <c r="C14" s="18">
        <v>0</v>
      </c>
      <c r="D14" s="58">
        <v>65474189</v>
      </c>
      <c r="E14" s="59">
        <v>65474189</v>
      </c>
      <c r="F14" s="59">
        <v>0</v>
      </c>
      <c r="G14" s="59">
        <v>397</v>
      </c>
      <c r="H14" s="59">
        <v>16251233</v>
      </c>
      <c r="I14" s="59">
        <v>16251630</v>
      </c>
      <c r="J14" s="59">
        <v>9569</v>
      </c>
      <c r="K14" s="59">
        <v>45</v>
      </c>
      <c r="L14" s="59">
        <v>17668710</v>
      </c>
      <c r="M14" s="59">
        <v>17678324</v>
      </c>
      <c r="N14" s="59">
        <v>-1033</v>
      </c>
      <c r="O14" s="59">
        <v>4673</v>
      </c>
      <c r="P14" s="59">
        <v>0</v>
      </c>
      <c r="Q14" s="59">
        <v>3640</v>
      </c>
      <c r="R14" s="59">
        <v>0</v>
      </c>
      <c r="S14" s="59">
        <v>0</v>
      </c>
      <c r="T14" s="59">
        <v>0</v>
      </c>
      <c r="U14" s="59">
        <v>0</v>
      </c>
      <c r="V14" s="59">
        <v>33933594</v>
      </c>
      <c r="W14" s="59">
        <v>49095000</v>
      </c>
      <c r="X14" s="59">
        <v>-15161406</v>
      </c>
      <c r="Y14" s="60">
        <v>-30.88</v>
      </c>
      <c r="Z14" s="61">
        <v>65474189</v>
      </c>
    </row>
    <row r="15" spans="1:26" ht="13.5">
      <c r="A15" s="57" t="s">
        <v>39</v>
      </c>
      <c r="B15" s="18">
        <v>1955829141</v>
      </c>
      <c r="C15" s="18">
        <v>0</v>
      </c>
      <c r="D15" s="58">
        <v>2118107212</v>
      </c>
      <c r="E15" s="59">
        <v>2118107212</v>
      </c>
      <c r="F15" s="59">
        <v>221370</v>
      </c>
      <c r="G15" s="59">
        <v>391332460</v>
      </c>
      <c r="H15" s="59">
        <v>32149045</v>
      </c>
      <c r="I15" s="59">
        <v>423702875</v>
      </c>
      <c r="J15" s="59">
        <v>174171722</v>
      </c>
      <c r="K15" s="59">
        <v>431146201</v>
      </c>
      <c r="L15" s="59">
        <v>-154101006</v>
      </c>
      <c r="M15" s="59">
        <v>451216917</v>
      </c>
      <c r="N15" s="59">
        <v>136140525</v>
      </c>
      <c r="O15" s="59">
        <v>135355500</v>
      </c>
      <c r="P15" s="59">
        <v>0</v>
      </c>
      <c r="Q15" s="59">
        <v>271496025</v>
      </c>
      <c r="R15" s="59">
        <v>0</v>
      </c>
      <c r="S15" s="59">
        <v>0</v>
      </c>
      <c r="T15" s="59">
        <v>0</v>
      </c>
      <c r="U15" s="59">
        <v>0</v>
      </c>
      <c r="V15" s="59">
        <v>1146415817</v>
      </c>
      <c r="W15" s="59">
        <v>1644605505</v>
      </c>
      <c r="X15" s="59">
        <v>-498189688</v>
      </c>
      <c r="Y15" s="60">
        <v>-30.29</v>
      </c>
      <c r="Z15" s="61">
        <v>2118107212</v>
      </c>
    </row>
    <row r="16" spans="1:26" ht="13.5">
      <c r="A16" s="68" t="s">
        <v>40</v>
      </c>
      <c r="B16" s="18">
        <v>238128</v>
      </c>
      <c r="C16" s="18">
        <v>0</v>
      </c>
      <c r="D16" s="58">
        <v>140526063</v>
      </c>
      <c r="E16" s="59">
        <v>140526063</v>
      </c>
      <c r="F16" s="59">
        <v>1730151</v>
      </c>
      <c r="G16" s="59">
        <v>19844</v>
      </c>
      <c r="H16" s="59">
        <v>19844</v>
      </c>
      <c r="I16" s="59">
        <v>1769839</v>
      </c>
      <c r="J16" s="59">
        <v>19844</v>
      </c>
      <c r="K16" s="59">
        <v>1730151</v>
      </c>
      <c r="L16" s="59">
        <v>19844</v>
      </c>
      <c r="M16" s="59">
        <v>1769839</v>
      </c>
      <c r="N16" s="59">
        <v>1730151</v>
      </c>
      <c r="O16" s="59">
        <v>543667</v>
      </c>
      <c r="P16" s="59">
        <v>0</v>
      </c>
      <c r="Q16" s="59">
        <v>2273818</v>
      </c>
      <c r="R16" s="59">
        <v>0</v>
      </c>
      <c r="S16" s="59">
        <v>0</v>
      </c>
      <c r="T16" s="59">
        <v>0</v>
      </c>
      <c r="U16" s="59">
        <v>0</v>
      </c>
      <c r="V16" s="59">
        <v>5813496</v>
      </c>
      <c r="W16" s="59">
        <v>107897310</v>
      </c>
      <c r="X16" s="59">
        <v>-102083814</v>
      </c>
      <c r="Y16" s="60">
        <v>-94.61</v>
      </c>
      <c r="Z16" s="61">
        <v>140526063</v>
      </c>
    </row>
    <row r="17" spans="1:26" ht="13.5">
      <c r="A17" s="57" t="s">
        <v>41</v>
      </c>
      <c r="B17" s="18">
        <v>689092027</v>
      </c>
      <c r="C17" s="18">
        <v>0</v>
      </c>
      <c r="D17" s="58">
        <v>538193055</v>
      </c>
      <c r="E17" s="59">
        <v>538193055</v>
      </c>
      <c r="F17" s="59">
        <v>27247385</v>
      </c>
      <c r="G17" s="59">
        <v>27473907</v>
      </c>
      <c r="H17" s="59">
        <v>54197536</v>
      </c>
      <c r="I17" s="59">
        <v>108918828</v>
      </c>
      <c r="J17" s="59">
        <v>68607979</v>
      </c>
      <c r="K17" s="59">
        <v>80422415</v>
      </c>
      <c r="L17" s="59">
        <v>59362824</v>
      </c>
      <c r="M17" s="59">
        <v>208393218</v>
      </c>
      <c r="N17" s="59">
        <v>66217923</v>
      </c>
      <c r="O17" s="59">
        <v>56609284</v>
      </c>
      <c r="P17" s="59">
        <v>0</v>
      </c>
      <c r="Q17" s="59">
        <v>122827207</v>
      </c>
      <c r="R17" s="59">
        <v>0</v>
      </c>
      <c r="S17" s="59">
        <v>0</v>
      </c>
      <c r="T17" s="59">
        <v>0</v>
      </c>
      <c r="U17" s="59">
        <v>0</v>
      </c>
      <c r="V17" s="59">
        <v>440139253</v>
      </c>
      <c r="W17" s="59">
        <v>367192692</v>
      </c>
      <c r="X17" s="59">
        <v>72946561</v>
      </c>
      <c r="Y17" s="60">
        <v>19.87</v>
      </c>
      <c r="Z17" s="61">
        <v>538193055</v>
      </c>
    </row>
    <row r="18" spans="1:26" ht="13.5">
      <c r="A18" s="69" t="s">
        <v>42</v>
      </c>
      <c r="B18" s="70">
        <f>SUM(B11:B17)</f>
        <v>4259634430</v>
      </c>
      <c r="C18" s="70">
        <f>SUM(C11:C17)</f>
        <v>0</v>
      </c>
      <c r="D18" s="71">
        <f aca="true" t="shared" si="1" ref="D18:Z18">SUM(D11:D17)</f>
        <v>4453570140</v>
      </c>
      <c r="E18" s="72">
        <f t="shared" si="1"/>
        <v>4453570140</v>
      </c>
      <c r="F18" s="72">
        <f t="shared" si="1"/>
        <v>155341649</v>
      </c>
      <c r="G18" s="72">
        <f t="shared" si="1"/>
        <v>544671338</v>
      </c>
      <c r="H18" s="72">
        <f t="shared" si="1"/>
        <v>226290010</v>
      </c>
      <c r="I18" s="72">
        <f t="shared" si="1"/>
        <v>926302997</v>
      </c>
      <c r="J18" s="72">
        <f t="shared" si="1"/>
        <v>407558425</v>
      </c>
      <c r="K18" s="72">
        <f t="shared" si="1"/>
        <v>637500167</v>
      </c>
      <c r="L18" s="72">
        <f t="shared" si="1"/>
        <v>45531627</v>
      </c>
      <c r="M18" s="72">
        <f t="shared" si="1"/>
        <v>1090590219</v>
      </c>
      <c r="N18" s="72">
        <f t="shared" si="1"/>
        <v>328327646</v>
      </c>
      <c r="O18" s="72">
        <f t="shared" si="1"/>
        <v>315713911</v>
      </c>
      <c r="P18" s="72">
        <f t="shared" si="1"/>
        <v>0</v>
      </c>
      <c r="Q18" s="72">
        <f t="shared" si="1"/>
        <v>644041557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2660934773</v>
      </c>
      <c r="W18" s="72">
        <f t="shared" si="1"/>
        <v>3354139260</v>
      </c>
      <c r="X18" s="72">
        <f t="shared" si="1"/>
        <v>-693204487</v>
      </c>
      <c r="Y18" s="66">
        <f>+IF(W18&lt;&gt;0,(X18/W18)*100,0)</f>
        <v>-20.667134941797258</v>
      </c>
      <c r="Z18" s="73">
        <f t="shared" si="1"/>
        <v>4453570140</v>
      </c>
    </row>
    <row r="19" spans="1:26" ht="13.5">
      <c r="A19" s="69" t="s">
        <v>43</v>
      </c>
      <c r="B19" s="74">
        <f>+B10-B18</f>
        <v>-251179355</v>
      </c>
      <c r="C19" s="74">
        <f>+C10-C18</f>
        <v>0</v>
      </c>
      <c r="D19" s="75">
        <f aca="true" t="shared" si="2" ref="D19:Z19">+D10-D18</f>
        <v>19436232</v>
      </c>
      <c r="E19" s="76">
        <f t="shared" si="2"/>
        <v>19436232</v>
      </c>
      <c r="F19" s="76">
        <f t="shared" si="2"/>
        <v>172517419</v>
      </c>
      <c r="G19" s="76">
        <f t="shared" si="2"/>
        <v>-43910805</v>
      </c>
      <c r="H19" s="76">
        <f t="shared" si="2"/>
        <v>101443743</v>
      </c>
      <c r="I19" s="76">
        <f t="shared" si="2"/>
        <v>230050357</v>
      </c>
      <c r="J19" s="76">
        <f t="shared" si="2"/>
        <v>-111696515</v>
      </c>
      <c r="K19" s="76">
        <f t="shared" si="2"/>
        <v>-331534749</v>
      </c>
      <c r="L19" s="76">
        <f t="shared" si="2"/>
        <v>396952912</v>
      </c>
      <c r="M19" s="76">
        <f t="shared" si="2"/>
        <v>-46278352</v>
      </c>
      <c r="N19" s="76">
        <f t="shared" si="2"/>
        <v>-35191612</v>
      </c>
      <c r="O19" s="76">
        <f t="shared" si="2"/>
        <v>-11367417</v>
      </c>
      <c r="P19" s="76">
        <f t="shared" si="2"/>
        <v>0</v>
      </c>
      <c r="Q19" s="76">
        <f t="shared" si="2"/>
        <v>-46559029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137212976</v>
      </c>
      <c r="W19" s="76">
        <f>IF(E10=E18,0,W10-W18)</f>
        <v>28672736</v>
      </c>
      <c r="X19" s="76">
        <f t="shared" si="2"/>
        <v>108540240</v>
      </c>
      <c r="Y19" s="77">
        <f>+IF(W19&lt;&gt;0,(X19/W19)*100,0)</f>
        <v>378.5485975248403</v>
      </c>
      <c r="Z19" s="78">
        <f t="shared" si="2"/>
        <v>19436232</v>
      </c>
    </row>
    <row r="20" spans="1:26" ht="13.5">
      <c r="A20" s="57" t="s">
        <v>44</v>
      </c>
      <c r="B20" s="18">
        <v>303484251</v>
      </c>
      <c r="C20" s="18">
        <v>0</v>
      </c>
      <c r="D20" s="58">
        <v>447973331</v>
      </c>
      <c r="E20" s="59">
        <v>447973331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53148004</v>
      </c>
      <c r="L20" s="59">
        <v>18845158</v>
      </c>
      <c r="M20" s="59">
        <v>71993162</v>
      </c>
      <c r="N20" s="59">
        <v>25830395</v>
      </c>
      <c r="O20" s="59">
        <v>17914062</v>
      </c>
      <c r="P20" s="59">
        <v>0</v>
      </c>
      <c r="Q20" s="59">
        <v>43744457</v>
      </c>
      <c r="R20" s="59">
        <v>0</v>
      </c>
      <c r="S20" s="59">
        <v>0</v>
      </c>
      <c r="T20" s="59">
        <v>0</v>
      </c>
      <c r="U20" s="59">
        <v>0</v>
      </c>
      <c r="V20" s="59">
        <v>115737619</v>
      </c>
      <c r="W20" s="59">
        <v>354305997</v>
      </c>
      <c r="X20" s="59">
        <v>-238568378</v>
      </c>
      <c r="Y20" s="60">
        <v>-67.33</v>
      </c>
      <c r="Z20" s="61">
        <v>447973331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52304896</v>
      </c>
      <c r="C22" s="85">
        <f>SUM(C19:C21)</f>
        <v>0</v>
      </c>
      <c r="D22" s="86">
        <f aca="true" t="shared" si="3" ref="D22:Z22">SUM(D19:D21)</f>
        <v>467409563</v>
      </c>
      <c r="E22" s="87">
        <f t="shared" si="3"/>
        <v>467409563</v>
      </c>
      <c r="F22" s="87">
        <f t="shared" si="3"/>
        <v>172517419</v>
      </c>
      <c r="G22" s="87">
        <f t="shared" si="3"/>
        <v>-43910805</v>
      </c>
      <c r="H22" s="87">
        <f t="shared" si="3"/>
        <v>101443743</v>
      </c>
      <c r="I22" s="87">
        <f t="shared" si="3"/>
        <v>230050357</v>
      </c>
      <c r="J22" s="87">
        <f t="shared" si="3"/>
        <v>-111696515</v>
      </c>
      <c r="K22" s="87">
        <f t="shared" si="3"/>
        <v>-278386745</v>
      </c>
      <c r="L22" s="87">
        <f t="shared" si="3"/>
        <v>415798070</v>
      </c>
      <c r="M22" s="87">
        <f t="shared" si="3"/>
        <v>25714810</v>
      </c>
      <c r="N22" s="87">
        <f t="shared" si="3"/>
        <v>-9361217</v>
      </c>
      <c r="O22" s="87">
        <f t="shared" si="3"/>
        <v>6546645</v>
      </c>
      <c r="P22" s="87">
        <f t="shared" si="3"/>
        <v>0</v>
      </c>
      <c r="Q22" s="87">
        <f t="shared" si="3"/>
        <v>-2814572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252950595</v>
      </c>
      <c r="W22" s="87">
        <f t="shared" si="3"/>
        <v>382978733</v>
      </c>
      <c r="X22" s="87">
        <f t="shared" si="3"/>
        <v>-130028138</v>
      </c>
      <c r="Y22" s="88">
        <f>+IF(W22&lt;&gt;0,(X22/W22)*100,0)</f>
        <v>-33.95179073820791</v>
      </c>
      <c r="Z22" s="89">
        <f t="shared" si="3"/>
        <v>467409563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52304896</v>
      </c>
      <c r="C24" s="74">
        <f>SUM(C22:C23)</f>
        <v>0</v>
      </c>
      <c r="D24" s="75">
        <f aca="true" t="shared" si="4" ref="D24:Z24">SUM(D22:D23)</f>
        <v>467409563</v>
      </c>
      <c r="E24" s="76">
        <f t="shared" si="4"/>
        <v>467409563</v>
      </c>
      <c r="F24" s="76">
        <f t="shared" si="4"/>
        <v>172517419</v>
      </c>
      <c r="G24" s="76">
        <f t="shared" si="4"/>
        <v>-43910805</v>
      </c>
      <c r="H24" s="76">
        <f t="shared" si="4"/>
        <v>101443743</v>
      </c>
      <c r="I24" s="76">
        <f t="shared" si="4"/>
        <v>230050357</v>
      </c>
      <c r="J24" s="76">
        <f t="shared" si="4"/>
        <v>-111696515</v>
      </c>
      <c r="K24" s="76">
        <f t="shared" si="4"/>
        <v>-278386745</v>
      </c>
      <c r="L24" s="76">
        <f t="shared" si="4"/>
        <v>415798070</v>
      </c>
      <c r="M24" s="76">
        <f t="shared" si="4"/>
        <v>25714810</v>
      </c>
      <c r="N24" s="76">
        <f t="shared" si="4"/>
        <v>-9361217</v>
      </c>
      <c r="O24" s="76">
        <f t="shared" si="4"/>
        <v>6546645</v>
      </c>
      <c r="P24" s="76">
        <f t="shared" si="4"/>
        <v>0</v>
      </c>
      <c r="Q24" s="76">
        <f t="shared" si="4"/>
        <v>-2814572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252950595</v>
      </c>
      <c r="W24" s="76">
        <f t="shared" si="4"/>
        <v>382978733</v>
      </c>
      <c r="X24" s="76">
        <f t="shared" si="4"/>
        <v>-130028138</v>
      </c>
      <c r="Y24" s="77">
        <f>+IF(W24&lt;&gt;0,(X24/W24)*100,0)</f>
        <v>-33.95179073820791</v>
      </c>
      <c r="Z24" s="78">
        <f t="shared" si="4"/>
        <v>467409563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482969248</v>
      </c>
      <c r="C27" s="21">
        <v>0</v>
      </c>
      <c r="D27" s="98">
        <v>726241000</v>
      </c>
      <c r="E27" s="99">
        <v>726241000</v>
      </c>
      <c r="F27" s="99">
        <v>0</v>
      </c>
      <c r="G27" s="99">
        <v>115600</v>
      </c>
      <c r="H27" s="99">
        <v>40532814</v>
      </c>
      <c r="I27" s="99">
        <v>40648414</v>
      </c>
      <c r="J27" s="99">
        <v>41829646</v>
      </c>
      <c r="K27" s="99">
        <v>39459805</v>
      </c>
      <c r="L27" s="99">
        <v>52093118</v>
      </c>
      <c r="M27" s="99">
        <v>133382569</v>
      </c>
      <c r="N27" s="99">
        <v>40642995</v>
      </c>
      <c r="O27" s="99">
        <v>36779158</v>
      </c>
      <c r="P27" s="99">
        <v>72695863</v>
      </c>
      <c r="Q27" s="99">
        <v>150118016</v>
      </c>
      <c r="R27" s="99">
        <v>0</v>
      </c>
      <c r="S27" s="99">
        <v>0</v>
      </c>
      <c r="T27" s="99">
        <v>0</v>
      </c>
      <c r="U27" s="99">
        <v>0</v>
      </c>
      <c r="V27" s="99">
        <v>324148999</v>
      </c>
      <c r="W27" s="99">
        <v>544680750</v>
      </c>
      <c r="X27" s="99">
        <v>-220531751</v>
      </c>
      <c r="Y27" s="100">
        <v>-40.49</v>
      </c>
      <c r="Z27" s="101">
        <v>726241000</v>
      </c>
    </row>
    <row r="28" spans="1:26" ht="13.5">
      <c r="A28" s="102" t="s">
        <v>44</v>
      </c>
      <c r="B28" s="18">
        <v>292498172</v>
      </c>
      <c r="C28" s="18">
        <v>0</v>
      </c>
      <c r="D28" s="58">
        <v>447973000</v>
      </c>
      <c r="E28" s="59">
        <v>447973000</v>
      </c>
      <c r="F28" s="59">
        <v>0</v>
      </c>
      <c r="G28" s="59">
        <v>0</v>
      </c>
      <c r="H28" s="59">
        <v>32034348</v>
      </c>
      <c r="I28" s="59">
        <v>32034348</v>
      </c>
      <c r="J28" s="59">
        <v>34263467</v>
      </c>
      <c r="K28" s="59">
        <v>27902987</v>
      </c>
      <c r="L28" s="59">
        <v>23388998</v>
      </c>
      <c r="M28" s="59">
        <v>85555452</v>
      </c>
      <c r="N28" s="59">
        <v>35418431</v>
      </c>
      <c r="O28" s="59">
        <v>20658505</v>
      </c>
      <c r="P28" s="59">
        <v>43495899</v>
      </c>
      <c r="Q28" s="59">
        <v>99572835</v>
      </c>
      <c r="R28" s="59">
        <v>0</v>
      </c>
      <c r="S28" s="59">
        <v>0</v>
      </c>
      <c r="T28" s="59">
        <v>0</v>
      </c>
      <c r="U28" s="59">
        <v>0</v>
      </c>
      <c r="V28" s="59">
        <v>217162635</v>
      </c>
      <c r="W28" s="59">
        <v>335979750</v>
      </c>
      <c r="X28" s="59">
        <v>-118817115</v>
      </c>
      <c r="Y28" s="60">
        <v>-35.36</v>
      </c>
      <c r="Z28" s="61">
        <v>447973000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62181455</v>
      </c>
      <c r="C30" s="18">
        <v>0</v>
      </c>
      <c r="D30" s="58">
        <v>158268000</v>
      </c>
      <c r="E30" s="59">
        <v>158268000</v>
      </c>
      <c r="F30" s="59">
        <v>0</v>
      </c>
      <c r="G30" s="59">
        <v>0</v>
      </c>
      <c r="H30" s="59">
        <v>2409447</v>
      </c>
      <c r="I30" s="59">
        <v>2409447</v>
      </c>
      <c r="J30" s="59">
        <v>898769</v>
      </c>
      <c r="K30" s="59">
        <v>1499943</v>
      </c>
      <c r="L30" s="59">
        <v>1672481</v>
      </c>
      <c r="M30" s="59">
        <v>4071193</v>
      </c>
      <c r="N30" s="59">
        <v>0</v>
      </c>
      <c r="O30" s="59">
        <v>5665692</v>
      </c>
      <c r="P30" s="59">
        <v>594512</v>
      </c>
      <c r="Q30" s="59">
        <v>6260204</v>
      </c>
      <c r="R30" s="59">
        <v>0</v>
      </c>
      <c r="S30" s="59">
        <v>0</v>
      </c>
      <c r="T30" s="59">
        <v>0</v>
      </c>
      <c r="U30" s="59">
        <v>0</v>
      </c>
      <c r="V30" s="59">
        <v>12740844</v>
      </c>
      <c r="W30" s="59">
        <v>118701000</v>
      </c>
      <c r="X30" s="59">
        <v>-105960156</v>
      </c>
      <c r="Y30" s="60">
        <v>-89.27</v>
      </c>
      <c r="Z30" s="61">
        <v>158268000</v>
      </c>
    </row>
    <row r="31" spans="1:26" ht="13.5">
      <c r="A31" s="57" t="s">
        <v>49</v>
      </c>
      <c r="B31" s="18">
        <v>128289621</v>
      </c>
      <c r="C31" s="18">
        <v>0</v>
      </c>
      <c r="D31" s="58">
        <v>120000000</v>
      </c>
      <c r="E31" s="59">
        <v>120000000</v>
      </c>
      <c r="F31" s="59">
        <v>0</v>
      </c>
      <c r="G31" s="59">
        <v>115600</v>
      </c>
      <c r="H31" s="59">
        <v>6089019</v>
      </c>
      <c r="I31" s="59">
        <v>6204619</v>
      </c>
      <c r="J31" s="59">
        <v>6667410</v>
      </c>
      <c r="K31" s="59">
        <v>10056875</v>
      </c>
      <c r="L31" s="59">
        <v>27031639</v>
      </c>
      <c r="M31" s="59">
        <v>43755924</v>
      </c>
      <c r="N31" s="59">
        <v>5224564</v>
      </c>
      <c r="O31" s="59">
        <v>10454961</v>
      </c>
      <c r="P31" s="59">
        <v>28605452</v>
      </c>
      <c r="Q31" s="59">
        <v>44284977</v>
      </c>
      <c r="R31" s="59">
        <v>0</v>
      </c>
      <c r="S31" s="59">
        <v>0</v>
      </c>
      <c r="T31" s="59">
        <v>0</v>
      </c>
      <c r="U31" s="59">
        <v>0</v>
      </c>
      <c r="V31" s="59">
        <v>94245520</v>
      </c>
      <c r="W31" s="59">
        <v>90000000</v>
      </c>
      <c r="X31" s="59">
        <v>4245520</v>
      </c>
      <c r="Y31" s="60">
        <v>4.72</v>
      </c>
      <c r="Z31" s="61">
        <v>120000000</v>
      </c>
    </row>
    <row r="32" spans="1:26" ht="13.5">
      <c r="A32" s="69" t="s">
        <v>50</v>
      </c>
      <c r="B32" s="21">
        <f>SUM(B28:B31)</f>
        <v>482969248</v>
      </c>
      <c r="C32" s="21">
        <f>SUM(C28:C31)</f>
        <v>0</v>
      </c>
      <c r="D32" s="98">
        <f aca="true" t="shared" si="5" ref="D32:Z32">SUM(D28:D31)</f>
        <v>726241000</v>
      </c>
      <c r="E32" s="99">
        <f t="shared" si="5"/>
        <v>726241000</v>
      </c>
      <c r="F32" s="99">
        <f t="shared" si="5"/>
        <v>0</v>
      </c>
      <c r="G32" s="99">
        <f t="shared" si="5"/>
        <v>115600</v>
      </c>
      <c r="H32" s="99">
        <f t="shared" si="5"/>
        <v>40532814</v>
      </c>
      <c r="I32" s="99">
        <f t="shared" si="5"/>
        <v>40648414</v>
      </c>
      <c r="J32" s="99">
        <f t="shared" si="5"/>
        <v>41829646</v>
      </c>
      <c r="K32" s="99">
        <f t="shared" si="5"/>
        <v>39459805</v>
      </c>
      <c r="L32" s="99">
        <f t="shared" si="5"/>
        <v>52093118</v>
      </c>
      <c r="M32" s="99">
        <f t="shared" si="5"/>
        <v>133382569</v>
      </c>
      <c r="N32" s="99">
        <f t="shared" si="5"/>
        <v>40642995</v>
      </c>
      <c r="O32" s="99">
        <f t="shared" si="5"/>
        <v>36779158</v>
      </c>
      <c r="P32" s="99">
        <f t="shared" si="5"/>
        <v>72695863</v>
      </c>
      <c r="Q32" s="99">
        <f t="shared" si="5"/>
        <v>150118016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324148999</v>
      </c>
      <c r="W32" s="99">
        <f t="shared" si="5"/>
        <v>544680750</v>
      </c>
      <c r="X32" s="99">
        <f t="shared" si="5"/>
        <v>-220531751</v>
      </c>
      <c r="Y32" s="100">
        <f>+IF(W32&lt;&gt;0,(X32/W32)*100,0)</f>
        <v>-40.488258672626124</v>
      </c>
      <c r="Z32" s="101">
        <f t="shared" si="5"/>
        <v>726241000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2302946219</v>
      </c>
      <c r="C35" s="18">
        <v>0</v>
      </c>
      <c r="D35" s="58">
        <v>3135283869</v>
      </c>
      <c r="E35" s="59">
        <v>3135283869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2351462902</v>
      </c>
      <c r="X35" s="59">
        <v>-2351462902</v>
      </c>
      <c r="Y35" s="60">
        <v>-100</v>
      </c>
      <c r="Z35" s="61">
        <v>3135283869</v>
      </c>
    </row>
    <row r="36" spans="1:26" ht="13.5">
      <c r="A36" s="57" t="s">
        <v>53</v>
      </c>
      <c r="B36" s="18">
        <v>7920046582</v>
      </c>
      <c r="C36" s="18">
        <v>0</v>
      </c>
      <c r="D36" s="58">
        <v>7640387200</v>
      </c>
      <c r="E36" s="59">
        <v>7640387200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5730290400</v>
      </c>
      <c r="X36" s="59">
        <v>-5730290400</v>
      </c>
      <c r="Y36" s="60">
        <v>-100</v>
      </c>
      <c r="Z36" s="61">
        <v>7640387200</v>
      </c>
    </row>
    <row r="37" spans="1:26" ht="13.5">
      <c r="A37" s="57" t="s">
        <v>54</v>
      </c>
      <c r="B37" s="18">
        <v>1033046730</v>
      </c>
      <c r="C37" s="18">
        <v>0</v>
      </c>
      <c r="D37" s="58">
        <v>1319101279</v>
      </c>
      <c r="E37" s="59">
        <v>1319101279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989325959</v>
      </c>
      <c r="X37" s="59">
        <v>-989325959</v>
      </c>
      <c r="Y37" s="60">
        <v>-100</v>
      </c>
      <c r="Z37" s="61">
        <v>1319101279</v>
      </c>
    </row>
    <row r="38" spans="1:26" ht="13.5">
      <c r="A38" s="57" t="s">
        <v>55</v>
      </c>
      <c r="B38" s="18">
        <v>1261220299</v>
      </c>
      <c r="C38" s="18">
        <v>0</v>
      </c>
      <c r="D38" s="58">
        <v>1255546648</v>
      </c>
      <c r="E38" s="59">
        <v>1255546648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941659986</v>
      </c>
      <c r="X38" s="59">
        <v>-941659986</v>
      </c>
      <c r="Y38" s="60">
        <v>-100</v>
      </c>
      <c r="Z38" s="61">
        <v>1255546648</v>
      </c>
    </row>
    <row r="39" spans="1:26" ht="13.5">
      <c r="A39" s="57" t="s">
        <v>56</v>
      </c>
      <c r="B39" s="18">
        <v>7928725772</v>
      </c>
      <c r="C39" s="18">
        <v>0</v>
      </c>
      <c r="D39" s="58">
        <v>8201023142</v>
      </c>
      <c r="E39" s="59">
        <v>8201023142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6150767357</v>
      </c>
      <c r="X39" s="59">
        <v>-6150767357</v>
      </c>
      <c r="Y39" s="60">
        <v>-100</v>
      </c>
      <c r="Z39" s="61">
        <v>8201023142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567141949</v>
      </c>
      <c r="C42" s="18">
        <v>0</v>
      </c>
      <c r="D42" s="58">
        <v>773947046</v>
      </c>
      <c r="E42" s="59">
        <v>773947046</v>
      </c>
      <c r="F42" s="59">
        <v>208325798</v>
      </c>
      <c r="G42" s="59">
        <v>-59792367</v>
      </c>
      <c r="H42" s="59">
        <v>-37832363</v>
      </c>
      <c r="I42" s="59">
        <v>110701068</v>
      </c>
      <c r="J42" s="59">
        <v>54907357</v>
      </c>
      <c r="K42" s="59">
        <v>-192952731</v>
      </c>
      <c r="L42" s="59">
        <v>212325976</v>
      </c>
      <c r="M42" s="59">
        <v>74280602</v>
      </c>
      <c r="N42" s="59">
        <v>133639045</v>
      </c>
      <c r="O42" s="59">
        <v>-30157273</v>
      </c>
      <c r="P42" s="59">
        <v>194722745</v>
      </c>
      <c r="Q42" s="59">
        <v>298204517</v>
      </c>
      <c r="R42" s="59">
        <v>0</v>
      </c>
      <c r="S42" s="59">
        <v>0</v>
      </c>
      <c r="T42" s="59">
        <v>0</v>
      </c>
      <c r="U42" s="59">
        <v>0</v>
      </c>
      <c r="V42" s="59">
        <v>483186187</v>
      </c>
      <c r="W42" s="59">
        <v>697733634</v>
      </c>
      <c r="X42" s="59">
        <v>-214547447</v>
      </c>
      <c r="Y42" s="60">
        <v>-30.75</v>
      </c>
      <c r="Z42" s="61">
        <v>773947046</v>
      </c>
    </row>
    <row r="43" spans="1:26" ht="13.5">
      <c r="A43" s="57" t="s">
        <v>59</v>
      </c>
      <c r="B43" s="18">
        <v>-483451986</v>
      </c>
      <c r="C43" s="18">
        <v>0</v>
      </c>
      <c r="D43" s="58">
        <v>-617304822</v>
      </c>
      <c r="E43" s="59">
        <v>-617304822</v>
      </c>
      <c r="F43" s="59">
        <v>-115600</v>
      </c>
      <c r="G43" s="59">
        <v>0</v>
      </c>
      <c r="H43" s="59">
        <v>-40532814</v>
      </c>
      <c r="I43" s="59">
        <v>-40648414</v>
      </c>
      <c r="J43" s="59">
        <v>-41829643</v>
      </c>
      <c r="K43" s="59">
        <v>-39459805</v>
      </c>
      <c r="L43" s="59">
        <v>-52093118</v>
      </c>
      <c r="M43" s="59">
        <v>-133382566</v>
      </c>
      <c r="N43" s="59">
        <v>-40642995</v>
      </c>
      <c r="O43" s="59">
        <v>-36779158</v>
      </c>
      <c r="P43" s="59">
        <v>-57643248</v>
      </c>
      <c r="Q43" s="59">
        <v>-135065401</v>
      </c>
      <c r="R43" s="59">
        <v>0</v>
      </c>
      <c r="S43" s="59">
        <v>0</v>
      </c>
      <c r="T43" s="59">
        <v>0</v>
      </c>
      <c r="U43" s="59">
        <v>0</v>
      </c>
      <c r="V43" s="59">
        <v>-309096381</v>
      </c>
      <c r="W43" s="59">
        <v>-352718874</v>
      </c>
      <c r="X43" s="59">
        <v>43622493</v>
      </c>
      <c r="Y43" s="60">
        <v>-12.37</v>
      </c>
      <c r="Z43" s="61">
        <v>-617304822</v>
      </c>
    </row>
    <row r="44" spans="1:26" ht="13.5">
      <c r="A44" s="57" t="s">
        <v>60</v>
      </c>
      <c r="B44" s="18">
        <v>46217978</v>
      </c>
      <c r="C44" s="18">
        <v>0</v>
      </c>
      <c r="D44" s="58">
        <v>-17761975</v>
      </c>
      <c r="E44" s="59">
        <v>-17761975</v>
      </c>
      <c r="F44" s="59">
        <v>987355</v>
      </c>
      <c r="G44" s="59">
        <v>247822</v>
      </c>
      <c r="H44" s="59">
        <v>-18253324</v>
      </c>
      <c r="I44" s="59">
        <v>-17018147</v>
      </c>
      <c r="J44" s="59">
        <v>419568</v>
      </c>
      <c r="K44" s="59">
        <v>280530</v>
      </c>
      <c r="L44" s="59">
        <v>-14094160</v>
      </c>
      <c r="M44" s="59">
        <v>-13394062</v>
      </c>
      <c r="N44" s="59">
        <v>-18633</v>
      </c>
      <c r="O44" s="59">
        <v>50068395</v>
      </c>
      <c r="P44" s="59">
        <v>-19299021</v>
      </c>
      <c r="Q44" s="59">
        <v>30750741</v>
      </c>
      <c r="R44" s="59">
        <v>0</v>
      </c>
      <c r="S44" s="59">
        <v>0</v>
      </c>
      <c r="T44" s="59">
        <v>0</v>
      </c>
      <c r="U44" s="59">
        <v>0</v>
      </c>
      <c r="V44" s="59">
        <v>338532</v>
      </c>
      <c r="W44" s="59">
        <v>-2679098</v>
      </c>
      <c r="X44" s="59">
        <v>3017630</v>
      </c>
      <c r="Y44" s="60">
        <v>-112.64</v>
      </c>
      <c r="Z44" s="61">
        <v>-17761975</v>
      </c>
    </row>
    <row r="45" spans="1:26" ht="13.5">
      <c r="A45" s="69" t="s">
        <v>61</v>
      </c>
      <c r="B45" s="21">
        <v>971060564</v>
      </c>
      <c r="C45" s="21">
        <v>0</v>
      </c>
      <c r="D45" s="98">
        <v>1051589335</v>
      </c>
      <c r="E45" s="99">
        <v>1051589335</v>
      </c>
      <c r="F45" s="99">
        <v>1185914379</v>
      </c>
      <c r="G45" s="99">
        <v>1126369834</v>
      </c>
      <c r="H45" s="99">
        <v>1029751333</v>
      </c>
      <c r="I45" s="99">
        <v>1029751333</v>
      </c>
      <c r="J45" s="99">
        <v>1043248615</v>
      </c>
      <c r="K45" s="99">
        <v>811116609</v>
      </c>
      <c r="L45" s="99">
        <v>957255307</v>
      </c>
      <c r="M45" s="99">
        <v>957255307</v>
      </c>
      <c r="N45" s="99">
        <v>1050232724</v>
      </c>
      <c r="O45" s="99">
        <v>1033364688</v>
      </c>
      <c r="P45" s="99">
        <v>1151145164</v>
      </c>
      <c r="Q45" s="99">
        <v>1151145164</v>
      </c>
      <c r="R45" s="99">
        <v>0</v>
      </c>
      <c r="S45" s="99">
        <v>0</v>
      </c>
      <c r="T45" s="99">
        <v>0</v>
      </c>
      <c r="U45" s="99">
        <v>0</v>
      </c>
      <c r="V45" s="99">
        <v>1151145164</v>
      </c>
      <c r="W45" s="99">
        <v>1255044748</v>
      </c>
      <c r="X45" s="99">
        <v>-103899584</v>
      </c>
      <c r="Y45" s="100">
        <v>-8.28</v>
      </c>
      <c r="Z45" s="101">
        <v>1051589335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8" t="s">
        <v>90</v>
      </c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292344967</v>
      </c>
      <c r="C49" s="51">
        <v>0</v>
      </c>
      <c r="D49" s="128">
        <v>143379936</v>
      </c>
      <c r="E49" s="53">
        <v>71210698</v>
      </c>
      <c r="F49" s="53">
        <v>0</v>
      </c>
      <c r="G49" s="53">
        <v>0</v>
      </c>
      <c r="H49" s="53">
        <v>0</v>
      </c>
      <c r="I49" s="53">
        <v>46170311</v>
      </c>
      <c r="J49" s="53">
        <v>0</v>
      </c>
      <c r="K49" s="53">
        <v>0</v>
      </c>
      <c r="L49" s="53">
        <v>0</v>
      </c>
      <c r="M49" s="53">
        <v>38947740</v>
      </c>
      <c r="N49" s="53">
        <v>0</v>
      </c>
      <c r="O49" s="53">
        <v>0</v>
      </c>
      <c r="P49" s="53">
        <v>0</v>
      </c>
      <c r="Q49" s="53">
        <v>47293477</v>
      </c>
      <c r="R49" s="53">
        <v>0</v>
      </c>
      <c r="S49" s="53">
        <v>0</v>
      </c>
      <c r="T49" s="53">
        <v>0</v>
      </c>
      <c r="U49" s="53">
        <v>0</v>
      </c>
      <c r="V49" s="53">
        <v>39129038</v>
      </c>
      <c r="W49" s="53">
        <v>1183352586</v>
      </c>
      <c r="X49" s="53">
        <v>1861828753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97.50307252859976</v>
      </c>
      <c r="C58" s="5">
        <f>IF(C67=0,0,+(C76/C67)*100)</f>
        <v>0</v>
      </c>
      <c r="D58" s="6">
        <f aca="true" t="shared" si="6" ref="D58:Z58">IF(D67=0,0,+(D76/D67)*100)</f>
        <v>87.99999196240624</v>
      </c>
      <c r="E58" s="7">
        <f t="shared" si="6"/>
        <v>87.99999196240624</v>
      </c>
      <c r="F58" s="7">
        <f t="shared" si="6"/>
        <v>102.5806109548268</v>
      </c>
      <c r="G58" s="7">
        <f t="shared" si="6"/>
        <v>84.44348727027534</v>
      </c>
      <c r="H58" s="7">
        <f t="shared" si="6"/>
        <v>88.15332739428833</v>
      </c>
      <c r="I58" s="7">
        <f t="shared" si="6"/>
        <v>91.14842313065833</v>
      </c>
      <c r="J58" s="7">
        <f t="shared" si="6"/>
        <v>112.87695678134749</v>
      </c>
      <c r="K58" s="7">
        <f t="shared" si="6"/>
        <v>97.53568180807548</v>
      </c>
      <c r="L58" s="7">
        <f t="shared" si="6"/>
        <v>98.88012221412673</v>
      </c>
      <c r="M58" s="7">
        <f t="shared" si="6"/>
        <v>103.00240129321243</v>
      </c>
      <c r="N58" s="7">
        <f t="shared" si="6"/>
        <v>86.05212586529201</v>
      </c>
      <c r="O58" s="7">
        <f t="shared" si="6"/>
        <v>93.1002087411605</v>
      </c>
      <c r="P58" s="7">
        <f t="shared" si="6"/>
        <v>0</v>
      </c>
      <c r="Q58" s="7">
        <f t="shared" si="6"/>
        <v>139.45442203411568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107.24817526842409</v>
      </c>
      <c r="W58" s="7">
        <f t="shared" si="6"/>
        <v>86.04612588354608</v>
      </c>
      <c r="X58" s="7">
        <f t="shared" si="6"/>
        <v>0</v>
      </c>
      <c r="Y58" s="7">
        <f t="shared" si="6"/>
        <v>0</v>
      </c>
      <c r="Z58" s="8">
        <f t="shared" si="6"/>
        <v>87.99999196240624</v>
      </c>
    </row>
    <row r="59" spans="1:26" ht="13.5">
      <c r="A59" s="36" t="s">
        <v>31</v>
      </c>
      <c r="B59" s="9">
        <f aca="true" t="shared" si="7" ref="B59:Z66">IF(B68=0,0,+(B77/B68)*100)</f>
        <v>100.3450148136504</v>
      </c>
      <c r="C59" s="9">
        <f t="shared" si="7"/>
        <v>0</v>
      </c>
      <c r="D59" s="2">
        <f t="shared" si="7"/>
        <v>87.99999947917165</v>
      </c>
      <c r="E59" s="10">
        <f t="shared" si="7"/>
        <v>87.99999947917165</v>
      </c>
      <c r="F59" s="10">
        <f t="shared" si="7"/>
        <v>76.18792517121116</v>
      </c>
      <c r="G59" s="10">
        <f t="shared" si="7"/>
        <v>89.20775957440135</v>
      </c>
      <c r="H59" s="10">
        <f t="shared" si="7"/>
        <v>91.8120067330952</v>
      </c>
      <c r="I59" s="10">
        <f t="shared" si="7"/>
        <v>85.69483378675294</v>
      </c>
      <c r="J59" s="10">
        <f t="shared" si="7"/>
        <v>85.62875299448157</v>
      </c>
      <c r="K59" s="10">
        <f t="shared" si="7"/>
        <v>85.36308627945506</v>
      </c>
      <c r="L59" s="10">
        <f t="shared" si="7"/>
        <v>85.48656166126504</v>
      </c>
      <c r="M59" s="10">
        <f t="shared" si="7"/>
        <v>85.48905609073834</v>
      </c>
      <c r="N59" s="10">
        <f t="shared" si="7"/>
        <v>75.64261494651572</v>
      </c>
      <c r="O59" s="10">
        <f t="shared" si="7"/>
        <v>100.14657662194266</v>
      </c>
      <c r="P59" s="10">
        <f t="shared" si="7"/>
        <v>0</v>
      </c>
      <c r="Q59" s="10">
        <f t="shared" si="7"/>
        <v>132.5629574373395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97.4206094028439</v>
      </c>
      <c r="W59" s="10">
        <f t="shared" si="7"/>
        <v>89.9999993990442</v>
      </c>
      <c r="X59" s="10">
        <f t="shared" si="7"/>
        <v>0</v>
      </c>
      <c r="Y59" s="10">
        <f t="shared" si="7"/>
        <v>0</v>
      </c>
      <c r="Z59" s="11">
        <f t="shared" si="7"/>
        <v>87.99999947917165</v>
      </c>
    </row>
    <row r="60" spans="1:26" ht="13.5">
      <c r="A60" s="37" t="s">
        <v>32</v>
      </c>
      <c r="B60" s="12">
        <f t="shared" si="7"/>
        <v>96.26520297200203</v>
      </c>
      <c r="C60" s="12">
        <f t="shared" si="7"/>
        <v>0</v>
      </c>
      <c r="D60" s="3">
        <f t="shared" si="7"/>
        <v>87.99998974722382</v>
      </c>
      <c r="E60" s="13">
        <f t="shared" si="7"/>
        <v>87.99998974722382</v>
      </c>
      <c r="F60" s="13">
        <f t="shared" si="7"/>
        <v>115.48712507431134</v>
      </c>
      <c r="G60" s="13">
        <f t="shared" si="7"/>
        <v>84.8433894202482</v>
      </c>
      <c r="H60" s="13">
        <f t="shared" si="7"/>
        <v>86.80324376419662</v>
      </c>
      <c r="I60" s="13">
        <f t="shared" si="7"/>
        <v>94.12859971704304</v>
      </c>
      <c r="J60" s="13">
        <f t="shared" si="7"/>
        <v>124.98964537653403</v>
      </c>
      <c r="K60" s="13">
        <f t="shared" si="7"/>
        <v>103.37034595495938</v>
      </c>
      <c r="L60" s="13">
        <f t="shared" si="7"/>
        <v>105.88468123305745</v>
      </c>
      <c r="M60" s="13">
        <f t="shared" si="7"/>
        <v>111.29035167223338</v>
      </c>
      <c r="N60" s="13">
        <f t="shared" si="7"/>
        <v>92.07396036612259</v>
      </c>
      <c r="O60" s="13">
        <f t="shared" si="7"/>
        <v>92.07465372651374</v>
      </c>
      <c r="P60" s="13">
        <f t="shared" si="7"/>
        <v>0</v>
      </c>
      <c r="Q60" s="13">
        <f t="shared" si="7"/>
        <v>144.47250655741587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112.41091869853162</v>
      </c>
      <c r="W60" s="13">
        <f t="shared" si="7"/>
        <v>84.88125777102898</v>
      </c>
      <c r="X60" s="13">
        <f t="shared" si="7"/>
        <v>0</v>
      </c>
      <c r="Y60" s="13">
        <f t="shared" si="7"/>
        <v>0</v>
      </c>
      <c r="Z60" s="14">
        <f t="shared" si="7"/>
        <v>87.99998974722382</v>
      </c>
    </row>
    <row r="61" spans="1:26" ht="13.5">
      <c r="A61" s="38" t="s">
        <v>102</v>
      </c>
      <c r="B61" s="12">
        <f t="shared" si="7"/>
        <v>94.81191527630129</v>
      </c>
      <c r="C61" s="12">
        <f t="shared" si="7"/>
        <v>0</v>
      </c>
      <c r="D61" s="3">
        <f t="shared" si="7"/>
        <v>88.00000918812016</v>
      </c>
      <c r="E61" s="13">
        <f t="shared" si="7"/>
        <v>88.00000918812016</v>
      </c>
      <c r="F61" s="13">
        <f t="shared" si="7"/>
        <v>130.33549016520013</v>
      </c>
      <c r="G61" s="13">
        <f t="shared" si="7"/>
        <v>83.12261279366311</v>
      </c>
      <c r="H61" s="13">
        <f t="shared" si="7"/>
        <v>87.54181454611863</v>
      </c>
      <c r="I61" s="13">
        <f t="shared" si="7"/>
        <v>97.1160252854092</v>
      </c>
      <c r="J61" s="13">
        <f t="shared" si="7"/>
        <v>141.0847159713915</v>
      </c>
      <c r="K61" s="13">
        <f t="shared" si="7"/>
        <v>111.25721181944526</v>
      </c>
      <c r="L61" s="13">
        <f t="shared" si="7"/>
        <v>120.48304330662553</v>
      </c>
      <c r="M61" s="13">
        <f t="shared" si="7"/>
        <v>124.020496826086</v>
      </c>
      <c r="N61" s="13">
        <f t="shared" si="7"/>
        <v>95.59820434977892</v>
      </c>
      <c r="O61" s="13">
        <f t="shared" si="7"/>
        <v>100.75501596528656</v>
      </c>
      <c r="P61" s="13">
        <f t="shared" si="7"/>
        <v>0</v>
      </c>
      <c r="Q61" s="13">
        <f t="shared" si="7"/>
        <v>154.20725210767105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120.15038472648567</v>
      </c>
      <c r="W61" s="13">
        <f t="shared" si="7"/>
        <v>90.30100362226612</v>
      </c>
      <c r="X61" s="13">
        <f t="shared" si="7"/>
        <v>0</v>
      </c>
      <c r="Y61" s="13">
        <f t="shared" si="7"/>
        <v>0</v>
      </c>
      <c r="Z61" s="14">
        <f t="shared" si="7"/>
        <v>88.00000918812016</v>
      </c>
    </row>
    <row r="62" spans="1:26" ht="13.5">
      <c r="A62" s="38" t="s">
        <v>103</v>
      </c>
      <c r="B62" s="12">
        <f t="shared" si="7"/>
        <v>100.0363682797077</v>
      </c>
      <c r="C62" s="12">
        <f t="shared" si="7"/>
        <v>0</v>
      </c>
      <c r="D62" s="3">
        <f t="shared" si="7"/>
        <v>87.99989757829685</v>
      </c>
      <c r="E62" s="13">
        <f t="shared" si="7"/>
        <v>87.99989757829685</v>
      </c>
      <c r="F62" s="13">
        <f t="shared" si="7"/>
        <v>81.39933667761915</v>
      </c>
      <c r="G62" s="13">
        <f t="shared" si="7"/>
        <v>88.2503186320964</v>
      </c>
      <c r="H62" s="13">
        <f t="shared" si="7"/>
        <v>77.63158094333276</v>
      </c>
      <c r="I62" s="13">
        <f t="shared" si="7"/>
        <v>82.1364816778295</v>
      </c>
      <c r="J62" s="13">
        <f t="shared" si="7"/>
        <v>84.08931894416834</v>
      </c>
      <c r="K62" s="13">
        <f t="shared" si="7"/>
        <v>81.76190092725211</v>
      </c>
      <c r="L62" s="13">
        <f t="shared" si="7"/>
        <v>67.01228800428233</v>
      </c>
      <c r="M62" s="13">
        <f t="shared" si="7"/>
        <v>77.29197099275501</v>
      </c>
      <c r="N62" s="13">
        <f t="shared" si="7"/>
        <v>81.58017082787384</v>
      </c>
      <c r="O62" s="13">
        <f t="shared" si="7"/>
        <v>66.42114045430246</v>
      </c>
      <c r="P62" s="13">
        <f t="shared" si="7"/>
        <v>0</v>
      </c>
      <c r="Q62" s="13">
        <f t="shared" si="7"/>
        <v>115.05512144662066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88.75135826966122</v>
      </c>
      <c r="W62" s="13">
        <f t="shared" si="7"/>
        <v>67.03020357725885</v>
      </c>
      <c r="X62" s="13">
        <f t="shared" si="7"/>
        <v>0</v>
      </c>
      <c r="Y62" s="13">
        <f t="shared" si="7"/>
        <v>0</v>
      </c>
      <c r="Z62" s="14">
        <f t="shared" si="7"/>
        <v>87.99989757829685</v>
      </c>
    </row>
    <row r="63" spans="1:26" ht="13.5">
      <c r="A63" s="38" t="s">
        <v>104</v>
      </c>
      <c r="B63" s="12">
        <f t="shared" si="7"/>
        <v>100.16432836645686</v>
      </c>
      <c r="C63" s="12">
        <f t="shared" si="7"/>
        <v>0</v>
      </c>
      <c r="D63" s="3">
        <f t="shared" si="7"/>
        <v>88.00014101824222</v>
      </c>
      <c r="E63" s="13">
        <f t="shared" si="7"/>
        <v>88.00014101824222</v>
      </c>
      <c r="F63" s="13">
        <f t="shared" si="7"/>
        <v>83.53495918952433</v>
      </c>
      <c r="G63" s="13">
        <f t="shared" si="7"/>
        <v>100.88646154891212</v>
      </c>
      <c r="H63" s="13">
        <f t="shared" si="7"/>
        <v>111.88216200428076</v>
      </c>
      <c r="I63" s="13">
        <f t="shared" si="7"/>
        <v>97.64309503988781</v>
      </c>
      <c r="J63" s="13">
        <f t="shared" si="7"/>
        <v>82.49758189559485</v>
      </c>
      <c r="K63" s="13">
        <f t="shared" si="7"/>
        <v>81.46198777589052</v>
      </c>
      <c r="L63" s="13">
        <f t="shared" si="7"/>
        <v>73.6586861872722</v>
      </c>
      <c r="M63" s="13">
        <f t="shared" si="7"/>
        <v>79.01411195840505</v>
      </c>
      <c r="N63" s="13">
        <f t="shared" si="7"/>
        <v>86.66802958083855</v>
      </c>
      <c r="O63" s="13">
        <f t="shared" si="7"/>
        <v>77.32658640197467</v>
      </c>
      <c r="P63" s="13">
        <f t="shared" si="7"/>
        <v>0</v>
      </c>
      <c r="Q63" s="13">
        <f t="shared" si="7"/>
        <v>130.97642343050256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98.45739822448779</v>
      </c>
      <c r="W63" s="13">
        <f t="shared" si="7"/>
        <v>89.99912987422624</v>
      </c>
      <c r="X63" s="13">
        <f t="shared" si="7"/>
        <v>0</v>
      </c>
      <c r="Y63" s="13">
        <f t="shared" si="7"/>
        <v>0</v>
      </c>
      <c r="Z63" s="14">
        <f t="shared" si="7"/>
        <v>88.00014101824222</v>
      </c>
    </row>
    <row r="64" spans="1:26" ht="13.5">
      <c r="A64" s="38" t="s">
        <v>105</v>
      </c>
      <c r="B64" s="12">
        <f t="shared" si="7"/>
        <v>100.04527711658258</v>
      </c>
      <c r="C64" s="12">
        <f t="shared" si="7"/>
        <v>0</v>
      </c>
      <c r="D64" s="3">
        <f t="shared" si="7"/>
        <v>87.99994989823757</v>
      </c>
      <c r="E64" s="13">
        <f t="shared" si="7"/>
        <v>87.99994989823757</v>
      </c>
      <c r="F64" s="13">
        <f t="shared" si="7"/>
        <v>240.43369118887082</v>
      </c>
      <c r="G64" s="13">
        <f t="shared" si="7"/>
        <v>351.8342504585626</v>
      </c>
      <c r="H64" s="13">
        <f t="shared" si="7"/>
        <v>425.5293193781998</v>
      </c>
      <c r="I64" s="13">
        <f t="shared" si="7"/>
        <v>324.1479734680807</v>
      </c>
      <c r="J64" s="13">
        <f t="shared" si="7"/>
        <v>327.26604688028186</v>
      </c>
      <c r="K64" s="13">
        <f t="shared" si="7"/>
        <v>290.2426342205656</v>
      </c>
      <c r="L64" s="13">
        <f t="shared" si="7"/>
        <v>305.10677943676427</v>
      </c>
      <c r="M64" s="13">
        <f t="shared" si="7"/>
        <v>307.48236896764854</v>
      </c>
      <c r="N64" s="13">
        <f t="shared" si="7"/>
        <v>363.7049711928794</v>
      </c>
      <c r="O64" s="13">
        <f t="shared" si="7"/>
        <v>293.28250500182725</v>
      </c>
      <c r="P64" s="13">
        <f t="shared" si="7"/>
        <v>0</v>
      </c>
      <c r="Q64" s="13">
        <f t="shared" si="7"/>
        <v>519.3141695622913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363.5181752852487</v>
      </c>
      <c r="W64" s="13">
        <f t="shared" si="7"/>
        <v>90.00028566548667</v>
      </c>
      <c r="X64" s="13">
        <f t="shared" si="7"/>
        <v>0</v>
      </c>
      <c r="Y64" s="13">
        <f t="shared" si="7"/>
        <v>0</v>
      </c>
      <c r="Z64" s="14">
        <f t="shared" si="7"/>
        <v>87.99994989823757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113.33316526593617</v>
      </c>
      <c r="C66" s="15">
        <f t="shared" si="7"/>
        <v>0</v>
      </c>
      <c r="D66" s="4">
        <f t="shared" si="7"/>
        <v>87.99999758850544</v>
      </c>
      <c r="E66" s="16">
        <f t="shared" si="7"/>
        <v>87.99999758850544</v>
      </c>
      <c r="F66" s="16">
        <f t="shared" si="7"/>
        <v>13.493067503932632</v>
      </c>
      <c r="G66" s="16">
        <f t="shared" si="7"/>
        <v>15.556854697849957</v>
      </c>
      <c r="H66" s="16">
        <f t="shared" si="7"/>
        <v>-301.9107783176771</v>
      </c>
      <c r="I66" s="16">
        <f t="shared" si="7"/>
        <v>20.090533994350686</v>
      </c>
      <c r="J66" s="16">
        <f t="shared" si="7"/>
        <v>12.534966810097437</v>
      </c>
      <c r="K66" s="16">
        <f t="shared" si="7"/>
        <v>20.537875907765777</v>
      </c>
      <c r="L66" s="16">
        <f t="shared" si="7"/>
        <v>13.61490352410242</v>
      </c>
      <c r="M66" s="16">
        <f t="shared" si="7"/>
        <v>14.911194660199195</v>
      </c>
      <c r="N66" s="16">
        <f t="shared" si="7"/>
        <v>10.66888480126691</v>
      </c>
      <c r="O66" s="16">
        <f t="shared" si="7"/>
        <v>34.4243472520999</v>
      </c>
      <c r="P66" s="16">
        <f t="shared" si="7"/>
        <v>0</v>
      </c>
      <c r="Q66" s="16">
        <f t="shared" si="7"/>
        <v>41.86295832120585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23.82188360348067</v>
      </c>
      <c r="W66" s="16">
        <f t="shared" si="7"/>
        <v>89.99999095689604</v>
      </c>
      <c r="X66" s="16">
        <f t="shared" si="7"/>
        <v>0</v>
      </c>
      <c r="Y66" s="16">
        <f t="shared" si="7"/>
        <v>0</v>
      </c>
      <c r="Z66" s="17">
        <f t="shared" si="7"/>
        <v>87.99999758850544</v>
      </c>
    </row>
    <row r="67" spans="1:26" ht="13.5" hidden="1">
      <c r="A67" s="40" t="s">
        <v>108</v>
      </c>
      <c r="B67" s="23">
        <v>3267511489</v>
      </c>
      <c r="C67" s="23"/>
      <c r="D67" s="24">
        <v>3743906559</v>
      </c>
      <c r="E67" s="25">
        <v>3743906559</v>
      </c>
      <c r="F67" s="25">
        <v>265993872</v>
      </c>
      <c r="G67" s="25">
        <v>311026641</v>
      </c>
      <c r="H67" s="25">
        <v>319014252</v>
      </c>
      <c r="I67" s="25">
        <v>896034765</v>
      </c>
      <c r="J67" s="25">
        <v>279075892</v>
      </c>
      <c r="K67" s="25">
        <v>287511005</v>
      </c>
      <c r="L67" s="25">
        <v>287221788</v>
      </c>
      <c r="M67" s="25">
        <v>853808685</v>
      </c>
      <c r="N67" s="25">
        <v>273593041</v>
      </c>
      <c r="O67" s="25">
        <v>286888795</v>
      </c>
      <c r="P67" s="25"/>
      <c r="Q67" s="25">
        <v>560481836</v>
      </c>
      <c r="R67" s="25"/>
      <c r="S67" s="25"/>
      <c r="T67" s="25"/>
      <c r="U67" s="25"/>
      <c r="V67" s="25">
        <v>2310325286</v>
      </c>
      <c r="W67" s="25">
        <v>2851032650</v>
      </c>
      <c r="X67" s="25"/>
      <c r="Y67" s="24"/>
      <c r="Z67" s="26">
        <v>3743906559</v>
      </c>
    </row>
    <row r="68" spans="1:26" ht="13.5" hidden="1">
      <c r="A68" s="36" t="s">
        <v>31</v>
      </c>
      <c r="B68" s="18">
        <v>739500711</v>
      </c>
      <c r="C68" s="18"/>
      <c r="D68" s="19">
        <v>798727632</v>
      </c>
      <c r="E68" s="20">
        <v>798727632</v>
      </c>
      <c r="F68" s="20">
        <v>66948030</v>
      </c>
      <c r="G68" s="20">
        <v>64345694</v>
      </c>
      <c r="H68" s="20">
        <v>67094254</v>
      </c>
      <c r="I68" s="20">
        <v>198387978</v>
      </c>
      <c r="J68" s="20">
        <v>67254129</v>
      </c>
      <c r="K68" s="20">
        <v>73242674</v>
      </c>
      <c r="L68" s="20">
        <v>67681915</v>
      </c>
      <c r="M68" s="20">
        <v>208178718</v>
      </c>
      <c r="N68" s="20">
        <v>66624812</v>
      </c>
      <c r="O68" s="20">
        <v>70251312</v>
      </c>
      <c r="P68" s="20"/>
      <c r="Q68" s="20">
        <v>136876124</v>
      </c>
      <c r="R68" s="20"/>
      <c r="S68" s="20"/>
      <c r="T68" s="20"/>
      <c r="U68" s="20"/>
      <c r="V68" s="20">
        <v>543442820</v>
      </c>
      <c r="W68" s="20">
        <v>599045724</v>
      </c>
      <c r="X68" s="20"/>
      <c r="Y68" s="19"/>
      <c r="Z68" s="22">
        <v>798727632</v>
      </c>
    </row>
    <row r="69" spans="1:26" ht="13.5" hidden="1">
      <c r="A69" s="37" t="s">
        <v>32</v>
      </c>
      <c r="B69" s="18">
        <v>2467796839</v>
      </c>
      <c r="C69" s="18"/>
      <c r="D69" s="19">
        <v>2878830032</v>
      </c>
      <c r="E69" s="20">
        <v>2878830032</v>
      </c>
      <c r="F69" s="20">
        <v>191182152</v>
      </c>
      <c r="G69" s="20">
        <v>240832644</v>
      </c>
      <c r="H69" s="20">
        <v>252163459</v>
      </c>
      <c r="I69" s="20">
        <v>684178255</v>
      </c>
      <c r="J69" s="20">
        <v>205302009</v>
      </c>
      <c r="K69" s="20">
        <v>209938745</v>
      </c>
      <c r="L69" s="20">
        <v>212698216</v>
      </c>
      <c r="M69" s="20">
        <v>627938970</v>
      </c>
      <c r="N69" s="20">
        <v>200177538</v>
      </c>
      <c r="O69" s="20">
        <v>211904760</v>
      </c>
      <c r="P69" s="20"/>
      <c r="Q69" s="20">
        <v>412082298</v>
      </c>
      <c r="R69" s="20"/>
      <c r="S69" s="20"/>
      <c r="T69" s="20"/>
      <c r="U69" s="20"/>
      <c r="V69" s="20">
        <v>1724199523</v>
      </c>
      <c r="W69" s="20">
        <v>2202225251</v>
      </c>
      <c r="X69" s="20"/>
      <c r="Y69" s="19"/>
      <c r="Z69" s="22">
        <v>2878830032</v>
      </c>
    </row>
    <row r="70" spans="1:26" ht="13.5" hidden="1">
      <c r="A70" s="38" t="s">
        <v>102</v>
      </c>
      <c r="B70" s="18">
        <v>1784563166</v>
      </c>
      <c r="C70" s="18"/>
      <c r="D70" s="19">
        <v>2008245396</v>
      </c>
      <c r="E70" s="20">
        <v>2008245396</v>
      </c>
      <c r="F70" s="20">
        <v>133941363</v>
      </c>
      <c r="G70" s="20">
        <v>186344910</v>
      </c>
      <c r="H70" s="20">
        <v>192377133</v>
      </c>
      <c r="I70" s="20">
        <v>512663406</v>
      </c>
      <c r="J70" s="20">
        <v>147247984</v>
      </c>
      <c r="K70" s="20">
        <v>155001454</v>
      </c>
      <c r="L70" s="20">
        <v>151053330</v>
      </c>
      <c r="M70" s="20">
        <v>453302768</v>
      </c>
      <c r="N70" s="20">
        <v>142281162</v>
      </c>
      <c r="O70" s="20">
        <v>152946832</v>
      </c>
      <c r="P70" s="20"/>
      <c r="Q70" s="20">
        <v>295227994</v>
      </c>
      <c r="R70" s="20"/>
      <c r="S70" s="20"/>
      <c r="T70" s="20"/>
      <c r="U70" s="20"/>
      <c r="V70" s="20">
        <v>1261194168</v>
      </c>
      <c r="W70" s="20">
        <v>1506184200</v>
      </c>
      <c r="X70" s="20"/>
      <c r="Y70" s="19"/>
      <c r="Z70" s="22">
        <v>2008245396</v>
      </c>
    </row>
    <row r="71" spans="1:26" ht="13.5" hidden="1">
      <c r="A71" s="38" t="s">
        <v>103</v>
      </c>
      <c r="B71" s="18">
        <v>472848871</v>
      </c>
      <c r="C71" s="18"/>
      <c r="D71" s="19">
        <v>623188231</v>
      </c>
      <c r="E71" s="20">
        <v>623188231</v>
      </c>
      <c r="F71" s="20">
        <v>37580520</v>
      </c>
      <c r="G71" s="20">
        <v>36590005</v>
      </c>
      <c r="H71" s="20">
        <v>43508846</v>
      </c>
      <c r="I71" s="20">
        <v>117679371</v>
      </c>
      <c r="J71" s="20">
        <v>38921508</v>
      </c>
      <c r="K71" s="20">
        <v>36670609</v>
      </c>
      <c r="L71" s="20">
        <v>41682033</v>
      </c>
      <c r="M71" s="20">
        <v>117274150</v>
      </c>
      <c r="N71" s="20">
        <v>40015952</v>
      </c>
      <c r="O71" s="20">
        <v>40669249</v>
      </c>
      <c r="P71" s="20"/>
      <c r="Q71" s="20">
        <v>80685201</v>
      </c>
      <c r="R71" s="20"/>
      <c r="S71" s="20"/>
      <c r="T71" s="20"/>
      <c r="U71" s="20"/>
      <c r="V71" s="20">
        <v>315638722</v>
      </c>
      <c r="W71" s="20">
        <v>510492776</v>
      </c>
      <c r="X71" s="20"/>
      <c r="Y71" s="19"/>
      <c r="Z71" s="22">
        <v>623188231</v>
      </c>
    </row>
    <row r="72" spans="1:26" ht="13.5" hidden="1">
      <c r="A72" s="38" t="s">
        <v>104</v>
      </c>
      <c r="B72" s="18">
        <v>126183327</v>
      </c>
      <c r="C72" s="18"/>
      <c r="D72" s="19">
        <v>147839029</v>
      </c>
      <c r="E72" s="20">
        <v>147839029</v>
      </c>
      <c r="F72" s="20">
        <v>11580360</v>
      </c>
      <c r="G72" s="20">
        <v>10511003</v>
      </c>
      <c r="H72" s="20">
        <v>9079686</v>
      </c>
      <c r="I72" s="20">
        <v>31171049</v>
      </c>
      <c r="J72" s="20">
        <v>11657892</v>
      </c>
      <c r="K72" s="20">
        <v>10739269</v>
      </c>
      <c r="L72" s="20">
        <v>12491689</v>
      </c>
      <c r="M72" s="20">
        <v>34888850</v>
      </c>
      <c r="N72" s="20">
        <v>10712340</v>
      </c>
      <c r="O72" s="20">
        <v>10928425</v>
      </c>
      <c r="P72" s="20"/>
      <c r="Q72" s="20">
        <v>21640765</v>
      </c>
      <c r="R72" s="20"/>
      <c r="S72" s="20"/>
      <c r="T72" s="20"/>
      <c r="U72" s="20"/>
      <c r="V72" s="20">
        <v>87700664</v>
      </c>
      <c r="W72" s="20">
        <v>110880522</v>
      </c>
      <c r="X72" s="20"/>
      <c r="Y72" s="19"/>
      <c r="Z72" s="22">
        <v>147839029</v>
      </c>
    </row>
    <row r="73" spans="1:26" ht="13.5" hidden="1">
      <c r="A73" s="38" t="s">
        <v>105</v>
      </c>
      <c r="B73" s="18">
        <v>84201475</v>
      </c>
      <c r="C73" s="18"/>
      <c r="D73" s="19">
        <v>99557376</v>
      </c>
      <c r="E73" s="20">
        <v>99557376</v>
      </c>
      <c r="F73" s="20">
        <v>2476232</v>
      </c>
      <c r="G73" s="20">
        <v>1859070</v>
      </c>
      <c r="H73" s="20">
        <v>1537021</v>
      </c>
      <c r="I73" s="20">
        <v>5872323</v>
      </c>
      <c r="J73" s="20">
        <v>1990901</v>
      </c>
      <c r="K73" s="20">
        <v>2009733</v>
      </c>
      <c r="L73" s="20">
        <v>1995328</v>
      </c>
      <c r="M73" s="20">
        <v>5995962</v>
      </c>
      <c r="N73" s="20">
        <v>1749741</v>
      </c>
      <c r="O73" s="20">
        <v>1890809</v>
      </c>
      <c r="P73" s="20"/>
      <c r="Q73" s="20">
        <v>3640550</v>
      </c>
      <c r="R73" s="20"/>
      <c r="S73" s="20"/>
      <c r="T73" s="20"/>
      <c r="U73" s="20"/>
      <c r="V73" s="20">
        <v>15508835</v>
      </c>
      <c r="W73" s="20">
        <v>74667753</v>
      </c>
      <c r="X73" s="20"/>
      <c r="Y73" s="19"/>
      <c r="Z73" s="22">
        <v>99557376</v>
      </c>
    </row>
    <row r="74" spans="1:26" ht="13.5" hidden="1">
      <c r="A74" s="38" t="s">
        <v>106</v>
      </c>
      <c r="B74" s="18"/>
      <c r="C74" s="18"/>
      <c r="D74" s="19"/>
      <c r="E74" s="20"/>
      <c r="F74" s="20">
        <v>5603677</v>
      </c>
      <c r="G74" s="20">
        <v>5527656</v>
      </c>
      <c r="H74" s="20">
        <v>5660773</v>
      </c>
      <c r="I74" s="20">
        <v>16792106</v>
      </c>
      <c r="J74" s="20">
        <v>5483724</v>
      </c>
      <c r="K74" s="20">
        <v>5517680</v>
      </c>
      <c r="L74" s="20">
        <v>5475836</v>
      </c>
      <c r="M74" s="20">
        <v>16477240</v>
      </c>
      <c r="N74" s="20">
        <v>5418343</v>
      </c>
      <c r="O74" s="20">
        <v>5469445</v>
      </c>
      <c r="P74" s="20"/>
      <c r="Q74" s="20">
        <v>10887788</v>
      </c>
      <c r="R74" s="20"/>
      <c r="S74" s="20"/>
      <c r="T74" s="20"/>
      <c r="U74" s="20"/>
      <c r="V74" s="20">
        <v>44157134</v>
      </c>
      <c r="W74" s="20"/>
      <c r="X74" s="20"/>
      <c r="Y74" s="19"/>
      <c r="Z74" s="22"/>
    </row>
    <row r="75" spans="1:26" ht="13.5" hidden="1">
      <c r="A75" s="39" t="s">
        <v>107</v>
      </c>
      <c r="B75" s="27">
        <v>60213939</v>
      </c>
      <c r="C75" s="27"/>
      <c r="D75" s="28">
        <v>66348895</v>
      </c>
      <c r="E75" s="29">
        <v>66348895</v>
      </c>
      <c r="F75" s="29">
        <v>7863690</v>
      </c>
      <c r="G75" s="29">
        <v>5848303</v>
      </c>
      <c r="H75" s="29">
        <v>-243461</v>
      </c>
      <c r="I75" s="29">
        <v>13468532</v>
      </c>
      <c r="J75" s="29">
        <v>6519754</v>
      </c>
      <c r="K75" s="29">
        <v>4329586</v>
      </c>
      <c r="L75" s="29">
        <v>6841657</v>
      </c>
      <c r="M75" s="29">
        <v>17690997</v>
      </c>
      <c r="N75" s="29">
        <v>6790691</v>
      </c>
      <c r="O75" s="29">
        <v>4732723</v>
      </c>
      <c r="P75" s="29"/>
      <c r="Q75" s="29">
        <v>11523414</v>
      </c>
      <c r="R75" s="29"/>
      <c r="S75" s="29"/>
      <c r="T75" s="29"/>
      <c r="U75" s="29"/>
      <c r="V75" s="29">
        <v>42682943</v>
      </c>
      <c r="W75" s="29">
        <v>49761675</v>
      </c>
      <c r="X75" s="29"/>
      <c r="Y75" s="28"/>
      <c r="Z75" s="30">
        <v>66348895</v>
      </c>
    </row>
    <row r="76" spans="1:26" ht="13.5" hidden="1">
      <c r="A76" s="41" t="s">
        <v>109</v>
      </c>
      <c r="B76" s="31">
        <v>3185924097</v>
      </c>
      <c r="C76" s="31"/>
      <c r="D76" s="32">
        <v>3294637471</v>
      </c>
      <c r="E76" s="33">
        <v>3294637471</v>
      </c>
      <c r="F76" s="33">
        <v>272858139</v>
      </c>
      <c r="G76" s="33">
        <v>262641742</v>
      </c>
      <c r="H76" s="33">
        <v>281221678</v>
      </c>
      <c r="I76" s="33">
        <v>816721559</v>
      </c>
      <c r="J76" s="33">
        <v>315012374</v>
      </c>
      <c r="K76" s="33">
        <v>280425819</v>
      </c>
      <c r="L76" s="33">
        <v>284005255</v>
      </c>
      <c r="M76" s="33">
        <v>879443448</v>
      </c>
      <c r="N76" s="33">
        <v>235432628</v>
      </c>
      <c r="O76" s="33">
        <v>267094067</v>
      </c>
      <c r="P76" s="33">
        <v>279090010</v>
      </c>
      <c r="Q76" s="33">
        <v>781616705</v>
      </c>
      <c r="R76" s="33"/>
      <c r="S76" s="33"/>
      <c r="T76" s="33"/>
      <c r="U76" s="33"/>
      <c r="V76" s="33">
        <v>2477781712</v>
      </c>
      <c r="W76" s="33">
        <v>2453203143</v>
      </c>
      <c r="X76" s="33"/>
      <c r="Y76" s="32"/>
      <c r="Z76" s="34">
        <v>3294637471</v>
      </c>
    </row>
    <row r="77" spans="1:26" ht="13.5" hidden="1">
      <c r="A77" s="36" t="s">
        <v>31</v>
      </c>
      <c r="B77" s="18">
        <v>742052098</v>
      </c>
      <c r="C77" s="18"/>
      <c r="D77" s="19">
        <v>702880312</v>
      </c>
      <c r="E77" s="20">
        <v>702880312</v>
      </c>
      <c r="F77" s="20">
        <v>51006315</v>
      </c>
      <c r="G77" s="20">
        <v>57401352</v>
      </c>
      <c r="H77" s="20">
        <v>61600581</v>
      </c>
      <c r="I77" s="20">
        <v>170008248</v>
      </c>
      <c r="J77" s="20">
        <v>57588872</v>
      </c>
      <c r="K77" s="20">
        <v>62522207</v>
      </c>
      <c r="L77" s="20">
        <v>57858942</v>
      </c>
      <c r="M77" s="20">
        <v>177970021</v>
      </c>
      <c r="N77" s="20">
        <v>50396750</v>
      </c>
      <c r="O77" s="20">
        <v>70354284</v>
      </c>
      <c r="P77" s="20">
        <v>60696004</v>
      </c>
      <c r="Q77" s="20">
        <v>181447038</v>
      </c>
      <c r="R77" s="20"/>
      <c r="S77" s="20"/>
      <c r="T77" s="20"/>
      <c r="U77" s="20"/>
      <c r="V77" s="20">
        <v>529425307</v>
      </c>
      <c r="W77" s="20">
        <v>539141148</v>
      </c>
      <c r="X77" s="20"/>
      <c r="Y77" s="19"/>
      <c r="Z77" s="22">
        <v>702880312</v>
      </c>
    </row>
    <row r="78" spans="1:26" ht="13.5" hidden="1">
      <c r="A78" s="37" t="s">
        <v>32</v>
      </c>
      <c r="B78" s="18">
        <v>2375629636</v>
      </c>
      <c r="C78" s="18"/>
      <c r="D78" s="19">
        <v>2533370133</v>
      </c>
      <c r="E78" s="20">
        <v>2533370133</v>
      </c>
      <c r="F78" s="20">
        <v>220790771</v>
      </c>
      <c r="G78" s="20">
        <v>204330578</v>
      </c>
      <c r="H78" s="20">
        <v>218886062</v>
      </c>
      <c r="I78" s="20">
        <v>644007411</v>
      </c>
      <c r="J78" s="20">
        <v>256606253</v>
      </c>
      <c r="K78" s="20">
        <v>217014407</v>
      </c>
      <c r="L78" s="20">
        <v>225214828</v>
      </c>
      <c r="M78" s="20">
        <v>698835488</v>
      </c>
      <c r="N78" s="20">
        <v>184311387</v>
      </c>
      <c r="O78" s="20">
        <v>195110574</v>
      </c>
      <c r="P78" s="20">
        <v>215923664</v>
      </c>
      <c r="Q78" s="20">
        <v>595345625</v>
      </c>
      <c r="R78" s="20"/>
      <c r="S78" s="20"/>
      <c r="T78" s="20"/>
      <c r="U78" s="20"/>
      <c r="V78" s="20">
        <v>1938188524</v>
      </c>
      <c r="W78" s="20">
        <v>1869276492</v>
      </c>
      <c r="X78" s="20"/>
      <c r="Y78" s="19"/>
      <c r="Z78" s="22">
        <v>2533370133</v>
      </c>
    </row>
    <row r="79" spans="1:26" ht="13.5" hidden="1">
      <c r="A79" s="38" t="s">
        <v>102</v>
      </c>
      <c r="B79" s="18">
        <v>1691978517</v>
      </c>
      <c r="C79" s="18"/>
      <c r="D79" s="19">
        <v>1767256133</v>
      </c>
      <c r="E79" s="20">
        <v>1767256133</v>
      </c>
      <c r="F79" s="20">
        <v>174573132</v>
      </c>
      <c r="G79" s="20">
        <v>154894758</v>
      </c>
      <c r="H79" s="20">
        <v>168410433</v>
      </c>
      <c r="I79" s="20">
        <v>497878323</v>
      </c>
      <c r="J79" s="20">
        <v>207744400</v>
      </c>
      <c r="K79" s="20">
        <v>172450296</v>
      </c>
      <c r="L79" s="20">
        <v>181993649</v>
      </c>
      <c r="M79" s="20">
        <v>562188345</v>
      </c>
      <c r="N79" s="20">
        <v>136018236</v>
      </c>
      <c r="O79" s="20">
        <v>154101605</v>
      </c>
      <c r="P79" s="20">
        <v>165143136</v>
      </c>
      <c r="Q79" s="20">
        <v>455262977</v>
      </c>
      <c r="R79" s="20"/>
      <c r="S79" s="20"/>
      <c r="T79" s="20"/>
      <c r="U79" s="20"/>
      <c r="V79" s="20">
        <v>1515329645</v>
      </c>
      <c r="W79" s="20">
        <v>1360099449</v>
      </c>
      <c r="X79" s="20"/>
      <c r="Y79" s="19"/>
      <c r="Z79" s="22">
        <v>1767256133</v>
      </c>
    </row>
    <row r="80" spans="1:26" ht="13.5" hidden="1">
      <c r="A80" s="38" t="s">
        <v>103</v>
      </c>
      <c r="B80" s="18">
        <v>473020838</v>
      </c>
      <c r="C80" s="18"/>
      <c r="D80" s="19">
        <v>548405005</v>
      </c>
      <c r="E80" s="20">
        <v>548405005</v>
      </c>
      <c r="F80" s="20">
        <v>30590294</v>
      </c>
      <c r="G80" s="20">
        <v>32290796</v>
      </c>
      <c r="H80" s="20">
        <v>33776605</v>
      </c>
      <c r="I80" s="20">
        <v>96657695</v>
      </c>
      <c r="J80" s="20">
        <v>32728831</v>
      </c>
      <c r="K80" s="20">
        <v>29982587</v>
      </c>
      <c r="L80" s="20">
        <v>27932084</v>
      </c>
      <c r="M80" s="20">
        <v>90643502</v>
      </c>
      <c r="N80" s="20">
        <v>32645082</v>
      </c>
      <c r="O80" s="20">
        <v>27012979</v>
      </c>
      <c r="P80" s="20">
        <v>33174395</v>
      </c>
      <c r="Q80" s="20">
        <v>92832456</v>
      </c>
      <c r="R80" s="20"/>
      <c r="S80" s="20"/>
      <c r="T80" s="20"/>
      <c r="U80" s="20"/>
      <c r="V80" s="20">
        <v>280133653</v>
      </c>
      <c r="W80" s="20">
        <v>342184347</v>
      </c>
      <c r="X80" s="20"/>
      <c r="Y80" s="19"/>
      <c r="Z80" s="22">
        <v>548405005</v>
      </c>
    </row>
    <row r="81" spans="1:26" ht="13.5" hidden="1">
      <c r="A81" s="38" t="s">
        <v>104</v>
      </c>
      <c r="B81" s="18">
        <v>126390682</v>
      </c>
      <c r="C81" s="18"/>
      <c r="D81" s="19">
        <v>130098554</v>
      </c>
      <c r="E81" s="20">
        <v>130098554</v>
      </c>
      <c r="F81" s="20">
        <v>9673649</v>
      </c>
      <c r="G81" s="20">
        <v>10604179</v>
      </c>
      <c r="H81" s="20">
        <v>10158549</v>
      </c>
      <c r="I81" s="20">
        <v>30436377</v>
      </c>
      <c r="J81" s="20">
        <v>9617479</v>
      </c>
      <c r="K81" s="20">
        <v>8748422</v>
      </c>
      <c r="L81" s="20">
        <v>9201214</v>
      </c>
      <c r="M81" s="20">
        <v>27567115</v>
      </c>
      <c r="N81" s="20">
        <v>9284174</v>
      </c>
      <c r="O81" s="20">
        <v>8450578</v>
      </c>
      <c r="P81" s="20">
        <v>10609548</v>
      </c>
      <c r="Q81" s="20">
        <v>28344300</v>
      </c>
      <c r="R81" s="20"/>
      <c r="S81" s="20"/>
      <c r="T81" s="20"/>
      <c r="U81" s="20"/>
      <c r="V81" s="20">
        <v>86347792</v>
      </c>
      <c r="W81" s="20">
        <v>99791505</v>
      </c>
      <c r="X81" s="20"/>
      <c r="Y81" s="19"/>
      <c r="Z81" s="22">
        <v>130098554</v>
      </c>
    </row>
    <row r="82" spans="1:26" ht="13.5" hidden="1">
      <c r="A82" s="38" t="s">
        <v>105</v>
      </c>
      <c r="B82" s="18">
        <v>84239599</v>
      </c>
      <c r="C82" s="18"/>
      <c r="D82" s="19">
        <v>87610441</v>
      </c>
      <c r="E82" s="20">
        <v>87610441</v>
      </c>
      <c r="F82" s="20">
        <v>5953696</v>
      </c>
      <c r="G82" s="20">
        <v>6540845</v>
      </c>
      <c r="H82" s="20">
        <v>6540475</v>
      </c>
      <c r="I82" s="20">
        <v>19035016</v>
      </c>
      <c r="J82" s="20">
        <v>6515543</v>
      </c>
      <c r="K82" s="20">
        <v>5833102</v>
      </c>
      <c r="L82" s="20">
        <v>6087881</v>
      </c>
      <c r="M82" s="20">
        <v>18436526</v>
      </c>
      <c r="N82" s="20">
        <v>6363895</v>
      </c>
      <c r="O82" s="20">
        <v>5545412</v>
      </c>
      <c r="P82" s="20">
        <v>6996585</v>
      </c>
      <c r="Q82" s="20">
        <v>18905892</v>
      </c>
      <c r="R82" s="20"/>
      <c r="S82" s="20"/>
      <c r="T82" s="20"/>
      <c r="U82" s="20"/>
      <c r="V82" s="20">
        <v>56377434</v>
      </c>
      <c r="W82" s="20">
        <v>67201191</v>
      </c>
      <c r="X82" s="20"/>
      <c r="Y82" s="19"/>
      <c r="Z82" s="22">
        <v>87610441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68242363</v>
      </c>
      <c r="C84" s="27"/>
      <c r="D84" s="28">
        <v>58387026</v>
      </c>
      <c r="E84" s="29">
        <v>58387026</v>
      </c>
      <c r="F84" s="29">
        <v>1061053</v>
      </c>
      <c r="G84" s="29">
        <v>909812</v>
      </c>
      <c r="H84" s="29">
        <v>735035</v>
      </c>
      <c r="I84" s="29">
        <v>2705900</v>
      </c>
      <c r="J84" s="29">
        <v>817249</v>
      </c>
      <c r="K84" s="29">
        <v>889205</v>
      </c>
      <c r="L84" s="29">
        <v>931485</v>
      </c>
      <c r="M84" s="29">
        <v>2637939</v>
      </c>
      <c r="N84" s="29">
        <v>724491</v>
      </c>
      <c r="O84" s="29">
        <v>1629209</v>
      </c>
      <c r="P84" s="29">
        <v>2470342</v>
      </c>
      <c r="Q84" s="29">
        <v>4824042</v>
      </c>
      <c r="R84" s="29"/>
      <c r="S84" s="29"/>
      <c r="T84" s="29"/>
      <c r="U84" s="29"/>
      <c r="V84" s="29">
        <v>10167881</v>
      </c>
      <c r="W84" s="29">
        <v>44785503</v>
      </c>
      <c r="X84" s="29"/>
      <c r="Y84" s="28"/>
      <c r="Z84" s="30">
        <v>58387026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214713798</v>
      </c>
      <c r="C5" s="18">
        <v>0</v>
      </c>
      <c r="D5" s="58">
        <v>256072025</v>
      </c>
      <c r="E5" s="59">
        <v>256072025</v>
      </c>
      <c r="F5" s="59">
        <v>55734935</v>
      </c>
      <c r="G5" s="59">
        <v>-5969469</v>
      </c>
      <c r="H5" s="59">
        <v>22000367</v>
      </c>
      <c r="I5" s="59">
        <v>71765833</v>
      </c>
      <c r="J5" s="59">
        <v>22268018</v>
      </c>
      <c r="K5" s="59">
        <v>22149646</v>
      </c>
      <c r="L5" s="59">
        <v>22070685</v>
      </c>
      <c r="M5" s="59">
        <v>66488349</v>
      </c>
      <c r="N5" s="59">
        <v>22174439</v>
      </c>
      <c r="O5" s="59">
        <v>22044531</v>
      </c>
      <c r="P5" s="59">
        <v>16742424</v>
      </c>
      <c r="Q5" s="59">
        <v>60961394</v>
      </c>
      <c r="R5" s="59">
        <v>0</v>
      </c>
      <c r="S5" s="59">
        <v>0</v>
      </c>
      <c r="T5" s="59">
        <v>0</v>
      </c>
      <c r="U5" s="59">
        <v>0</v>
      </c>
      <c r="V5" s="59">
        <v>199215576</v>
      </c>
      <c r="W5" s="59">
        <v>192054015</v>
      </c>
      <c r="X5" s="59">
        <v>7161561</v>
      </c>
      <c r="Y5" s="60">
        <v>3.73</v>
      </c>
      <c r="Z5" s="61">
        <v>256072025</v>
      </c>
    </row>
    <row r="6" spans="1:26" ht="13.5">
      <c r="A6" s="57" t="s">
        <v>32</v>
      </c>
      <c r="B6" s="18">
        <v>914750787</v>
      </c>
      <c r="C6" s="18">
        <v>0</v>
      </c>
      <c r="D6" s="58">
        <v>1083994184</v>
      </c>
      <c r="E6" s="59">
        <v>1060850004</v>
      </c>
      <c r="F6" s="59">
        <v>110913733</v>
      </c>
      <c r="G6" s="59">
        <v>33686402</v>
      </c>
      <c r="H6" s="59">
        <v>116947115</v>
      </c>
      <c r="I6" s="59">
        <v>261547250</v>
      </c>
      <c r="J6" s="59">
        <v>80908516</v>
      </c>
      <c r="K6" s="59">
        <v>85149689</v>
      </c>
      <c r="L6" s="59">
        <v>85666240</v>
      </c>
      <c r="M6" s="59">
        <v>251724445</v>
      </c>
      <c r="N6" s="59">
        <v>83138268</v>
      </c>
      <c r="O6" s="59">
        <v>82908354</v>
      </c>
      <c r="P6" s="59">
        <v>86109939</v>
      </c>
      <c r="Q6" s="59">
        <v>252156561</v>
      </c>
      <c r="R6" s="59">
        <v>0</v>
      </c>
      <c r="S6" s="59">
        <v>0</v>
      </c>
      <c r="T6" s="59">
        <v>0</v>
      </c>
      <c r="U6" s="59">
        <v>0</v>
      </c>
      <c r="V6" s="59">
        <v>765428256</v>
      </c>
      <c r="W6" s="59">
        <v>812995641</v>
      </c>
      <c r="X6" s="59">
        <v>-47567385</v>
      </c>
      <c r="Y6" s="60">
        <v>-5.85</v>
      </c>
      <c r="Z6" s="61">
        <v>1060850004</v>
      </c>
    </row>
    <row r="7" spans="1:26" ht="13.5">
      <c r="A7" s="57" t="s">
        <v>33</v>
      </c>
      <c r="B7" s="18">
        <v>12517428</v>
      </c>
      <c r="C7" s="18">
        <v>0</v>
      </c>
      <c r="D7" s="58">
        <v>4000000</v>
      </c>
      <c r="E7" s="59">
        <v>4000000</v>
      </c>
      <c r="F7" s="59">
        <v>225378</v>
      </c>
      <c r="G7" s="59">
        <v>362656</v>
      </c>
      <c r="H7" s="59">
        <v>165912</v>
      </c>
      <c r="I7" s="59">
        <v>753946</v>
      </c>
      <c r="J7" s="59">
        <v>212148</v>
      </c>
      <c r="K7" s="59">
        <v>-51741</v>
      </c>
      <c r="L7" s="59">
        <v>215924</v>
      </c>
      <c r="M7" s="59">
        <v>376331</v>
      </c>
      <c r="N7" s="59">
        <v>200917</v>
      </c>
      <c r="O7" s="59">
        <v>228627</v>
      </c>
      <c r="P7" s="59">
        <v>203834</v>
      </c>
      <c r="Q7" s="59">
        <v>633378</v>
      </c>
      <c r="R7" s="59">
        <v>0</v>
      </c>
      <c r="S7" s="59">
        <v>0</v>
      </c>
      <c r="T7" s="59">
        <v>0</v>
      </c>
      <c r="U7" s="59">
        <v>0</v>
      </c>
      <c r="V7" s="59">
        <v>1763655</v>
      </c>
      <c r="W7" s="59">
        <v>2999997</v>
      </c>
      <c r="X7" s="59">
        <v>-1236342</v>
      </c>
      <c r="Y7" s="60">
        <v>-41.21</v>
      </c>
      <c r="Z7" s="61">
        <v>4000000</v>
      </c>
    </row>
    <row r="8" spans="1:26" ht="13.5">
      <c r="A8" s="57" t="s">
        <v>34</v>
      </c>
      <c r="B8" s="18">
        <v>467501529</v>
      </c>
      <c r="C8" s="18">
        <v>0</v>
      </c>
      <c r="D8" s="58">
        <v>325438028</v>
      </c>
      <c r="E8" s="59">
        <v>330688029</v>
      </c>
      <c r="F8" s="59">
        <v>128136613</v>
      </c>
      <c r="G8" s="59">
        <v>7904402</v>
      </c>
      <c r="H8" s="59">
        <v>25898723</v>
      </c>
      <c r="I8" s="59">
        <v>161939738</v>
      </c>
      <c r="J8" s="59">
        <v>15445812</v>
      </c>
      <c r="K8" s="59">
        <v>17991390</v>
      </c>
      <c r="L8" s="59">
        <v>126771421</v>
      </c>
      <c r="M8" s="59">
        <v>160208623</v>
      </c>
      <c r="N8" s="59">
        <v>18750360</v>
      </c>
      <c r="O8" s="59">
        <v>10863064</v>
      </c>
      <c r="P8" s="59">
        <v>85173894</v>
      </c>
      <c r="Q8" s="59">
        <v>114787318</v>
      </c>
      <c r="R8" s="59">
        <v>0</v>
      </c>
      <c r="S8" s="59">
        <v>0</v>
      </c>
      <c r="T8" s="59">
        <v>0</v>
      </c>
      <c r="U8" s="59">
        <v>0</v>
      </c>
      <c r="V8" s="59">
        <v>436935679</v>
      </c>
      <c r="W8" s="59">
        <v>325438120</v>
      </c>
      <c r="X8" s="59">
        <v>111497559</v>
      </c>
      <c r="Y8" s="60">
        <v>34.26</v>
      </c>
      <c r="Z8" s="61">
        <v>330688029</v>
      </c>
    </row>
    <row r="9" spans="1:26" ht="13.5">
      <c r="A9" s="57" t="s">
        <v>35</v>
      </c>
      <c r="B9" s="18">
        <v>37571467</v>
      </c>
      <c r="C9" s="18">
        <v>0</v>
      </c>
      <c r="D9" s="58">
        <v>40169860</v>
      </c>
      <c r="E9" s="59">
        <v>40397862</v>
      </c>
      <c r="F9" s="59">
        <v>4466736</v>
      </c>
      <c r="G9" s="59">
        <v>1453166</v>
      </c>
      <c r="H9" s="59">
        <v>3005345</v>
      </c>
      <c r="I9" s="59">
        <v>8925247</v>
      </c>
      <c r="J9" s="59">
        <v>3274524</v>
      </c>
      <c r="K9" s="59">
        <v>4951676</v>
      </c>
      <c r="L9" s="59">
        <v>2792056</v>
      </c>
      <c r="M9" s="59">
        <v>11018256</v>
      </c>
      <c r="N9" s="59">
        <v>1400504</v>
      </c>
      <c r="O9" s="59">
        <v>2860573</v>
      </c>
      <c r="P9" s="59">
        <v>3114781</v>
      </c>
      <c r="Q9" s="59">
        <v>7375858</v>
      </c>
      <c r="R9" s="59">
        <v>0</v>
      </c>
      <c r="S9" s="59">
        <v>0</v>
      </c>
      <c r="T9" s="59">
        <v>0</v>
      </c>
      <c r="U9" s="59">
        <v>0</v>
      </c>
      <c r="V9" s="59">
        <v>27319361</v>
      </c>
      <c r="W9" s="59">
        <v>30127401</v>
      </c>
      <c r="X9" s="59">
        <v>-2808040</v>
      </c>
      <c r="Y9" s="60">
        <v>-9.32</v>
      </c>
      <c r="Z9" s="61">
        <v>40397862</v>
      </c>
    </row>
    <row r="10" spans="1:26" ht="25.5">
      <c r="A10" s="62" t="s">
        <v>94</v>
      </c>
      <c r="B10" s="63">
        <f>SUM(B5:B9)</f>
        <v>1647055009</v>
      </c>
      <c r="C10" s="63">
        <f>SUM(C5:C9)</f>
        <v>0</v>
      </c>
      <c r="D10" s="64">
        <f aca="true" t="shared" si="0" ref="D10:Z10">SUM(D5:D9)</f>
        <v>1709674097</v>
      </c>
      <c r="E10" s="65">
        <f t="shared" si="0"/>
        <v>1692007920</v>
      </c>
      <c r="F10" s="65">
        <f t="shared" si="0"/>
        <v>299477395</v>
      </c>
      <c r="G10" s="65">
        <f t="shared" si="0"/>
        <v>37437157</v>
      </c>
      <c r="H10" s="65">
        <f t="shared" si="0"/>
        <v>168017462</v>
      </c>
      <c r="I10" s="65">
        <f t="shared" si="0"/>
        <v>504932014</v>
      </c>
      <c r="J10" s="65">
        <f t="shared" si="0"/>
        <v>122109018</v>
      </c>
      <c r="K10" s="65">
        <f t="shared" si="0"/>
        <v>130190660</v>
      </c>
      <c r="L10" s="65">
        <f t="shared" si="0"/>
        <v>237516326</v>
      </c>
      <c r="M10" s="65">
        <f t="shared" si="0"/>
        <v>489816004</v>
      </c>
      <c r="N10" s="65">
        <f t="shared" si="0"/>
        <v>125664488</v>
      </c>
      <c r="O10" s="65">
        <f t="shared" si="0"/>
        <v>118905149</v>
      </c>
      <c r="P10" s="65">
        <f t="shared" si="0"/>
        <v>191344872</v>
      </c>
      <c r="Q10" s="65">
        <f t="shared" si="0"/>
        <v>435914509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1430662527</v>
      </c>
      <c r="W10" s="65">
        <f t="shared" si="0"/>
        <v>1363615174</v>
      </c>
      <c r="X10" s="65">
        <f t="shared" si="0"/>
        <v>67047353</v>
      </c>
      <c r="Y10" s="66">
        <f>+IF(W10&lt;&gt;0,(X10/W10)*100,0)</f>
        <v>4.9168822904283696</v>
      </c>
      <c r="Z10" s="67">
        <f t="shared" si="0"/>
        <v>1692007920</v>
      </c>
    </row>
    <row r="11" spans="1:26" ht="13.5">
      <c r="A11" s="57" t="s">
        <v>36</v>
      </c>
      <c r="B11" s="18">
        <v>489601018</v>
      </c>
      <c r="C11" s="18">
        <v>0</v>
      </c>
      <c r="D11" s="58">
        <v>476620392</v>
      </c>
      <c r="E11" s="59">
        <v>464905282</v>
      </c>
      <c r="F11" s="59">
        <v>35291539</v>
      </c>
      <c r="G11" s="59">
        <v>40287719</v>
      </c>
      <c r="H11" s="59">
        <v>38119876</v>
      </c>
      <c r="I11" s="59">
        <v>113699134</v>
      </c>
      <c r="J11" s="59">
        <v>38260626</v>
      </c>
      <c r="K11" s="59">
        <v>41342516</v>
      </c>
      <c r="L11" s="59">
        <v>40487288</v>
      </c>
      <c r="M11" s="59">
        <v>120090430</v>
      </c>
      <c r="N11" s="59">
        <v>41853198</v>
      </c>
      <c r="O11" s="59">
        <v>40999340</v>
      </c>
      <c r="P11" s="59">
        <v>39693266</v>
      </c>
      <c r="Q11" s="59">
        <v>122545804</v>
      </c>
      <c r="R11" s="59">
        <v>0</v>
      </c>
      <c r="S11" s="59">
        <v>0</v>
      </c>
      <c r="T11" s="59">
        <v>0</v>
      </c>
      <c r="U11" s="59">
        <v>0</v>
      </c>
      <c r="V11" s="59">
        <v>356335368</v>
      </c>
      <c r="W11" s="59">
        <v>357465294</v>
      </c>
      <c r="X11" s="59">
        <v>-1129926</v>
      </c>
      <c r="Y11" s="60">
        <v>-0.32</v>
      </c>
      <c r="Z11" s="61">
        <v>464905282</v>
      </c>
    </row>
    <row r="12" spans="1:26" ht="13.5">
      <c r="A12" s="57" t="s">
        <v>37</v>
      </c>
      <c r="B12" s="18">
        <v>18453107</v>
      </c>
      <c r="C12" s="18">
        <v>0</v>
      </c>
      <c r="D12" s="58">
        <v>21022584</v>
      </c>
      <c r="E12" s="59">
        <v>21054796</v>
      </c>
      <c r="F12" s="59">
        <v>1867033</v>
      </c>
      <c r="G12" s="59">
        <v>1140358</v>
      </c>
      <c r="H12" s="59">
        <v>2282997</v>
      </c>
      <c r="I12" s="59">
        <v>5290388</v>
      </c>
      <c r="J12" s="59">
        <v>1266023</v>
      </c>
      <c r="K12" s="59">
        <v>1048783</v>
      </c>
      <c r="L12" s="59">
        <v>2210077</v>
      </c>
      <c r="M12" s="59">
        <v>4524883</v>
      </c>
      <c r="N12" s="59">
        <v>1399880</v>
      </c>
      <c r="O12" s="59">
        <v>1286579</v>
      </c>
      <c r="P12" s="59">
        <v>1306511</v>
      </c>
      <c r="Q12" s="59">
        <v>3992970</v>
      </c>
      <c r="R12" s="59">
        <v>0</v>
      </c>
      <c r="S12" s="59">
        <v>0</v>
      </c>
      <c r="T12" s="59">
        <v>0</v>
      </c>
      <c r="U12" s="59">
        <v>0</v>
      </c>
      <c r="V12" s="59">
        <v>13808241</v>
      </c>
      <c r="W12" s="59">
        <v>15766938</v>
      </c>
      <c r="X12" s="59">
        <v>-1958697</v>
      </c>
      <c r="Y12" s="60">
        <v>-12.42</v>
      </c>
      <c r="Z12" s="61">
        <v>21054796</v>
      </c>
    </row>
    <row r="13" spans="1:26" ht="13.5">
      <c r="A13" s="57" t="s">
        <v>95</v>
      </c>
      <c r="B13" s="18">
        <v>459333668</v>
      </c>
      <c r="C13" s="18">
        <v>0</v>
      </c>
      <c r="D13" s="58">
        <v>330120626</v>
      </c>
      <c r="E13" s="59">
        <v>330120627</v>
      </c>
      <c r="F13" s="59">
        <v>0</v>
      </c>
      <c r="G13" s="59">
        <v>0</v>
      </c>
      <c r="H13" s="59">
        <v>112954067</v>
      </c>
      <c r="I13" s="59">
        <v>112954067</v>
      </c>
      <c r="J13" s="59">
        <v>34212864</v>
      </c>
      <c r="K13" s="59">
        <v>34212864</v>
      </c>
      <c r="L13" s="59">
        <v>34212863</v>
      </c>
      <c r="M13" s="59">
        <v>102638591</v>
      </c>
      <c r="N13" s="59">
        <v>23972242</v>
      </c>
      <c r="O13" s="59">
        <v>56340846</v>
      </c>
      <c r="P13" s="59">
        <v>42831334</v>
      </c>
      <c r="Q13" s="59">
        <v>123144422</v>
      </c>
      <c r="R13" s="59">
        <v>0</v>
      </c>
      <c r="S13" s="59">
        <v>0</v>
      </c>
      <c r="T13" s="59">
        <v>0</v>
      </c>
      <c r="U13" s="59">
        <v>0</v>
      </c>
      <c r="V13" s="59">
        <v>338737080</v>
      </c>
      <c r="W13" s="59">
        <v>247590468</v>
      </c>
      <c r="X13" s="59">
        <v>91146612</v>
      </c>
      <c r="Y13" s="60">
        <v>36.81</v>
      </c>
      <c r="Z13" s="61">
        <v>330120627</v>
      </c>
    </row>
    <row r="14" spans="1:26" ht="13.5">
      <c r="A14" s="57" t="s">
        <v>38</v>
      </c>
      <c r="B14" s="18">
        <v>66141054</v>
      </c>
      <c r="C14" s="18">
        <v>0</v>
      </c>
      <c r="D14" s="58">
        <v>61899163</v>
      </c>
      <c r="E14" s="59">
        <v>50312158</v>
      </c>
      <c r="F14" s="59">
        <v>4161921</v>
      </c>
      <c r="G14" s="59">
        <v>4509768</v>
      </c>
      <c r="H14" s="59">
        <v>4204979</v>
      </c>
      <c r="I14" s="59">
        <v>12876668</v>
      </c>
      <c r="J14" s="59">
        <v>4320442</v>
      </c>
      <c r="K14" s="59">
        <v>4181073</v>
      </c>
      <c r="L14" s="59">
        <v>4203382</v>
      </c>
      <c r="M14" s="59">
        <v>12704897</v>
      </c>
      <c r="N14" s="59">
        <v>4297316</v>
      </c>
      <c r="O14" s="59">
        <v>3802181</v>
      </c>
      <c r="P14" s="59">
        <v>4678073</v>
      </c>
      <c r="Q14" s="59">
        <v>12777570</v>
      </c>
      <c r="R14" s="59">
        <v>0</v>
      </c>
      <c r="S14" s="59">
        <v>0</v>
      </c>
      <c r="T14" s="59">
        <v>0</v>
      </c>
      <c r="U14" s="59">
        <v>0</v>
      </c>
      <c r="V14" s="59">
        <v>38359135</v>
      </c>
      <c r="W14" s="59">
        <v>46424376</v>
      </c>
      <c r="X14" s="59">
        <v>-8065241</v>
      </c>
      <c r="Y14" s="60">
        <v>-17.37</v>
      </c>
      <c r="Z14" s="61">
        <v>50312158</v>
      </c>
    </row>
    <row r="15" spans="1:26" ht="13.5">
      <c r="A15" s="57" t="s">
        <v>39</v>
      </c>
      <c r="B15" s="18">
        <v>513530461</v>
      </c>
      <c r="C15" s="18">
        <v>0</v>
      </c>
      <c r="D15" s="58">
        <v>581034633</v>
      </c>
      <c r="E15" s="59">
        <v>557718426</v>
      </c>
      <c r="F15" s="59">
        <v>160241</v>
      </c>
      <c r="G15" s="59">
        <v>65471022</v>
      </c>
      <c r="H15" s="59">
        <v>97902134</v>
      </c>
      <c r="I15" s="59">
        <v>163533397</v>
      </c>
      <c r="J15" s="59">
        <v>42867171</v>
      </c>
      <c r="K15" s="59">
        <v>44132518</v>
      </c>
      <c r="L15" s="59">
        <v>44283748</v>
      </c>
      <c r="M15" s="59">
        <v>131283437</v>
      </c>
      <c r="N15" s="59">
        <v>65986541</v>
      </c>
      <c r="O15" s="59">
        <v>30883658</v>
      </c>
      <c r="P15" s="59">
        <v>29829868</v>
      </c>
      <c r="Q15" s="59">
        <v>126700067</v>
      </c>
      <c r="R15" s="59">
        <v>0</v>
      </c>
      <c r="S15" s="59">
        <v>0</v>
      </c>
      <c r="T15" s="59">
        <v>0</v>
      </c>
      <c r="U15" s="59">
        <v>0</v>
      </c>
      <c r="V15" s="59">
        <v>421516901</v>
      </c>
      <c r="W15" s="59">
        <v>435775977</v>
      </c>
      <c r="X15" s="59">
        <v>-14259076</v>
      </c>
      <c r="Y15" s="60">
        <v>-3.27</v>
      </c>
      <c r="Z15" s="61">
        <v>557718426</v>
      </c>
    </row>
    <row r="16" spans="1:26" ht="13.5">
      <c r="A16" s="68" t="s">
        <v>40</v>
      </c>
      <c r="B16" s="18">
        <v>0</v>
      </c>
      <c r="C16" s="18">
        <v>0</v>
      </c>
      <c r="D16" s="58">
        <v>96098483</v>
      </c>
      <c r="E16" s="59">
        <v>96098483</v>
      </c>
      <c r="F16" s="59">
        <v>0</v>
      </c>
      <c r="G16" s="59">
        <v>8042291</v>
      </c>
      <c r="H16" s="59">
        <v>18008357</v>
      </c>
      <c r="I16" s="59">
        <v>26050648</v>
      </c>
      <c r="J16" s="59">
        <v>8801051</v>
      </c>
      <c r="K16" s="59">
        <v>8895100</v>
      </c>
      <c r="L16" s="59">
        <v>8962305</v>
      </c>
      <c r="M16" s="59">
        <v>26658456</v>
      </c>
      <c r="N16" s="59">
        <v>9286153</v>
      </c>
      <c r="O16" s="59">
        <v>9857606</v>
      </c>
      <c r="P16" s="59">
        <v>2872260</v>
      </c>
      <c r="Q16" s="59">
        <v>22016019</v>
      </c>
      <c r="R16" s="59">
        <v>0</v>
      </c>
      <c r="S16" s="59">
        <v>0</v>
      </c>
      <c r="T16" s="59">
        <v>0</v>
      </c>
      <c r="U16" s="59">
        <v>0</v>
      </c>
      <c r="V16" s="59">
        <v>74725123</v>
      </c>
      <c r="W16" s="59">
        <v>72073863</v>
      </c>
      <c r="X16" s="59">
        <v>2651260</v>
      </c>
      <c r="Y16" s="60">
        <v>3.68</v>
      </c>
      <c r="Z16" s="61">
        <v>96098483</v>
      </c>
    </row>
    <row r="17" spans="1:26" ht="13.5">
      <c r="A17" s="57" t="s">
        <v>41</v>
      </c>
      <c r="B17" s="18">
        <v>1021295678</v>
      </c>
      <c r="C17" s="18">
        <v>0</v>
      </c>
      <c r="D17" s="58">
        <v>388935215</v>
      </c>
      <c r="E17" s="59">
        <v>352277598</v>
      </c>
      <c r="F17" s="59">
        <v>33457051</v>
      </c>
      <c r="G17" s="59">
        <v>28637373</v>
      </c>
      <c r="H17" s="59">
        <v>16421747</v>
      </c>
      <c r="I17" s="59">
        <v>78516171</v>
      </c>
      <c r="J17" s="59">
        <v>23328080</v>
      </c>
      <c r="K17" s="59">
        <v>26960135</v>
      </c>
      <c r="L17" s="59">
        <v>74095659</v>
      </c>
      <c r="M17" s="59">
        <v>124383874</v>
      </c>
      <c r="N17" s="59">
        <v>24151671</v>
      </c>
      <c r="O17" s="59">
        <v>24602600</v>
      </c>
      <c r="P17" s="59">
        <v>36939649</v>
      </c>
      <c r="Q17" s="59">
        <v>85693920</v>
      </c>
      <c r="R17" s="59">
        <v>0</v>
      </c>
      <c r="S17" s="59">
        <v>0</v>
      </c>
      <c r="T17" s="59">
        <v>0</v>
      </c>
      <c r="U17" s="59">
        <v>0</v>
      </c>
      <c r="V17" s="59">
        <v>288593965</v>
      </c>
      <c r="W17" s="59">
        <v>291701412</v>
      </c>
      <c r="X17" s="59">
        <v>-3107447</v>
      </c>
      <c r="Y17" s="60">
        <v>-1.07</v>
      </c>
      <c r="Z17" s="61">
        <v>352277598</v>
      </c>
    </row>
    <row r="18" spans="1:26" ht="13.5">
      <c r="A18" s="69" t="s">
        <v>42</v>
      </c>
      <c r="B18" s="70">
        <f>SUM(B11:B17)</f>
        <v>2568354986</v>
      </c>
      <c r="C18" s="70">
        <f>SUM(C11:C17)</f>
        <v>0</v>
      </c>
      <c r="D18" s="71">
        <f aca="true" t="shared" si="1" ref="D18:Z18">SUM(D11:D17)</f>
        <v>1955731096</v>
      </c>
      <c r="E18" s="72">
        <f t="shared" si="1"/>
        <v>1872487370</v>
      </c>
      <c r="F18" s="72">
        <f t="shared" si="1"/>
        <v>74937785</v>
      </c>
      <c r="G18" s="72">
        <f t="shared" si="1"/>
        <v>148088531</v>
      </c>
      <c r="H18" s="72">
        <f t="shared" si="1"/>
        <v>289894157</v>
      </c>
      <c r="I18" s="72">
        <f t="shared" si="1"/>
        <v>512920473</v>
      </c>
      <c r="J18" s="72">
        <f t="shared" si="1"/>
        <v>153056257</v>
      </c>
      <c r="K18" s="72">
        <f t="shared" si="1"/>
        <v>160772989</v>
      </c>
      <c r="L18" s="72">
        <f t="shared" si="1"/>
        <v>208455322</v>
      </c>
      <c r="M18" s="72">
        <f t="shared" si="1"/>
        <v>522284568</v>
      </c>
      <c r="N18" s="72">
        <f t="shared" si="1"/>
        <v>170947001</v>
      </c>
      <c r="O18" s="72">
        <f t="shared" si="1"/>
        <v>167772810</v>
      </c>
      <c r="P18" s="72">
        <f t="shared" si="1"/>
        <v>158150961</v>
      </c>
      <c r="Q18" s="72">
        <f t="shared" si="1"/>
        <v>496870772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1532075813</v>
      </c>
      <c r="W18" s="72">
        <f t="shared" si="1"/>
        <v>1466798328</v>
      </c>
      <c r="X18" s="72">
        <f t="shared" si="1"/>
        <v>65277485</v>
      </c>
      <c r="Y18" s="66">
        <f>+IF(W18&lt;&gt;0,(X18/W18)*100,0)</f>
        <v>4.450338110829916</v>
      </c>
      <c r="Z18" s="73">
        <f t="shared" si="1"/>
        <v>1872487370</v>
      </c>
    </row>
    <row r="19" spans="1:26" ht="13.5">
      <c r="A19" s="69" t="s">
        <v>43</v>
      </c>
      <c r="B19" s="74">
        <f>+B10-B18</f>
        <v>-921299977</v>
      </c>
      <c r="C19" s="74">
        <f>+C10-C18</f>
        <v>0</v>
      </c>
      <c r="D19" s="75">
        <f aca="true" t="shared" si="2" ref="D19:Z19">+D10-D18</f>
        <v>-246056999</v>
      </c>
      <c r="E19" s="76">
        <f t="shared" si="2"/>
        <v>-180479450</v>
      </c>
      <c r="F19" s="76">
        <f t="shared" si="2"/>
        <v>224539610</v>
      </c>
      <c r="G19" s="76">
        <f t="shared" si="2"/>
        <v>-110651374</v>
      </c>
      <c r="H19" s="76">
        <f t="shared" si="2"/>
        <v>-121876695</v>
      </c>
      <c r="I19" s="76">
        <f t="shared" si="2"/>
        <v>-7988459</v>
      </c>
      <c r="J19" s="76">
        <f t="shared" si="2"/>
        <v>-30947239</v>
      </c>
      <c r="K19" s="76">
        <f t="shared" si="2"/>
        <v>-30582329</v>
      </c>
      <c r="L19" s="76">
        <f t="shared" si="2"/>
        <v>29061004</v>
      </c>
      <c r="M19" s="76">
        <f t="shared" si="2"/>
        <v>-32468564</v>
      </c>
      <c r="N19" s="76">
        <f t="shared" si="2"/>
        <v>-45282513</v>
      </c>
      <c r="O19" s="76">
        <f t="shared" si="2"/>
        <v>-48867661</v>
      </c>
      <c r="P19" s="76">
        <f t="shared" si="2"/>
        <v>33193911</v>
      </c>
      <c r="Q19" s="76">
        <f t="shared" si="2"/>
        <v>-60956263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-101413286</v>
      </c>
      <c r="W19" s="76">
        <f>IF(E10=E18,0,W10-W18)</f>
        <v>-103183154</v>
      </c>
      <c r="X19" s="76">
        <f t="shared" si="2"/>
        <v>1769868</v>
      </c>
      <c r="Y19" s="77">
        <f>+IF(W19&lt;&gt;0,(X19/W19)*100,0)</f>
        <v>-1.715268366384691</v>
      </c>
      <c r="Z19" s="78">
        <f t="shared" si="2"/>
        <v>-180479450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-921299977</v>
      </c>
      <c r="C22" s="85">
        <f>SUM(C19:C21)</f>
        <v>0</v>
      </c>
      <c r="D22" s="86">
        <f aca="true" t="shared" si="3" ref="D22:Z22">SUM(D19:D21)</f>
        <v>-246056999</v>
      </c>
      <c r="E22" s="87">
        <f t="shared" si="3"/>
        <v>-180479450</v>
      </c>
      <c r="F22" s="87">
        <f t="shared" si="3"/>
        <v>224539610</v>
      </c>
      <c r="G22" s="87">
        <f t="shared" si="3"/>
        <v>-110651374</v>
      </c>
      <c r="H22" s="87">
        <f t="shared" si="3"/>
        <v>-121876695</v>
      </c>
      <c r="I22" s="87">
        <f t="shared" si="3"/>
        <v>-7988459</v>
      </c>
      <c r="J22" s="87">
        <f t="shared" si="3"/>
        <v>-30947239</v>
      </c>
      <c r="K22" s="87">
        <f t="shared" si="3"/>
        <v>-30582329</v>
      </c>
      <c r="L22" s="87">
        <f t="shared" si="3"/>
        <v>29061004</v>
      </c>
      <c r="M22" s="87">
        <f t="shared" si="3"/>
        <v>-32468564</v>
      </c>
      <c r="N22" s="87">
        <f t="shared" si="3"/>
        <v>-45282513</v>
      </c>
      <c r="O22" s="87">
        <f t="shared" si="3"/>
        <v>-48867661</v>
      </c>
      <c r="P22" s="87">
        <f t="shared" si="3"/>
        <v>33193911</v>
      </c>
      <c r="Q22" s="87">
        <f t="shared" si="3"/>
        <v>-60956263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-101413286</v>
      </c>
      <c r="W22" s="87">
        <f t="shared" si="3"/>
        <v>-103183154</v>
      </c>
      <c r="X22" s="87">
        <f t="shared" si="3"/>
        <v>1769868</v>
      </c>
      <c r="Y22" s="88">
        <f>+IF(W22&lt;&gt;0,(X22/W22)*100,0)</f>
        <v>-1.715268366384691</v>
      </c>
      <c r="Z22" s="89">
        <f t="shared" si="3"/>
        <v>-180479450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-921299977</v>
      </c>
      <c r="C24" s="74">
        <f>SUM(C22:C23)</f>
        <v>0</v>
      </c>
      <c r="D24" s="75">
        <f aca="true" t="shared" si="4" ref="D24:Z24">SUM(D22:D23)</f>
        <v>-246056999</v>
      </c>
      <c r="E24" s="76">
        <f t="shared" si="4"/>
        <v>-180479450</v>
      </c>
      <c r="F24" s="76">
        <f t="shared" si="4"/>
        <v>224539610</v>
      </c>
      <c r="G24" s="76">
        <f t="shared" si="4"/>
        <v>-110651374</v>
      </c>
      <c r="H24" s="76">
        <f t="shared" si="4"/>
        <v>-121876695</v>
      </c>
      <c r="I24" s="76">
        <f t="shared" si="4"/>
        <v>-7988459</v>
      </c>
      <c r="J24" s="76">
        <f t="shared" si="4"/>
        <v>-30947239</v>
      </c>
      <c r="K24" s="76">
        <f t="shared" si="4"/>
        <v>-30582329</v>
      </c>
      <c r="L24" s="76">
        <f t="shared" si="4"/>
        <v>29061004</v>
      </c>
      <c r="M24" s="76">
        <f t="shared" si="4"/>
        <v>-32468564</v>
      </c>
      <c r="N24" s="76">
        <f t="shared" si="4"/>
        <v>-45282513</v>
      </c>
      <c r="O24" s="76">
        <f t="shared" si="4"/>
        <v>-48867661</v>
      </c>
      <c r="P24" s="76">
        <f t="shared" si="4"/>
        <v>33193911</v>
      </c>
      <c r="Q24" s="76">
        <f t="shared" si="4"/>
        <v>-60956263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-101413286</v>
      </c>
      <c r="W24" s="76">
        <f t="shared" si="4"/>
        <v>-103183154</v>
      </c>
      <c r="X24" s="76">
        <f t="shared" si="4"/>
        <v>1769868</v>
      </c>
      <c r="Y24" s="77">
        <f>+IF(W24&lt;&gt;0,(X24/W24)*100,0)</f>
        <v>-1.715268366384691</v>
      </c>
      <c r="Z24" s="78">
        <f t="shared" si="4"/>
        <v>-180479450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306804404</v>
      </c>
      <c r="C27" s="21">
        <v>0</v>
      </c>
      <c r="D27" s="98">
        <v>275666568</v>
      </c>
      <c r="E27" s="99">
        <v>260588547</v>
      </c>
      <c r="F27" s="99">
        <v>5425280</v>
      </c>
      <c r="G27" s="99">
        <v>24741414</v>
      </c>
      <c r="H27" s="99">
        <v>9997027</v>
      </c>
      <c r="I27" s="99">
        <v>40163721</v>
      </c>
      <c r="J27" s="99">
        <v>6588635</v>
      </c>
      <c r="K27" s="99">
        <v>20412655</v>
      </c>
      <c r="L27" s="99">
        <v>11527812</v>
      </c>
      <c r="M27" s="99">
        <v>38529102</v>
      </c>
      <c r="N27" s="99">
        <v>9236687</v>
      </c>
      <c r="O27" s="99">
        <v>11548804</v>
      </c>
      <c r="P27" s="99">
        <v>20542911</v>
      </c>
      <c r="Q27" s="99">
        <v>41328402</v>
      </c>
      <c r="R27" s="99">
        <v>0</v>
      </c>
      <c r="S27" s="99">
        <v>0</v>
      </c>
      <c r="T27" s="99">
        <v>0</v>
      </c>
      <c r="U27" s="99">
        <v>0</v>
      </c>
      <c r="V27" s="99">
        <v>120021225</v>
      </c>
      <c r="W27" s="99">
        <v>195441410</v>
      </c>
      <c r="X27" s="99">
        <v>-75420185</v>
      </c>
      <c r="Y27" s="100">
        <v>-38.59</v>
      </c>
      <c r="Z27" s="101">
        <v>260588547</v>
      </c>
    </row>
    <row r="28" spans="1:26" ht="13.5">
      <c r="A28" s="102" t="s">
        <v>44</v>
      </c>
      <c r="B28" s="18">
        <v>141049137</v>
      </c>
      <c r="C28" s="18">
        <v>0</v>
      </c>
      <c r="D28" s="58">
        <v>201109608</v>
      </c>
      <c r="E28" s="59">
        <v>215197281</v>
      </c>
      <c r="F28" s="59">
        <v>6105172</v>
      </c>
      <c r="G28" s="59">
        <v>24372045</v>
      </c>
      <c r="H28" s="59">
        <v>8936948</v>
      </c>
      <c r="I28" s="59">
        <v>39414165</v>
      </c>
      <c r="J28" s="59">
        <v>5452601</v>
      </c>
      <c r="K28" s="59">
        <v>19505976</v>
      </c>
      <c r="L28" s="59">
        <v>9092873</v>
      </c>
      <c r="M28" s="59">
        <v>34051450</v>
      </c>
      <c r="N28" s="59">
        <v>5423239</v>
      </c>
      <c r="O28" s="59">
        <v>11548804</v>
      </c>
      <c r="P28" s="59">
        <v>15750935</v>
      </c>
      <c r="Q28" s="59">
        <v>32722978</v>
      </c>
      <c r="R28" s="59">
        <v>0</v>
      </c>
      <c r="S28" s="59">
        <v>0</v>
      </c>
      <c r="T28" s="59">
        <v>0</v>
      </c>
      <c r="U28" s="59">
        <v>0</v>
      </c>
      <c r="V28" s="59">
        <v>106188593</v>
      </c>
      <c r="W28" s="59">
        <v>161397961</v>
      </c>
      <c r="X28" s="59">
        <v>-55209368</v>
      </c>
      <c r="Y28" s="60">
        <v>-34.21</v>
      </c>
      <c r="Z28" s="61">
        <v>215197281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76534677</v>
      </c>
      <c r="C30" s="18">
        <v>0</v>
      </c>
      <c r="D30" s="58">
        <v>41515113</v>
      </c>
      <c r="E30" s="59">
        <v>45391266</v>
      </c>
      <c r="F30" s="59">
        <v>-679892</v>
      </c>
      <c r="G30" s="59">
        <v>369369</v>
      </c>
      <c r="H30" s="59">
        <v>1060079</v>
      </c>
      <c r="I30" s="59">
        <v>749556</v>
      </c>
      <c r="J30" s="59">
        <v>0</v>
      </c>
      <c r="K30" s="59">
        <v>0</v>
      </c>
      <c r="L30" s="59">
        <v>-749556</v>
      </c>
      <c r="M30" s="59">
        <v>-749556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34043450</v>
      </c>
      <c r="X30" s="59">
        <v>-34043450</v>
      </c>
      <c r="Y30" s="60">
        <v>-100</v>
      </c>
      <c r="Z30" s="61">
        <v>45391266</v>
      </c>
    </row>
    <row r="31" spans="1:26" ht="13.5">
      <c r="A31" s="57" t="s">
        <v>49</v>
      </c>
      <c r="B31" s="18">
        <v>89220590</v>
      </c>
      <c r="C31" s="18">
        <v>0</v>
      </c>
      <c r="D31" s="58">
        <v>33041847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1136034</v>
      </c>
      <c r="K31" s="59">
        <v>906679</v>
      </c>
      <c r="L31" s="59">
        <v>3184495</v>
      </c>
      <c r="M31" s="59">
        <v>5227208</v>
      </c>
      <c r="N31" s="59">
        <v>3813448</v>
      </c>
      <c r="O31" s="59">
        <v>0</v>
      </c>
      <c r="P31" s="59">
        <v>4791976</v>
      </c>
      <c r="Q31" s="59">
        <v>8605424</v>
      </c>
      <c r="R31" s="59">
        <v>0</v>
      </c>
      <c r="S31" s="59">
        <v>0</v>
      </c>
      <c r="T31" s="59">
        <v>0</v>
      </c>
      <c r="U31" s="59">
        <v>0</v>
      </c>
      <c r="V31" s="59">
        <v>13832632</v>
      </c>
      <c r="W31" s="59"/>
      <c r="X31" s="59">
        <v>13832632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306804404</v>
      </c>
      <c r="C32" s="21">
        <f>SUM(C28:C31)</f>
        <v>0</v>
      </c>
      <c r="D32" s="98">
        <f aca="true" t="shared" si="5" ref="D32:Z32">SUM(D28:D31)</f>
        <v>275666568</v>
      </c>
      <c r="E32" s="99">
        <f t="shared" si="5"/>
        <v>260588547</v>
      </c>
      <c r="F32" s="99">
        <f t="shared" si="5"/>
        <v>5425280</v>
      </c>
      <c r="G32" s="99">
        <f t="shared" si="5"/>
        <v>24741414</v>
      </c>
      <c r="H32" s="99">
        <f t="shared" si="5"/>
        <v>9997027</v>
      </c>
      <c r="I32" s="99">
        <f t="shared" si="5"/>
        <v>40163721</v>
      </c>
      <c r="J32" s="99">
        <f t="shared" si="5"/>
        <v>6588635</v>
      </c>
      <c r="K32" s="99">
        <f t="shared" si="5"/>
        <v>20412655</v>
      </c>
      <c r="L32" s="99">
        <f t="shared" si="5"/>
        <v>11527812</v>
      </c>
      <c r="M32" s="99">
        <f t="shared" si="5"/>
        <v>38529102</v>
      </c>
      <c r="N32" s="99">
        <f t="shared" si="5"/>
        <v>9236687</v>
      </c>
      <c r="O32" s="99">
        <f t="shared" si="5"/>
        <v>11548804</v>
      </c>
      <c r="P32" s="99">
        <f t="shared" si="5"/>
        <v>20542911</v>
      </c>
      <c r="Q32" s="99">
        <f t="shared" si="5"/>
        <v>41328402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120021225</v>
      </c>
      <c r="W32" s="99">
        <f t="shared" si="5"/>
        <v>195441411</v>
      </c>
      <c r="X32" s="99">
        <f t="shared" si="5"/>
        <v>-75420186</v>
      </c>
      <c r="Y32" s="100">
        <f>+IF(W32&lt;&gt;0,(X32/W32)*100,0)</f>
        <v>-38.58966511452376</v>
      </c>
      <c r="Z32" s="101">
        <f t="shared" si="5"/>
        <v>260588547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506649649</v>
      </c>
      <c r="C35" s="18">
        <v>0</v>
      </c>
      <c r="D35" s="58">
        <v>611816252</v>
      </c>
      <c r="E35" s="59">
        <v>507971680</v>
      </c>
      <c r="F35" s="59">
        <v>1198740157</v>
      </c>
      <c r="G35" s="59">
        <v>813699669</v>
      </c>
      <c r="H35" s="59">
        <v>817097656</v>
      </c>
      <c r="I35" s="59">
        <v>817097656</v>
      </c>
      <c r="J35" s="59">
        <v>853574557</v>
      </c>
      <c r="K35" s="59">
        <v>579771818</v>
      </c>
      <c r="L35" s="59">
        <v>560257664</v>
      </c>
      <c r="M35" s="59">
        <v>560257664</v>
      </c>
      <c r="N35" s="59">
        <v>578494863</v>
      </c>
      <c r="O35" s="59">
        <v>587352645</v>
      </c>
      <c r="P35" s="59">
        <v>618656418</v>
      </c>
      <c r="Q35" s="59">
        <v>618656418</v>
      </c>
      <c r="R35" s="59">
        <v>0</v>
      </c>
      <c r="S35" s="59">
        <v>0</v>
      </c>
      <c r="T35" s="59">
        <v>0</v>
      </c>
      <c r="U35" s="59">
        <v>0</v>
      </c>
      <c r="V35" s="59">
        <v>618656418</v>
      </c>
      <c r="W35" s="59">
        <v>380978760</v>
      </c>
      <c r="X35" s="59">
        <v>237677658</v>
      </c>
      <c r="Y35" s="60">
        <v>62.39</v>
      </c>
      <c r="Z35" s="61">
        <v>507971680</v>
      </c>
    </row>
    <row r="36" spans="1:26" ht="13.5">
      <c r="A36" s="57" t="s">
        <v>53</v>
      </c>
      <c r="B36" s="18">
        <v>7912605862</v>
      </c>
      <c r="C36" s="18">
        <v>0</v>
      </c>
      <c r="D36" s="58">
        <v>4620711894</v>
      </c>
      <c r="E36" s="59">
        <v>7814975756</v>
      </c>
      <c r="F36" s="59">
        <v>4559940228</v>
      </c>
      <c r="G36" s="59">
        <v>8333556385</v>
      </c>
      <c r="H36" s="59">
        <v>8303433379</v>
      </c>
      <c r="I36" s="59">
        <v>8303433379</v>
      </c>
      <c r="J36" s="59">
        <v>8237021606</v>
      </c>
      <c r="K36" s="59">
        <v>7866925859</v>
      </c>
      <c r="L36" s="59">
        <v>7787800842</v>
      </c>
      <c r="M36" s="59">
        <v>7787800842</v>
      </c>
      <c r="N36" s="59">
        <v>7759136259</v>
      </c>
      <c r="O36" s="59">
        <v>7724435617</v>
      </c>
      <c r="P36" s="59">
        <v>7699953544</v>
      </c>
      <c r="Q36" s="59">
        <v>7699953544</v>
      </c>
      <c r="R36" s="59">
        <v>0</v>
      </c>
      <c r="S36" s="59">
        <v>0</v>
      </c>
      <c r="T36" s="59">
        <v>0</v>
      </c>
      <c r="U36" s="59">
        <v>0</v>
      </c>
      <c r="V36" s="59">
        <v>7699953544</v>
      </c>
      <c r="W36" s="59">
        <v>5861231817</v>
      </c>
      <c r="X36" s="59">
        <v>1838721727</v>
      </c>
      <c r="Y36" s="60">
        <v>31.37</v>
      </c>
      <c r="Z36" s="61">
        <v>7814975756</v>
      </c>
    </row>
    <row r="37" spans="1:26" ht="13.5">
      <c r="A37" s="57" t="s">
        <v>54</v>
      </c>
      <c r="B37" s="18">
        <v>439888035</v>
      </c>
      <c r="C37" s="18">
        <v>0</v>
      </c>
      <c r="D37" s="58">
        <v>184956003</v>
      </c>
      <c r="E37" s="59">
        <v>342887902</v>
      </c>
      <c r="F37" s="59">
        <v>1309900767</v>
      </c>
      <c r="G37" s="59">
        <v>399759416</v>
      </c>
      <c r="H37" s="59">
        <v>439748582</v>
      </c>
      <c r="I37" s="59">
        <v>439748582</v>
      </c>
      <c r="J37" s="59">
        <v>373337092</v>
      </c>
      <c r="K37" s="59">
        <v>458969888</v>
      </c>
      <c r="L37" s="59">
        <v>433812908</v>
      </c>
      <c r="M37" s="59">
        <v>433812908</v>
      </c>
      <c r="N37" s="59">
        <v>412224300</v>
      </c>
      <c r="O37" s="59">
        <v>412990644</v>
      </c>
      <c r="P37" s="59">
        <v>400646718</v>
      </c>
      <c r="Q37" s="59">
        <v>400646718</v>
      </c>
      <c r="R37" s="59">
        <v>0</v>
      </c>
      <c r="S37" s="59">
        <v>0</v>
      </c>
      <c r="T37" s="59">
        <v>0</v>
      </c>
      <c r="U37" s="59">
        <v>0</v>
      </c>
      <c r="V37" s="59">
        <v>400646718</v>
      </c>
      <c r="W37" s="59">
        <v>257165927</v>
      </c>
      <c r="X37" s="59">
        <v>143480791</v>
      </c>
      <c r="Y37" s="60">
        <v>55.79</v>
      </c>
      <c r="Z37" s="61">
        <v>342887902</v>
      </c>
    </row>
    <row r="38" spans="1:26" ht="13.5">
      <c r="A38" s="57" t="s">
        <v>55</v>
      </c>
      <c r="B38" s="18">
        <v>605418699</v>
      </c>
      <c r="C38" s="18">
        <v>0</v>
      </c>
      <c r="D38" s="58">
        <v>676044140</v>
      </c>
      <c r="E38" s="59">
        <v>606121755</v>
      </c>
      <c r="F38" s="59">
        <v>0</v>
      </c>
      <c r="G38" s="59">
        <v>598035730</v>
      </c>
      <c r="H38" s="59">
        <v>605418699</v>
      </c>
      <c r="I38" s="59">
        <v>605418699</v>
      </c>
      <c r="J38" s="59">
        <v>605245561</v>
      </c>
      <c r="K38" s="59">
        <v>609426634</v>
      </c>
      <c r="L38" s="59">
        <v>580884058</v>
      </c>
      <c r="M38" s="59">
        <v>580884058</v>
      </c>
      <c r="N38" s="59">
        <v>585181386</v>
      </c>
      <c r="O38" s="59">
        <v>588983566</v>
      </c>
      <c r="P38" s="59">
        <v>600414142</v>
      </c>
      <c r="Q38" s="59">
        <v>600414142</v>
      </c>
      <c r="R38" s="59">
        <v>0</v>
      </c>
      <c r="S38" s="59">
        <v>0</v>
      </c>
      <c r="T38" s="59">
        <v>0</v>
      </c>
      <c r="U38" s="59">
        <v>0</v>
      </c>
      <c r="V38" s="59">
        <v>600414142</v>
      </c>
      <c r="W38" s="59">
        <v>454591316</v>
      </c>
      <c r="X38" s="59">
        <v>145822826</v>
      </c>
      <c r="Y38" s="60">
        <v>32.08</v>
      </c>
      <c r="Z38" s="61">
        <v>606121755</v>
      </c>
    </row>
    <row r="39" spans="1:26" ht="13.5">
      <c r="A39" s="57" t="s">
        <v>56</v>
      </c>
      <c r="B39" s="18">
        <v>7373948777</v>
      </c>
      <c r="C39" s="18">
        <v>0</v>
      </c>
      <c r="D39" s="58">
        <v>4371528004</v>
      </c>
      <c r="E39" s="59">
        <v>7373937780</v>
      </c>
      <c r="F39" s="59">
        <v>4448779618</v>
      </c>
      <c r="G39" s="59">
        <v>8149460908</v>
      </c>
      <c r="H39" s="59">
        <v>8075363754</v>
      </c>
      <c r="I39" s="59">
        <v>8075363754</v>
      </c>
      <c r="J39" s="59">
        <v>8112013510</v>
      </c>
      <c r="K39" s="59">
        <v>7378301155</v>
      </c>
      <c r="L39" s="59">
        <v>7333361540</v>
      </c>
      <c r="M39" s="59">
        <v>7333361540</v>
      </c>
      <c r="N39" s="59">
        <v>7340225436</v>
      </c>
      <c r="O39" s="59">
        <v>7309814052</v>
      </c>
      <c r="P39" s="59">
        <v>7317549102</v>
      </c>
      <c r="Q39" s="59">
        <v>7317549102</v>
      </c>
      <c r="R39" s="59">
        <v>0</v>
      </c>
      <c r="S39" s="59">
        <v>0</v>
      </c>
      <c r="T39" s="59">
        <v>0</v>
      </c>
      <c r="U39" s="59">
        <v>0</v>
      </c>
      <c r="V39" s="59">
        <v>7317549102</v>
      </c>
      <c r="W39" s="59">
        <v>5530453335</v>
      </c>
      <c r="X39" s="59">
        <v>1787095767</v>
      </c>
      <c r="Y39" s="60">
        <v>32.31</v>
      </c>
      <c r="Z39" s="61">
        <v>7373937780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24166541</v>
      </c>
      <c r="C42" s="18">
        <v>0</v>
      </c>
      <c r="D42" s="58">
        <v>215538538</v>
      </c>
      <c r="E42" s="59">
        <v>235451891</v>
      </c>
      <c r="F42" s="59">
        <v>31332114</v>
      </c>
      <c r="G42" s="59">
        <v>-50647691</v>
      </c>
      <c r="H42" s="59">
        <v>-7377832</v>
      </c>
      <c r="I42" s="59">
        <v>-26693409</v>
      </c>
      <c r="J42" s="59">
        <v>1793666</v>
      </c>
      <c r="K42" s="59">
        <v>31545292</v>
      </c>
      <c r="L42" s="59">
        <v>111142248</v>
      </c>
      <c r="M42" s="59">
        <v>144481206</v>
      </c>
      <c r="N42" s="59">
        <v>-2730427</v>
      </c>
      <c r="O42" s="59">
        <v>-5874583</v>
      </c>
      <c r="P42" s="59">
        <v>-45122866</v>
      </c>
      <c r="Q42" s="59">
        <v>-53727876</v>
      </c>
      <c r="R42" s="59">
        <v>0</v>
      </c>
      <c r="S42" s="59">
        <v>0</v>
      </c>
      <c r="T42" s="59">
        <v>0</v>
      </c>
      <c r="U42" s="59">
        <v>0</v>
      </c>
      <c r="V42" s="59">
        <v>64059921</v>
      </c>
      <c r="W42" s="59">
        <v>340057945</v>
      </c>
      <c r="X42" s="59">
        <v>-275998024</v>
      </c>
      <c r="Y42" s="60">
        <v>-81.16</v>
      </c>
      <c r="Z42" s="61">
        <v>235451891</v>
      </c>
    </row>
    <row r="43" spans="1:26" ht="13.5">
      <c r="A43" s="57" t="s">
        <v>59</v>
      </c>
      <c r="B43" s="18">
        <v>-308750326</v>
      </c>
      <c r="C43" s="18">
        <v>0</v>
      </c>
      <c r="D43" s="58">
        <v>-273622830</v>
      </c>
      <c r="E43" s="59">
        <v>-206458830</v>
      </c>
      <c r="F43" s="59">
        <v>-5424749</v>
      </c>
      <c r="G43" s="59">
        <v>-7985898</v>
      </c>
      <c r="H43" s="59">
        <v>-16209064</v>
      </c>
      <c r="I43" s="59">
        <v>-29619711</v>
      </c>
      <c r="J43" s="59">
        <v>-12180335</v>
      </c>
      <c r="K43" s="59">
        <v>-25845301</v>
      </c>
      <c r="L43" s="59">
        <v>-11047478</v>
      </c>
      <c r="M43" s="59">
        <v>-49073114</v>
      </c>
      <c r="N43" s="59">
        <v>-9351969</v>
      </c>
      <c r="O43" s="59">
        <v>-8749821</v>
      </c>
      <c r="P43" s="59">
        <v>61338838</v>
      </c>
      <c r="Q43" s="59">
        <v>43237048</v>
      </c>
      <c r="R43" s="59">
        <v>0</v>
      </c>
      <c r="S43" s="59">
        <v>0</v>
      </c>
      <c r="T43" s="59">
        <v>0</v>
      </c>
      <c r="U43" s="59">
        <v>0</v>
      </c>
      <c r="V43" s="59">
        <v>-35455777</v>
      </c>
      <c r="W43" s="59">
        <v>-148801063</v>
      </c>
      <c r="X43" s="59">
        <v>113345286</v>
      </c>
      <c r="Y43" s="60">
        <v>-76.17</v>
      </c>
      <c r="Z43" s="61">
        <v>-206458830</v>
      </c>
    </row>
    <row r="44" spans="1:26" ht="13.5">
      <c r="A44" s="57" t="s">
        <v>60</v>
      </c>
      <c r="B44" s="18">
        <v>-11656244</v>
      </c>
      <c r="C44" s="18">
        <v>0</v>
      </c>
      <c r="D44" s="58">
        <v>59456503</v>
      </c>
      <c r="E44" s="59">
        <v>-27670710</v>
      </c>
      <c r="F44" s="59">
        <v>0</v>
      </c>
      <c r="G44" s="59">
        <v>-13673000</v>
      </c>
      <c r="H44" s="59">
        <v>0</v>
      </c>
      <c r="I44" s="59">
        <v>-13673000</v>
      </c>
      <c r="J44" s="59">
        <v>0</v>
      </c>
      <c r="K44" s="59">
        <v>0</v>
      </c>
      <c r="L44" s="59">
        <v>-16870308</v>
      </c>
      <c r="M44" s="59">
        <v>-16870308</v>
      </c>
      <c r="N44" s="59">
        <v>4290882</v>
      </c>
      <c r="O44" s="59">
        <v>0</v>
      </c>
      <c r="P44" s="59">
        <v>5253000</v>
      </c>
      <c r="Q44" s="59">
        <v>9543882</v>
      </c>
      <c r="R44" s="59">
        <v>0</v>
      </c>
      <c r="S44" s="59">
        <v>0</v>
      </c>
      <c r="T44" s="59">
        <v>0</v>
      </c>
      <c r="U44" s="59">
        <v>0</v>
      </c>
      <c r="V44" s="59">
        <v>-20999426</v>
      </c>
      <c r="W44" s="59">
        <v>-29596714</v>
      </c>
      <c r="X44" s="59">
        <v>8597288</v>
      </c>
      <c r="Y44" s="60">
        <v>-29.05</v>
      </c>
      <c r="Z44" s="61">
        <v>-27670710</v>
      </c>
    </row>
    <row r="45" spans="1:26" ht="13.5">
      <c r="A45" s="69" t="s">
        <v>61</v>
      </c>
      <c r="B45" s="21">
        <v>44572895</v>
      </c>
      <c r="C45" s="21">
        <v>0</v>
      </c>
      <c r="D45" s="98">
        <v>40554212</v>
      </c>
      <c r="E45" s="99">
        <v>45895336</v>
      </c>
      <c r="F45" s="99">
        <v>65089365</v>
      </c>
      <c r="G45" s="99">
        <v>-7217224</v>
      </c>
      <c r="H45" s="99">
        <v>-30804120</v>
      </c>
      <c r="I45" s="99">
        <v>-30804120</v>
      </c>
      <c r="J45" s="99">
        <v>-41190789</v>
      </c>
      <c r="K45" s="99">
        <v>-35490798</v>
      </c>
      <c r="L45" s="99">
        <v>47733664</v>
      </c>
      <c r="M45" s="99">
        <v>47733664</v>
      </c>
      <c r="N45" s="99">
        <v>39942150</v>
      </c>
      <c r="O45" s="99">
        <v>25317746</v>
      </c>
      <c r="P45" s="99">
        <v>46786718</v>
      </c>
      <c r="Q45" s="99">
        <v>46786718</v>
      </c>
      <c r="R45" s="99">
        <v>0</v>
      </c>
      <c r="S45" s="99">
        <v>0</v>
      </c>
      <c r="T45" s="99">
        <v>0</v>
      </c>
      <c r="U45" s="99">
        <v>0</v>
      </c>
      <c r="V45" s="99">
        <v>46786718</v>
      </c>
      <c r="W45" s="99">
        <v>206233153</v>
      </c>
      <c r="X45" s="99">
        <v>-159446435</v>
      </c>
      <c r="Y45" s="100">
        <v>-77.31</v>
      </c>
      <c r="Z45" s="101">
        <v>45895336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8" t="s">
        <v>90</v>
      </c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-32339447</v>
      </c>
      <c r="C49" s="51">
        <v>0</v>
      </c>
      <c r="D49" s="128">
        <v>79468966</v>
      </c>
      <c r="E49" s="53">
        <v>24782701</v>
      </c>
      <c r="F49" s="53">
        <v>0</v>
      </c>
      <c r="G49" s="53">
        <v>0</v>
      </c>
      <c r="H49" s="53">
        <v>0</v>
      </c>
      <c r="I49" s="53">
        <v>23217507</v>
      </c>
      <c r="J49" s="53">
        <v>0</v>
      </c>
      <c r="K49" s="53">
        <v>0</v>
      </c>
      <c r="L49" s="53">
        <v>0</v>
      </c>
      <c r="M49" s="53">
        <v>20721722</v>
      </c>
      <c r="N49" s="53">
        <v>0</v>
      </c>
      <c r="O49" s="53">
        <v>0</v>
      </c>
      <c r="P49" s="53">
        <v>0</v>
      </c>
      <c r="Q49" s="53">
        <v>22043527</v>
      </c>
      <c r="R49" s="53">
        <v>0</v>
      </c>
      <c r="S49" s="53">
        <v>0</v>
      </c>
      <c r="T49" s="53">
        <v>0</v>
      </c>
      <c r="U49" s="53">
        <v>0</v>
      </c>
      <c r="V49" s="53">
        <v>20844503</v>
      </c>
      <c r="W49" s="53">
        <v>802967190</v>
      </c>
      <c r="X49" s="53">
        <v>961706669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73695260</v>
      </c>
      <c r="C51" s="51">
        <v>0</v>
      </c>
      <c r="D51" s="128">
        <v>908000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74603260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82.77835859595447</v>
      </c>
      <c r="E58" s="7">
        <f t="shared" si="6"/>
        <v>85.593114484048</v>
      </c>
      <c r="F58" s="7">
        <f t="shared" si="6"/>
        <v>44.70514077418978</v>
      </c>
      <c r="G58" s="7">
        <f t="shared" si="6"/>
        <v>319.3201293272212</v>
      </c>
      <c r="H58" s="7">
        <f t="shared" si="6"/>
        <v>77.90756009081396</v>
      </c>
      <c r="I58" s="7">
        <f t="shared" si="6"/>
        <v>81.23649744162428</v>
      </c>
      <c r="J58" s="7">
        <f t="shared" si="6"/>
        <v>74.92957943536553</v>
      </c>
      <c r="K58" s="7">
        <f t="shared" si="6"/>
        <v>82.94500607176917</v>
      </c>
      <c r="L58" s="7">
        <f t="shared" si="6"/>
        <v>86.19036393007703</v>
      </c>
      <c r="M58" s="7">
        <f t="shared" si="6"/>
        <v>81.44605710346866</v>
      </c>
      <c r="N58" s="7">
        <f t="shared" si="6"/>
        <v>55.040881277745044</v>
      </c>
      <c r="O58" s="7">
        <f t="shared" si="6"/>
        <v>78.20190394514022</v>
      </c>
      <c r="P58" s="7">
        <f t="shared" si="6"/>
        <v>65.87212551059544</v>
      </c>
      <c r="Q58" s="7">
        <f t="shared" si="6"/>
        <v>66.35044358373922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76.47417744029349</v>
      </c>
      <c r="W58" s="7">
        <f t="shared" si="6"/>
        <v>87.67324067304722</v>
      </c>
      <c r="X58" s="7">
        <f t="shared" si="6"/>
        <v>0</v>
      </c>
      <c r="Y58" s="7">
        <f t="shared" si="6"/>
        <v>0</v>
      </c>
      <c r="Z58" s="8">
        <f t="shared" si="6"/>
        <v>85.593114484048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81.99999980474244</v>
      </c>
      <c r="E59" s="10">
        <f t="shared" si="7"/>
        <v>78.0000005857727</v>
      </c>
      <c r="F59" s="10">
        <f t="shared" si="7"/>
        <v>45.858589410752884</v>
      </c>
      <c r="G59" s="10">
        <f t="shared" si="7"/>
        <v>-357.47459279879</v>
      </c>
      <c r="H59" s="10">
        <f t="shared" si="7"/>
        <v>113.03145533890412</v>
      </c>
      <c r="I59" s="10">
        <f t="shared" si="7"/>
        <v>100.00012819470791</v>
      </c>
      <c r="J59" s="10">
        <f t="shared" si="7"/>
        <v>98.31730870704344</v>
      </c>
      <c r="K59" s="10">
        <f t="shared" si="7"/>
        <v>102.50108286155002</v>
      </c>
      <c r="L59" s="10">
        <f t="shared" si="7"/>
        <v>99.18729753970028</v>
      </c>
      <c r="M59" s="10">
        <f t="shared" si="7"/>
        <v>99.9998646379383</v>
      </c>
      <c r="N59" s="10">
        <f t="shared" si="7"/>
        <v>67.62223387026837</v>
      </c>
      <c r="O59" s="10">
        <f t="shared" si="7"/>
        <v>190.3298917994672</v>
      </c>
      <c r="P59" s="10">
        <f t="shared" si="7"/>
        <v>108.93828157738687</v>
      </c>
      <c r="Q59" s="10">
        <f t="shared" si="7"/>
        <v>123.34214667072739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107.14286517435765</v>
      </c>
      <c r="W59" s="10">
        <f t="shared" si="7"/>
        <v>88.89597387484974</v>
      </c>
      <c r="X59" s="10">
        <f t="shared" si="7"/>
        <v>0</v>
      </c>
      <c r="Y59" s="10">
        <f t="shared" si="7"/>
        <v>0</v>
      </c>
      <c r="Z59" s="11">
        <f t="shared" si="7"/>
        <v>78.0000005857727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83.31544738251104</v>
      </c>
      <c r="E60" s="13">
        <f t="shared" si="7"/>
        <v>87.80307484449989</v>
      </c>
      <c r="F60" s="13">
        <f t="shared" si="7"/>
        <v>44.7656170764715</v>
      </c>
      <c r="G60" s="13">
        <f t="shared" si="7"/>
        <v>198.6999056770741</v>
      </c>
      <c r="H60" s="13">
        <f t="shared" si="7"/>
        <v>71.13894258956282</v>
      </c>
      <c r="I60" s="13">
        <f t="shared" si="7"/>
        <v>76.38428888088099</v>
      </c>
      <c r="J60" s="13">
        <f t="shared" si="7"/>
        <v>67.89073476517602</v>
      </c>
      <c r="K60" s="13">
        <f t="shared" si="7"/>
        <v>77.06708946406134</v>
      </c>
      <c r="L60" s="13">
        <f t="shared" si="7"/>
        <v>82.65280231745902</v>
      </c>
      <c r="M60" s="13">
        <f t="shared" si="7"/>
        <v>76.01856903488256</v>
      </c>
      <c r="N60" s="13">
        <f t="shared" si="7"/>
        <v>51.92974070616915</v>
      </c>
      <c r="O60" s="13">
        <f t="shared" si="7"/>
        <v>48.189459894475775</v>
      </c>
      <c r="P60" s="13">
        <f t="shared" si="7"/>
        <v>57.74269100341599</v>
      </c>
      <c r="Q60" s="13">
        <f t="shared" si="7"/>
        <v>52.68503443779121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68.45672274215076</v>
      </c>
      <c r="W60" s="13">
        <f t="shared" si="7"/>
        <v>87.33402716977176</v>
      </c>
      <c r="X60" s="13">
        <f t="shared" si="7"/>
        <v>0</v>
      </c>
      <c r="Y60" s="13">
        <f t="shared" si="7"/>
        <v>0</v>
      </c>
      <c r="Z60" s="14">
        <f t="shared" si="7"/>
        <v>87.80307484449989</v>
      </c>
    </row>
    <row r="61" spans="1:26" ht="13.5">
      <c r="A61" s="38" t="s">
        <v>102</v>
      </c>
      <c r="B61" s="12">
        <f t="shared" si="7"/>
        <v>0</v>
      </c>
      <c r="C61" s="12">
        <f t="shared" si="7"/>
        <v>0</v>
      </c>
      <c r="D61" s="3">
        <f t="shared" si="7"/>
        <v>84.00000008415519</v>
      </c>
      <c r="E61" s="13">
        <f t="shared" si="7"/>
        <v>91.99999976805688</v>
      </c>
      <c r="F61" s="13">
        <f t="shared" si="7"/>
        <v>44.52340196637225</v>
      </c>
      <c r="G61" s="13">
        <f t="shared" si="7"/>
        <v>109.58481137214994</v>
      </c>
      <c r="H61" s="13">
        <f t="shared" si="7"/>
        <v>61.31897489898399</v>
      </c>
      <c r="I61" s="13">
        <f t="shared" si="7"/>
        <v>65.15255729540341</v>
      </c>
      <c r="J61" s="13">
        <f t="shared" si="7"/>
        <v>46.60700717360499</v>
      </c>
      <c r="K61" s="13">
        <f t="shared" si="7"/>
        <v>66.5241239538393</v>
      </c>
      <c r="L61" s="13">
        <f t="shared" si="7"/>
        <v>69.55859033372194</v>
      </c>
      <c r="M61" s="13">
        <f t="shared" si="7"/>
        <v>61.23209048186923</v>
      </c>
      <c r="N61" s="13">
        <f t="shared" si="7"/>
        <v>56.637750854605315</v>
      </c>
      <c r="O61" s="13">
        <f t="shared" si="7"/>
        <v>52.256124582876176</v>
      </c>
      <c r="P61" s="13">
        <f t="shared" si="7"/>
        <v>66.29931397948505</v>
      </c>
      <c r="Q61" s="13">
        <f t="shared" si="7"/>
        <v>58.482564346031516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61.70502236829568</v>
      </c>
      <c r="W61" s="13">
        <f t="shared" si="7"/>
        <v>86.791684255102</v>
      </c>
      <c r="X61" s="13">
        <f t="shared" si="7"/>
        <v>0</v>
      </c>
      <c r="Y61" s="13">
        <f t="shared" si="7"/>
        <v>0</v>
      </c>
      <c r="Z61" s="14">
        <f t="shared" si="7"/>
        <v>91.99999976805688</v>
      </c>
    </row>
    <row r="62" spans="1:26" ht="13.5">
      <c r="A62" s="38" t="s">
        <v>103</v>
      </c>
      <c r="B62" s="12">
        <f t="shared" si="7"/>
        <v>0</v>
      </c>
      <c r="C62" s="12">
        <f t="shared" si="7"/>
        <v>0</v>
      </c>
      <c r="D62" s="3">
        <f t="shared" si="7"/>
        <v>81.99999841932927</v>
      </c>
      <c r="E62" s="13">
        <f t="shared" si="7"/>
        <v>80.00000054132559</v>
      </c>
      <c r="F62" s="13">
        <f t="shared" si="7"/>
        <v>48.5275414692328</v>
      </c>
      <c r="G62" s="13">
        <f t="shared" si="7"/>
        <v>2598.1166816873074</v>
      </c>
      <c r="H62" s="13">
        <f t="shared" si="7"/>
        <v>100</v>
      </c>
      <c r="I62" s="13">
        <f t="shared" si="7"/>
        <v>103.44908550961864</v>
      </c>
      <c r="J62" s="13">
        <f t="shared" si="7"/>
        <v>122.96015098633066</v>
      </c>
      <c r="K62" s="13">
        <f t="shared" si="7"/>
        <v>100</v>
      </c>
      <c r="L62" s="13">
        <f t="shared" si="7"/>
        <v>118.73335479550799</v>
      </c>
      <c r="M62" s="13">
        <f t="shared" si="7"/>
        <v>114.18924313094611</v>
      </c>
      <c r="N62" s="13">
        <f t="shared" si="7"/>
        <v>46.71177739840527</v>
      </c>
      <c r="O62" s="13">
        <f t="shared" si="7"/>
        <v>42.36988944850925</v>
      </c>
      <c r="P62" s="13">
        <f t="shared" si="7"/>
        <v>42.44795119669517</v>
      </c>
      <c r="Q62" s="13">
        <f t="shared" si="7"/>
        <v>43.826627871795836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84.96836853735246</v>
      </c>
      <c r="W62" s="13">
        <f t="shared" si="7"/>
        <v>86.4940024264811</v>
      </c>
      <c r="X62" s="13">
        <f t="shared" si="7"/>
        <v>0</v>
      </c>
      <c r="Y62" s="13">
        <f t="shared" si="7"/>
        <v>0</v>
      </c>
      <c r="Z62" s="14">
        <f t="shared" si="7"/>
        <v>80.00000054132559</v>
      </c>
    </row>
    <row r="63" spans="1:26" ht="13.5">
      <c r="A63" s="38" t="s">
        <v>104</v>
      </c>
      <c r="B63" s="12">
        <f t="shared" si="7"/>
        <v>0</v>
      </c>
      <c r="C63" s="12">
        <f t="shared" si="7"/>
        <v>0</v>
      </c>
      <c r="D63" s="3">
        <f t="shared" si="7"/>
        <v>82.00000029162176</v>
      </c>
      <c r="E63" s="13">
        <f t="shared" si="7"/>
        <v>80.0000009720725</v>
      </c>
      <c r="F63" s="13">
        <f t="shared" si="7"/>
        <v>41.59243314160625</v>
      </c>
      <c r="G63" s="13">
        <f t="shared" si="7"/>
        <v>-26385.80794090489</v>
      </c>
      <c r="H63" s="13">
        <f t="shared" si="7"/>
        <v>100</v>
      </c>
      <c r="I63" s="13">
        <f t="shared" si="7"/>
        <v>94.99991136050724</v>
      </c>
      <c r="J63" s="13">
        <f t="shared" si="7"/>
        <v>100</v>
      </c>
      <c r="K63" s="13">
        <f t="shared" si="7"/>
        <v>100</v>
      </c>
      <c r="L63" s="13">
        <f t="shared" si="7"/>
        <v>101.7897012830651</v>
      </c>
      <c r="M63" s="13">
        <f t="shared" si="7"/>
        <v>100.59307160443794</v>
      </c>
      <c r="N63" s="13">
        <f t="shared" si="7"/>
        <v>36.65840514899745</v>
      </c>
      <c r="O63" s="13">
        <f t="shared" si="7"/>
        <v>34.320467829038435</v>
      </c>
      <c r="P63" s="13">
        <f t="shared" si="7"/>
        <v>38.63886335668665</v>
      </c>
      <c r="Q63" s="13">
        <f t="shared" si="7"/>
        <v>36.5433603632743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77.43222849943542</v>
      </c>
      <c r="W63" s="13">
        <f t="shared" si="7"/>
        <v>90.32090328707085</v>
      </c>
      <c r="X63" s="13">
        <f t="shared" si="7"/>
        <v>0</v>
      </c>
      <c r="Y63" s="13">
        <f t="shared" si="7"/>
        <v>0</v>
      </c>
      <c r="Z63" s="14">
        <f t="shared" si="7"/>
        <v>80.0000009720725</v>
      </c>
    </row>
    <row r="64" spans="1:26" ht="13.5">
      <c r="A64" s="38" t="s">
        <v>105</v>
      </c>
      <c r="B64" s="12">
        <f t="shared" si="7"/>
        <v>0</v>
      </c>
      <c r="C64" s="12">
        <f t="shared" si="7"/>
        <v>0</v>
      </c>
      <c r="D64" s="3">
        <f t="shared" si="7"/>
        <v>82.00000652113914</v>
      </c>
      <c r="E64" s="13">
        <f t="shared" si="7"/>
        <v>80.00000335646862</v>
      </c>
      <c r="F64" s="13">
        <f t="shared" si="7"/>
        <v>42.45613648320862</v>
      </c>
      <c r="G64" s="13">
        <f t="shared" si="7"/>
        <v>2668.936034614484</v>
      </c>
      <c r="H64" s="13">
        <f t="shared" si="7"/>
        <v>100</v>
      </c>
      <c r="I64" s="13">
        <f t="shared" si="7"/>
        <v>94.9695029182745</v>
      </c>
      <c r="J64" s="13">
        <f t="shared" si="7"/>
        <v>100</v>
      </c>
      <c r="K64" s="13">
        <f t="shared" si="7"/>
        <v>99.99998545352985</v>
      </c>
      <c r="L64" s="13">
        <f t="shared" si="7"/>
        <v>100.22529874033394</v>
      </c>
      <c r="M64" s="13">
        <f t="shared" si="7"/>
        <v>100.07592932149285</v>
      </c>
      <c r="N64" s="13">
        <f t="shared" si="7"/>
        <v>45.08655179352446</v>
      </c>
      <c r="O64" s="13">
        <f t="shared" si="7"/>
        <v>45.461698756764775</v>
      </c>
      <c r="P64" s="13">
        <f t="shared" si="7"/>
        <v>47.18650670484682</v>
      </c>
      <c r="Q64" s="13">
        <f t="shared" si="7"/>
        <v>45.91016221115056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80.2672657350606</v>
      </c>
      <c r="W64" s="13">
        <f t="shared" si="7"/>
        <v>90.14607334980144</v>
      </c>
      <c r="X64" s="13">
        <f t="shared" si="7"/>
        <v>0</v>
      </c>
      <c r="Y64" s="13">
        <f t="shared" si="7"/>
        <v>0</v>
      </c>
      <c r="Z64" s="14">
        <f t="shared" si="7"/>
        <v>80.00000335646862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20</v>
      </c>
      <c r="E66" s="16">
        <f t="shared" si="7"/>
        <v>20</v>
      </c>
      <c r="F66" s="16">
        <f t="shared" si="7"/>
        <v>5.599156573679723</v>
      </c>
      <c r="G66" s="16">
        <f t="shared" si="7"/>
        <v>586.5618760747383</v>
      </c>
      <c r="H66" s="16">
        <f t="shared" si="7"/>
        <v>100.237148901052</v>
      </c>
      <c r="I66" s="16">
        <f t="shared" si="7"/>
        <v>53.005897387425684</v>
      </c>
      <c r="J66" s="16">
        <f t="shared" si="7"/>
        <v>129.6743242909073</v>
      </c>
      <c r="K66" s="16">
        <f t="shared" si="7"/>
        <v>150.43837933944434</v>
      </c>
      <c r="L66" s="16">
        <f t="shared" si="7"/>
        <v>102.62480266548705</v>
      </c>
      <c r="M66" s="16">
        <f t="shared" si="7"/>
        <v>127.60568870820659</v>
      </c>
      <c r="N66" s="16">
        <f t="shared" si="7"/>
        <v>36.148801541877035</v>
      </c>
      <c r="O66" s="16">
        <f t="shared" si="7"/>
        <v>100</v>
      </c>
      <c r="P66" s="16">
        <f t="shared" si="7"/>
        <v>40.40558823386788</v>
      </c>
      <c r="Q66" s="16">
        <f t="shared" si="7"/>
        <v>55.63371030547353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79.74975372220251</v>
      </c>
      <c r="W66" s="16">
        <f t="shared" si="7"/>
        <v>96.62515166420724</v>
      </c>
      <c r="X66" s="16">
        <f t="shared" si="7"/>
        <v>0</v>
      </c>
      <c r="Y66" s="16">
        <f t="shared" si="7"/>
        <v>0</v>
      </c>
      <c r="Z66" s="17">
        <f t="shared" si="7"/>
        <v>20</v>
      </c>
    </row>
    <row r="67" spans="1:26" ht="13.5" hidden="1">
      <c r="A67" s="40" t="s">
        <v>108</v>
      </c>
      <c r="B67" s="23">
        <v>1136620483</v>
      </c>
      <c r="C67" s="23"/>
      <c r="D67" s="24">
        <v>1346165209</v>
      </c>
      <c r="E67" s="25">
        <v>1323021029</v>
      </c>
      <c r="F67" s="25">
        <v>168464120</v>
      </c>
      <c r="G67" s="25">
        <v>27803582</v>
      </c>
      <c r="H67" s="25">
        <v>139790834</v>
      </c>
      <c r="I67" s="25">
        <v>336058536</v>
      </c>
      <c r="J67" s="25">
        <v>104066192</v>
      </c>
      <c r="K67" s="25">
        <v>108297101</v>
      </c>
      <c r="L67" s="25">
        <v>108722561</v>
      </c>
      <c r="M67" s="25">
        <v>321085854</v>
      </c>
      <c r="N67" s="25">
        <v>106388798</v>
      </c>
      <c r="O67" s="25">
        <v>105708613</v>
      </c>
      <c r="P67" s="25">
        <v>103677239</v>
      </c>
      <c r="Q67" s="25">
        <v>315774650</v>
      </c>
      <c r="R67" s="25"/>
      <c r="S67" s="25"/>
      <c r="T67" s="25"/>
      <c r="U67" s="25"/>
      <c r="V67" s="25">
        <v>972919040</v>
      </c>
      <c r="W67" s="25">
        <v>1009623906</v>
      </c>
      <c r="X67" s="25"/>
      <c r="Y67" s="24"/>
      <c r="Z67" s="26">
        <v>1323021029</v>
      </c>
    </row>
    <row r="68" spans="1:26" ht="13.5" hidden="1">
      <c r="A68" s="36" t="s">
        <v>31</v>
      </c>
      <c r="B68" s="18">
        <v>214713798</v>
      </c>
      <c r="C68" s="18"/>
      <c r="D68" s="19">
        <v>256072025</v>
      </c>
      <c r="E68" s="20">
        <v>256072025</v>
      </c>
      <c r="F68" s="20">
        <v>55734935</v>
      </c>
      <c r="G68" s="20">
        <v>-5969469</v>
      </c>
      <c r="H68" s="20">
        <v>22000367</v>
      </c>
      <c r="I68" s="20">
        <v>71765833</v>
      </c>
      <c r="J68" s="20">
        <v>22268018</v>
      </c>
      <c r="K68" s="20">
        <v>22149646</v>
      </c>
      <c r="L68" s="20">
        <v>22070685</v>
      </c>
      <c r="M68" s="20">
        <v>66488349</v>
      </c>
      <c r="N68" s="20">
        <v>22174439</v>
      </c>
      <c r="O68" s="20">
        <v>22044531</v>
      </c>
      <c r="P68" s="20">
        <v>16742424</v>
      </c>
      <c r="Q68" s="20">
        <v>60961394</v>
      </c>
      <c r="R68" s="20"/>
      <c r="S68" s="20"/>
      <c r="T68" s="20"/>
      <c r="U68" s="20"/>
      <c r="V68" s="20">
        <v>199215576</v>
      </c>
      <c r="W68" s="20">
        <v>192054015</v>
      </c>
      <c r="X68" s="20"/>
      <c r="Y68" s="19"/>
      <c r="Z68" s="22">
        <v>256072025</v>
      </c>
    </row>
    <row r="69" spans="1:26" ht="13.5" hidden="1">
      <c r="A69" s="37" t="s">
        <v>32</v>
      </c>
      <c r="B69" s="18">
        <v>914750787</v>
      </c>
      <c r="C69" s="18"/>
      <c r="D69" s="19">
        <v>1083994184</v>
      </c>
      <c r="E69" s="20">
        <v>1060850004</v>
      </c>
      <c r="F69" s="20">
        <v>110913733</v>
      </c>
      <c r="G69" s="20">
        <v>33686402</v>
      </c>
      <c r="H69" s="20">
        <v>116947115</v>
      </c>
      <c r="I69" s="20">
        <v>261547250</v>
      </c>
      <c r="J69" s="20">
        <v>80908516</v>
      </c>
      <c r="K69" s="20">
        <v>85149689</v>
      </c>
      <c r="L69" s="20">
        <v>85666240</v>
      </c>
      <c r="M69" s="20">
        <v>251724445</v>
      </c>
      <c r="N69" s="20">
        <v>83138268</v>
      </c>
      <c r="O69" s="20">
        <v>82908354</v>
      </c>
      <c r="P69" s="20">
        <v>86109939</v>
      </c>
      <c r="Q69" s="20">
        <v>252156561</v>
      </c>
      <c r="R69" s="20"/>
      <c r="S69" s="20"/>
      <c r="T69" s="20"/>
      <c r="U69" s="20"/>
      <c r="V69" s="20">
        <v>765428256</v>
      </c>
      <c r="W69" s="20">
        <v>812995641</v>
      </c>
      <c r="X69" s="20"/>
      <c r="Y69" s="19"/>
      <c r="Z69" s="22">
        <v>1060850004</v>
      </c>
    </row>
    <row r="70" spans="1:26" ht="13.5" hidden="1">
      <c r="A70" s="38" t="s">
        <v>102</v>
      </c>
      <c r="B70" s="18">
        <v>577542335</v>
      </c>
      <c r="C70" s="18"/>
      <c r="D70" s="19">
        <v>712968485</v>
      </c>
      <c r="E70" s="20">
        <v>689824305</v>
      </c>
      <c r="F70" s="20">
        <v>54573085</v>
      </c>
      <c r="G70" s="20">
        <v>32865905</v>
      </c>
      <c r="H70" s="20">
        <v>87257703</v>
      </c>
      <c r="I70" s="20">
        <v>174696693</v>
      </c>
      <c r="J70" s="20">
        <v>53754284</v>
      </c>
      <c r="K70" s="20">
        <v>58332457</v>
      </c>
      <c r="L70" s="20">
        <v>57342650</v>
      </c>
      <c r="M70" s="20">
        <v>169429391</v>
      </c>
      <c r="N70" s="20">
        <v>53317887</v>
      </c>
      <c r="O70" s="20">
        <v>53508991</v>
      </c>
      <c r="P70" s="20">
        <v>55206075</v>
      </c>
      <c r="Q70" s="20">
        <v>162032953</v>
      </c>
      <c r="R70" s="20"/>
      <c r="S70" s="20"/>
      <c r="T70" s="20"/>
      <c r="U70" s="20"/>
      <c r="V70" s="20">
        <v>506159037</v>
      </c>
      <c r="W70" s="20">
        <v>534726360</v>
      </c>
      <c r="X70" s="20"/>
      <c r="Y70" s="19"/>
      <c r="Z70" s="22">
        <v>689824305</v>
      </c>
    </row>
    <row r="71" spans="1:26" ht="13.5" hidden="1">
      <c r="A71" s="38" t="s">
        <v>103</v>
      </c>
      <c r="B71" s="18">
        <v>164462424</v>
      </c>
      <c r="C71" s="18"/>
      <c r="D71" s="19">
        <v>184731706</v>
      </c>
      <c r="E71" s="20">
        <v>184731705</v>
      </c>
      <c r="F71" s="20">
        <v>26012719</v>
      </c>
      <c r="G71" s="20">
        <v>592518</v>
      </c>
      <c r="H71" s="20">
        <v>14344893</v>
      </c>
      <c r="I71" s="20">
        <v>40950130</v>
      </c>
      <c r="J71" s="20">
        <v>11854848</v>
      </c>
      <c r="K71" s="20">
        <v>11480120</v>
      </c>
      <c r="L71" s="20">
        <v>12965446</v>
      </c>
      <c r="M71" s="20">
        <v>36300414</v>
      </c>
      <c r="N71" s="20">
        <v>14542142</v>
      </c>
      <c r="O71" s="20">
        <v>14083754</v>
      </c>
      <c r="P71" s="20">
        <v>15551078</v>
      </c>
      <c r="Q71" s="20">
        <v>44176974</v>
      </c>
      <c r="R71" s="20"/>
      <c r="S71" s="20"/>
      <c r="T71" s="20"/>
      <c r="U71" s="20"/>
      <c r="V71" s="20">
        <v>121427518</v>
      </c>
      <c r="W71" s="20">
        <v>138548781</v>
      </c>
      <c r="X71" s="20"/>
      <c r="Y71" s="19"/>
      <c r="Z71" s="22">
        <v>184731705</v>
      </c>
    </row>
    <row r="72" spans="1:26" ht="13.5" hidden="1">
      <c r="A72" s="38" t="s">
        <v>104</v>
      </c>
      <c r="B72" s="18">
        <v>95236587</v>
      </c>
      <c r="C72" s="18"/>
      <c r="D72" s="19">
        <v>102872985</v>
      </c>
      <c r="E72" s="20">
        <v>102872985</v>
      </c>
      <c r="F72" s="20">
        <v>16901281</v>
      </c>
      <c r="G72" s="20">
        <v>-32490</v>
      </c>
      <c r="H72" s="20">
        <v>8458520</v>
      </c>
      <c r="I72" s="20">
        <v>25327311</v>
      </c>
      <c r="J72" s="20">
        <v>8530363</v>
      </c>
      <c r="K72" s="20">
        <v>8462592</v>
      </c>
      <c r="L72" s="20">
        <v>8422020</v>
      </c>
      <c r="M72" s="20">
        <v>25414975</v>
      </c>
      <c r="N72" s="20">
        <v>8375378</v>
      </c>
      <c r="O72" s="20">
        <v>8424958</v>
      </c>
      <c r="P72" s="20">
        <v>8477312</v>
      </c>
      <c r="Q72" s="20">
        <v>25277648</v>
      </c>
      <c r="R72" s="20"/>
      <c r="S72" s="20"/>
      <c r="T72" s="20"/>
      <c r="U72" s="20"/>
      <c r="V72" s="20">
        <v>76019934</v>
      </c>
      <c r="W72" s="20">
        <v>77154741</v>
      </c>
      <c r="X72" s="20"/>
      <c r="Y72" s="19"/>
      <c r="Z72" s="22">
        <v>102872985</v>
      </c>
    </row>
    <row r="73" spans="1:26" ht="13.5" hidden="1">
      <c r="A73" s="38" t="s">
        <v>105</v>
      </c>
      <c r="B73" s="18">
        <v>77509441</v>
      </c>
      <c r="C73" s="18"/>
      <c r="D73" s="19">
        <v>83421008</v>
      </c>
      <c r="E73" s="20">
        <v>83421009</v>
      </c>
      <c r="F73" s="20">
        <v>13426648</v>
      </c>
      <c r="G73" s="20">
        <v>260469</v>
      </c>
      <c r="H73" s="20">
        <v>6885999</v>
      </c>
      <c r="I73" s="20">
        <v>20573116</v>
      </c>
      <c r="J73" s="20">
        <v>6769021</v>
      </c>
      <c r="K73" s="20">
        <v>6874520</v>
      </c>
      <c r="L73" s="20">
        <v>6936124</v>
      </c>
      <c r="M73" s="20">
        <v>20579665</v>
      </c>
      <c r="N73" s="20">
        <v>6902861</v>
      </c>
      <c r="O73" s="20">
        <v>6890651</v>
      </c>
      <c r="P73" s="20">
        <v>6875474</v>
      </c>
      <c r="Q73" s="20">
        <v>20668986</v>
      </c>
      <c r="R73" s="20"/>
      <c r="S73" s="20"/>
      <c r="T73" s="20"/>
      <c r="U73" s="20"/>
      <c r="V73" s="20">
        <v>61821767</v>
      </c>
      <c r="W73" s="20">
        <v>62565759</v>
      </c>
      <c r="X73" s="20"/>
      <c r="Y73" s="19"/>
      <c r="Z73" s="22">
        <v>83421009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7155898</v>
      </c>
      <c r="C75" s="27"/>
      <c r="D75" s="28">
        <v>6099000</v>
      </c>
      <c r="E75" s="29">
        <v>6099000</v>
      </c>
      <c r="F75" s="29">
        <v>1815452</v>
      </c>
      <c r="G75" s="29">
        <v>86649</v>
      </c>
      <c r="H75" s="29">
        <v>843352</v>
      </c>
      <c r="I75" s="29">
        <v>2745453</v>
      </c>
      <c r="J75" s="29">
        <v>889658</v>
      </c>
      <c r="K75" s="29">
        <v>997766</v>
      </c>
      <c r="L75" s="29">
        <v>985636</v>
      </c>
      <c r="M75" s="29">
        <v>2873060</v>
      </c>
      <c r="N75" s="29">
        <v>1076091</v>
      </c>
      <c r="O75" s="29">
        <v>755728</v>
      </c>
      <c r="P75" s="29">
        <v>824876</v>
      </c>
      <c r="Q75" s="29">
        <v>2656695</v>
      </c>
      <c r="R75" s="29"/>
      <c r="S75" s="29"/>
      <c r="T75" s="29"/>
      <c r="U75" s="29"/>
      <c r="V75" s="29">
        <v>8275208</v>
      </c>
      <c r="W75" s="29">
        <v>4574250</v>
      </c>
      <c r="X75" s="29"/>
      <c r="Y75" s="28"/>
      <c r="Z75" s="30">
        <v>6099000</v>
      </c>
    </row>
    <row r="76" spans="1:26" ht="13.5" hidden="1">
      <c r="A76" s="41" t="s">
        <v>109</v>
      </c>
      <c r="B76" s="31"/>
      <c r="C76" s="31"/>
      <c r="D76" s="32">
        <v>1114333464</v>
      </c>
      <c r="E76" s="33">
        <v>1132414904</v>
      </c>
      <c r="F76" s="33">
        <v>75312122</v>
      </c>
      <c r="G76" s="33">
        <v>88782434</v>
      </c>
      <c r="H76" s="33">
        <v>108907628</v>
      </c>
      <c r="I76" s="33">
        <v>273002184</v>
      </c>
      <c r="J76" s="33">
        <v>77976360</v>
      </c>
      <c r="K76" s="33">
        <v>89827037</v>
      </c>
      <c r="L76" s="33">
        <v>93708371</v>
      </c>
      <c r="M76" s="33">
        <v>261511768</v>
      </c>
      <c r="N76" s="33">
        <v>58557332</v>
      </c>
      <c r="O76" s="33">
        <v>82666148</v>
      </c>
      <c r="P76" s="33">
        <v>68294401</v>
      </c>
      <c r="Q76" s="33">
        <v>209517881</v>
      </c>
      <c r="R76" s="33"/>
      <c r="S76" s="33"/>
      <c r="T76" s="33"/>
      <c r="U76" s="33"/>
      <c r="V76" s="33">
        <v>744031833</v>
      </c>
      <c r="W76" s="33">
        <v>885169997</v>
      </c>
      <c r="X76" s="33"/>
      <c r="Y76" s="32"/>
      <c r="Z76" s="34">
        <v>1132414904</v>
      </c>
    </row>
    <row r="77" spans="1:26" ht="13.5" hidden="1">
      <c r="A77" s="36" t="s">
        <v>31</v>
      </c>
      <c r="B77" s="18"/>
      <c r="C77" s="18"/>
      <c r="D77" s="19">
        <v>209979060</v>
      </c>
      <c r="E77" s="20">
        <v>199736181</v>
      </c>
      <c r="F77" s="20">
        <v>25559255</v>
      </c>
      <c r="G77" s="20">
        <v>21339335</v>
      </c>
      <c r="H77" s="20">
        <v>24867335</v>
      </c>
      <c r="I77" s="20">
        <v>71765925</v>
      </c>
      <c r="J77" s="20">
        <v>21893316</v>
      </c>
      <c r="K77" s="20">
        <v>22703627</v>
      </c>
      <c r="L77" s="20">
        <v>21891316</v>
      </c>
      <c r="M77" s="20">
        <v>66488259</v>
      </c>
      <c r="N77" s="20">
        <v>14994851</v>
      </c>
      <c r="O77" s="20">
        <v>41957332</v>
      </c>
      <c r="P77" s="20">
        <v>18238909</v>
      </c>
      <c r="Q77" s="20">
        <v>75191092</v>
      </c>
      <c r="R77" s="20"/>
      <c r="S77" s="20"/>
      <c r="T77" s="20"/>
      <c r="U77" s="20"/>
      <c r="V77" s="20">
        <v>213445276</v>
      </c>
      <c r="W77" s="20">
        <v>170728287</v>
      </c>
      <c r="X77" s="20"/>
      <c r="Y77" s="19"/>
      <c r="Z77" s="22">
        <v>199736181</v>
      </c>
    </row>
    <row r="78" spans="1:26" ht="13.5" hidden="1">
      <c r="A78" s="37" t="s">
        <v>32</v>
      </c>
      <c r="B78" s="18"/>
      <c r="C78" s="18"/>
      <c r="D78" s="19">
        <v>903134604</v>
      </c>
      <c r="E78" s="20">
        <v>931458923</v>
      </c>
      <c r="F78" s="20">
        <v>49651217</v>
      </c>
      <c r="G78" s="20">
        <v>66934849</v>
      </c>
      <c r="H78" s="20">
        <v>83194941</v>
      </c>
      <c r="I78" s="20">
        <v>199781007</v>
      </c>
      <c r="J78" s="20">
        <v>54929386</v>
      </c>
      <c r="K78" s="20">
        <v>65622387</v>
      </c>
      <c r="L78" s="20">
        <v>70805548</v>
      </c>
      <c r="M78" s="20">
        <v>191357321</v>
      </c>
      <c r="N78" s="20">
        <v>43173487</v>
      </c>
      <c r="O78" s="20">
        <v>39953088</v>
      </c>
      <c r="P78" s="20">
        <v>49722196</v>
      </c>
      <c r="Q78" s="20">
        <v>132848771</v>
      </c>
      <c r="R78" s="20"/>
      <c r="S78" s="20"/>
      <c r="T78" s="20"/>
      <c r="U78" s="20"/>
      <c r="V78" s="20">
        <v>523987099</v>
      </c>
      <c r="W78" s="20">
        <v>710021834</v>
      </c>
      <c r="X78" s="20"/>
      <c r="Y78" s="19"/>
      <c r="Z78" s="22">
        <v>931458923</v>
      </c>
    </row>
    <row r="79" spans="1:26" ht="13.5" hidden="1">
      <c r="A79" s="38" t="s">
        <v>102</v>
      </c>
      <c r="B79" s="18"/>
      <c r="C79" s="18"/>
      <c r="D79" s="19">
        <v>598893528</v>
      </c>
      <c r="E79" s="20">
        <v>634638359</v>
      </c>
      <c r="F79" s="20">
        <v>24297794</v>
      </c>
      <c r="G79" s="20">
        <v>36016040</v>
      </c>
      <c r="H79" s="20">
        <v>53505529</v>
      </c>
      <c r="I79" s="20">
        <v>113819363</v>
      </c>
      <c r="J79" s="20">
        <v>25053263</v>
      </c>
      <c r="K79" s="20">
        <v>38805156</v>
      </c>
      <c r="L79" s="20">
        <v>39886739</v>
      </c>
      <c r="M79" s="20">
        <v>103745158</v>
      </c>
      <c r="N79" s="20">
        <v>30198052</v>
      </c>
      <c r="O79" s="20">
        <v>27961725</v>
      </c>
      <c r="P79" s="20">
        <v>36601249</v>
      </c>
      <c r="Q79" s="20">
        <v>94761026</v>
      </c>
      <c r="R79" s="20"/>
      <c r="S79" s="20"/>
      <c r="T79" s="20"/>
      <c r="U79" s="20"/>
      <c r="V79" s="20">
        <v>312325547</v>
      </c>
      <c r="W79" s="20">
        <v>464098014</v>
      </c>
      <c r="X79" s="20"/>
      <c r="Y79" s="19"/>
      <c r="Z79" s="22">
        <v>634638359</v>
      </c>
    </row>
    <row r="80" spans="1:26" ht="13.5" hidden="1">
      <c r="A80" s="38" t="s">
        <v>103</v>
      </c>
      <c r="B80" s="18"/>
      <c r="C80" s="18"/>
      <c r="D80" s="19">
        <v>151479996</v>
      </c>
      <c r="E80" s="20">
        <v>147785365</v>
      </c>
      <c r="F80" s="20">
        <v>12623333</v>
      </c>
      <c r="G80" s="20">
        <v>15394309</v>
      </c>
      <c r="H80" s="20">
        <v>14344893</v>
      </c>
      <c r="I80" s="20">
        <v>42362535</v>
      </c>
      <c r="J80" s="20">
        <v>14576739</v>
      </c>
      <c r="K80" s="20">
        <v>11480120</v>
      </c>
      <c r="L80" s="20">
        <v>15394309</v>
      </c>
      <c r="M80" s="20">
        <v>41451168</v>
      </c>
      <c r="N80" s="20">
        <v>6792893</v>
      </c>
      <c r="O80" s="20">
        <v>5967271</v>
      </c>
      <c r="P80" s="20">
        <v>6601114</v>
      </c>
      <c r="Q80" s="20">
        <v>19361278</v>
      </c>
      <c r="R80" s="20"/>
      <c r="S80" s="20"/>
      <c r="T80" s="20"/>
      <c r="U80" s="20"/>
      <c r="V80" s="20">
        <v>103174981</v>
      </c>
      <c r="W80" s="20">
        <v>119836386</v>
      </c>
      <c r="X80" s="20"/>
      <c r="Y80" s="19"/>
      <c r="Z80" s="22">
        <v>147785365</v>
      </c>
    </row>
    <row r="81" spans="1:26" ht="13.5" hidden="1">
      <c r="A81" s="38" t="s">
        <v>104</v>
      </c>
      <c r="B81" s="18"/>
      <c r="C81" s="18"/>
      <c r="D81" s="19">
        <v>84355848</v>
      </c>
      <c r="E81" s="20">
        <v>82298389</v>
      </c>
      <c r="F81" s="20">
        <v>7029654</v>
      </c>
      <c r="G81" s="20">
        <v>8572749</v>
      </c>
      <c r="H81" s="20">
        <v>8458520</v>
      </c>
      <c r="I81" s="20">
        <v>24060923</v>
      </c>
      <c r="J81" s="20">
        <v>8530363</v>
      </c>
      <c r="K81" s="20">
        <v>8462592</v>
      </c>
      <c r="L81" s="20">
        <v>8572749</v>
      </c>
      <c r="M81" s="20">
        <v>25565704</v>
      </c>
      <c r="N81" s="20">
        <v>3070280</v>
      </c>
      <c r="O81" s="20">
        <v>2891485</v>
      </c>
      <c r="P81" s="20">
        <v>3275537</v>
      </c>
      <c r="Q81" s="20">
        <v>9237302</v>
      </c>
      <c r="R81" s="20"/>
      <c r="S81" s="20"/>
      <c r="T81" s="20"/>
      <c r="U81" s="20"/>
      <c r="V81" s="20">
        <v>58863929</v>
      </c>
      <c r="W81" s="20">
        <v>69686859</v>
      </c>
      <c r="X81" s="20"/>
      <c r="Y81" s="19"/>
      <c r="Z81" s="22">
        <v>82298389</v>
      </c>
    </row>
    <row r="82" spans="1:26" ht="13.5" hidden="1">
      <c r="A82" s="38" t="s">
        <v>105</v>
      </c>
      <c r="B82" s="18"/>
      <c r="C82" s="18"/>
      <c r="D82" s="19">
        <v>68405232</v>
      </c>
      <c r="E82" s="20">
        <v>66736810</v>
      </c>
      <c r="F82" s="20">
        <v>5700436</v>
      </c>
      <c r="G82" s="20">
        <v>6951751</v>
      </c>
      <c r="H82" s="20">
        <v>6885999</v>
      </c>
      <c r="I82" s="20">
        <v>19538186</v>
      </c>
      <c r="J82" s="20">
        <v>6769021</v>
      </c>
      <c r="K82" s="20">
        <v>6874519</v>
      </c>
      <c r="L82" s="20">
        <v>6951751</v>
      </c>
      <c r="M82" s="20">
        <v>20595291</v>
      </c>
      <c r="N82" s="20">
        <v>3112262</v>
      </c>
      <c r="O82" s="20">
        <v>3132607</v>
      </c>
      <c r="P82" s="20">
        <v>3244296</v>
      </c>
      <c r="Q82" s="20">
        <v>9489165</v>
      </c>
      <c r="R82" s="20"/>
      <c r="S82" s="20"/>
      <c r="T82" s="20"/>
      <c r="U82" s="20"/>
      <c r="V82" s="20">
        <v>49622642</v>
      </c>
      <c r="W82" s="20">
        <v>56400575</v>
      </c>
      <c r="X82" s="20"/>
      <c r="Y82" s="19"/>
      <c r="Z82" s="22">
        <v>66736810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/>
      <c r="C84" s="27"/>
      <c r="D84" s="28">
        <v>1219800</v>
      </c>
      <c r="E84" s="29">
        <v>1219800</v>
      </c>
      <c r="F84" s="29">
        <v>101650</v>
      </c>
      <c r="G84" s="29">
        <v>508250</v>
      </c>
      <c r="H84" s="29">
        <v>845352</v>
      </c>
      <c r="I84" s="29">
        <v>1455252</v>
      </c>
      <c r="J84" s="29">
        <v>1153658</v>
      </c>
      <c r="K84" s="29">
        <v>1501023</v>
      </c>
      <c r="L84" s="29">
        <v>1011507</v>
      </c>
      <c r="M84" s="29">
        <v>3666188</v>
      </c>
      <c r="N84" s="29">
        <v>388994</v>
      </c>
      <c r="O84" s="29">
        <v>755728</v>
      </c>
      <c r="P84" s="29">
        <v>333296</v>
      </c>
      <c r="Q84" s="29">
        <v>1478018</v>
      </c>
      <c r="R84" s="29"/>
      <c r="S84" s="29"/>
      <c r="T84" s="29"/>
      <c r="U84" s="29"/>
      <c r="V84" s="29">
        <v>6599458</v>
      </c>
      <c r="W84" s="29">
        <v>4419876</v>
      </c>
      <c r="X84" s="29"/>
      <c r="Y84" s="28"/>
      <c r="Z84" s="30">
        <v>1219800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373295053</v>
      </c>
      <c r="C5" s="18">
        <v>0</v>
      </c>
      <c r="D5" s="58">
        <v>402140000</v>
      </c>
      <c r="E5" s="59">
        <v>409880000</v>
      </c>
      <c r="F5" s="59">
        <v>36824915</v>
      </c>
      <c r="G5" s="59">
        <v>33051458</v>
      </c>
      <c r="H5" s="59">
        <v>32800186</v>
      </c>
      <c r="I5" s="59">
        <v>102676559</v>
      </c>
      <c r="J5" s="59">
        <v>32820555</v>
      </c>
      <c r="K5" s="59">
        <v>33030259</v>
      </c>
      <c r="L5" s="59">
        <v>34741732</v>
      </c>
      <c r="M5" s="59">
        <v>100592546</v>
      </c>
      <c r="N5" s="59">
        <v>33627295</v>
      </c>
      <c r="O5" s="59">
        <v>33143771</v>
      </c>
      <c r="P5" s="59">
        <v>33216334</v>
      </c>
      <c r="Q5" s="59">
        <v>99987400</v>
      </c>
      <c r="R5" s="59">
        <v>0</v>
      </c>
      <c r="S5" s="59">
        <v>0</v>
      </c>
      <c r="T5" s="59">
        <v>0</v>
      </c>
      <c r="U5" s="59">
        <v>0</v>
      </c>
      <c r="V5" s="59">
        <v>303256505</v>
      </c>
      <c r="W5" s="59">
        <v>301605003</v>
      </c>
      <c r="X5" s="59">
        <v>1651502</v>
      </c>
      <c r="Y5" s="60">
        <v>0.55</v>
      </c>
      <c r="Z5" s="61">
        <v>409880000</v>
      </c>
    </row>
    <row r="6" spans="1:26" ht="13.5">
      <c r="A6" s="57" t="s">
        <v>32</v>
      </c>
      <c r="B6" s="18">
        <v>1710851770</v>
      </c>
      <c r="C6" s="18">
        <v>0</v>
      </c>
      <c r="D6" s="58">
        <v>1848200300</v>
      </c>
      <c r="E6" s="59">
        <v>2014540000</v>
      </c>
      <c r="F6" s="59">
        <v>200174572</v>
      </c>
      <c r="G6" s="59">
        <v>199148476</v>
      </c>
      <c r="H6" s="59">
        <v>159743771</v>
      </c>
      <c r="I6" s="59">
        <v>559066819</v>
      </c>
      <c r="J6" s="59">
        <v>171840636</v>
      </c>
      <c r="K6" s="59">
        <v>148564950</v>
      </c>
      <c r="L6" s="59">
        <v>158040436</v>
      </c>
      <c r="M6" s="59">
        <v>478446022</v>
      </c>
      <c r="N6" s="59">
        <v>188959973</v>
      </c>
      <c r="O6" s="59">
        <v>172267878</v>
      </c>
      <c r="P6" s="59">
        <v>180530471</v>
      </c>
      <c r="Q6" s="59">
        <v>541758322</v>
      </c>
      <c r="R6" s="59">
        <v>0</v>
      </c>
      <c r="S6" s="59">
        <v>0</v>
      </c>
      <c r="T6" s="59">
        <v>0</v>
      </c>
      <c r="U6" s="59">
        <v>0</v>
      </c>
      <c r="V6" s="59">
        <v>1579271163</v>
      </c>
      <c r="W6" s="59">
        <v>1386150228</v>
      </c>
      <c r="X6" s="59">
        <v>193120935</v>
      </c>
      <c r="Y6" s="60">
        <v>13.93</v>
      </c>
      <c r="Z6" s="61">
        <v>2014540000</v>
      </c>
    </row>
    <row r="7" spans="1:26" ht="13.5">
      <c r="A7" s="57" t="s">
        <v>33</v>
      </c>
      <c r="B7" s="18">
        <v>32411106</v>
      </c>
      <c r="C7" s="18">
        <v>0</v>
      </c>
      <c r="D7" s="58">
        <v>29000000</v>
      </c>
      <c r="E7" s="59">
        <v>32511000</v>
      </c>
      <c r="F7" s="59">
        <v>1558348</v>
      </c>
      <c r="G7" s="59">
        <v>2903327</v>
      </c>
      <c r="H7" s="59">
        <v>3099687</v>
      </c>
      <c r="I7" s="59">
        <v>7561362</v>
      </c>
      <c r="J7" s="59">
        <v>3257618</v>
      </c>
      <c r="K7" s="59">
        <v>1923190</v>
      </c>
      <c r="L7" s="59">
        <v>1100455</v>
      </c>
      <c r="M7" s="59">
        <v>6281263</v>
      </c>
      <c r="N7" s="59">
        <v>3648935</v>
      </c>
      <c r="O7" s="59">
        <v>4810713</v>
      </c>
      <c r="P7" s="59">
        <v>1409238</v>
      </c>
      <c r="Q7" s="59">
        <v>9868886</v>
      </c>
      <c r="R7" s="59">
        <v>0</v>
      </c>
      <c r="S7" s="59">
        <v>0</v>
      </c>
      <c r="T7" s="59">
        <v>0</v>
      </c>
      <c r="U7" s="59">
        <v>0</v>
      </c>
      <c r="V7" s="59">
        <v>23711511</v>
      </c>
      <c r="W7" s="59">
        <v>21750003</v>
      </c>
      <c r="X7" s="59">
        <v>1961508</v>
      </c>
      <c r="Y7" s="60">
        <v>9.02</v>
      </c>
      <c r="Z7" s="61">
        <v>32511000</v>
      </c>
    </row>
    <row r="8" spans="1:26" ht="13.5">
      <c r="A8" s="57" t="s">
        <v>34</v>
      </c>
      <c r="B8" s="18">
        <v>270169523</v>
      </c>
      <c r="C8" s="18">
        <v>0</v>
      </c>
      <c r="D8" s="58">
        <v>298236900</v>
      </c>
      <c r="E8" s="59">
        <v>296992900</v>
      </c>
      <c r="F8" s="59">
        <v>23900251</v>
      </c>
      <c r="G8" s="59">
        <v>20817965</v>
      </c>
      <c r="H8" s="59">
        <v>23717293</v>
      </c>
      <c r="I8" s="59">
        <v>68435509</v>
      </c>
      <c r="J8" s="59">
        <v>21344631</v>
      </c>
      <c r="K8" s="59">
        <v>15958966</v>
      </c>
      <c r="L8" s="59">
        <v>31785030</v>
      </c>
      <c r="M8" s="59">
        <v>69088627</v>
      </c>
      <c r="N8" s="59">
        <v>25833142</v>
      </c>
      <c r="O8" s="59">
        <v>22681115</v>
      </c>
      <c r="P8" s="59">
        <v>31961801</v>
      </c>
      <c r="Q8" s="59">
        <v>80476058</v>
      </c>
      <c r="R8" s="59">
        <v>0</v>
      </c>
      <c r="S8" s="59">
        <v>0</v>
      </c>
      <c r="T8" s="59">
        <v>0</v>
      </c>
      <c r="U8" s="59">
        <v>0</v>
      </c>
      <c r="V8" s="59">
        <v>218000194</v>
      </c>
      <c r="W8" s="59">
        <v>223677675</v>
      </c>
      <c r="X8" s="59">
        <v>-5677481</v>
      </c>
      <c r="Y8" s="60">
        <v>-2.54</v>
      </c>
      <c r="Z8" s="61">
        <v>296992900</v>
      </c>
    </row>
    <row r="9" spans="1:26" ht="13.5">
      <c r="A9" s="57" t="s">
        <v>35</v>
      </c>
      <c r="B9" s="18">
        <v>110145289</v>
      </c>
      <c r="C9" s="18">
        <v>0</v>
      </c>
      <c r="D9" s="58">
        <v>58259300</v>
      </c>
      <c r="E9" s="59">
        <v>68573500</v>
      </c>
      <c r="F9" s="59">
        <v>5004009</v>
      </c>
      <c r="G9" s="59">
        <v>3894918</v>
      </c>
      <c r="H9" s="59">
        <v>5156711</v>
      </c>
      <c r="I9" s="59">
        <v>14055638</v>
      </c>
      <c r="J9" s="59">
        <v>6039092</v>
      </c>
      <c r="K9" s="59">
        <v>12863472</v>
      </c>
      <c r="L9" s="59">
        <v>4012442</v>
      </c>
      <c r="M9" s="59">
        <v>22915006</v>
      </c>
      <c r="N9" s="59">
        <v>4719020</v>
      </c>
      <c r="O9" s="59">
        <v>5817565</v>
      </c>
      <c r="P9" s="59">
        <v>-3744079</v>
      </c>
      <c r="Q9" s="59">
        <v>6792506</v>
      </c>
      <c r="R9" s="59">
        <v>0</v>
      </c>
      <c r="S9" s="59">
        <v>0</v>
      </c>
      <c r="T9" s="59">
        <v>0</v>
      </c>
      <c r="U9" s="59">
        <v>0</v>
      </c>
      <c r="V9" s="59">
        <v>43763150</v>
      </c>
      <c r="W9" s="59">
        <v>43694469</v>
      </c>
      <c r="X9" s="59">
        <v>68681</v>
      </c>
      <c r="Y9" s="60">
        <v>0.16</v>
      </c>
      <c r="Z9" s="61">
        <v>68573500</v>
      </c>
    </row>
    <row r="10" spans="1:26" ht="25.5">
      <c r="A10" s="62" t="s">
        <v>94</v>
      </c>
      <c r="B10" s="63">
        <f>SUM(B5:B9)</f>
        <v>2496872741</v>
      </c>
      <c r="C10" s="63">
        <f>SUM(C5:C9)</f>
        <v>0</v>
      </c>
      <c r="D10" s="64">
        <f aca="true" t="shared" si="0" ref="D10:Z10">SUM(D5:D9)</f>
        <v>2635836500</v>
      </c>
      <c r="E10" s="65">
        <f t="shared" si="0"/>
        <v>2822497400</v>
      </c>
      <c r="F10" s="65">
        <f t="shared" si="0"/>
        <v>267462095</v>
      </c>
      <c r="G10" s="65">
        <f t="shared" si="0"/>
        <v>259816144</v>
      </c>
      <c r="H10" s="65">
        <f t="shared" si="0"/>
        <v>224517648</v>
      </c>
      <c r="I10" s="65">
        <f t="shared" si="0"/>
        <v>751795887</v>
      </c>
      <c r="J10" s="65">
        <f t="shared" si="0"/>
        <v>235302532</v>
      </c>
      <c r="K10" s="65">
        <f t="shared" si="0"/>
        <v>212340837</v>
      </c>
      <c r="L10" s="65">
        <f t="shared" si="0"/>
        <v>229680095</v>
      </c>
      <c r="M10" s="65">
        <f t="shared" si="0"/>
        <v>677323464</v>
      </c>
      <c r="N10" s="65">
        <f t="shared" si="0"/>
        <v>256788365</v>
      </c>
      <c r="O10" s="65">
        <f t="shared" si="0"/>
        <v>238721042</v>
      </c>
      <c r="P10" s="65">
        <f t="shared" si="0"/>
        <v>243373765</v>
      </c>
      <c r="Q10" s="65">
        <f t="shared" si="0"/>
        <v>738883172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2168002523</v>
      </c>
      <c r="W10" s="65">
        <f t="shared" si="0"/>
        <v>1976877378</v>
      </c>
      <c r="X10" s="65">
        <f t="shared" si="0"/>
        <v>191125145</v>
      </c>
      <c r="Y10" s="66">
        <f>+IF(W10&lt;&gt;0,(X10/W10)*100,0)</f>
        <v>9.668032379092761</v>
      </c>
      <c r="Z10" s="67">
        <f t="shared" si="0"/>
        <v>2822497400</v>
      </c>
    </row>
    <row r="11" spans="1:26" ht="13.5">
      <c r="A11" s="57" t="s">
        <v>36</v>
      </c>
      <c r="B11" s="18">
        <v>592773040</v>
      </c>
      <c r="C11" s="18">
        <v>0</v>
      </c>
      <c r="D11" s="58">
        <v>676868500</v>
      </c>
      <c r="E11" s="59">
        <v>677172300</v>
      </c>
      <c r="F11" s="59">
        <v>52320496</v>
      </c>
      <c r="G11" s="59">
        <v>52374709</v>
      </c>
      <c r="H11" s="59">
        <v>52753536</v>
      </c>
      <c r="I11" s="59">
        <v>157448741</v>
      </c>
      <c r="J11" s="59">
        <v>51820672</v>
      </c>
      <c r="K11" s="59">
        <v>53493304</v>
      </c>
      <c r="L11" s="59">
        <v>57258680</v>
      </c>
      <c r="M11" s="59">
        <v>162572656</v>
      </c>
      <c r="N11" s="59">
        <v>53413644</v>
      </c>
      <c r="O11" s="59">
        <v>54011346</v>
      </c>
      <c r="P11" s="59">
        <v>52659002</v>
      </c>
      <c r="Q11" s="59">
        <v>160083992</v>
      </c>
      <c r="R11" s="59">
        <v>0</v>
      </c>
      <c r="S11" s="59">
        <v>0</v>
      </c>
      <c r="T11" s="59">
        <v>0</v>
      </c>
      <c r="U11" s="59">
        <v>0</v>
      </c>
      <c r="V11" s="59">
        <v>480105389</v>
      </c>
      <c r="W11" s="59">
        <v>503226378</v>
      </c>
      <c r="X11" s="59">
        <v>-23120989</v>
      </c>
      <c r="Y11" s="60">
        <v>-4.59</v>
      </c>
      <c r="Z11" s="61">
        <v>677172300</v>
      </c>
    </row>
    <row r="12" spans="1:26" ht="13.5">
      <c r="A12" s="57" t="s">
        <v>37</v>
      </c>
      <c r="B12" s="18">
        <v>23891059</v>
      </c>
      <c r="C12" s="18">
        <v>0</v>
      </c>
      <c r="D12" s="58">
        <v>26461500</v>
      </c>
      <c r="E12" s="59">
        <v>26930100</v>
      </c>
      <c r="F12" s="59">
        <v>1945032</v>
      </c>
      <c r="G12" s="59">
        <v>1837137</v>
      </c>
      <c r="H12" s="59">
        <v>1896559</v>
      </c>
      <c r="I12" s="59">
        <v>5678728</v>
      </c>
      <c r="J12" s="59">
        <v>1798907</v>
      </c>
      <c r="K12" s="59">
        <v>2088655</v>
      </c>
      <c r="L12" s="59">
        <v>2135186</v>
      </c>
      <c r="M12" s="59">
        <v>6022748</v>
      </c>
      <c r="N12" s="59">
        <v>2141688</v>
      </c>
      <c r="O12" s="59">
        <v>2739968</v>
      </c>
      <c r="P12" s="59">
        <v>2247368</v>
      </c>
      <c r="Q12" s="59">
        <v>7129024</v>
      </c>
      <c r="R12" s="59">
        <v>0</v>
      </c>
      <c r="S12" s="59">
        <v>0</v>
      </c>
      <c r="T12" s="59">
        <v>0</v>
      </c>
      <c r="U12" s="59">
        <v>0</v>
      </c>
      <c r="V12" s="59">
        <v>18830500</v>
      </c>
      <c r="W12" s="59">
        <v>19846125</v>
      </c>
      <c r="X12" s="59">
        <v>-1015625</v>
      </c>
      <c r="Y12" s="60">
        <v>-5.12</v>
      </c>
      <c r="Z12" s="61">
        <v>26930100</v>
      </c>
    </row>
    <row r="13" spans="1:26" ht="13.5">
      <c r="A13" s="57" t="s">
        <v>95</v>
      </c>
      <c r="B13" s="18">
        <v>351345981</v>
      </c>
      <c r="C13" s="18">
        <v>0</v>
      </c>
      <c r="D13" s="58">
        <v>252372900</v>
      </c>
      <c r="E13" s="59">
        <v>307372900</v>
      </c>
      <c r="F13" s="59">
        <v>21031075</v>
      </c>
      <c r="G13" s="59">
        <v>21031075</v>
      </c>
      <c r="H13" s="59">
        <v>21031075</v>
      </c>
      <c r="I13" s="59">
        <v>63093225</v>
      </c>
      <c r="J13" s="59">
        <v>39364409</v>
      </c>
      <c r="K13" s="59">
        <v>25614409</v>
      </c>
      <c r="L13" s="59">
        <v>25614408</v>
      </c>
      <c r="M13" s="59">
        <v>90593226</v>
      </c>
      <c r="N13" s="59">
        <v>25614408</v>
      </c>
      <c r="O13" s="59">
        <v>25614407</v>
      </c>
      <c r="P13" s="59">
        <v>25614409</v>
      </c>
      <c r="Q13" s="59">
        <v>76843224</v>
      </c>
      <c r="R13" s="59">
        <v>0</v>
      </c>
      <c r="S13" s="59">
        <v>0</v>
      </c>
      <c r="T13" s="59">
        <v>0</v>
      </c>
      <c r="U13" s="59">
        <v>0</v>
      </c>
      <c r="V13" s="59">
        <v>230529675</v>
      </c>
      <c r="W13" s="59">
        <v>189279675</v>
      </c>
      <c r="X13" s="59">
        <v>41250000</v>
      </c>
      <c r="Y13" s="60">
        <v>21.79</v>
      </c>
      <c r="Z13" s="61">
        <v>307372900</v>
      </c>
    </row>
    <row r="14" spans="1:26" ht="13.5">
      <c r="A14" s="57" t="s">
        <v>38</v>
      </c>
      <c r="B14" s="18">
        <v>58693589</v>
      </c>
      <c r="C14" s="18">
        <v>0</v>
      </c>
      <c r="D14" s="58">
        <v>80335400</v>
      </c>
      <c r="E14" s="59">
        <v>69387900</v>
      </c>
      <c r="F14" s="59">
        <v>6694619</v>
      </c>
      <c r="G14" s="59">
        <v>6694616</v>
      </c>
      <c r="H14" s="59">
        <v>6694616</v>
      </c>
      <c r="I14" s="59">
        <v>20083851</v>
      </c>
      <c r="J14" s="59">
        <v>6694616</v>
      </c>
      <c r="K14" s="59">
        <v>6694616</v>
      </c>
      <c r="L14" s="59">
        <v>6694616</v>
      </c>
      <c r="M14" s="59">
        <v>20083848</v>
      </c>
      <c r="N14" s="59">
        <v>6694616</v>
      </c>
      <c r="O14" s="59">
        <v>-603718</v>
      </c>
      <c r="P14" s="59">
        <v>5782324</v>
      </c>
      <c r="Q14" s="59">
        <v>11873222</v>
      </c>
      <c r="R14" s="59">
        <v>0</v>
      </c>
      <c r="S14" s="59">
        <v>0</v>
      </c>
      <c r="T14" s="59">
        <v>0</v>
      </c>
      <c r="U14" s="59">
        <v>0</v>
      </c>
      <c r="V14" s="59">
        <v>52040921</v>
      </c>
      <c r="W14" s="59">
        <v>60251553</v>
      </c>
      <c r="X14" s="59">
        <v>-8210632</v>
      </c>
      <c r="Y14" s="60">
        <v>-13.63</v>
      </c>
      <c r="Z14" s="61">
        <v>69387900</v>
      </c>
    </row>
    <row r="15" spans="1:26" ht="13.5">
      <c r="A15" s="57" t="s">
        <v>39</v>
      </c>
      <c r="B15" s="18">
        <v>1190422665</v>
      </c>
      <c r="C15" s="18">
        <v>0</v>
      </c>
      <c r="D15" s="58">
        <v>1241039800</v>
      </c>
      <c r="E15" s="59">
        <v>1347779500</v>
      </c>
      <c r="F15" s="59">
        <v>119336984</v>
      </c>
      <c r="G15" s="59">
        <v>124670699</v>
      </c>
      <c r="H15" s="59">
        <v>112067524</v>
      </c>
      <c r="I15" s="59">
        <v>356075207</v>
      </c>
      <c r="J15" s="59">
        <v>93153578</v>
      </c>
      <c r="K15" s="59">
        <v>103727105</v>
      </c>
      <c r="L15" s="59">
        <v>95652602</v>
      </c>
      <c r="M15" s="59">
        <v>292533285</v>
      </c>
      <c r="N15" s="59">
        <v>113513856</v>
      </c>
      <c r="O15" s="59">
        <v>118992541</v>
      </c>
      <c r="P15" s="59">
        <v>103200318</v>
      </c>
      <c r="Q15" s="59">
        <v>335706715</v>
      </c>
      <c r="R15" s="59">
        <v>0</v>
      </c>
      <c r="S15" s="59">
        <v>0</v>
      </c>
      <c r="T15" s="59">
        <v>0</v>
      </c>
      <c r="U15" s="59">
        <v>0</v>
      </c>
      <c r="V15" s="59">
        <v>984315207</v>
      </c>
      <c r="W15" s="59">
        <v>931354794</v>
      </c>
      <c r="X15" s="59">
        <v>52960413</v>
      </c>
      <c r="Y15" s="60">
        <v>5.69</v>
      </c>
      <c r="Z15" s="61">
        <v>1347779500</v>
      </c>
    </row>
    <row r="16" spans="1:26" ht="13.5">
      <c r="A16" s="68" t="s">
        <v>40</v>
      </c>
      <c r="B16" s="18">
        <v>18149132</v>
      </c>
      <c r="C16" s="18">
        <v>0</v>
      </c>
      <c r="D16" s="58">
        <v>12681100</v>
      </c>
      <c r="E16" s="59">
        <v>11035800</v>
      </c>
      <c r="F16" s="59">
        <v>174105</v>
      </c>
      <c r="G16" s="59">
        <v>1530579</v>
      </c>
      <c r="H16" s="59">
        <v>281234</v>
      </c>
      <c r="I16" s="59">
        <v>1985918</v>
      </c>
      <c r="J16" s="59">
        <v>1596998</v>
      </c>
      <c r="K16" s="59">
        <v>1500362</v>
      </c>
      <c r="L16" s="59">
        <v>270763</v>
      </c>
      <c r="M16" s="59">
        <v>3368123</v>
      </c>
      <c r="N16" s="59">
        <v>191558</v>
      </c>
      <c r="O16" s="59">
        <v>359917</v>
      </c>
      <c r="P16" s="59">
        <v>393097</v>
      </c>
      <c r="Q16" s="59">
        <v>944572</v>
      </c>
      <c r="R16" s="59">
        <v>0</v>
      </c>
      <c r="S16" s="59">
        <v>0</v>
      </c>
      <c r="T16" s="59">
        <v>0</v>
      </c>
      <c r="U16" s="59">
        <v>0</v>
      </c>
      <c r="V16" s="59">
        <v>6298613</v>
      </c>
      <c r="W16" s="59">
        <v>9510822</v>
      </c>
      <c r="X16" s="59">
        <v>-3212209</v>
      </c>
      <c r="Y16" s="60">
        <v>-33.77</v>
      </c>
      <c r="Z16" s="61">
        <v>11035800</v>
      </c>
    </row>
    <row r="17" spans="1:26" ht="13.5">
      <c r="A17" s="57" t="s">
        <v>41</v>
      </c>
      <c r="B17" s="18">
        <v>364410293</v>
      </c>
      <c r="C17" s="18">
        <v>0</v>
      </c>
      <c r="D17" s="58">
        <v>339577300</v>
      </c>
      <c r="E17" s="59">
        <v>403067700</v>
      </c>
      <c r="F17" s="59">
        <v>17125761</v>
      </c>
      <c r="G17" s="59">
        <v>23049394</v>
      </c>
      <c r="H17" s="59">
        <v>25548267</v>
      </c>
      <c r="I17" s="59">
        <v>65723422</v>
      </c>
      <c r="J17" s="59">
        <v>33082134</v>
      </c>
      <c r="K17" s="59">
        <v>39316427</v>
      </c>
      <c r="L17" s="59">
        <v>29454698</v>
      </c>
      <c r="M17" s="59">
        <v>101853259</v>
      </c>
      <c r="N17" s="59">
        <v>34268255</v>
      </c>
      <c r="O17" s="59">
        <v>50213798</v>
      </c>
      <c r="P17" s="59">
        <v>54050136</v>
      </c>
      <c r="Q17" s="59">
        <v>138532189</v>
      </c>
      <c r="R17" s="59">
        <v>0</v>
      </c>
      <c r="S17" s="59">
        <v>0</v>
      </c>
      <c r="T17" s="59">
        <v>0</v>
      </c>
      <c r="U17" s="59">
        <v>0</v>
      </c>
      <c r="V17" s="59">
        <v>306108870</v>
      </c>
      <c r="W17" s="59">
        <v>258533028</v>
      </c>
      <c r="X17" s="59">
        <v>47575842</v>
      </c>
      <c r="Y17" s="60">
        <v>18.4</v>
      </c>
      <c r="Z17" s="61">
        <v>403067700</v>
      </c>
    </row>
    <row r="18" spans="1:26" ht="13.5">
      <c r="A18" s="69" t="s">
        <v>42</v>
      </c>
      <c r="B18" s="70">
        <f>SUM(B11:B17)</f>
        <v>2599685759</v>
      </c>
      <c r="C18" s="70">
        <f>SUM(C11:C17)</f>
        <v>0</v>
      </c>
      <c r="D18" s="71">
        <f aca="true" t="shared" si="1" ref="D18:Z18">SUM(D11:D17)</f>
        <v>2629336500</v>
      </c>
      <c r="E18" s="72">
        <f t="shared" si="1"/>
        <v>2842746200</v>
      </c>
      <c r="F18" s="72">
        <f t="shared" si="1"/>
        <v>218628072</v>
      </c>
      <c r="G18" s="72">
        <f t="shared" si="1"/>
        <v>231188209</v>
      </c>
      <c r="H18" s="72">
        <f t="shared" si="1"/>
        <v>220272811</v>
      </c>
      <c r="I18" s="72">
        <f t="shared" si="1"/>
        <v>670089092</v>
      </c>
      <c r="J18" s="72">
        <f t="shared" si="1"/>
        <v>227511314</v>
      </c>
      <c r="K18" s="72">
        <f t="shared" si="1"/>
        <v>232434878</v>
      </c>
      <c r="L18" s="72">
        <f t="shared" si="1"/>
        <v>217080953</v>
      </c>
      <c r="M18" s="72">
        <f t="shared" si="1"/>
        <v>677027145</v>
      </c>
      <c r="N18" s="72">
        <f t="shared" si="1"/>
        <v>235838025</v>
      </c>
      <c r="O18" s="72">
        <f t="shared" si="1"/>
        <v>251328259</v>
      </c>
      <c r="P18" s="72">
        <f t="shared" si="1"/>
        <v>243946654</v>
      </c>
      <c r="Q18" s="72">
        <f t="shared" si="1"/>
        <v>731112938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2078229175</v>
      </c>
      <c r="W18" s="72">
        <f t="shared" si="1"/>
        <v>1972002375</v>
      </c>
      <c r="X18" s="72">
        <f t="shared" si="1"/>
        <v>106226800</v>
      </c>
      <c r="Y18" s="66">
        <f>+IF(W18&lt;&gt;0,(X18/W18)*100,0)</f>
        <v>5.3867480763049285</v>
      </c>
      <c r="Z18" s="73">
        <f t="shared" si="1"/>
        <v>2842746200</v>
      </c>
    </row>
    <row r="19" spans="1:26" ht="13.5">
      <c r="A19" s="69" t="s">
        <v>43</v>
      </c>
      <c r="B19" s="74">
        <f>+B10-B18</f>
        <v>-102813018</v>
      </c>
      <c r="C19" s="74">
        <f>+C10-C18</f>
        <v>0</v>
      </c>
      <c r="D19" s="75">
        <f aca="true" t="shared" si="2" ref="D19:Z19">+D10-D18</f>
        <v>6500000</v>
      </c>
      <c r="E19" s="76">
        <f t="shared" si="2"/>
        <v>-20248800</v>
      </c>
      <c r="F19" s="76">
        <f t="shared" si="2"/>
        <v>48834023</v>
      </c>
      <c r="G19" s="76">
        <f t="shared" si="2"/>
        <v>28627935</v>
      </c>
      <c r="H19" s="76">
        <f t="shared" si="2"/>
        <v>4244837</v>
      </c>
      <c r="I19" s="76">
        <f t="shared" si="2"/>
        <v>81706795</v>
      </c>
      <c r="J19" s="76">
        <f t="shared" si="2"/>
        <v>7791218</v>
      </c>
      <c r="K19" s="76">
        <f t="shared" si="2"/>
        <v>-20094041</v>
      </c>
      <c r="L19" s="76">
        <f t="shared" si="2"/>
        <v>12599142</v>
      </c>
      <c r="M19" s="76">
        <f t="shared" si="2"/>
        <v>296319</v>
      </c>
      <c r="N19" s="76">
        <f t="shared" si="2"/>
        <v>20950340</v>
      </c>
      <c r="O19" s="76">
        <f t="shared" si="2"/>
        <v>-12607217</v>
      </c>
      <c r="P19" s="76">
        <f t="shared" si="2"/>
        <v>-572889</v>
      </c>
      <c r="Q19" s="76">
        <f t="shared" si="2"/>
        <v>7770234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89773348</v>
      </c>
      <c r="W19" s="76">
        <f>IF(E10=E18,0,W10-W18)</f>
        <v>4875003</v>
      </c>
      <c r="X19" s="76">
        <f t="shared" si="2"/>
        <v>84898345</v>
      </c>
      <c r="Y19" s="77">
        <f>+IF(W19&lt;&gt;0,(X19/W19)*100,0)</f>
        <v>1741.5034411260876</v>
      </c>
      <c r="Z19" s="78">
        <f t="shared" si="2"/>
        <v>-20248800</v>
      </c>
    </row>
    <row r="20" spans="1:26" ht="13.5">
      <c r="A20" s="57" t="s">
        <v>44</v>
      </c>
      <c r="B20" s="18">
        <v>227078701</v>
      </c>
      <c r="C20" s="18">
        <v>0</v>
      </c>
      <c r="D20" s="58">
        <v>145747100</v>
      </c>
      <c r="E20" s="59">
        <v>145909100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1</v>
      </c>
      <c r="P20" s="59">
        <v>0</v>
      </c>
      <c r="Q20" s="59">
        <v>1</v>
      </c>
      <c r="R20" s="59">
        <v>0</v>
      </c>
      <c r="S20" s="59">
        <v>0</v>
      </c>
      <c r="T20" s="59">
        <v>0</v>
      </c>
      <c r="U20" s="59">
        <v>0</v>
      </c>
      <c r="V20" s="59">
        <v>1</v>
      </c>
      <c r="W20" s="59">
        <v>109310328</v>
      </c>
      <c r="X20" s="59">
        <v>-109310327</v>
      </c>
      <c r="Y20" s="60">
        <v>-100</v>
      </c>
      <c r="Z20" s="61">
        <v>145909100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124265683</v>
      </c>
      <c r="C22" s="85">
        <f>SUM(C19:C21)</f>
        <v>0</v>
      </c>
      <c r="D22" s="86">
        <f aca="true" t="shared" si="3" ref="D22:Z22">SUM(D19:D21)</f>
        <v>152247100</v>
      </c>
      <c r="E22" s="87">
        <f t="shared" si="3"/>
        <v>125660300</v>
      </c>
      <c r="F22" s="87">
        <f t="shared" si="3"/>
        <v>48834023</v>
      </c>
      <c r="G22" s="87">
        <f t="shared" si="3"/>
        <v>28627935</v>
      </c>
      <c r="H22" s="87">
        <f t="shared" si="3"/>
        <v>4244837</v>
      </c>
      <c r="I22" s="87">
        <f t="shared" si="3"/>
        <v>81706795</v>
      </c>
      <c r="J22" s="87">
        <f t="shared" si="3"/>
        <v>7791218</v>
      </c>
      <c r="K22" s="87">
        <f t="shared" si="3"/>
        <v>-20094041</v>
      </c>
      <c r="L22" s="87">
        <f t="shared" si="3"/>
        <v>12599142</v>
      </c>
      <c r="M22" s="87">
        <f t="shared" si="3"/>
        <v>296319</v>
      </c>
      <c r="N22" s="87">
        <f t="shared" si="3"/>
        <v>20950340</v>
      </c>
      <c r="O22" s="87">
        <f t="shared" si="3"/>
        <v>-12607216</v>
      </c>
      <c r="P22" s="87">
        <f t="shared" si="3"/>
        <v>-572889</v>
      </c>
      <c r="Q22" s="87">
        <f t="shared" si="3"/>
        <v>7770235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89773349</v>
      </c>
      <c r="W22" s="87">
        <f t="shared" si="3"/>
        <v>114185331</v>
      </c>
      <c r="X22" s="87">
        <f t="shared" si="3"/>
        <v>-24411982</v>
      </c>
      <c r="Y22" s="88">
        <f>+IF(W22&lt;&gt;0,(X22/W22)*100,0)</f>
        <v>-21.379262805657582</v>
      </c>
      <c r="Z22" s="89">
        <f t="shared" si="3"/>
        <v>125660300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124265683</v>
      </c>
      <c r="C24" s="74">
        <f>SUM(C22:C23)</f>
        <v>0</v>
      </c>
      <c r="D24" s="75">
        <f aca="true" t="shared" si="4" ref="D24:Z24">SUM(D22:D23)</f>
        <v>152247100</v>
      </c>
      <c r="E24" s="76">
        <f t="shared" si="4"/>
        <v>125660300</v>
      </c>
      <c r="F24" s="76">
        <f t="shared" si="4"/>
        <v>48834023</v>
      </c>
      <c r="G24" s="76">
        <f t="shared" si="4"/>
        <v>28627935</v>
      </c>
      <c r="H24" s="76">
        <f t="shared" si="4"/>
        <v>4244837</v>
      </c>
      <c r="I24" s="76">
        <f t="shared" si="4"/>
        <v>81706795</v>
      </c>
      <c r="J24" s="76">
        <f t="shared" si="4"/>
        <v>7791218</v>
      </c>
      <c r="K24" s="76">
        <f t="shared" si="4"/>
        <v>-20094041</v>
      </c>
      <c r="L24" s="76">
        <f t="shared" si="4"/>
        <v>12599142</v>
      </c>
      <c r="M24" s="76">
        <f t="shared" si="4"/>
        <v>296319</v>
      </c>
      <c r="N24" s="76">
        <f t="shared" si="4"/>
        <v>20950340</v>
      </c>
      <c r="O24" s="76">
        <f t="shared" si="4"/>
        <v>-12607216</v>
      </c>
      <c r="P24" s="76">
        <f t="shared" si="4"/>
        <v>-572889</v>
      </c>
      <c r="Q24" s="76">
        <f t="shared" si="4"/>
        <v>7770235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89773349</v>
      </c>
      <c r="W24" s="76">
        <f t="shared" si="4"/>
        <v>114185331</v>
      </c>
      <c r="X24" s="76">
        <f t="shared" si="4"/>
        <v>-24411982</v>
      </c>
      <c r="Y24" s="77">
        <f>+IF(W24&lt;&gt;0,(X24/W24)*100,0)</f>
        <v>-21.379262805657582</v>
      </c>
      <c r="Z24" s="78">
        <f t="shared" si="4"/>
        <v>125660300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393780845</v>
      </c>
      <c r="C27" s="21">
        <v>0</v>
      </c>
      <c r="D27" s="98">
        <v>479397100</v>
      </c>
      <c r="E27" s="99">
        <v>548523700</v>
      </c>
      <c r="F27" s="99">
        <v>4651340</v>
      </c>
      <c r="G27" s="99">
        <v>6068704</v>
      </c>
      <c r="H27" s="99">
        <v>32521958</v>
      </c>
      <c r="I27" s="99">
        <v>43242002</v>
      </c>
      <c r="J27" s="99">
        <v>31436858</v>
      </c>
      <c r="K27" s="99">
        <v>18246361</v>
      </c>
      <c r="L27" s="99">
        <v>28353753</v>
      </c>
      <c r="M27" s="99">
        <v>78036972</v>
      </c>
      <c r="N27" s="99">
        <v>51592322</v>
      </c>
      <c r="O27" s="99">
        <v>11540477</v>
      </c>
      <c r="P27" s="99">
        <v>38343216</v>
      </c>
      <c r="Q27" s="99">
        <v>101476015</v>
      </c>
      <c r="R27" s="99">
        <v>0</v>
      </c>
      <c r="S27" s="99">
        <v>0</v>
      </c>
      <c r="T27" s="99">
        <v>0</v>
      </c>
      <c r="U27" s="99">
        <v>0</v>
      </c>
      <c r="V27" s="99">
        <v>222754989</v>
      </c>
      <c r="W27" s="99">
        <v>411392775</v>
      </c>
      <c r="X27" s="99">
        <v>-188637786</v>
      </c>
      <c r="Y27" s="100">
        <v>-45.85</v>
      </c>
      <c r="Z27" s="101">
        <v>548523700</v>
      </c>
    </row>
    <row r="28" spans="1:26" ht="13.5">
      <c r="A28" s="102" t="s">
        <v>44</v>
      </c>
      <c r="B28" s="18">
        <v>227078701</v>
      </c>
      <c r="C28" s="18">
        <v>0</v>
      </c>
      <c r="D28" s="58">
        <v>145747100</v>
      </c>
      <c r="E28" s="59">
        <v>145909100</v>
      </c>
      <c r="F28" s="59">
        <v>0</v>
      </c>
      <c r="G28" s="59">
        <v>10442325</v>
      </c>
      <c r="H28" s="59">
        <v>1348775</v>
      </c>
      <c r="I28" s="59">
        <v>11791100</v>
      </c>
      <c r="J28" s="59">
        <v>6165885</v>
      </c>
      <c r="K28" s="59">
        <v>3840791</v>
      </c>
      <c r="L28" s="59">
        <v>7340842</v>
      </c>
      <c r="M28" s="59">
        <v>17347518</v>
      </c>
      <c r="N28" s="59">
        <v>10229299</v>
      </c>
      <c r="O28" s="59">
        <v>2593030</v>
      </c>
      <c r="P28" s="59">
        <v>21303815</v>
      </c>
      <c r="Q28" s="59">
        <v>34126144</v>
      </c>
      <c r="R28" s="59">
        <v>0</v>
      </c>
      <c r="S28" s="59">
        <v>0</v>
      </c>
      <c r="T28" s="59">
        <v>0</v>
      </c>
      <c r="U28" s="59">
        <v>0</v>
      </c>
      <c r="V28" s="59">
        <v>63264762</v>
      </c>
      <c r="W28" s="59">
        <v>109431825</v>
      </c>
      <c r="X28" s="59">
        <v>-46167063</v>
      </c>
      <c r="Y28" s="60">
        <v>-42.19</v>
      </c>
      <c r="Z28" s="61">
        <v>145909100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95577811</v>
      </c>
      <c r="C30" s="18">
        <v>0</v>
      </c>
      <c r="D30" s="58">
        <v>200000000</v>
      </c>
      <c r="E30" s="59">
        <v>228398000</v>
      </c>
      <c r="F30" s="59">
        <v>4651340</v>
      </c>
      <c r="G30" s="59">
        <v>-6031095</v>
      </c>
      <c r="H30" s="59">
        <v>9693533</v>
      </c>
      <c r="I30" s="59">
        <v>8313778</v>
      </c>
      <c r="J30" s="59">
        <v>13562343</v>
      </c>
      <c r="K30" s="59">
        <v>-1813327</v>
      </c>
      <c r="L30" s="59">
        <v>15142934</v>
      </c>
      <c r="M30" s="59">
        <v>26891950</v>
      </c>
      <c r="N30" s="59">
        <v>31949986</v>
      </c>
      <c r="O30" s="59">
        <v>6288318</v>
      </c>
      <c r="P30" s="59">
        <v>3663420</v>
      </c>
      <c r="Q30" s="59">
        <v>41901724</v>
      </c>
      <c r="R30" s="59">
        <v>0</v>
      </c>
      <c r="S30" s="59">
        <v>0</v>
      </c>
      <c r="T30" s="59">
        <v>0</v>
      </c>
      <c r="U30" s="59">
        <v>0</v>
      </c>
      <c r="V30" s="59">
        <v>77107452</v>
      </c>
      <c r="W30" s="59">
        <v>171298500</v>
      </c>
      <c r="X30" s="59">
        <v>-94191048</v>
      </c>
      <c r="Y30" s="60">
        <v>-54.99</v>
      </c>
      <c r="Z30" s="61">
        <v>228398000</v>
      </c>
    </row>
    <row r="31" spans="1:26" ht="13.5">
      <c r="A31" s="57" t="s">
        <v>49</v>
      </c>
      <c r="B31" s="18">
        <v>71124333</v>
      </c>
      <c r="C31" s="18">
        <v>0</v>
      </c>
      <c r="D31" s="58">
        <v>133650000</v>
      </c>
      <c r="E31" s="59">
        <v>174216600</v>
      </c>
      <c r="F31" s="59">
        <v>0</v>
      </c>
      <c r="G31" s="59">
        <v>1657474</v>
      </c>
      <c r="H31" s="59">
        <v>21479650</v>
      </c>
      <c r="I31" s="59">
        <v>23137124</v>
      </c>
      <c r="J31" s="59">
        <v>11708630</v>
      </c>
      <c r="K31" s="59">
        <v>16218897</v>
      </c>
      <c r="L31" s="59">
        <v>5869977</v>
      </c>
      <c r="M31" s="59">
        <v>33797504</v>
      </c>
      <c r="N31" s="59">
        <v>9413037</v>
      </c>
      <c r="O31" s="59">
        <v>2659129</v>
      </c>
      <c r="P31" s="59">
        <v>13375981</v>
      </c>
      <c r="Q31" s="59">
        <v>25448147</v>
      </c>
      <c r="R31" s="59">
        <v>0</v>
      </c>
      <c r="S31" s="59">
        <v>0</v>
      </c>
      <c r="T31" s="59">
        <v>0</v>
      </c>
      <c r="U31" s="59">
        <v>0</v>
      </c>
      <c r="V31" s="59">
        <v>82382775</v>
      </c>
      <c r="W31" s="59">
        <v>130662450</v>
      </c>
      <c r="X31" s="59">
        <v>-48279675</v>
      </c>
      <c r="Y31" s="60">
        <v>-36.95</v>
      </c>
      <c r="Z31" s="61">
        <v>174216600</v>
      </c>
    </row>
    <row r="32" spans="1:26" ht="13.5">
      <c r="A32" s="69" t="s">
        <v>50</v>
      </c>
      <c r="B32" s="21">
        <f>SUM(B28:B31)</f>
        <v>393780845</v>
      </c>
      <c r="C32" s="21">
        <f>SUM(C28:C31)</f>
        <v>0</v>
      </c>
      <c r="D32" s="98">
        <f aca="true" t="shared" si="5" ref="D32:Z32">SUM(D28:D31)</f>
        <v>479397100</v>
      </c>
      <c r="E32" s="99">
        <f t="shared" si="5"/>
        <v>548523700</v>
      </c>
      <c r="F32" s="99">
        <f t="shared" si="5"/>
        <v>4651340</v>
      </c>
      <c r="G32" s="99">
        <f t="shared" si="5"/>
        <v>6068704</v>
      </c>
      <c r="H32" s="99">
        <f t="shared" si="5"/>
        <v>32521958</v>
      </c>
      <c r="I32" s="99">
        <f t="shared" si="5"/>
        <v>43242002</v>
      </c>
      <c r="J32" s="99">
        <f t="shared" si="5"/>
        <v>31436858</v>
      </c>
      <c r="K32" s="99">
        <f t="shared" si="5"/>
        <v>18246361</v>
      </c>
      <c r="L32" s="99">
        <f t="shared" si="5"/>
        <v>28353753</v>
      </c>
      <c r="M32" s="99">
        <f t="shared" si="5"/>
        <v>78036972</v>
      </c>
      <c r="N32" s="99">
        <f t="shared" si="5"/>
        <v>51592322</v>
      </c>
      <c r="O32" s="99">
        <f t="shared" si="5"/>
        <v>11540477</v>
      </c>
      <c r="P32" s="99">
        <f t="shared" si="5"/>
        <v>38343216</v>
      </c>
      <c r="Q32" s="99">
        <f t="shared" si="5"/>
        <v>101476015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222754989</v>
      </c>
      <c r="W32" s="99">
        <f t="shared" si="5"/>
        <v>411392775</v>
      </c>
      <c r="X32" s="99">
        <f t="shared" si="5"/>
        <v>-188637786</v>
      </c>
      <c r="Y32" s="100">
        <f>+IF(W32&lt;&gt;0,(X32/W32)*100,0)</f>
        <v>-45.85345136408874</v>
      </c>
      <c r="Z32" s="101">
        <f t="shared" si="5"/>
        <v>548523700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964979933</v>
      </c>
      <c r="C35" s="18">
        <v>0</v>
      </c>
      <c r="D35" s="58">
        <v>862779738</v>
      </c>
      <c r="E35" s="59">
        <v>1082060</v>
      </c>
      <c r="F35" s="59">
        <v>832579614</v>
      </c>
      <c r="G35" s="59">
        <v>802848658</v>
      </c>
      <c r="H35" s="59">
        <v>968304101</v>
      </c>
      <c r="I35" s="59">
        <v>968304101</v>
      </c>
      <c r="J35" s="59">
        <v>972531886</v>
      </c>
      <c r="K35" s="59">
        <v>1120543114</v>
      </c>
      <c r="L35" s="59">
        <v>1334173164</v>
      </c>
      <c r="M35" s="59">
        <v>1334173164</v>
      </c>
      <c r="N35" s="59">
        <v>1323533458</v>
      </c>
      <c r="O35" s="59">
        <v>1387127424</v>
      </c>
      <c r="P35" s="59">
        <v>1380256832</v>
      </c>
      <c r="Q35" s="59">
        <v>1380256832</v>
      </c>
      <c r="R35" s="59">
        <v>0</v>
      </c>
      <c r="S35" s="59">
        <v>0</v>
      </c>
      <c r="T35" s="59">
        <v>0</v>
      </c>
      <c r="U35" s="59">
        <v>0</v>
      </c>
      <c r="V35" s="59">
        <v>1380256832</v>
      </c>
      <c r="W35" s="59">
        <v>811545</v>
      </c>
      <c r="X35" s="59">
        <v>1379445287</v>
      </c>
      <c r="Y35" s="60">
        <v>169977.67</v>
      </c>
      <c r="Z35" s="61">
        <v>1082060</v>
      </c>
    </row>
    <row r="36" spans="1:26" ht="13.5">
      <c r="A36" s="57" t="s">
        <v>53</v>
      </c>
      <c r="B36" s="18">
        <v>4992812045</v>
      </c>
      <c r="C36" s="18">
        <v>0</v>
      </c>
      <c r="D36" s="58">
        <v>5474103806</v>
      </c>
      <c r="E36" s="59">
        <v>5233981</v>
      </c>
      <c r="F36" s="59">
        <v>4976424302</v>
      </c>
      <c r="G36" s="59">
        <v>4961457846</v>
      </c>
      <c r="H36" s="59">
        <v>4972958012</v>
      </c>
      <c r="I36" s="59">
        <v>4972958012</v>
      </c>
      <c r="J36" s="59">
        <v>4983359937</v>
      </c>
      <c r="K36" s="59">
        <v>4980581980</v>
      </c>
      <c r="L36" s="59">
        <v>4987951974</v>
      </c>
      <c r="M36" s="59">
        <v>4987951974</v>
      </c>
      <c r="N36" s="59">
        <v>5018476306</v>
      </c>
      <c r="O36" s="59">
        <v>4972324024</v>
      </c>
      <c r="P36" s="59">
        <v>4985066080</v>
      </c>
      <c r="Q36" s="59">
        <v>4985066080</v>
      </c>
      <c r="R36" s="59">
        <v>0</v>
      </c>
      <c r="S36" s="59">
        <v>0</v>
      </c>
      <c r="T36" s="59">
        <v>0</v>
      </c>
      <c r="U36" s="59">
        <v>0</v>
      </c>
      <c r="V36" s="59">
        <v>4985066080</v>
      </c>
      <c r="W36" s="59">
        <v>3925486</v>
      </c>
      <c r="X36" s="59">
        <v>4981140594</v>
      </c>
      <c r="Y36" s="60">
        <v>126892.33</v>
      </c>
      <c r="Z36" s="61">
        <v>5233981</v>
      </c>
    </row>
    <row r="37" spans="1:26" ht="13.5">
      <c r="A37" s="57" t="s">
        <v>54</v>
      </c>
      <c r="B37" s="18">
        <v>718432268</v>
      </c>
      <c r="C37" s="18">
        <v>0</v>
      </c>
      <c r="D37" s="58">
        <v>589310458</v>
      </c>
      <c r="E37" s="59">
        <v>589827</v>
      </c>
      <c r="F37" s="59">
        <v>149512728</v>
      </c>
      <c r="G37" s="59">
        <v>296301763</v>
      </c>
      <c r="H37" s="59">
        <v>395130940</v>
      </c>
      <c r="I37" s="59">
        <v>395130940</v>
      </c>
      <c r="J37" s="59">
        <v>282078813</v>
      </c>
      <c r="K37" s="59">
        <v>453868185</v>
      </c>
      <c r="L37" s="59">
        <v>766570583</v>
      </c>
      <c r="M37" s="59">
        <v>766570583</v>
      </c>
      <c r="N37" s="59">
        <v>559154882</v>
      </c>
      <c r="O37" s="59">
        <v>589497701</v>
      </c>
      <c r="P37" s="59">
        <v>590378114</v>
      </c>
      <c r="Q37" s="59">
        <v>590378114</v>
      </c>
      <c r="R37" s="59">
        <v>0</v>
      </c>
      <c r="S37" s="59">
        <v>0</v>
      </c>
      <c r="T37" s="59">
        <v>0</v>
      </c>
      <c r="U37" s="59">
        <v>0</v>
      </c>
      <c r="V37" s="59">
        <v>590378114</v>
      </c>
      <c r="W37" s="59">
        <v>442370</v>
      </c>
      <c r="X37" s="59">
        <v>589935744</v>
      </c>
      <c r="Y37" s="60">
        <v>133357.99</v>
      </c>
      <c r="Z37" s="61">
        <v>589827</v>
      </c>
    </row>
    <row r="38" spans="1:26" ht="13.5">
      <c r="A38" s="57" t="s">
        <v>55</v>
      </c>
      <c r="B38" s="18">
        <v>689374498</v>
      </c>
      <c r="C38" s="18">
        <v>0</v>
      </c>
      <c r="D38" s="58">
        <v>834143375</v>
      </c>
      <c r="E38" s="59">
        <v>841062</v>
      </c>
      <c r="F38" s="59">
        <v>811720647</v>
      </c>
      <c r="G38" s="59">
        <v>811532290</v>
      </c>
      <c r="H38" s="59">
        <v>808673847</v>
      </c>
      <c r="I38" s="59">
        <v>808673847</v>
      </c>
      <c r="J38" s="59">
        <v>994173848</v>
      </c>
      <c r="K38" s="59">
        <v>994173848</v>
      </c>
      <c r="L38" s="59">
        <v>911673883</v>
      </c>
      <c r="M38" s="59">
        <v>911673883</v>
      </c>
      <c r="N38" s="59">
        <v>1111673883</v>
      </c>
      <c r="O38" s="59">
        <v>1111673883</v>
      </c>
      <c r="P38" s="59">
        <v>1111673883</v>
      </c>
      <c r="Q38" s="59">
        <v>1111673883</v>
      </c>
      <c r="R38" s="59">
        <v>0</v>
      </c>
      <c r="S38" s="59">
        <v>0</v>
      </c>
      <c r="T38" s="59">
        <v>0</v>
      </c>
      <c r="U38" s="59">
        <v>0</v>
      </c>
      <c r="V38" s="59">
        <v>1111673883</v>
      </c>
      <c r="W38" s="59">
        <v>630797</v>
      </c>
      <c r="X38" s="59">
        <v>1111043086</v>
      </c>
      <c r="Y38" s="60">
        <v>176133.22</v>
      </c>
      <c r="Z38" s="61">
        <v>841062</v>
      </c>
    </row>
    <row r="39" spans="1:26" ht="13.5">
      <c r="A39" s="57" t="s">
        <v>56</v>
      </c>
      <c r="B39" s="18">
        <v>4549985212</v>
      </c>
      <c r="C39" s="18">
        <v>0</v>
      </c>
      <c r="D39" s="58">
        <v>4913429711</v>
      </c>
      <c r="E39" s="59">
        <v>4885152</v>
      </c>
      <c r="F39" s="59">
        <v>4847770541</v>
      </c>
      <c r="G39" s="59">
        <v>4656472451</v>
      </c>
      <c r="H39" s="59">
        <v>4737457326</v>
      </c>
      <c r="I39" s="59">
        <v>4737457326</v>
      </c>
      <c r="J39" s="59">
        <v>4679639162</v>
      </c>
      <c r="K39" s="59">
        <v>4653083061</v>
      </c>
      <c r="L39" s="59">
        <v>4643880672</v>
      </c>
      <c r="M39" s="59">
        <v>4643880672</v>
      </c>
      <c r="N39" s="59">
        <v>4671180999</v>
      </c>
      <c r="O39" s="59">
        <v>4658279864</v>
      </c>
      <c r="P39" s="59">
        <v>4663270915</v>
      </c>
      <c r="Q39" s="59">
        <v>4663270915</v>
      </c>
      <c r="R39" s="59">
        <v>0</v>
      </c>
      <c r="S39" s="59">
        <v>0</v>
      </c>
      <c r="T39" s="59">
        <v>0</v>
      </c>
      <c r="U39" s="59">
        <v>0</v>
      </c>
      <c r="V39" s="59">
        <v>4663270915</v>
      </c>
      <c r="W39" s="59">
        <v>3663864</v>
      </c>
      <c r="X39" s="59">
        <v>4659607051</v>
      </c>
      <c r="Y39" s="60">
        <v>127177.4</v>
      </c>
      <c r="Z39" s="61">
        <v>4885152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435791185</v>
      </c>
      <c r="C42" s="18">
        <v>0</v>
      </c>
      <c r="D42" s="58">
        <v>346461882</v>
      </c>
      <c r="E42" s="59">
        <v>398818050</v>
      </c>
      <c r="F42" s="59">
        <v>27368038</v>
      </c>
      <c r="G42" s="59">
        <v>67614612</v>
      </c>
      <c r="H42" s="59">
        <v>49528918</v>
      </c>
      <c r="I42" s="59">
        <v>144511568</v>
      </c>
      <c r="J42" s="59">
        <v>57310414</v>
      </c>
      <c r="K42" s="59">
        <v>33156965</v>
      </c>
      <c r="L42" s="59">
        <v>87949349</v>
      </c>
      <c r="M42" s="59">
        <v>178416728</v>
      </c>
      <c r="N42" s="59">
        <v>3306999</v>
      </c>
      <c r="O42" s="59">
        <v>90588172</v>
      </c>
      <c r="P42" s="59">
        <v>114083082</v>
      </c>
      <c r="Q42" s="59">
        <v>207978253</v>
      </c>
      <c r="R42" s="59">
        <v>0</v>
      </c>
      <c r="S42" s="59">
        <v>0</v>
      </c>
      <c r="T42" s="59">
        <v>0</v>
      </c>
      <c r="U42" s="59">
        <v>0</v>
      </c>
      <c r="V42" s="59">
        <v>530906549</v>
      </c>
      <c r="W42" s="59">
        <v>420560832</v>
      </c>
      <c r="X42" s="59">
        <v>110345717</v>
      </c>
      <c r="Y42" s="60">
        <v>26.24</v>
      </c>
      <c r="Z42" s="61">
        <v>398818050</v>
      </c>
    </row>
    <row r="43" spans="1:26" ht="13.5">
      <c r="A43" s="57" t="s">
        <v>59</v>
      </c>
      <c r="B43" s="18">
        <v>-309768004</v>
      </c>
      <c r="C43" s="18">
        <v>0</v>
      </c>
      <c r="D43" s="58">
        <v>-471295499</v>
      </c>
      <c r="E43" s="59">
        <v>-466155145</v>
      </c>
      <c r="F43" s="59">
        <v>-84554588</v>
      </c>
      <c r="G43" s="59">
        <v>-7496372</v>
      </c>
      <c r="H43" s="59">
        <v>-45308716</v>
      </c>
      <c r="I43" s="59">
        <v>-137359676</v>
      </c>
      <c r="J43" s="59">
        <v>-29995014</v>
      </c>
      <c r="K43" s="59">
        <v>-16558800</v>
      </c>
      <c r="L43" s="59">
        <v>-36956497</v>
      </c>
      <c r="M43" s="59">
        <v>-83510311</v>
      </c>
      <c r="N43" s="59">
        <v>-31048167</v>
      </c>
      <c r="O43" s="59">
        <v>-37361671</v>
      </c>
      <c r="P43" s="59">
        <v>-36757216</v>
      </c>
      <c r="Q43" s="59">
        <v>-105167054</v>
      </c>
      <c r="R43" s="59">
        <v>0</v>
      </c>
      <c r="S43" s="59">
        <v>0</v>
      </c>
      <c r="T43" s="59">
        <v>0</v>
      </c>
      <c r="U43" s="59">
        <v>0</v>
      </c>
      <c r="V43" s="59">
        <v>-326037041</v>
      </c>
      <c r="W43" s="59">
        <v>-343414767</v>
      </c>
      <c r="X43" s="59">
        <v>17377726</v>
      </c>
      <c r="Y43" s="60">
        <v>-5.06</v>
      </c>
      <c r="Z43" s="61">
        <v>-466155145</v>
      </c>
    </row>
    <row r="44" spans="1:26" ht="13.5">
      <c r="A44" s="57" t="s">
        <v>60</v>
      </c>
      <c r="B44" s="18">
        <v>-85254411</v>
      </c>
      <c r="C44" s="18">
        <v>0</v>
      </c>
      <c r="D44" s="58">
        <v>243528688</v>
      </c>
      <c r="E44" s="59">
        <v>226957838</v>
      </c>
      <c r="F44" s="59">
        <v>532550</v>
      </c>
      <c r="G44" s="59">
        <v>283760</v>
      </c>
      <c r="H44" s="59">
        <v>182914798</v>
      </c>
      <c r="I44" s="59">
        <v>183731108</v>
      </c>
      <c r="J44" s="59">
        <v>454600</v>
      </c>
      <c r="K44" s="59">
        <v>253835</v>
      </c>
      <c r="L44" s="59">
        <v>141706148</v>
      </c>
      <c r="M44" s="59">
        <v>142414583</v>
      </c>
      <c r="N44" s="59">
        <v>-20190832</v>
      </c>
      <c r="O44" s="59">
        <v>451499</v>
      </c>
      <c r="P44" s="59">
        <v>2321134</v>
      </c>
      <c r="Q44" s="59">
        <v>-17418199</v>
      </c>
      <c r="R44" s="59">
        <v>0</v>
      </c>
      <c r="S44" s="59">
        <v>0</v>
      </c>
      <c r="T44" s="59">
        <v>0</v>
      </c>
      <c r="U44" s="59">
        <v>0</v>
      </c>
      <c r="V44" s="59">
        <v>308727492</v>
      </c>
      <c r="W44" s="59">
        <v>299566862</v>
      </c>
      <c r="X44" s="59">
        <v>9160630</v>
      </c>
      <c r="Y44" s="60">
        <v>3.06</v>
      </c>
      <c r="Z44" s="61">
        <v>226957838</v>
      </c>
    </row>
    <row r="45" spans="1:26" ht="13.5">
      <c r="A45" s="69" t="s">
        <v>61</v>
      </c>
      <c r="B45" s="21">
        <v>462406308</v>
      </c>
      <c r="C45" s="21">
        <v>0</v>
      </c>
      <c r="D45" s="98">
        <v>465224071</v>
      </c>
      <c r="E45" s="99">
        <v>592177743</v>
      </c>
      <c r="F45" s="99">
        <v>375903000</v>
      </c>
      <c r="G45" s="99">
        <v>436305000</v>
      </c>
      <c r="H45" s="99">
        <v>623440000</v>
      </c>
      <c r="I45" s="99">
        <v>623440000</v>
      </c>
      <c r="J45" s="99">
        <v>651210000</v>
      </c>
      <c r="K45" s="99">
        <v>668062000</v>
      </c>
      <c r="L45" s="99">
        <v>860761000</v>
      </c>
      <c r="M45" s="99">
        <v>860761000</v>
      </c>
      <c r="N45" s="99">
        <v>812829000</v>
      </c>
      <c r="O45" s="99">
        <v>866507000</v>
      </c>
      <c r="P45" s="99">
        <v>946154000</v>
      </c>
      <c r="Q45" s="99">
        <v>946154000</v>
      </c>
      <c r="R45" s="99">
        <v>0</v>
      </c>
      <c r="S45" s="99">
        <v>0</v>
      </c>
      <c r="T45" s="99">
        <v>0</v>
      </c>
      <c r="U45" s="99">
        <v>0</v>
      </c>
      <c r="V45" s="99">
        <v>946154000</v>
      </c>
      <c r="W45" s="99">
        <v>809269927</v>
      </c>
      <c r="X45" s="99">
        <v>136884073</v>
      </c>
      <c r="Y45" s="100">
        <v>16.91</v>
      </c>
      <c r="Z45" s="101">
        <v>592177743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8" t="s">
        <v>90</v>
      </c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297449596</v>
      </c>
      <c r="C49" s="51">
        <v>0</v>
      </c>
      <c r="D49" s="128">
        <v>10229619</v>
      </c>
      <c r="E49" s="53">
        <v>5828415</v>
      </c>
      <c r="F49" s="53">
        <v>0</v>
      </c>
      <c r="G49" s="53">
        <v>0</v>
      </c>
      <c r="H49" s="53">
        <v>0</v>
      </c>
      <c r="I49" s="53">
        <v>6860444</v>
      </c>
      <c r="J49" s="53">
        <v>0</v>
      </c>
      <c r="K49" s="53">
        <v>0</v>
      </c>
      <c r="L49" s="53">
        <v>0</v>
      </c>
      <c r="M49" s="53">
        <v>4359743</v>
      </c>
      <c r="N49" s="53">
        <v>0</v>
      </c>
      <c r="O49" s="53">
        <v>0</v>
      </c>
      <c r="P49" s="53">
        <v>0</v>
      </c>
      <c r="Q49" s="53">
        <v>4966120</v>
      </c>
      <c r="R49" s="53">
        <v>0</v>
      </c>
      <c r="S49" s="53">
        <v>0</v>
      </c>
      <c r="T49" s="53">
        <v>0</v>
      </c>
      <c r="U49" s="53">
        <v>0</v>
      </c>
      <c r="V49" s="53">
        <v>35789402</v>
      </c>
      <c r="W49" s="53">
        <v>90560922</v>
      </c>
      <c r="X49" s="53">
        <v>456044261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421234200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421234200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93.36802722560559</v>
      </c>
      <c r="E58" s="7">
        <f t="shared" si="6"/>
        <v>93.68666570425701</v>
      </c>
      <c r="F58" s="7">
        <f t="shared" si="6"/>
        <v>76.2730242334752</v>
      </c>
      <c r="G58" s="7">
        <f t="shared" si="6"/>
        <v>86.33656873095795</v>
      </c>
      <c r="H58" s="7">
        <f t="shared" si="6"/>
        <v>108.59282548584022</v>
      </c>
      <c r="I58" s="7">
        <f t="shared" si="6"/>
        <v>89.20820843489888</v>
      </c>
      <c r="J58" s="7">
        <f t="shared" si="6"/>
        <v>90.54212277746038</v>
      </c>
      <c r="K58" s="7">
        <f t="shared" si="6"/>
        <v>100.43641803192251</v>
      </c>
      <c r="L58" s="7">
        <f t="shared" si="6"/>
        <v>94.99386642449986</v>
      </c>
      <c r="M58" s="7">
        <f t="shared" si="6"/>
        <v>95.12726824809577</v>
      </c>
      <c r="N58" s="7">
        <f t="shared" si="6"/>
        <v>87.73793270649729</v>
      </c>
      <c r="O58" s="7">
        <f t="shared" si="6"/>
        <v>136.46261230311902</v>
      </c>
      <c r="P58" s="7">
        <f t="shared" si="6"/>
        <v>91.40689179484839</v>
      </c>
      <c r="Q58" s="7">
        <f t="shared" si="6"/>
        <v>104.55594658812191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96.26080152302887</v>
      </c>
      <c r="W58" s="7">
        <f t="shared" si="6"/>
        <v>101.1303851349201</v>
      </c>
      <c r="X58" s="7">
        <f t="shared" si="6"/>
        <v>0</v>
      </c>
      <c r="Y58" s="7">
        <f t="shared" si="6"/>
        <v>0</v>
      </c>
      <c r="Z58" s="8">
        <f t="shared" si="6"/>
        <v>93.68666570425701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95.91740189983588</v>
      </c>
      <c r="E59" s="10">
        <f t="shared" si="7"/>
        <v>95.86392114765297</v>
      </c>
      <c r="F59" s="10">
        <f t="shared" si="7"/>
        <v>82.21408521920553</v>
      </c>
      <c r="G59" s="10">
        <f t="shared" si="7"/>
        <v>91.13788263138044</v>
      </c>
      <c r="H59" s="10">
        <f t="shared" si="7"/>
        <v>91.50145063201775</v>
      </c>
      <c r="I59" s="10">
        <f t="shared" si="7"/>
        <v>88.05350790923954</v>
      </c>
      <c r="J59" s="10">
        <f t="shared" si="7"/>
        <v>92.06919870794384</v>
      </c>
      <c r="K59" s="10">
        <f t="shared" si="7"/>
        <v>91.32123971537735</v>
      </c>
      <c r="L59" s="10">
        <f t="shared" si="7"/>
        <v>91.08579272904413</v>
      </c>
      <c r="M59" s="10">
        <f t="shared" si="7"/>
        <v>91.4839614458113</v>
      </c>
      <c r="N59" s="10">
        <f t="shared" si="7"/>
        <v>91.79585512304811</v>
      </c>
      <c r="O59" s="10">
        <f t="shared" si="7"/>
        <v>105.82139853669639</v>
      </c>
      <c r="P59" s="10">
        <f t="shared" si="7"/>
        <v>91.6702126128669</v>
      </c>
      <c r="Q59" s="10">
        <f t="shared" si="7"/>
        <v>96.40329581527273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91.94444386279528</v>
      </c>
      <c r="W59" s="10">
        <f t="shared" si="7"/>
        <v>95.38359614014759</v>
      </c>
      <c r="X59" s="10">
        <f t="shared" si="7"/>
        <v>0</v>
      </c>
      <c r="Y59" s="10">
        <f t="shared" si="7"/>
        <v>0</v>
      </c>
      <c r="Z59" s="11">
        <f t="shared" si="7"/>
        <v>95.86392114765297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92.81296361655174</v>
      </c>
      <c r="E60" s="13">
        <f t="shared" si="7"/>
        <v>93.24352278932163</v>
      </c>
      <c r="F60" s="13">
        <f t="shared" si="7"/>
        <v>75.17975609809223</v>
      </c>
      <c r="G60" s="13">
        <f t="shared" si="7"/>
        <v>85.53959207802323</v>
      </c>
      <c r="H60" s="13">
        <f t="shared" si="7"/>
        <v>111.96598457663805</v>
      </c>
      <c r="I60" s="13">
        <f t="shared" si="7"/>
        <v>89.38112905606012</v>
      </c>
      <c r="J60" s="13">
        <f t="shared" si="7"/>
        <v>90.09928419957663</v>
      </c>
      <c r="K60" s="13">
        <f t="shared" si="7"/>
        <v>102.28233913853839</v>
      </c>
      <c r="L60" s="13">
        <f t="shared" si="7"/>
        <v>95.5234019982076</v>
      </c>
      <c r="M60" s="13">
        <f t="shared" si="7"/>
        <v>95.67400896897831</v>
      </c>
      <c r="N60" s="13">
        <f t="shared" si="7"/>
        <v>86.83013306738778</v>
      </c>
      <c r="O60" s="13">
        <f t="shared" si="7"/>
        <v>142.18408379071113</v>
      </c>
      <c r="P60" s="13">
        <f t="shared" si="7"/>
        <v>91.19845646444915</v>
      </c>
      <c r="Q60" s="13">
        <f t="shared" si="7"/>
        <v>105.88719724364475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96.94987560537126</v>
      </c>
      <c r="W60" s="13">
        <f t="shared" si="7"/>
        <v>102.29327004807158</v>
      </c>
      <c r="X60" s="13">
        <f t="shared" si="7"/>
        <v>0</v>
      </c>
      <c r="Y60" s="13">
        <f t="shared" si="7"/>
        <v>0</v>
      </c>
      <c r="Z60" s="14">
        <f t="shared" si="7"/>
        <v>93.24352278932163</v>
      </c>
    </row>
    <row r="61" spans="1:26" ht="13.5">
      <c r="A61" s="38" t="s">
        <v>102</v>
      </c>
      <c r="B61" s="12">
        <f t="shared" si="7"/>
        <v>100</v>
      </c>
      <c r="C61" s="12">
        <f t="shared" si="7"/>
        <v>0</v>
      </c>
      <c r="D61" s="3">
        <f t="shared" si="7"/>
        <v>92.837985843045</v>
      </c>
      <c r="E61" s="13">
        <f t="shared" si="7"/>
        <v>93.30550641397538</v>
      </c>
      <c r="F61" s="13">
        <f t="shared" si="7"/>
        <v>71.14624826459396</v>
      </c>
      <c r="G61" s="13">
        <f t="shared" si="7"/>
        <v>86.18166534510958</v>
      </c>
      <c r="H61" s="13">
        <f t="shared" si="7"/>
        <v>116.65617563112774</v>
      </c>
      <c r="I61" s="13">
        <f t="shared" si="7"/>
        <v>88.72738282118668</v>
      </c>
      <c r="J61" s="13">
        <f t="shared" si="7"/>
        <v>90.24405639990019</v>
      </c>
      <c r="K61" s="13">
        <f t="shared" si="7"/>
        <v>104.6788241738696</v>
      </c>
      <c r="L61" s="13">
        <f t="shared" si="7"/>
        <v>95.24885107668804</v>
      </c>
      <c r="M61" s="13">
        <f t="shared" si="7"/>
        <v>96.34262299784163</v>
      </c>
      <c r="N61" s="13">
        <f t="shared" si="7"/>
        <v>85.04182373564967</v>
      </c>
      <c r="O61" s="13">
        <f t="shared" si="7"/>
        <v>157.77464591307603</v>
      </c>
      <c r="P61" s="13">
        <f t="shared" si="7"/>
        <v>89.93756614124162</v>
      </c>
      <c r="Q61" s="13">
        <f t="shared" si="7"/>
        <v>109.45550412540956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97.9868307842206</v>
      </c>
      <c r="W61" s="13">
        <f t="shared" si="7"/>
        <v>102.21344571585522</v>
      </c>
      <c r="X61" s="13">
        <f t="shared" si="7"/>
        <v>0</v>
      </c>
      <c r="Y61" s="13">
        <f t="shared" si="7"/>
        <v>0</v>
      </c>
      <c r="Z61" s="14">
        <f t="shared" si="7"/>
        <v>93.30550641397538</v>
      </c>
    </row>
    <row r="62" spans="1:26" ht="13.5">
      <c r="A62" s="38" t="s">
        <v>103</v>
      </c>
      <c r="B62" s="12">
        <f t="shared" si="7"/>
        <v>100</v>
      </c>
      <c r="C62" s="12">
        <f t="shared" si="7"/>
        <v>0</v>
      </c>
      <c r="D62" s="3">
        <f t="shared" si="7"/>
        <v>92.63753690870745</v>
      </c>
      <c r="E62" s="13">
        <f t="shared" si="7"/>
        <v>93.19383698137862</v>
      </c>
      <c r="F62" s="13">
        <f t="shared" si="7"/>
        <v>92.30403924631716</v>
      </c>
      <c r="G62" s="13">
        <f t="shared" si="7"/>
        <v>76.99220727057052</v>
      </c>
      <c r="H62" s="13">
        <f t="shared" si="7"/>
        <v>97.1986667512036</v>
      </c>
      <c r="I62" s="13">
        <f t="shared" si="7"/>
        <v>88.22138682327905</v>
      </c>
      <c r="J62" s="13">
        <f t="shared" si="7"/>
        <v>86.15669189722736</v>
      </c>
      <c r="K62" s="13">
        <f t="shared" si="7"/>
        <v>92.89626204030598</v>
      </c>
      <c r="L62" s="13">
        <f t="shared" si="7"/>
        <v>94.99974404973143</v>
      </c>
      <c r="M62" s="13">
        <f t="shared" si="7"/>
        <v>91.06804173334262</v>
      </c>
      <c r="N62" s="13">
        <f t="shared" si="7"/>
        <v>90.11164945855363</v>
      </c>
      <c r="O62" s="13">
        <f t="shared" si="7"/>
        <v>95.13932887156588</v>
      </c>
      <c r="P62" s="13">
        <f t="shared" si="7"/>
        <v>93.25987170397725</v>
      </c>
      <c r="Q62" s="13">
        <f t="shared" si="7"/>
        <v>92.77956134228046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90.8482113022706</v>
      </c>
      <c r="W62" s="13">
        <f t="shared" si="7"/>
        <v>107.37696031871606</v>
      </c>
      <c r="X62" s="13">
        <f t="shared" si="7"/>
        <v>0</v>
      </c>
      <c r="Y62" s="13">
        <f t="shared" si="7"/>
        <v>0</v>
      </c>
      <c r="Z62" s="14">
        <f t="shared" si="7"/>
        <v>93.19383698137862</v>
      </c>
    </row>
    <row r="63" spans="1:26" ht="13.5">
      <c r="A63" s="38" t="s">
        <v>104</v>
      </c>
      <c r="B63" s="12">
        <f t="shared" si="7"/>
        <v>100</v>
      </c>
      <c r="C63" s="12">
        <f t="shared" si="7"/>
        <v>0</v>
      </c>
      <c r="D63" s="3">
        <f t="shared" si="7"/>
        <v>92.46797512093987</v>
      </c>
      <c r="E63" s="13">
        <f t="shared" si="7"/>
        <v>92.55026605719644</v>
      </c>
      <c r="F63" s="13">
        <f t="shared" si="7"/>
        <v>109.59699245977875</v>
      </c>
      <c r="G63" s="13">
        <f t="shared" si="7"/>
        <v>95.74366508150185</v>
      </c>
      <c r="H63" s="13">
        <f t="shared" si="7"/>
        <v>99.88307840379794</v>
      </c>
      <c r="I63" s="13">
        <f t="shared" si="7"/>
        <v>101.39527041307433</v>
      </c>
      <c r="J63" s="13">
        <f t="shared" si="7"/>
        <v>98.25513841488674</v>
      </c>
      <c r="K63" s="13">
        <f t="shared" si="7"/>
        <v>107.55977092974378</v>
      </c>
      <c r="L63" s="13">
        <f t="shared" si="7"/>
        <v>100.06852910641213</v>
      </c>
      <c r="M63" s="13">
        <f t="shared" si="7"/>
        <v>101.67276882122758</v>
      </c>
      <c r="N63" s="13">
        <f t="shared" si="7"/>
        <v>100.46480017022097</v>
      </c>
      <c r="O63" s="13">
        <f t="shared" si="7"/>
        <v>99.97617178667764</v>
      </c>
      <c r="P63" s="13">
        <f t="shared" si="7"/>
        <v>100.75908504243942</v>
      </c>
      <c r="Q63" s="13">
        <f t="shared" si="7"/>
        <v>100.3936286753887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101.1389888856439</v>
      </c>
      <c r="W63" s="13">
        <f t="shared" si="7"/>
        <v>93.2394578822084</v>
      </c>
      <c r="X63" s="13">
        <f t="shared" si="7"/>
        <v>0</v>
      </c>
      <c r="Y63" s="13">
        <f t="shared" si="7"/>
        <v>0</v>
      </c>
      <c r="Z63" s="14">
        <f t="shared" si="7"/>
        <v>92.55026605719644</v>
      </c>
    </row>
    <row r="64" spans="1:26" ht="13.5">
      <c r="A64" s="38" t="s">
        <v>105</v>
      </c>
      <c r="B64" s="12">
        <f t="shared" si="7"/>
        <v>100</v>
      </c>
      <c r="C64" s="12">
        <f t="shared" si="7"/>
        <v>0</v>
      </c>
      <c r="D64" s="3">
        <f t="shared" si="7"/>
        <v>93.38855533652493</v>
      </c>
      <c r="E64" s="13">
        <f t="shared" si="7"/>
        <v>92.94001810080758</v>
      </c>
      <c r="F64" s="13">
        <f t="shared" si="7"/>
        <v>94.11781307725127</v>
      </c>
      <c r="G64" s="13">
        <f t="shared" si="7"/>
        <v>95.9276521968567</v>
      </c>
      <c r="H64" s="13">
        <f t="shared" si="7"/>
        <v>97.77997037546432</v>
      </c>
      <c r="I64" s="13">
        <f t="shared" si="7"/>
        <v>95.91750377177164</v>
      </c>
      <c r="J64" s="13">
        <f t="shared" si="7"/>
        <v>97.68252411718314</v>
      </c>
      <c r="K64" s="13">
        <f t="shared" si="7"/>
        <v>96.6884543958629</v>
      </c>
      <c r="L64" s="13">
        <f t="shared" si="7"/>
        <v>97.67830027953482</v>
      </c>
      <c r="M64" s="13">
        <f t="shared" si="7"/>
        <v>97.35228011930396</v>
      </c>
      <c r="N64" s="13">
        <f t="shared" si="7"/>
        <v>97.489647093641</v>
      </c>
      <c r="O64" s="13">
        <f t="shared" si="7"/>
        <v>97.47429830293834</v>
      </c>
      <c r="P64" s="13">
        <f t="shared" si="7"/>
        <v>97.62344803095743</v>
      </c>
      <c r="Q64" s="13">
        <f t="shared" si="7"/>
        <v>97.52915773339313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96.93312603515773</v>
      </c>
      <c r="W64" s="13">
        <f t="shared" si="7"/>
        <v>95.95656787514697</v>
      </c>
      <c r="X64" s="13">
        <f t="shared" si="7"/>
        <v>0</v>
      </c>
      <c r="Y64" s="13">
        <f t="shared" si="7"/>
        <v>0</v>
      </c>
      <c r="Z64" s="14">
        <f t="shared" si="7"/>
        <v>92.94001810080758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5595.00756429652</v>
      </c>
      <c r="I66" s="16">
        <f t="shared" si="7"/>
        <v>2620.902255639098</v>
      </c>
      <c r="J66" s="16">
        <f t="shared" si="7"/>
        <v>7073.924731182795</v>
      </c>
      <c r="K66" s="16">
        <f t="shared" si="7"/>
        <v>7087.55532413434</v>
      </c>
      <c r="L66" s="16">
        <f t="shared" si="7"/>
        <v>10394.621316986355</v>
      </c>
      <c r="M66" s="16">
        <f t="shared" si="7"/>
        <v>8408.931684894596</v>
      </c>
      <c r="N66" s="16">
        <f t="shared" si="7"/>
        <v>5858.562263530186</v>
      </c>
      <c r="O66" s="16">
        <f t="shared" si="7"/>
        <v>7935.269601458714</v>
      </c>
      <c r="P66" s="16">
        <f t="shared" si="7"/>
        <v>-16319.03409090909</v>
      </c>
      <c r="Q66" s="16">
        <f t="shared" si="7"/>
        <v>11620.397156165727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7598.681214098772</v>
      </c>
      <c r="W66" s="16">
        <f t="shared" si="7"/>
        <v>1718.890088936891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108</v>
      </c>
      <c r="B67" s="23">
        <v>2084200796</v>
      </c>
      <c r="C67" s="23"/>
      <c r="D67" s="24">
        <v>2250440300</v>
      </c>
      <c r="E67" s="25">
        <v>2424470000</v>
      </c>
      <c r="F67" s="25">
        <v>237002244</v>
      </c>
      <c r="G67" s="25">
        <v>232201856</v>
      </c>
      <c r="H67" s="25">
        <v>192547923</v>
      </c>
      <c r="I67" s="25">
        <v>661752023</v>
      </c>
      <c r="J67" s="25">
        <v>204664911</v>
      </c>
      <c r="K67" s="25">
        <v>181599050</v>
      </c>
      <c r="L67" s="25">
        <v>192787225</v>
      </c>
      <c r="M67" s="25">
        <v>579051186</v>
      </c>
      <c r="N67" s="25">
        <v>222593347</v>
      </c>
      <c r="O67" s="25">
        <v>205415488</v>
      </c>
      <c r="P67" s="25">
        <v>213745045</v>
      </c>
      <c r="Q67" s="25">
        <v>641753880</v>
      </c>
      <c r="R67" s="25"/>
      <c r="S67" s="25"/>
      <c r="T67" s="25"/>
      <c r="U67" s="25"/>
      <c r="V67" s="25">
        <v>1882557089</v>
      </c>
      <c r="W67" s="25">
        <v>1687830228</v>
      </c>
      <c r="X67" s="25"/>
      <c r="Y67" s="24"/>
      <c r="Z67" s="26">
        <v>2424470000</v>
      </c>
    </row>
    <row r="68" spans="1:26" ht="13.5" hidden="1">
      <c r="A68" s="36" t="s">
        <v>31</v>
      </c>
      <c r="B68" s="18">
        <v>373295053</v>
      </c>
      <c r="C68" s="18"/>
      <c r="D68" s="19">
        <v>402140000</v>
      </c>
      <c r="E68" s="20">
        <v>409880000</v>
      </c>
      <c r="F68" s="20">
        <v>36824915</v>
      </c>
      <c r="G68" s="20">
        <v>33051458</v>
      </c>
      <c r="H68" s="20">
        <v>32800186</v>
      </c>
      <c r="I68" s="20">
        <v>102676559</v>
      </c>
      <c r="J68" s="20">
        <v>32820555</v>
      </c>
      <c r="K68" s="20">
        <v>33030259</v>
      </c>
      <c r="L68" s="20">
        <v>34741732</v>
      </c>
      <c r="M68" s="20">
        <v>100592546</v>
      </c>
      <c r="N68" s="20">
        <v>33627295</v>
      </c>
      <c r="O68" s="20">
        <v>33143771</v>
      </c>
      <c r="P68" s="20">
        <v>33216334</v>
      </c>
      <c r="Q68" s="20">
        <v>99987400</v>
      </c>
      <c r="R68" s="20"/>
      <c r="S68" s="20"/>
      <c r="T68" s="20"/>
      <c r="U68" s="20"/>
      <c r="V68" s="20">
        <v>303256505</v>
      </c>
      <c r="W68" s="20">
        <v>301605003</v>
      </c>
      <c r="X68" s="20"/>
      <c r="Y68" s="19"/>
      <c r="Z68" s="22">
        <v>409880000</v>
      </c>
    </row>
    <row r="69" spans="1:26" ht="13.5" hidden="1">
      <c r="A69" s="37" t="s">
        <v>32</v>
      </c>
      <c r="B69" s="18">
        <v>1710851770</v>
      </c>
      <c r="C69" s="18"/>
      <c r="D69" s="19">
        <v>1848200300</v>
      </c>
      <c r="E69" s="20">
        <v>2014540000</v>
      </c>
      <c r="F69" s="20">
        <v>200174572</v>
      </c>
      <c r="G69" s="20">
        <v>199148476</v>
      </c>
      <c r="H69" s="20">
        <v>159743771</v>
      </c>
      <c r="I69" s="20">
        <v>559066819</v>
      </c>
      <c r="J69" s="20">
        <v>171840636</v>
      </c>
      <c r="K69" s="20">
        <v>148564950</v>
      </c>
      <c r="L69" s="20">
        <v>158040436</v>
      </c>
      <c r="M69" s="20">
        <v>478446022</v>
      </c>
      <c r="N69" s="20">
        <v>188959973</v>
      </c>
      <c r="O69" s="20">
        <v>172267878</v>
      </c>
      <c r="P69" s="20">
        <v>180530471</v>
      </c>
      <c r="Q69" s="20">
        <v>541758322</v>
      </c>
      <c r="R69" s="20"/>
      <c r="S69" s="20"/>
      <c r="T69" s="20"/>
      <c r="U69" s="20"/>
      <c r="V69" s="20">
        <v>1579271163</v>
      </c>
      <c r="W69" s="20">
        <v>1386150228</v>
      </c>
      <c r="X69" s="20"/>
      <c r="Y69" s="19"/>
      <c r="Z69" s="22">
        <v>2014540000</v>
      </c>
    </row>
    <row r="70" spans="1:26" ht="13.5" hidden="1">
      <c r="A70" s="38" t="s">
        <v>102</v>
      </c>
      <c r="B70" s="18">
        <v>1332585702</v>
      </c>
      <c r="C70" s="18"/>
      <c r="D70" s="19">
        <v>1424840300</v>
      </c>
      <c r="E70" s="20">
        <v>1551300000</v>
      </c>
      <c r="F70" s="20">
        <v>167952769</v>
      </c>
      <c r="G70" s="20">
        <v>157444327</v>
      </c>
      <c r="H70" s="20">
        <v>120077120</v>
      </c>
      <c r="I70" s="20">
        <v>445474216</v>
      </c>
      <c r="J70" s="20">
        <v>127463488</v>
      </c>
      <c r="K70" s="20">
        <v>108806461</v>
      </c>
      <c r="L70" s="20">
        <v>118569489</v>
      </c>
      <c r="M70" s="20">
        <v>354839438</v>
      </c>
      <c r="N70" s="20">
        <v>144644779</v>
      </c>
      <c r="O70" s="20">
        <v>128556710</v>
      </c>
      <c r="P70" s="20">
        <v>137332053</v>
      </c>
      <c r="Q70" s="20">
        <v>410533542</v>
      </c>
      <c r="R70" s="20"/>
      <c r="S70" s="20"/>
      <c r="T70" s="20"/>
      <c r="U70" s="20"/>
      <c r="V70" s="20">
        <v>1210847196</v>
      </c>
      <c r="W70" s="20">
        <v>1068630228</v>
      </c>
      <c r="X70" s="20"/>
      <c r="Y70" s="19"/>
      <c r="Z70" s="22">
        <v>1551300000</v>
      </c>
    </row>
    <row r="71" spans="1:26" ht="13.5" hidden="1">
      <c r="A71" s="38" t="s">
        <v>103</v>
      </c>
      <c r="B71" s="18">
        <v>227603475</v>
      </c>
      <c r="C71" s="18"/>
      <c r="D71" s="19">
        <v>265520000</v>
      </c>
      <c r="E71" s="20">
        <v>306100000</v>
      </c>
      <c r="F71" s="20">
        <v>19246239</v>
      </c>
      <c r="G71" s="20">
        <v>28143156</v>
      </c>
      <c r="H71" s="20">
        <v>26449977</v>
      </c>
      <c r="I71" s="20">
        <v>73839372</v>
      </c>
      <c r="J71" s="20">
        <v>31150979</v>
      </c>
      <c r="K71" s="20">
        <v>27599174</v>
      </c>
      <c r="L71" s="20">
        <v>26079285</v>
      </c>
      <c r="M71" s="20">
        <v>84829438</v>
      </c>
      <c r="N71" s="20">
        <v>31611349</v>
      </c>
      <c r="O71" s="20">
        <v>29753381</v>
      </c>
      <c r="P71" s="20">
        <v>29408550</v>
      </c>
      <c r="Q71" s="20">
        <v>90773280</v>
      </c>
      <c r="R71" s="20"/>
      <c r="S71" s="20"/>
      <c r="T71" s="20"/>
      <c r="U71" s="20"/>
      <c r="V71" s="20">
        <v>249442090</v>
      </c>
      <c r="W71" s="20">
        <v>199140003</v>
      </c>
      <c r="X71" s="20"/>
      <c r="Y71" s="19"/>
      <c r="Z71" s="22">
        <v>306100000</v>
      </c>
    </row>
    <row r="72" spans="1:26" ht="13.5" hidden="1">
      <c r="A72" s="38" t="s">
        <v>104</v>
      </c>
      <c r="B72" s="18">
        <v>82541090</v>
      </c>
      <c r="C72" s="18"/>
      <c r="D72" s="19">
        <v>86820000</v>
      </c>
      <c r="E72" s="20">
        <v>85320000</v>
      </c>
      <c r="F72" s="20">
        <v>6597817</v>
      </c>
      <c r="G72" s="20">
        <v>7678907</v>
      </c>
      <c r="H72" s="20">
        <v>7085945</v>
      </c>
      <c r="I72" s="20">
        <v>21362669</v>
      </c>
      <c r="J72" s="20">
        <v>7099417</v>
      </c>
      <c r="K72" s="20">
        <v>6099788</v>
      </c>
      <c r="L72" s="20">
        <v>7259689</v>
      </c>
      <c r="M72" s="20">
        <v>20458894</v>
      </c>
      <c r="N72" s="20">
        <v>6560884</v>
      </c>
      <c r="O72" s="20">
        <v>7801676</v>
      </c>
      <c r="P72" s="20">
        <v>7634059</v>
      </c>
      <c r="Q72" s="20">
        <v>21996619</v>
      </c>
      <c r="R72" s="20"/>
      <c r="S72" s="20"/>
      <c r="T72" s="20"/>
      <c r="U72" s="20"/>
      <c r="V72" s="20">
        <v>63818182</v>
      </c>
      <c r="W72" s="20">
        <v>65115000</v>
      </c>
      <c r="X72" s="20"/>
      <c r="Y72" s="19"/>
      <c r="Z72" s="22">
        <v>85320000</v>
      </c>
    </row>
    <row r="73" spans="1:26" ht="13.5" hidden="1">
      <c r="A73" s="38" t="s">
        <v>105</v>
      </c>
      <c r="B73" s="18">
        <v>68121503</v>
      </c>
      <c r="C73" s="18"/>
      <c r="D73" s="19">
        <v>71020000</v>
      </c>
      <c r="E73" s="20">
        <v>71820000</v>
      </c>
      <c r="F73" s="20">
        <v>6377747</v>
      </c>
      <c r="G73" s="20">
        <v>5882086</v>
      </c>
      <c r="H73" s="20">
        <v>6130729</v>
      </c>
      <c r="I73" s="20">
        <v>18390562</v>
      </c>
      <c r="J73" s="20">
        <v>6126752</v>
      </c>
      <c r="K73" s="20">
        <v>6059527</v>
      </c>
      <c r="L73" s="20">
        <v>6131973</v>
      </c>
      <c r="M73" s="20">
        <v>18318252</v>
      </c>
      <c r="N73" s="20">
        <v>6142961</v>
      </c>
      <c r="O73" s="20">
        <v>6156111</v>
      </c>
      <c r="P73" s="20">
        <v>6155809</v>
      </c>
      <c r="Q73" s="20">
        <v>18454881</v>
      </c>
      <c r="R73" s="20"/>
      <c r="S73" s="20"/>
      <c r="T73" s="20"/>
      <c r="U73" s="20"/>
      <c r="V73" s="20">
        <v>55163695</v>
      </c>
      <c r="W73" s="20">
        <v>53264997</v>
      </c>
      <c r="X73" s="20"/>
      <c r="Y73" s="19"/>
      <c r="Z73" s="22">
        <v>71820000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53973</v>
      </c>
      <c r="C75" s="27"/>
      <c r="D75" s="28">
        <v>100000</v>
      </c>
      <c r="E75" s="29">
        <v>50000</v>
      </c>
      <c r="F75" s="29">
        <v>2757</v>
      </c>
      <c r="G75" s="29">
        <v>1922</v>
      </c>
      <c r="H75" s="29">
        <v>3966</v>
      </c>
      <c r="I75" s="29">
        <v>8645</v>
      </c>
      <c r="J75" s="29">
        <v>3720</v>
      </c>
      <c r="K75" s="29">
        <v>3841</v>
      </c>
      <c r="L75" s="29">
        <v>5057</v>
      </c>
      <c r="M75" s="29">
        <v>12618</v>
      </c>
      <c r="N75" s="29">
        <v>6079</v>
      </c>
      <c r="O75" s="29">
        <v>3839</v>
      </c>
      <c r="P75" s="29">
        <v>-1760</v>
      </c>
      <c r="Q75" s="29">
        <v>8158</v>
      </c>
      <c r="R75" s="29"/>
      <c r="S75" s="29"/>
      <c r="T75" s="29"/>
      <c r="U75" s="29"/>
      <c r="V75" s="29">
        <v>29421</v>
      </c>
      <c r="W75" s="29">
        <v>74997</v>
      </c>
      <c r="X75" s="29"/>
      <c r="Y75" s="28"/>
      <c r="Z75" s="30">
        <v>50000</v>
      </c>
    </row>
    <row r="76" spans="1:26" ht="13.5" hidden="1">
      <c r="A76" s="41" t="s">
        <v>109</v>
      </c>
      <c r="B76" s="31">
        <v>2084200796</v>
      </c>
      <c r="C76" s="31"/>
      <c r="D76" s="32">
        <v>2101191712</v>
      </c>
      <c r="E76" s="33">
        <v>2271405104</v>
      </c>
      <c r="F76" s="33">
        <v>180768779</v>
      </c>
      <c r="G76" s="33">
        <v>200475115</v>
      </c>
      <c r="H76" s="33">
        <v>209093230</v>
      </c>
      <c r="I76" s="33">
        <v>590337124</v>
      </c>
      <c r="J76" s="33">
        <v>185307955</v>
      </c>
      <c r="K76" s="33">
        <v>182391581</v>
      </c>
      <c r="L76" s="33">
        <v>183136039</v>
      </c>
      <c r="M76" s="33">
        <v>550835575</v>
      </c>
      <c r="N76" s="33">
        <v>195298801</v>
      </c>
      <c r="O76" s="33">
        <v>280315341</v>
      </c>
      <c r="P76" s="33">
        <v>195377702</v>
      </c>
      <c r="Q76" s="33">
        <v>670991844</v>
      </c>
      <c r="R76" s="33"/>
      <c r="S76" s="33"/>
      <c r="T76" s="33"/>
      <c r="U76" s="33"/>
      <c r="V76" s="33">
        <v>1812164543</v>
      </c>
      <c r="W76" s="33">
        <v>1706909210</v>
      </c>
      <c r="X76" s="33"/>
      <c r="Y76" s="32"/>
      <c r="Z76" s="34">
        <v>2271405104</v>
      </c>
    </row>
    <row r="77" spans="1:26" ht="13.5" hidden="1">
      <c r="A77" s="36" t="s">
        <v>31</v>
      </c>
      <c r="B77" s="18">
        <v>373295053</v>
      </c>
      <c r="C77" s="18"/>
      <c r="D77" s="19">
        <v>385722240</v>
      </c>
      <c r="E77" s="20">
        <v>392927040</v>
      </c>
      <c r="F77" s="20">
        <v>30275267</v>
      </c>
      <c r="G77" s="20">
        <v>30122399</v>
      </c>
      <c r="H77" s="20">
        <v>30012646</v>
      </c>
      <c r="I77" s="20">
        <v>90410312</v>
      </c>
      <c r="J77" s="20">
        <v>30217622</v>
      </c>
      <c r="K77" s="20">
        <v>30163642</v>
      </c>
      <c r="L77" s="20">
        <v>31644782</v>
      </c>
      <c r="M77" s="20">
        <v>92026046</v>
      </c>
      <c r="N77" s="20">
        <v>30868463</v>
      </c>
      <c r="O77" s="20">
        <v>35073202</v>
      </c>
      <c r="P77" s="20">
        <v>30449484</v>
      </c>
      <c r="Q77" s="20">
        <v>96391149</v>
      </c>
      <c r="R77" s="20"/>
      <c r="S77" s="20"/>
      <c r="T77" s="20"/>
      <c r="U77" s="20"/>
      <c r="V77" s="20">
        <v>278827507</v>
      </c>
      <c r="W77" s="20">
        <v>287681698</v>
      </c>
      <c r="X77" s="20"/>
      <c r="Y77" s="19"/>
      <c r="Z77" s="22">
        <v>392927040</v>
      </c>
    </row>
    <row r="78" spans="1:26" ht="13.5" hidden="1">
      <c r="A78" s="37" t="s">
        <v>32</v>
      </c>
      <c r="B78" s="18">
        <v>1710851770</v>
      </c>
      <c r="C78" s="18"/>
      <c r="D78" s="19">
        <v>1715369472</v>
      </c>
      <c r="E78" s="20">
        <v>1878428064</v>
      </c>
      <c r="F78" s="20">
        <v>150490755</v>
      </c>
      <c r="G78" s="20">
        <v>170350794</v>
      </c>
      <c r="H78" s="20">
        <v>178858686</v>
      </c>
      <c r="I78" s="20">
        <v>499700235</v>
      </c>
      <c r="J78" s="20">
        <v>154827183</v>
      </c>
      <c r="K78" s="20">
        <v>151955706</v>
      </c>
      <c r="L78" s="20">
        <v>150965601</v>
      </c>
      <c r="M78" s="20">
        <v>457748490</v>
      </c>
      <c r="N78" s="20">
        <v>164074196</v>
      </c>
      <c r="O78" s="20">
        <v>244937504</v>
      </c>
      <c r="P78" s="20">
        <v>164641003</v>
      </c>
      <c r="Q78" s="20">
        <v>573652703</v>
      </c>
      <c r="R78" s="20"/>
      <c r="S78" s="20"/>
      <c r="T78" s="20"/>
      <c r="U78" s="20"/>
      <c r="V78" s="20">
        <v>1531101428</v>
      </c>
      <c r="W78" s="20">
        <v>1417938396</v>
      </c>
      <c r="X78" s="20"/>
      <c r="Y78" s="19"/>
      <c r="Z78" s="22">
        <v>1878428064</v>
      </c>
    </row>
    <row r="79" spans="1:26" ht="13.5" hidden="1">
      <c r="A79" s="38" t="s">
        <v>102</v>
      </c>
      <c r="B79" s="18">
        <v>1332585702</v>
      </c>
      <c r="C79" s="18"/>
      <c r="D79" s="19">
        <v>1322793036</v>
      </c>
      <c r="E79" s="20">
        <v>1447448321</v>
      </c>
      <c r="F79" s="20">
        <v>119492094</v>
      </c>
      <c r="G79" s="20">
        <v>135688143</v>
      </c>
      <c r="H79" s="20">
        <v>140077376</v>
      </c>
      <c r="I79" s="20">
        <v>395257613</v>
      </c>
      <c r="J79" s="20">
        <v>115028222</v>
      </c>
      <c r="K79" s="20">
        <v>113897324</v>
      </c>
      <c r="L79" s="20">
        <v>112936076</v>
      </c>
      <c r="M79" s="20">
        <v>341861622</v>
      </c>
      <c r="N79" s="20">
        <v>123008558</v>
      </c>
      <c r="O79" s="20">
        <v>202829894</v>
      </c>
      <c r="P79" s="20">
        <v>123513106</v>
      </c>
      <c r="Q79" s="20">
        <v>449351558</v>
      </c>
      <c r="R79" s="20"/>
      <c r="S79" s="20"/>
      <c r="T79" s="20"/>
      <c r="U79" s="20"/>
      <c r="V79" s="20">
        <v>1186470793</v>
      </c>
      <c r="W79" s="20">
        <v>1092283778</v>
      </c>
      <c r="X79" s="20"/>
      <c r="Y79" s="19"/>
      <c r="Z79" s="22">
        <v>1447448321</v>
      </c>
    </row>
    <row r="80" spans="1:26" ht="13.5" hidden="1">
      <c r="A80" s="38" t="s">
        <v>103</v>
      </c>
      <c r="B80" s="18">
        <v>227603475</v>
      </c>
      <c r="C80" s="18"/>
      <c r="D80" s="19">
        <v>245971188</v>
      </c>
      <c r="E80" s="20">
        <v>285266335</v>
      </c>
      <c r="F80" s="20">
        <v>17765056</v>
      </c>
      <c r="G80" s="20">
        <v>21668037</v>
      </c>
      <c r="H80" s="20">
        <v>25709025</v>
      </c>
      <c r="I80" s="20">
        <v>65142118</v>
      </c>
      <c r="J80" s="20">
        <v>26838653</v>
      </c>
      <c r="K80" s="20">
        <v>25638601</v>
      </c>
      <c r="L80" s="20">
        <v>24775254</v>
      </c>
      <c r="M80" s="20">
        <v>77252508</v>
      </c>
      <c r="N80" s="20">
        <v>28485508</v>
      </c>
      <c r="O80" s="20">
        <v>28307167</v>
      </c>
      <c r="P80" s="20">
        <v>27426376</v>
      </c>
      <c r="Q80" s="20">
        <v>84219051</v>
      </c>
      <c r="R80" s="20"/>
      <c r="S80" s="20"/>
      <c r="T80" s="20"/>
      <c r="U80" s="20"/>
      <c r="V80" s="20">
        <v>226613677</v>
      </c>
      <c r="W80" s="20">
        <v>213830482</v>
      </c>
      <c r="X80" s="20"/>
      <c r="Y80" s="19"/>
      <c r="Z80" s="22">
        <v>285266335</v>
      </c>
    </row>
    <row r="81" spans="1:26" ht="13.5" hidden="1">
      <c r="A81" s="38" t="s">
        <v>104</v>
      </c>
      <c r="B81" s="18">
        <v>82541090</v>
      </c>
      <c r="C81" s="18"/>
      <c r="D81" s="19">
        <v>80280696</v>
      </c>
      <c r="E81" s="20">
        <v>78963887</v>
      </c>
      <c r="F81" s="20">
        <v>7231009</v>
      </c>
      <c r="G81" s="20">
        <v>7352067</v>
      </c>
      <c r="H81" s="20">
        <v>7077660</v>
      </c>
      <c r="I81" s="20">
        <v>21660736</v>
      </c>
      <c r="J81" s="20">
        <v>6975542</v>
      </c>
      <c r="K81" s="20">
        <v>6560918</v>
      </c>
      <c r="L81" s="20">
        <v>7264664</v>
      </c>
      <c r="M81" s="20">
        <v>20801124</v>
      </c>
      <c r="N81" s="20">
        <v>6591379</v>
      </c>
      <c r="O81" s="20">
        <v>7799817</v>
      </c>
      <c r="P81" s="20">
        <v>7692008</v>
      </c>
      <c r="Q81" s="20">
        <v>22083204</v>
      </c>
      <c r="R81" s="20"/>
      <c r="S81" s="20"/>
      <c r="T81" s="20"/>
      <c r="U81" s="20"/>
      <c r="V81" s="20">
        <v>64545064</v>
      </c>
      <c r="W81" s="20">
        <v>60712873</v>
      </c>
      <c r="X81" s="20"/>
      <c r="Y81" s="19"/>
      <c r="Z81" s="22">
        <v>78963887</v>
      </c>
    </row>
    <row r="82" spans="1:26" ht="13.5" hidden="1">
      <c r="A82" s="38" t="s">
        <v>105</v>
      </c>
      <c r="B82" s="18">
        <v>68121503</v>
      </c>
      <c r="C82" s="18"/>
      <c r="D82" s="19">
        <v>66324552</v>
      </c>
      <c r="E82" s="20">
        <v>66749521</v>
      </c>
      <c r="F82" s="20">
        <v>6002596</v>
      </c>
      <c r="G82" s="20">
        <v>5642547</v>
      </c>
      <c r="H82" s="20">
        <v>5994625</v>
      </c>
      <c r="I82" s="20">
        <v>17639768</v>
      </c>
      <c r="J82" s="20">
        <v>5984766</v>
      </c>
      <c r="K82" s="20">
        <v>5858863</v>
      </c>
      <c r="L82" s="20">
        <v>5989607</v>
      </c>
      <c r="M82" s="20">
        <v>17833236</v>
      </c>
      <c r="N82" s="20">
        <v>5988751</v>
      </c>
      <c r="O82" s="20">
        <v>6000626</v>
      </c>
      <c r="P82" s="20">
        <v>6009513</v>
      </c>
      <c r="Q82" s="20">
        <v>17998890</v>
      </c>
      <c r="R82" s="20"/>
      <c r="S82" s="20"/>
      <c r="T82" s="20"/>
      <c r="U82" s="20"/>
      <c r="V82" s="20">
        <v>53471894</v>
      </c>
      <c r="W82" s="20">
        <v>51111263</v>
      </c>
      <c r="X82" s="20"/>
      <c r="Y82" s="19"/>
      <c r="Z82" s="22">
        <v>66749521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>
        <v>53973</v>
      </c>
      <c r="C84" s="27"/>
      <c r="D84" s="28">
        <v>100000</v>
      </c>
      <c r="E84" s="29">
        <v>50000</v>
      </c>
      <c r="F84" s="29">
        <v>2757</v>
      </c>
      <c r="G84" s="29">
        <v>1922</v>
      </c>
      <c r="H84" s="29">
        <v>221898</v>
      </c>
      <c r="I84" s="29">
        <v>226577</v>
      </c>
      <c r="J84" s="29">
        <v>263150</v>
      </c>
      <c r="K84" s="29">
        <v>272233</v>
      </c>
      <c r="L84" s="29">
        <v>525656</v>
      </c>
      <c r="M84" s="29">
        <v>1061039</v>
      </c>
      <c r="N84" s="29">
        <v>356142</v>
      </c>
      <c r="O84" s="29">
        <v>304635</v>
      </c>
      <c r="P84" s="29">
        <v>287215</v>
      </c>
      <c r="Q84" s="29">
        <v>947992</v>
      </c>
      <c r="R84" s="29"/>
      <c r="S84" s="29"/>
      <c r="T84" s="29"/>
      <c r="U84" s="29"/>
      <c r="V84" s="29">
        <v>2235608</v>
      </c>
      <c r="W84" s="29">
        <v>1289116</v>
      </c>
      <c r="X84" s="29"/>
      <c r="Y84" s="28"/>
      <c r="Z84" s="30">
        <v>50000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281023721</v>
      </c>
      <c r="C5" s="18">
        <v>0</v>
      </c>
      <c r="D5" s="58">
        <v>357780000</v>
      </c>
      <c r="E5" s="59">
        <v>357780000</v>
      </c>
      <c r="F5" s="59">
        <v>24650298</v>
      </c>
      <c r="G5" s="59">
        <v>29569170</v>
      </c>
      <c r="H5" s="59">
        <v>25963339</v>
      </c>
      <c r="I5" s="59">
        <v>80182807</v>
      </c>
      <c r="J5" s="59">
        <v>25914330</v>
      </c>
      <c r="K5" s="59">
        <v>51804897</v>
      </c>
      <c r="L5" s="59">
        <v>29926869</v>
      </c>
      <c r="M5" s="59">
        <v>107646096</v>
      </c>
      <c r="N5" s="59">
        <v>26014074</v>
      </c>
      <c r="O5" s="59">
        <v>26066628</v>
      </c>
      <c r="P5" s="59">
        <v>26252801</v>
      </c>
      <c r="Q5" s="59">
        <v>78333503</v>
      </c>
      <c r="R5" s="59">
        <v>0</v>
      </c>
      <c r="S5" s="59">
        <v>0</v>
      </c>
      <c r="T5" s="59">
        <v>0</v>
      </c>
      <c r="U5" s="59">
        <v>0</v>
      </c>
      <c r="V5" s="59">
        <v>266162406</v>
      </c>
      <c r="W5" s="59">
        <v>262935136</v>
      </c>
      <c r="X5" s="59">
        <v>3227270</v>
      </c>
      <c r="Y5" s="60">
        <v>1.23</v>
      </c>
      <c r="Z5" s="61">
        <v>357780000</v>
      </c>
    </row>
    <row r="6" spans="1:26" ht="13.5">
      <c r="A6" s="57" t="s">
        <v>32</v>
      </c>
      <c r="B6" s="18">
        <v>1086880799</v>
      </c>
      <c r="C6" s="18">
        <v>0</v>
      </c>
      <c r="D6" s="58">
        <v>1332604000</v>
      </c>
      <c r="E6" s="59">
        <v>1332604000</v>
      </c>
      <c r="F6" s="59">
        <v>108904585</v>
      </c>
      <c r="G6" s="59">
        <v>112302382</v>
      </c>
      <c r="H6" s="59">
        <v>115966623</v>
      </c>
      <c r="I6" s="59">
        <v>337173590</v>
      </c>
      <c r="J6" s="59">
        <v>104665294</v>
      </c>
      <c r="K6" s="59">
        <v>124051689</v>
      </c>
      <c r="L6" s="59">
        <v>104667860</v>
      </c>
      <c r="M6" s="59">
        <v>333384843</v>
      </c>
      <c r="N6" s="59">
        <v>83616387</v>
      </c>
      <c r="O6" s="59">
        <v>97903494</v>
      </c>
      <c r="P6" s="59">
        <v>100121736</v>
      </c>
      <c r="Q6" s="59">
        <v>281641617</v>
      </c>
      <c r="R6" s="59">
        <v>0</v>
      </c>
      <c r="S6" s="59">
        <v>0</v>
      </c>
      <c r="T6" s="59">
        <v>0</v>
      </c>
      <c r="U6" s="59">
        <v>0</v>
      </c>
      <c r="V6" s="59">
        <v>952200050</v>
      </c>
      <c r="W6" s="59">
        <v>1002798368</v>
      </c>
      <c r="X6" s="59">
        <v>-50598318</v>
      </c>
      <c r="Y6" s="60">
        <v>-5.05</v>
      </c>
      <c r="Z6" s="61">
        <v>1332604000</v>
      </c>
    </row>
    <row r="7" spans="1:26" ht="13.5">
      <c r="A7" s="57" t="s">
        <v>33</v>
      </c>
      <c r="B7" s="18">
        <v>27592762</v>
      </c>
      <c r="C7" s="18">
        <v>0</v>
      </c>
      <c r="D7" s="58">
        <v>40000000</v>
      </c>
      <c r="E7" s="59">
        <v>40000000</v>
      </c>
      <c r="F7" s="59">
        <v>887944</v>
      </c>
      <c r="G7" s="59">
        <v>537570</v>
      </c>
      <c r="H7" s="59">
        <v>630950</v>
      </c>
      <c r="I7" s="59">
        <v>2056464</v>
      </c>
      <c r="J7" s="59">
        <v>1482517</v>
      </c>
      <c r="K7" s="59">
        <v>1181799</v>
      </c>
      <c r="L7" s="59">
        <v>1787271</v>
      </c>
      <c r="M7" s="59">
        <v>4451587</v>
      </c>
      <c r="N7" s="59">
        <v>1557371</v>
      </c>
      <c r="O7" s="59">
        <v>1726376</v>
      </c>
      <c r="P7" s="59">
        <v>3525257</v>
      </c>
      <c r="Q7" s="59">
        <v>6809004</v>
      </c>
      <c r="R7" s="59">
        <v>0</v>
      </c>
      <c r="S7" s="59">
        <v>0</v>
      </c>
      <c r="T7" s="59">
        <v>0</v>
      </c>
      <c r="U7" s="59">
        <v>0</v>
      </c>
      <c r="V7" s="59">
        <v>13317055</v>
      </c>
      <c r="W7" s="59">
        <v>19859184</v>
      </c>
      <c r="X7" s="59">
        <v>-6542129</v>
      </c>
      <c r="Y7" s="60">
        <v>-32.94</v>
      </c>
      <c r="Z7" s="61">
        <v>40000000</v>
      </c>
    </row>
    <row r="8" spans="1:26" ht="13.5">
      <c r="A8" s="57" t="s">
        <v>34</v>
      </c>
      <c r="B8" s="18">
        <v>616432887</v>
      </c>
      <c r="C8" s="18">
        <v>0</v>
      </c>
      <c r="D8" s="58">
        <v>864900000</v>
      </c>
      <c r="E8" s="59">
        <v>854258300</v>
      </c>
      <c r="F8" s="59">
        <v>56309500</v>
      </c>
      <c r="G8" s="59">
        <v>119091789</v>
      </c>
      <c r="H8" s="59">
        <v>64177060</v>
      </c>
      <c r="I8" s="59">
        <v>239578349</v>
      </c>
      <c r="J8" s="59">
        <v>67474981</v>
      </c>
      <c r="K8" s="59">
        <v>0</v>
      </c>
      <c r="L8" s="59">
        <v>132656743</v>
      </c>
      <c r="M8" s="59">
        <v>200131724</v>
      </c>
      <c r="N8" s="59">
        <v>59348990</v>
      </c>
      <c r="O8" s="59">
        <v>68054007</v>
      </c>
      <c r="P8" s="59">
        <v>85578862</v>
      </c>
      <c r="Q8" s="59">
        <v>212981859</v>
      </c>
      <c r="R8" s="59">
        <v>0</v>
      </c>
      <c r="S8" s="59">
        <v>0</v>
      </c>
      <c r="T8" s="59">
        <v>0</v>
      </c>
      <c r="U8" s="59">
        <v>0</v>
      </c>
      <c r="V8" s="59">
        <v>652691932</v>
      </c>
      <c r="W8" s="59">
        <v>804900000</v>
      </c>
      <c r="X8" s="59">
        <v>-152208068</v>
      </c>
      <c r="Y8" s="60">
        <v>-18.91</v>
      </c>
      <c r="Z8" s="61">
        <v>854258300</v>
      </c>
    </row>
    <row r="9" spans="1:26" ht="13.5">
      <c r="A9" s="57" t="s">
        <v>35</v>
      </c>
      <c r="B9" s="18">
        <v>247725096</v>
      </c>
      <c r="C9" s="18">
        <v>0</v>
      </c>
      <c r="D9" s="58">
        <v>223040997</v>
      </c>
      <c r="E9" s="59">
        <v>283037443</v>
      </c>
      <c r="F9" s="59">
        <v>8015115</v>
      </c>
      <c r="G9" s="59">
        <v>8566565</v>
      </c>
      <c r="H9" s="59">
        <v>8732526</v>
      </c>
      <c r="I9" s="59">
        <v>25314206</v>
      </c>
      <c r="J9" s="59">
        <v>20269886</v>
      </c>
      <c r="K9" s="59">
        <v>19035130</v>
      </c>
      <c r="L9" s="59">
        <v>11960802</v>
      </c>
      <c r="M9" s="59">
        <v>51265818</v>
      </c>
      <c r="N9" s="59">
        <v>11653608</v>
      </c>
      <c r="O9" s="59">
        <v>14501249</v>
      </c>
      <c r="P9" s="59">
        <v>9830635</v>
      </c>
      <c r="Q9" s="59">
        <v>35985492</v>
      </c>
      <c r="R9" s="59">
        <v>0</v>
      </c>
      <c r="S9" s="59">
        <v>0</v>
      </c>
      <c r="T9" s="59">
        <v>0</v>
      </c>
      <c r="U9" s="59">
        <v>0</v>
      </c>
      <c r="V9" s="59">
        <v>112565516</v>
      </c>
      <c r="W9" s="59">
        <v>109220455</v>
      </c>
      <c r="X9" s="59">
        <v>3345061</v>
      </c>
      <c r="Y9" s="60">
        <v>3.06</v>
      </c>
      <c r="Z9" s="61">
        <v>283037443</v>
      </c>
    </row>
    <row r="10" spans="1:26" ht="25.5">
      <c r="A10" s="62" t="s">
        <v>94</v>
      </c>
      <c r="B10" s="63">
        <f>SUM(B5:B9)</f>
        <v>2259655265</v>
      </c>
      <c r="C10" s="63">
        <f>SUM(C5:C9)</f>
        <v>0</v>
      </c>
      <c r="D10" s="64">
        <f aca="true" t="shared" si="0" ref="D10:Z10">SUM(D5:D9)</f>
        <v>2818324997</v>
      </c>
      <c r="E10" s="65">
        <f t="shared" si="0"/>
        <v>2867679743</v>
      </c>
      <c r="F10" s="65">
        <f t="shared" si="0"/>
        <v>198767442</v>
      </c>
      <c r="G10" s="65">
        <f t="shared" si="0"/>
        <v>270067476</v>
      </c>
      <c r="H10" s="65">
        <f t="shared" si="0"/>
        <v>215470498</v>
      </c>
      <c r="I10" s="65">
        <f t="shared" si="0"/>
        <v>684305416</v>
      </c>
      <c r="J10" s="65">
        <f t="shared" si="0"/>
        <v>219807008</v>
      </c>
      <c r="K10" s="65">
        <f t="shared" si="0"/>
        <v>196073515</v>
      </c>
      <c r="L10" s="65">
        <f t="shared" si="0"/>
        <v>280999545</v>
      </c>
      <c r="M10" s="65">
        <f t="shared" si="0"/>
        <v>696880068</v>
      </c>
      <c r="N10" s="65">
        <f t="shared" si="0"/>
        <v>182190430</v>
      </c>
      <c r="O10" s="65">
        <f t="shared" si="0"/>
        <v>208251754</v>
      </c>
      <c r="P10" s="65">
        <f t="shared" si="0"/>
        <v>225309291</v>
      </c>
      <c r="Q10" s="65">
        <f t="shared" si="0"/>
        <v>615751475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1996936959</v>
      </c>
      <c r="W10" s="65">
        <f t="shared" si="0"/>
        <v>2199713143</v>
      </c>
      <c r="X10" s="65">
        <f t="shared" si="0"/>
        <v>-202776184</v>
      </c>
      <c r="Y10" s="66">
        <f>+IF(W10&lt;&gt;0,(X10/W10)*100,0)</f>
        <v>-9.218301242836189</v>
      </c>
      <c r="Z10" s="67">
        <f t="shared" si="0"/>
        <v>2867679743</v>
      </c>
    </row>
    <row r="11" spans="1:26" ht="13.5">
      <c r="A11" s="57" t="s">
        <v>36</v>
      </c>
      <c r="B11" s="18">
        <v>598398760</v>
      </c>
      <c r="C11" s="18">
        <v>0</v>
      </c>
      <c r="D11" s="58">
        <v>644064000</v>
      </c>
      <c r="E11" s="59">
        <v>645412157</v>
      </c>
      <c r="F11" s="59">
        <v>49129532</v>
      </c>
      <c r="G11" s="59">
        <v>53126270</v>
      </c>
      <c r="H11" s="59">
        <v>53166538</v>
      </c>
      <c r="I11" s="59">
        <v>155422340</v>
      </c>
      <c r="J11" s="59">
        <v>51340851</v>
      </c>
      <c r="K11" s="59">
        <v>51610783</v>
      </c>
      <c r="L11" s="59">
        <v>52061560</v>
      </c>
      <c r="M11" s="59">
        <v>155013194</v>
      </c>
      <c r="N11" s="59">
        <v>58791983</v>
      </c>
      <c r="O11" s="59">
        <v>48773314</v>
      </c>
      <c r="P11" s="59">
        <v>51993660</v>
      </c>
      <c r="Q11" s="59">
        <v>159558957</v>
      </c>
      <c r="R11" s="59">
        <v>0</v>
      </c>
      <c r="S11" s="59">
        <v>0</v>
      </c>
      <c r="T11" s="59">
        <v>0</v>
      </c>
      <c r="U11" s="59">
        <v>0</v>
      </c>
      <c r="V11" s="59">
        <v>469994491</v>
      </c>
      <c r="W11" s="59">
        <v>428171216</v>
      </c>
      <c r="X11" s="59">
        <v>41823275</v>
      </c>
      <c r="Y11" s="60">
        <v>9.77</v>
      </c>
      <c r="Z11" s="61">
        <v>645412157</v>
      </c>
    </row>
    <row r="12" spans="1:26" ht="13.5">
      <c r="A12" s="57" t="s">
        <v>37</v>
      </c>
      <c r="B12" s="18">
        <v>27155223</v>
      </c>
      <c r="C12" s="18">
        <v>0</v>
      </c>
      <c r="D12" s="58">
        <v>35326000</v>
      </c>
      <c r="E12" s="59">
        <v>35326000</v>
      </c>
      <c r="F12" s="59">
        <v>2274997</v>
      </c>
      <c r="G12" s="59">
        <v>2592268</v>
      </c>
      <c r="H12" s="59">
        <v>2665841</v>
      </c>
      <c r="I12" s="59">
        <v>7533106</v>
      </c>
      <c r="J12" s="59">
        <v>2593990</v>
      </c>
      <c r="K12" s="59">
        <v>2686296</v>
      </c>
      <c r="L12" s="59">
        <v>2657268</v>
      </c>
      <c r="M12" s="59">
        <v>7937554</v>
      </c>
      <c r="N12" s="59">
        <v>2659901</v>
      </c>
      <c r="O12" s="59">
        <v>3241986</v>
      </c>
      <c r="P12" s="59">
        <v>2763187</v>
      </c>
      <c r="Q12" s="59">
        <v>8665074</v>
      </c>
      <c r="R12" s="59">
        <v>0</v>
      </c>
      <c r="S12" s="59">
        <v>0</v>
      </c>
      <c r="T12" s="59">
        <v>0</v>
      </c>
      <c r="U12" s="59">
        <v>0</v>
      </c>
      <c r="V12" s="59">
        <v>24135734</v>
      </c>
      <c r="W12" s="59">
        <v>24839598</v>
      </c>
      <c r="X12" s="59">
        <v>-703864</v>
      </c>
      <c r="Y12" s="60">
        <v>-2.83</v>
      </c>
      <c r="Z12" s="61">
        <v>35326000</v>
      </c>
    </row>
    <row r="13" spans="1:26" ht="13.5">
      <c r="A13" s="57" t="s">
        <v>95</v>
      </c>
      <c r="B13" s="18">
        <v>477163893</v>
      </c>
      <c r="C13" s="18">
        <v>0</v>
      </c>
      <c r="D13" s="58">
        <v>180000001</v>
      </c>
      <c r="E13" s="59">
        <v>180000000</v>
      </c>
      <c r="F13" s="59">
        <v>15007560</v>
      </c>
      <c r="G13" s="59">
        <v>14999999</v>
      </c>
      <c r="H13" s="59">
        <v>15000000</v>
      </c>
      <c r="I13" s="59">
        <v>45007559</v>
      </c>
      <c r="J13" s="59">
        <v>15000000</v>
      </c>
      <c r="K13" s="59">
        <v>15000000</v>
      </c>
      <c r="L13" s="59">
        <v>15000000</v>
      </c>
      <c r="M13" s="59">
        <v>45000000</v>
      </c>
      <c r="N13" s="59">
        <v>15000000</v>
      </c>
      <c r="O13" s="59">
        <v>15000000</v>
      </c>
      <c r="P13" s="59">
        <v>15000000</v>
      </c>
      <c r="Q13" s="59">
        <v>45000000</v>
      </c>
      <c r="R13" s="59">
        <v>0</v>
      </c>
      <c r="S13" s="59">
        <v>0</v>
      </c>
      <c r="T13" s="59">
        <v>0</v>
      </c>
      <c r="U13" s="59">
        <v>0</v>
      </c>
      <c r="V13" s="59">
        <v>135007559</v>
      </c>
      <c r="W13" s="59">
        <v>135000000</v>
      </c>
      <c r="X13" s="59">
        <v>7559</v>
      </c>
      <c r="Y13" s="60">
        <v>0.01</v>
      </c>
      <c r="Z13" s="61">
        <v>180000000</v>
      </c>
    </row>
    <row r="14" spans="1:26" ht="13.5">
      <c r="A14" s="57" t="s">
        <v>38</v>
      </c>
      <c r="B14" s="18">
        <v>34578938</v>
      </c>
      <c r="C14" s="18">
        <v>0</v>
      </c>
      <c r="D14" s="58">
        <v>40000000</v>
      </c>
      <c r="E14" s="59">
        <v>40000000</v>
      </c>
      <c r="F14" s="59">
        <v>0</v>
      </c>
      <c r="G14" s="59">
        <v>527671</v>
      </c>
      <c r="H14" s="59">
        <v>0</v>
      </c>
      <c r="I14" s="59">
        <v>527671</v>
      </c>
      <c r="J14" s="59">
        <v>273428</v>
      </c>
      <c r="K14" s="59">
        <v>0</v>
      </c>
      <c r="L14" s="59">
        <v>10536113</v>
      </c>
      <c r="M14" s="59">
        <v>10809541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11337212</v>
      </c>
      <c r="W14" s="59">
        <v>17012000</v>
      </c>
      <c r="X14" s="59">
        <v>-5674788</v>
      </c>
      <c r="Y14" s="60">
        <v>-33.36</v>
      </c>
      <c r="Z14" s="61">
        <v>40000000</v>
      </c>
    </row>
    <row r="15" spans="1:26" ht="13.5">
      <c r="A15" s="57" t="s">
        <v>39</v>
      </c>
      <c r="B15" s="18">
        <v>947799623</v>
      </c>
      <c r="C15" s="18">
        <v>0</v>
      </c>
      <c r="D15" s="58">
        <v>1042843998</v>
      </c>
      <c r="E15" s="59">
        <v>1085490206</v>
      </c>
      <c r="F15" s="59">
        <v>83060070</v>
      </c>
      <c r="G15" s="59">
        <v>99487165</v>
      </c>
      <c r="H15" s="59">
        <v>89091919</v>
      </c>
      <c r="I15" s="59">
        <v>271639154</v>
      </c>
      <c r="J15" s="59">
        <v>82384891</v>
      </c>
      <c r="K15" s="59">
        <v>87035525</v>
      </c>
      <c r="L15" s="59">
        <v>77068310</v>
      </c>
      <c r="M15" s="59">
        <v>246488726</v>
      </c>
      <c r="N15" s="59">
        <v>65709413</v>
      </c>
      <c r="O15" s="59">
        <v>72456527</v>
      </c>
      <c r="P15" s="59">
        <v>87543025</v>
      </c>
      <c r="Q15" s="59">
        <v>225708965</v>
      </c>
      <c r="R15" s="59">
        <v>0</v>
      </c>
      <c r="S15" s="59">
        <v>0</v>
      </c>
      <c r="T15" s="59">
        <v>0</v>
      </c>
      <c r="U15" s="59">
        <v>0</v>
      </c>
      <c r="V15" s="59">
        <v>743836845</v>
      </c>
      <c r="W15" s="59">
        <v>828364846</v>
      </c>
      <c r="X15" s="59">
        <v>-84528001</v>
      </c>
      <c r="Y15" s="60">
        <v>-10.2</v>
      </c>
      <c r="Z15" s="61">
        <v>1085490206</v>
      </c>
    </row>
    <row r="16" spans="1:26" ht="13.5">
      <c r="A16" s="68" t="s">
        <v>40</v>
      </c>
      <c r="B16" s="18">
        <v>17180000</v>
      </c>
      <c r="C16" s="18">
        <v>0</v>
      </c>
      <c r="D16" s="58">
        <v>11500000</v>
      </c>
      <c r="E16" s="59">
        <v>15500000</v>
      </c>
      <c r="F16" s="59">
        <v>1040000</v>
      </c>
      <c r="G16" s="59">
        <v>2040000</v>
      </c>
      <c r="H16" s="59">
        <v>3540000</v>
      </c>
      <c r="I16" s="59">
        <v>6620000</v>
      </c>
      <c r="J16" s="59">
        <v>3000000</v>
      </c>
      <c r="K16" s="59">
        <v>1600000</v>
      </c>
      <c r="L16" s="59">
        <v>520000</v>
      </c>
      <c r="M16" s="59">
        <v>5120000</v>
      </c>
      <c r="N16" s="59">
        <v>40000</v>
      </c>
      <c r="O16" s="59">
        <v>3560000</v>
      </c>
      <c r="P16" s="59">
        <v>40000</v>
      </c>
      <c r="Q16" s="59">
        <v>3640000</v>
      </c>
      <c r="R16" s="59">
        <v>0</v>
      </c>
      <c r="S16" s="59">
        <v>0</v>
      </c>
      <c r="T16" s="59">
        <v>0</v>
      </c>
      <c r="U16" s="59">
        <v>0</v>
      </c>
      <c r="V16" s="59">
        <v>15380000</v>
      </c>
      <c r="W16" s="59">
        <v>7580200</v>
      </c>
      <c r="X16" s="59">
        <v>7799800</v>
      </c>
      <c r="Y16" s="60">
        <v>102.9</v>
      </c>
      <c r="Z16" s="61">
        <v>15500000</v>
      </c>
    </row>
    <row r="17" spans="1:26" ht="13.5">
      <c r="A17" s="57" t="s">
        <v>41</v>
      </c>
      <c r="B17" s="18">
        <v>723076749</v>
      </c>
      <c r="C17" s="18">
        <v>0</v>
      </c>
      <c r="D17" s="58">
        <v>624822001</v>
      </c>
      <c r="E17" s="59">
        <v>659882637</v>
      </c>
      <c r="F17" s="59">
        <v>17192566</v>
      </c>
      <c r="G17" s="59">
        <v>54110322</v>
      </c>
      <c r="H17" s="59">
        <v>41508588</v>
      </c>
      <c r="I17" s="59">
        <v>112811476</v>
      </c>
      <c r="J17" s="59">
        <v>49819406</v>
      </c>
      <c r="K17" s="59">
        <v>63422170</v>
      </c>
      <c r="L17" s="59">
        <v>57625580</v>
      </c>
      <c r="M17" s="59">
        <v>170867156</v>
      </c>
      <c r="N17" s="59">
        <v>34907503</v>
      </c>
      <c r="O17" s="59">
        <v>41825045</v>
      </c>
      <c r="P17" s="59">
        <v>49647531</v>
      </c>
      <c r="Q17" s="59">
        <v>126380079</v>
      </c>
      <c r="R17" s="59">
        <v>0</v>
      </c>
      <c r="S17" s="59">
        <v>0</v>
      </c>
      <c r="T17" s="59">
        <v>0</v>
      </c>
      <c r="U17" s="59">
        <v>0</v>
      </c>
      <c r="V17" s="59">
        <v>410058711</v>
      </c>
      <c r="W17" s="59">
        <v>529957459</v>
      </c>
      <c r="X17" s="59">
        <v>-119898748</v>
      </c>
      <c r="Y17" s="60">
        <v>-22.62</v>
      </c>
      <c r="Z17" s="61">
        <v>659882637</v>
      </c>
    </row>
    <row r="18" spans="1:26" ht="13.5">
      <c r="A18" s="69" t="s">
        <v>42</v>
      </c>
      <c r="B18" s="70">
        <f>SUM(B11:B17)</f>
        <v>2825353186</v>
      </c>
      <c r="C18" s="70">
        <f>SUM(C11:C17)</f>
        <v>0</v>
      </c>
      <c r="D18" s="71">
        <f aca="true" t="shared" si="1" ref="D18:Z18">SUM(D11:D17)</f>
        <v>2578556000</v>
      </c>
      <c r="E18" s="72">
        <f t="shared" si="1"/>
        <v>2661611000</v>
      </c>
      <c r="F18" s="72">
        <f t="shared" si="1"/>
        <v>167704725</v>
      </c>
      <c r="G18" s="72">
        <f t="shared" si="1"/>
        <v>226883695</v>
      </c>
      <c r="H18" s="72">
        <f t="shared" si="1"/>
        <v>204972886</v>
      </c>
      <c r="I18" s="72">
        <f t="shared" si="1"/>
        <v>599561306</v>
      </c>
      <c r="J18" s="72">
        <f t="shared" si="1"/>
        <v>204412566</v>
      </c>
      <c r="K18" s="72">
        <f t="shared" si="1"/>
        <v>221354774</v>
      </c>
      <c r="L18" s="72">
        <f t="shared" si="1"/>
        <v>215468831</v>
      </c>
      <c r="M18" s="72">
        <f t="shared" si="1"/>
        <v>641236171</v>
      </c>
      <c r="N18" s="72">
        <f t="shared" si="1"/>
        <v>177108800</v>
      </c>
      <c r="O18" s="72">
        <f t="shared" si="1"/>
        <v>184856872</v>
      </c>
      <c r="P18" s="72">
        <f t="shared" si="1"/>
        <v>206987403</v>
      </c>
      <c r="Q18" s="72">
        <f t="shared" si="1"/>
        <v>568953075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1809750552</v>
      </c>
      <c r="W18" s="72">
        <f t="shared" si="1"/>
        <v>1970925319</v>
      </c>
      <c r="X18" s="72">
        <f t="shared" si="1"/>
        <v>-161174767</v>
      </c>
      <c r="Y18" s="66">
        <f>+IF(W18&lt;&gt;0,(X18/W18)*100,0)</f>
        <v>-8.177619184565359</v>
      </c>
      <c r="Z18" s="73">
        <f t="shared" si="1"/>
        <v>2661611000</v>
      </c>
    </row>
    <row r="19" spans="1:26" ht="13.5">
      <c r="A19" s="69" t="s">
        <v>43</v>
      </c>
      <c r="B19" s="74">
        <f>+B10-B18</f>
        <v>-565697921</v>
      </c>
      <c r="C19" s="74">
        <f>+C10-C18</f>
        <v>0</v>
      </c>
      <c r="D19" s="75">
        <f aca="true" t="shared" si="2" ref="D19:Z19">+D10-D18</f>
        <v>239768997</v>
      </c>
      <c r="E19" s="76">
        <f t="shared" si="2"/>
        <v>206068743</v>
      </c>
      <c r="F19" s="76">
        <f t="shared" si="2"/>
        <v>31062717</v>
      </c>
      <c r="G19" s="76">
        <f t="shared" si="2"/>
        <v>43183781</v>
      </c>
      <c r="H19" s="76">
        <f t="shared" si="2"/>
        <v>10497612</v>
      </c>
      <c r="I19" s="76">
        <f t="shared" si="2"/>
        <v>84744110</v>
      </c>
      <c r="J19" s="76">
        <f t="shared" si="2"/>
        <v>15394442</v>
      </c>
      <c r="K19" s="76">
        <f t="shared" si="2"/>
        <v>-25281259</v>
      </c>
      <c r="L19" s="76">
        <f t="shared" si="2"/>
        <v>65530714</v>
      </c>
      <c r="M19" s="76">
        <f t="shared" si="2"/>
        <v>55643897</v>
      </c>
      <c r="N19" s="76">
        <f t="shared" si="2"/>
        <v>5081630</v>
      </c>
      <c r="O19" s="76">
        <f t="shared" si="2"/>
        <v>23394882</v>
      </c>
      <c r="P19" s="76">
        <f t="shared" si="2"/>
        <v>18321888</v>
      </c>
      <c r="Q19" s="76">
        <f t="shared" si="2"/>
        <v>46798400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187186407</v>
      </c>
      <c r="W19" s="76">
        <f>IF(E10=E18,0,W10-W18)</f>
        <v>228787824</v>
      </c>
      <c r="X19" s="76">
        <f t="shared" si="2"/>
        <v>-41601417</v>
      </c>
      <c r="Y19" s="77">
        <f>+IF(W19&lt;&gt;0,(X19/W19)*100,0)</f>
        <v>-18.18340516233067</v>
      </c>
      <c r="Z19" s="78">
        <f t="shared" si="2"/>
        <v>206068743</v>
      </c>
    </row>
    <row r="20" spans="1:26" ht="13.5">
      <c r="A20" s="57" t="s">
        <v>44</v>
      </c>
      <c r="B20" s="18">
        <v>473584799</v>
      </c>
      <c r="C20" s="18">
        <v>0</v>
      </c>
      <c r="D20" s="58">
        <v>622026000</v>
      </c>
      <c r="E20" s="59">
        <v>612667700</v>
      </c>
      <c r="F20" s="59">
        <v>0</v>
      </c>
      <c r="G20" s="59">
        <v>14267201</v>
      </c>
      <c r="H20" s="59">
        <v>23934185</v>
      </c>
      <c r="I20" s="59">
        <v>38201386</v>
      </c>
      <c r="J20" s="59">
        <v>50264111</v>
      </c>
      <c r="K20" s="59">
        <v>0</v>
      </c>
      <c r="L20" s="59">
        <v>52716547</v>
      </c>
      <c r="M20" s="59">
        <v>102980658</v>
      </c>
      <c r="N20" s="59">
        <v>9664702</v>
      </c>
      <c r="O20" s="59">
        <v>29593898</v>
      </c>
      <c r="P20" s="59">
        <v>88645703</v>
      </c>
      <c r="Q20" s="59">
        <v>127904303</v>
      </c>
      <c r="R20" s="59">
        <v>0</v>
      </c>
      <c r="S20" s="59">
        <v>0</v>
      </c>
      <c r="T20" s="59">
        <v>0</v>
      </c>
      <c r="U20" s="59">
        <v>0</v>
      </c>
      <c r="V20" s="59">
        <v>269086347</v>
      </c>
      <c r="W20" s="59">
        <v>622026000</v>
      </c>
      <c r="X20" s="59">
        <v>-352939653</v>
      </c>
      <c r="Y20" s="60">
        <v>-56.74</v>
      </c>
      <c r="Z20" s="61">
        <v>612667700</v>
      </c>
    </row>
    <row r="21" spans="1:26" ht="13.5">
      <c r="A21" s="57" t="s">
        <v>96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97</v>
      </c>
      <c r="B22" s="85">
        <f>SUM(B19:B21)</f>
        <v>-92113122</v>
      </c>
      <c r="C22" s="85">
        <f>SUM(C19:C21)</f>
        <v>0</v>
      </c>
      <c r="D22" s="86">
        <f aca="true" t="shared" si="3" ref="D22:Z22">SUM(D19:D21)</f>
        <v>861794997</v>
      </c>
      <c r="E22" s="87">
        <f t="shared" si="3"/>
        <v>818736443</v>
      </c>
      <c r="F22" s="87">
        <f t="shared" si="3"/>
        <v>31062717</v>
      </c>
      <c r="G22" s="87">
        <f t="shared" si="3"/>
        <v>57450982</v>
      </c>
      <c r="H22" s="87">
        <f t="shared" si="3"/>
        <v>34431797</v>
      </c>
      <c r="I22" s="87">
        <f t="shared" si="3"/>
        <v>122945496</v>
      </c>
      <c r="J22" s="87">
        <f t="shared" si="3"/>
        <v>65658553</v>
      </c>
      <c r="K22" s="87">
        <f t="shared" si="3"/>
        <v>-25281259</v>
      </c>
      <c r="L22" s="87">
        <f t="shared" si="3"/>
        <v>118247261</v>
      </c>
      <c r="M22" s="87">
        <f t="shared" si="3"/>
        <v>158624555</v>
      </c>
      <c r="N22" s="87">
        <f t="shared" si="3"/>
        <v>14746332</v>
      </c>
      <c r="O22" s="87">
        <f t="shared" si="3"/>
        <v>52988780</v>
      </c>
      <c r="P22" s="87">
        <f t="shared" si="3"/>
        <v>106967591</v>
      </c>
      <c r="Q22" s="87">
        <f t="shared" si="3"/>
        <v>174702703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456272754</v>
      </c>
      <c r="W22" s="87">
        <f t="shared" si="3"/>
        <v>850813824</v>
      </c>
      <c r="X22" s="87">
        <f t="shared" si="3"/>
        <v>-394541070</v>
      </c>
      <c r="Y22" s="88">
        <f>+IF(W22&lt;&gt;0,(X22/W22)*100,0)</f>
        <v>-46.37219787345627</v>
      </c>
      <c r="Z22" s="89">
        <f t="shared" si="3"/>
        <v>818736443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-92113122</v>
      </c>
      <c r="C24" s="74">
        <f>SUM(C22:C23)</f>
        <v>0</v>
      </c>
      <c r="D24" s="75">
        <f aca="true" t="shared" si="4" ref="D24:Z24">SUM(D22:D23)</f>
        <v>861794997</v>
      </c>
      <c r="E24" s="76">
        <f t="shared" si="4"/>
        <v>818736443</v>
      </c>
      <c r="F24" s="76">
        <f t="shared" si="4"/>
        <v>31062717</v>
      </c>
      <c r="G24" s="76">
        <f t="shared" si="4"/>
        <v>57450982</v>
      </c>
      <c r="H24" s="76">
        <f t="shared" si="4"/>
        <v>34431797</v>
      </c>
      <c r="I24" s="76">
        <f t="shared" si="4"/>
        <v>122945496</v>
      </c>
      <c r="J24" s="76">
        <f t="shared" si="4"/>
        <v>65658553</v>
      </c>
      <c r="K24" s="76">
        <f t="shared" si="4"/>
        <v>-25281259</v>
      </c>
      <c r="L24" s="76">
        <f t="shared" si="4"/>
        <v>118247261</v>
      </c>
      <c r="M24" s="76">
        <f t="shared" si="4"/>
        <v>158624555</v>
      </c>
      <c r="N24" s="76">
        <f t="shared" si="4"/>
        <v>14746332</v>
      </c>
      <c r="O24" s="76">
        <f t="shared" si="4"/>
        <v>52988780</v>
      </c>
      <c r="P24" s="76">
        <f t="shared" si="4"/>
        <v>106967591</v>
      </c>
      <c r="Q24" s="76">
        <f t="shared" si="4"/>
        <v>174702703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456272754</v>
      </c>
      <c r="W24" s="76">
        <f t="shared" si="4"/>
        <v>850813824</v>
      </c>
      <c r="X24" s="76">
        <f t="shared" si="4"/>
        <v>-394541070</v>
      </c>
      <c r="Y24" s="77">
        <f>+IF(W24&lt;&gt;0,(X24/W24)*100,0)</f>
        <v>-46.37219787345627</v>
      </c>
      <c r="Z24" s="78">
        <f t="shared" si="4"/>
        <v>818736443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588455804</v>
      </c>
      <c r="C27" s="21">
        <v>0</v>
      </c>
      <c r="D27" s="98">
        <v>1096467000</v>
      </c>
      <c r="E27" s="99">
        <v>1063499359</v>
      </c>
      <c r="F27" s="99">
        <v>3958013</v>
      </c>
      <c r="G27" s="99">
        <v>16119878</v>
      </c>
      <c r="H27" s="99">
        <v>52133214</v>
      </c>
      <c r="I27" s="99">
        <v>72211105</v>
      </c>
      <c r="J27" s="99">
        <v>33023091</v>
      </c>
      <c r="K27" s="99">
        <v>53156381</v>
      </c>
      <c r="L27" s="99">
        <v>40635932</v>
      </c>
      <c r="M27" s="99">
        <v>126815404</v>
      </c>
      <c r="N27" s="99">
        <v>18105088</v>
      </c>
      <c r="O27" s="99">
        <v>59489404</v>
      </c>
      <c r="P27" s="99">
        <v>85317695</v>
      </c>
      <c r="Q27" s="99">
        <v>162912187</v>
      </c>
      <c r="R27" s="99">
        <v>0</v>
      </c>
      <c r="S27" s="99">
        <v>0</v>
      </c>
      <c r="T27" s="99">
        <v>0</v>
      </c>
      <c r="U27" s="99">
        <v>0</v>
      </c>
      <c r="V27" s="99">
        <v>361938696</v>
      </c>
      <c r="W27" s="99">
        <v>797624519</v>
      </c>
      <c r="X27" s="99">
        <v>-435685823</v>
      </c>
      <c r="Y27" s="100">
        <v>-54.62</v>
      </c>
      <c r="Z27" s="101">
        <v>1063499359</v>
      </c>
    </row>
    <row r="28" spans="1:26" ht="13.5">
      <c r="A28" s="102" t="s">
        <v>44</v>
      </c>
      <c r="B28" s="18">
        <v>473584799</v>
      </c>
      <c r="C28" s="18">
        <v>0</v>
      </c>
      <c r="D28" s="58">
        <v>622026000</v>
      </c>
      <c r="E28" s="59">
        <v>612667700</v>
      </c>
      <c r="F28" s="59">
        <v>0</v>
      </c>
      <c r="G28" s="59">
        <v>14267201</v>
      </c>
      <c r="H28" s="59">
        <v>38735360</v>
      </c>
      <c r="I28" s="59">
        <v>53002561</v>
      </c>
      <c r="J28" s="59">
        <v>28159373</v>
      </c>
      <c r="K28" s="59">
        <v>30312066</v>
      </c>
      <c r="L28" s="59">
        <v>23740854</v>
      </c>
      <c r="M28" s="59">
        <v>82212293</v>
      </c>
      <c r="N28" s="59">
        <v>15540869</v>
      </c>
      <c r="O28" s="59">
        <v>37922033</v>
      </c>
      <c r="P28" s="59">
        <v>80302147</v>
      </c>
      <c r="Q28" s="59">
        <v>133765049</v>
      </c>
      <c r="R28" s="59">
        <v>0</v>
      </c>
      <c r="S28" s="59">
        <v>0</v>
      </c>
      <c r="T28" s="59">
        <v>0</v>
      </c>
      <c r="U28" s="59">
        <v>0</v>
      </c>
      <c r="V28" s="59">
        <v>268979903</v>
      </c>
      <c r="W28" s="59">
        <v>459500775</v>
      </c>
      <c r="X28" s="59">
        <v>-190520872</v>
      </c>
      <c r="Y28" s="60">
        <v>-41.46</v>
      </c>
      <c r="Z28" s="61">
        <v>612667700</v>
      </c>
    </row>
    <row r="29" spans="1:26" ht="13.5">
      <c r="A29" s="57" t="s">
        <v>99</v>
      </c>
      <c r="B29" s="18">
        <v>3343445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235000000</v>
      </c>
      <c r="E30" s="59">
        <v>235000000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16551146</v>
      </c>
      <c r="P30" s="59">
        <v>0</v>
      </c>
      <c r="Q30" s="59">
        <v>16551146</v>
      </c>
      <c r="R30" s="59">
        <v>0</v>
      </c>
      <c r="S30" s="59">
        <v>0</v>
      </c>
      <c r="T30" s="59">
        <v>0</v>
      </c>
      <c r="U30" s="59">
        <v>0</v>
      </c>
      <c r="V30" s="59">
        <v>16551146</v>
      </c>
      <c r="W30" s="59">
        <v>176250000</v>
      </c>
      <c r="X30" s="59">
        <v>-159698854</v>
      </c>
      <c r="Y30" s="60">
        <v>-90.61</v>
      </c>
      <c r="Z30" s="61">
        <v>235000000</v>
      </c>
    </row>
    <row r="31" spans="1:26" ht="13.5">
      <c r="A31" s="57" t="s">
        <v>49</v>
      </c>
      <c r="B31" s="18">
        <v>111527562</v>
      </c>
      <c r="C31" s="18">
        <v>0</v>
      </c>
      <c r="D31" s="58">
        <v>239441000</v>
      </c>
      <c r="E31" s="59">
        <v>215831659</v>
      </c>
      <c r="F31" s="59">
        <v>3958013</v>
      </c>
      <c r="G31" s="59">
        <v>1852677</v>
      </c>
      <c r="H31" s="59">
        <v>13397854</v>
      </c>
      <c r="I31" s="59">
        <v>19208544</v>
      </c>
      <c r="J31" s="59">
        <v>4863719</v>
      </c>
      <c r="K31" s="59">
        <v>22844316</v>
      </c>
      <c r="L31" s="59">
        <v>16895078</v>
      </c>
      <c r="M31" s="59">
        <v>44603113</v>
      </c>
      <c r="N31" s="59">
        <v>2564219</v>
      </c>
      <c r="O31" s="59">
        <v>5016224</v>
      </c>
      <c r="P31" s="59">
        <v>5015548</v>
      </c>
      <c r="Q31" s="59">
        <v>12595991</v>
      </c>
      <c r="R31" s="59">
        <v>0</v>
      </c>
      <c r="S31" s="59">
        <v>0</v>
      </c>
      <c r="T31" s="59">
        <v>0</v>
      </c>
      <c r="U31" s="59">
        <v>0</v>
      </c>
      <c r="V31" s="59">
        <v>76407648</v>
      </c>
      <c r="W31" s="59">
        <v>161873744</v>
      </c>
      <c r="X31" s="59">
        <v>-85466096</v>
      </c>
      <c r="Y31" s="60">
        <v>-52.8</v>
      </c>
      <c r="Z31" s="61">
        <v>215831659</v>
      </c>
    </row>
    <row r="32" spans="1:26" ht="13.5">
      <c r="A32" s="69" t="s">
        <v>50</v>
      </c>
      <c r="B32" s="21">
        <f>SUM(B28:B31)</f>
        <v>588455806</v>
      </c>
      <c r="C32" s="21">
        <f>SUM(C28:C31)</f>
        <v>0</v>
      </c>
      <c r="D32" s="98">
        <f aca="true" t="shared" si="5" ref="D32:Z32">SUM(D28:D31)</f>
        <v>1096467000</v>
      </c>
      <c r="E32" s="99">
        <f t="shared" si="5"/>
        <v>1063499359</v>
      </c>
      <c r="F32" s="99">
        <f t="shared" si="5"/>
        <v>3958013</v>
      </c>
      <c r="G32" s="99">
        <f t="shared" si="5"/>
        <v>16119878</v>
      </c>
      <c r="H32" s="99">
        <f t="shared" si="5"/>
        <v>52133214</v>
      </c>
      <c r="I32" s="99">
        <f t="shared" si="5"/>
        <v>72211105</v>
      </c>
      <c r="J32" s="99">
        <f t="shared" si="5"/>
        <v>33023092</v>
      </c>
      <c r="K32" s="99">
        <f t="shared" si="5"/>
        <v>53156382</v>
      </c>
      <c r="L32" s="99">
        <f t="shared" si="5"/>
        <v>40635932</v>
      </c>
      <c r="M32" s="99">
        <f t="shared" si="5"/>
        <v>126815406</v>
      </c>
      <c r="N32" s="99">
        <f t="shared" si="5"/>
        <v>18105088</v>
      </c>
      <c r="O32" s="99">
        <f t="shared" si="5"/>
        <v>59489403</v>
      </c>
      <c r="P32" s="99">
        <f t="shared" si="5"/>
        <v>85317695</v>
      </c>
      <c r="Q32" s="99">
        <f t="shared" si="5"/>
        <v>162912186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361938697</v>
      </c>
      <c r="W32" s="99">
        <f t="shared" si="5"/>
        <v>797624519</v>
      </c>
      <c r="X32" s="99">
        <f t="shared" si="5"/>
        <v>-435685822</v>
      </c>
      <c r="Y32" s="100">
        <f>+IF(W32&lt;&gt;0,(X32/W32)*100,0)</f>
        <v>-54.62292239288596</v>
      </c>
      <c r="Z32" s="101">
        <f t="shared" si="5"/>
        <v>1063499359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514088887</v>
      </c>
      <c r="C35" s="18">
        <v>0</v>
      </c>
      <c r="D35" s="58">
        <v>499157228</v>
      </c>
      <c r="E35" s="59">
        <v>571365897</v>
      </c>
      <c r="F35" s="59">
        <v>606305413</v>
      </c>
      <c r="G35" s="59">
        <v>790245957</v>
      </c>
      <c r="H35" s="59">
        <v>849083947</v>
      </c>
      <c r="I35" s="59">
        <v>849083947</v>
      </c>
      <c r="J35" s="59">
        <v>931832276</v>
      </c>
      <c r="K35" s="59">
        <v>896275707</v>
      </c>
      <c r="L35" s="59">
        <v>1083184283</v>
      </c>
      <c r="M35" s="59">
        <v>1083184283</v>
      </c>
      <c r="N35" s="59">
        <v>1080656032</v>
      </c>
      <c r="O35" s="59">
        <v>819420048</v>
      </c>
      <c r="P35" s="59">
        <v>1421295741</v>
      </c>
      <c r="Q35" s="59">
        <v>1421295741</v>
      </c>
      <c r="R35" s="59">
        <v>0</v>
      </c>
      <c r="S35" s="59">
        <v>0</v>
      </c>
      <c r="T35" s="59">
        <v>0</v>
      </c>
      <c r="U35" s="59">
        <v>0</v>
      </c>
      <c r="V35" s="59">
        <v>1421295741</v>
      </c>
      <c r="W35" s="59">
        <v>428524423</v>
      </c>
      <c r="X35" s="59">
        <v>992771318</v>
      </c>
      <c r="Y35" s="60">
        <v>231.67</v>
      </c>
      <c r="Z35" s="61">
        <v>571365897</v>
      </c>
    </row>
    <row r="36" spans="1:26" ht="13.5">
      <c r="A36" s="57" t="s">
        <v>53</v>
      </c>
      <c r="B36" s="18">
        <v>9431767747</v>
      </c>
      <c r="C36" s="18">
        <v>0</v>
      </c>
      <c r="D36" s="58">
        <v>10226962536</v>
      </c>
      <c r="E36" s="59">
        <v>10349556595</v>
      </c>
      <c r="F36" s="59">
        <v>9322216715</v>
      </c>
      <c r="G36" s="59">
        <v>9442411687</v>
      </c>
      <c r="H36" s="59">
        <v>9491582914</v>
      </c>
      <c r="I36" s="59">
        <v>9491582914</v>
      </c>
      <c r="J36" s="59">
        <v>9524676928</v>
      </c>
      <c r="K36" s="59">
        <v>9428120808</v>
      </c>
      <c r="L36" s="59">
        <v>9627147584</v>
      </c>
      <c r="M36" s="59">
        <v>9627147584</v>
      </c>
      <c r="N36" s="59">
        <v>9645252408</v>
      </c>
      <c r="O36" s="59">
        <v>9730812030</v>
      </c>
      <c r="P36" s="59">
        <v>9823695933</v>
      </c>
      <c r="Q36" s="59">
        <v>9823695933</v>
      </c>
      <c r="R36" s="59">
        <v>0</v>
      </c>
      <c r="S36" s="59">
        <v>0</v>
      </c>
      <c r="T36" s="59">
        <v>0</v>
      </c>
      <c r="U36" s="59">
        <v>0</v>
      </c>
      <c r="V36" s="59">
        <v>9823695933</v>
      </c>
      <c r="W36" s="59">
        <v>7762167446</v>
      </c>
      <c r="X36" s="59">
        <v>2061528487</v>
      </c>
      <c r="Y36" s="60">
        <v>26.56</v>
      </c>
      <c r="Z36" s="61">
        <v>10349556595</v>
      </c>
    </row>
    <row r="37" spans="1:26" ht="13.5">
      <c r="A37" s="57" t="s">
        <v>54</v>
      </c>
      <c r="B37" s="18">
        <v>584919769</v>
      </c>
      <c r="C37" s="18">
        <v>0</v>
      </c>
      <c r="D37" s="58">
        <v>574934287</v>
      </c>
      <c r="E37" s="59">
        <v>628062629</v>
      </c>
      <c r="F37" s="59">
        <v>518404718</v>
      </c>
      <c r="G37" s="59">
        <v>784034902</v>
      </c>
      <c r="H37" s="59">
        <v>809220763</v>
      </c>
      <c r="I37" s="59">
        <v>809220763</v>
      </c>
      <c r="J37" s="59">
        <v>804788548</v>
      </c>
      <c r="K37" s="59">
        <v>716350566</v>
      </c>
      <c r="L37" s="59">
        <v>829938800</v>
      </c>
      <c r="M37" s="59">
        <v>829938800</v>
      </c>
      <c r="N37" s="59">
        <v>912846418</v>
      </c>
      <c r="O37" s="59">
        <v>1006953808</v>
      </c>
      <c r="P37" s="59">
        <v>1152329990</v>
      </c>
      <c r="Q37" s="59">
        <v>1152329990</v>
      </c>
      <c r="R37" s="59">
        <v>0</v>
      </c>
      <c r="S37" s="59">
        <v>0</v>
      </c>
      <c r="T37" s="59">
        <v>0</v>
      </c>
      <c r="U37" s="59">
        <v>0</v>
      </c>
      <c r="V37" s="59">
        <v>1152329990</v>
      </c>
      <c r="W37" s="59">
        <v>471046972</v>
      </c>
      <c r="X37" s="59">
        <v>681283018</v>
      </c>
      <c r="Y37" s="60">
        <v>144.63</v>
      </c>
      <c r="Z37" s="61">
        <v>628062629</v>
      </c>
    </row>
    <row r="38" spans="1:26" ht="13.5">
      <c r="A38" s="57" t="s">
        <v>55</v>
      </c>
      <c r="B38" s="18">
        <v>460702211</v>
      </c>
      <c r="C38" s="18">
        <v>0</v>
      </c>
      <c r="D38" s="58">
        <v>597233000</v>
      </c>
      <c r="E38" s="59">
        <v>546492400</v>
      </c>
      <c r="F38" s="59">
        <v>516590814</v>
      </c>
      <c r="G38" s="59">
        <v>474166635</v>
      </c>
      <c r="H38" s="59">
        <v>464166632</v>
      </c>
      <c r="I38" s="59">
        <v>464166632</v>
      </c>
      <c r="J38" s="59">
        <v>540493965</v>
      </c>
      <c r="K38" s="59">
        <v>566510114</v>
      </c>
      <c r="L38" s="59">
        <v>547680354</v>
      </c>
      <c r="M38" s="59">
        <v>547680354</v>
      </c>
      <c r="N38" s="59">
        <v>547680354</v>
      </c>
      <c r="O38" s="59">
        <v>406740453</v>
      </c>
      <c r="P38" s="59">
        <v>641740453</v>
      </c>
      <c r="Q38" s="59">
        <v>641740453</v>
      </c>
      <c r="R38" s="59">
        <v>0</v>
      </c>
      <c r="S38" s="59">
        <v>0</v>
      </c>
      <c r="T38" s="59">
        <v>0</v>
      </c>
      <c r="U38" s="59">
        <v>0</v>
      </c>
      <c r="V38" s="59">
        <v>641740453</v>
      </c>
      <c r="W38" s="59">
        <v>409869300</v>
      </c>
      <c r="X38" s="59">
        <v>231871153</v>
      </c>
      <c r="Y38" s="60">
        <v>56.57</v>
      </c>
      <c r="Z38" s="61">
        <v>546492400</v>
      </c>
    </row>
    <row r="39" spans="1:26" ht="13.5">
      <c r="A39" s="57" t="s">
        <v>56</v>
      </c>
      <c r="B39" s="18">
        <v>8900234654</v>
      </c>
      <c r="C39" s="18">
        <v>0</v>
      </c>
      <c r="D39" s="58">
        <v>9553952478</v>
      </c>
      <c r="E39" s="59">
        <v>9746367463</v>
      </c>
      <c r="F39" s="59">
        <v>8893526596</v>
      </c>
      <c r="G39" s="59">
        <v>8974456107</v>
      </c>
      <c r="H39" s="59">
        <v>9067279466</v>
      </c>
      <c r="I39" s="59">
        <v>9067279466</v>
      </c>
      <c r="J39" s="59">
        <v>9111226691</v>
      </c>
      <c r="K39" s="59">
        <v>9041535835</v>
      </c>
      <c r="L39" s="59">
        <v>9332712715</v>
      </c>
      <c r="M39" s="59">
        <v>9332712715</v>
      </c>
      <c r="N39" s="59">
        <v>9265381668</v>
      </c>
      <c r="O39" s="59">
        <v>9136537817</v>
      </c>
      <c r="P39" s="59">
        <v>9450921231</v>
      </c>
      <c r="Q39" s="59">
        <v>9450921231</v>
      </c>
      <c r="R39" s="59">
        <v>0</v>
      </c>
      <c r="S39" s="59">
        <v>0</v>
      </c>
      <c r="T39" s="59">
        <v>0</v>
      </c>
      <c r="U39" s="59">
        <v>0</v>
      </c>
      <c r="V39" s="59">
        <v>9450921231</v>
      </c>
      <c r="W39" s="59">
        <v>7309775597</v>
      </c>
      <c r="X39" s="59">
        <v>2141145634</v>
      </c>
      <c r="Y39" s="60">
        <v>29.29</v>
      </c>
      <c r="Z39" s="61">
        <v>9746367463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237732490</v>
      </c>
      <c r="C42" s="18">
        <v>0</v>
      </c>
      <c r="D42" s="58">
        <v>823943998</v>
      </c>
      <c r="E42" s="59">
        <v>749934377</v>
      </c>
      <c r="F42" s="59">
        <v>2118977</v>
      </c>
      <c r="G42" s="59">
        <v>167369677</v>
      </c>
      <c r="H42" s="59">
        <v>5963688</v>
      </c>
      <c r="I42" s="59">
        <v>175452342</v>
      </c>
      <c r="J42" s="59">
        <v>-4627039</v>
      </c>
      <c r="K42" s="59">
        <v>-74997834</v>
      </c>
      <c r="L42" s="59">
        <v>256945219</v>
      </c>
      <c r="M42" s="59">
        <v>177320346</v>
      </c>
      <c r="N42" s="59">
        <v>88464579</v>
      </c>
      <c r="O42" s="59">
        <v>-26392228</v>
      </c>
      <c r="P42" s="59">
        <v>133796665</v>
      </c>
      <c r="Q42" s="59">
        <v>195869016</v>
      </c>
      <c r="R42" s="59">
        <v>0</v>
      </c>
      <c r="S42" s="59">
        <v>0</v>
      </c>
      <c r="T42" s="59">
        <v>0</v>
      </c>
      <c r="U42" s="59">
        <v>0</v>
      </c>
      <c r="V42" s="59">
        <v>548641704</v>
      </c>
      <c r="W42" s="59">
        <v>679193385</v>
      </c>
      <c r="X42" s="59">
        <v>-130551681</v>
      </c>
      <c r="Y42" s="60">
        <v>-19.22</v>
      </c>
      <c r="Z42" s="61">
        <v>749934377</v>
      </c>
    </row>
    <row r="43" spans="1:26" ht="13.5">
      <c r="A43" s="57" t="s">
        <v>59</v>
      </c>
      <c r="B43" s="18">
        <v>-481022111</v>
      </c>
      <c r="C43" s="18">
        <v>0</v>
      </c>
      <c r="D43" s="58">
        <v>-1003243650</v>
      </c>
      <c r="E43" s="59">
        <v>-939366830</v>
      </c>
      <c r="F43" s="59">
        <v>-3956994</v>
      </c>
      <c r="G43" s="59">
        <v>-19471019</v>
      </c>
      <c r="H43" s="59">
        <v>-52123739</v>
      </c>
      <c r="I43" s="59">
        <v>-75551752</v>
      </c>
      <c r="J43" s="59">
        <v>-33022404</v>
      </c>
      <c r="K43" s="59">
        <v>-50624696</v>
      </c>
      <c r="L43" s="59">
        <v>-40637057</v>
      </c>
      <c r="M43" s="59">
        <v>-124284157</v>
      </c>
      <c r="N43" s="59">
        <v>-18102350</v>
      </c>
      <c r="O43" s="59">
        <v>-59488217</v>
      </c>
      <c r="P43" s="59">
        <v>-85316400</v>
      </c>
      <c r="Q43" s="59">
        <v>-162906967</v>
      </c>
      <c r="R43" s="59">
        <v>0</v>
      </c>
      <c r="S43" s="59">
        <v>0</v>
      </c>
      <c r="T43" s="59">
        <v>0</v>
      </c>
      <c r="U43" s="59">
        <v>0</v>
      </c>
      <c r="V43" s="59">
        <v>-362742876</v>
      </c>
      <c r="W43" s="59">
        <v>-354649305</v>
      </c>
      <c r="X43" s="59">
        <v>-8093571</v>
      </c>
      <c r="Y43" s="60">
        <v>2.28</v>
      </c>
      <c r="Z43" s="61">
        <v>-939366830</v>
      </c>
    </row>
    <row r="44" spans="1:26" ht="13.5">
      <c r="A44" s="57" t="s">
        <v>60</v>
      </c>
      <c r="B44" s="18">
        <v>6650428</v>
      </c>
      <c r="C44" s="18">
        <v>0</v>
      </c>
      <c r="D44" s="58">
        <v>164000000</v>
      </c>
      <c r="E44" s="59">
        <v>164000000</v>
      </c>
      <c r="F44" s="59">
        <v>24020</v>
      </c>
      <c r="G44" s="59">
        <v>448331</v>
      </c>
      <c r="H44" s="59">
        <v>-9548024</v>
      </c>
      <c r="I44" s="59">
        <v>-9075673</v>
      </c>
      <c r="J44" s="59">
        <v>453051</v>
      </c>
      <c r="K44" s="59">
        <v>408283</v>
      </c>
      <c r="L44" s="59">
        <v>-83833752</v>
      </c>
      <c r="M44" s="59">
        <v>-82972418</v>
      </c>
      <c r="N44" s="59">
        <v>308752</v>
      </c>
      <c r="O44" s="59">
        <v>366389</v>
      </c>
      <c r="P44" s="59">
        <v>235487108</v>
      </c>
      <c r="Q44" s="59">
        <v>236162249</v>
      </c>
      <c r="R44" s="59">
        <v>0</v>
      </c>
      <c r="S44" s="59">
        <v>0</v>
      </c>
      <c r="T44" s="59">
        <v>0</v>
      </c>
      <c r="U44" s="59">
        <v>0</v>
      </c>
      <c r="V44" s="59">
        <v>144114158</v>
      </c>
      <c r="W44" s="59">
        <v>198689881</v>
      </c>
      <c r="X44" s="59">
        <v>-54575723</v>
      </c>
      <c r="Y44" s="60">
        <v>-27.47</v>
      </c>
      <c r="Z44" s="61">
        <v>164000000</v>
      </c>
    </row>
    <row r="45" spans="1:26" ht="13.5">
      <c r="A45" s="69" t="s">
        <v>61</v>
      </c>
      <c r="B45" s="21">
        <v>86225049</v>
      </c>
      <c r="C45" s="21">
        <v>0</v>
      </c>
      <c r="D45" s="98">
        <v>34700347</v>
      </c>
      <c r="E45" s="99">
        <v>60767385</v>
      </c>
      <c r="F45" s="99">
        <v>84385842</v>
      </c>
      <c r="G45" s="99">
        <v>232732831</v>
      </c>
      <c r="H45" s="99">
        <v>177024756</v>
      </c>
      <c r="I45" s="99">
        <v>177024756</v>
      </c>
      <c r="J45" s="99">
        <v>139828364</v>
      </c>
      <c r="K45" s="99">
        <v>14614117</v>
      </c>
      <c r="L45" s="99">
        <v>147088527</v>
      </c>
      <c r="M45" s="99">
        <v>147088527</v>
      </c>
      <c r="N45" s="99">
        <v>217759508</v>
      </c>
      <c r="O45" s="99">
        <v>132245452</v>
      </c>
      <c r="P45" s="99">
        <v>416212825</v>
      </c>
      <c r="Q45" s="99">
        <v>416212825</v>
      </c>
      <c r="R45" s="99">
        <v>0</v>
      </c>
      <c r="S45" s="99">
        <v>0</v>
      </c>
      <c r="T45" s="99">
        <v>0</v>
      </c>
      <c r="U45" s="99">
        <v>0</v>
      </c>
      <c r="V45" s="99">
        <v>416212825</v>
      </c>
      <c r="W45" s="99">
        <v>609433799</v>
      </c>
      <c r="X45" s="99">
        <v>-193220974</v>
      </c>
      <c r="Y45" s="100">
        <v>-31.7</v>
      </c>
      <c r="Z45" s="101">
        <v>60767385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8" t="s">
        <v>90</v>
      </c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-9441294</v>
      </c>
      <c r="C49" s="51">
        <v>0</v>
      </c>
      <c r="D49" s="128">
        <v>33029537</v>
      </c>
      <c r="E49" s="53">
        <v>27601873</v>
      </c>
      <c r="F49" s="53">
        <v>0</v>
      </c>
      <c r="G49" s="53">
        <v>0</v>
      </c>
      <c r="H49" s="53">
        <v>0</v>
      </c>
      <c r="I49" s="53">
        <v>27129652</v>
      </c>
      <c r="J49" s="53">
        <v>0</v>
      </c>
      <c r="K49" s="53">
        <v>0</v>
      </c>
      <c r="L49" s="53">
        <v>0</v>
      </c>
      <c r="M49" s="53">
        <v>23445321</v>
      </c>
      <c r="N49" s="53">
        <v>0</v>
      </c>
      <c r="O49" s="53">
        <v>0</v>
      </c>
      <c r="P49" s="53">
        <v>0</v>
      </c>
      <c r="Q49" s="53">
        <v>24867990</v>
      </c>
      <c r="R49" s="53">
        <v>0</v>
      </c>
      <c r="S49" s="53">
        <v>0</v>
      </c>
      <c r="T49" s="53">
        <v>0</v>
      </c>
      <c r="U49" s="53">
        <v>0</v>
      </c>
      <c r="V49" s="53">
        <v>121211747</v>
      </c>
      <c r="W49" s="53">
        <v>514338862</v>
      </c>
      <c r="X49" s="53">
        <v>762183688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61530567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61530567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94.41528630271299</v>
      </c>
      <c r="C58" s="5">
        <f>IF(C67=0,0,+(C76/C67)*100)</f>
        <v>0</v>
      </c>
      <c r="D58" s="6">
        <f aca="true" t="shared" si="6" ref="D58:Z58">IF(D67=0,0,+(D76/D67)*100)</f>
        <v>87.9999999428501</v>
      </c>
      <c r="E58" s="7">
        <f t="shared" si="6"/>
        <v>87.99999965710053</v>
      </c>
      <c r="F58" s="7">
        <f t="shared" si="6"/>
        <v>69.80206975513194</v>
      </c>
      <c r="G58" s="7">
        <f t="shared" si="6"/>
        <v>95.0362443101184</v>
      </c>
      <c r="H58" s="7">
        <f t="shared" si="6"/>
        <v>89.83021307064574</v>
      </c>
      <c r="I58" s="7">
        <f t="shared" si="6"/>
        <v>85.17899685205036</v>
      </c>
      <c r="J58" s="7">
        <f t="shared" si="6"/>
        <v>93.63146747267956</v>
      </c>
      <c r="K58" s="7">
        <f t="shared" si="6"/>
        <v>67.93799902138393</v>
      </c>
      <c r="L58" s="7">
        <f t="shared" si="6"/>
        <v>84.443781511694</v>
      </c>
      <c r="M58" s="7">
        <f t="shared" si="6"/>
        <v>80.46805115707089</v>
      </c>
      <c r="N58" s="7">
        <f t="shared" si="6"/>
        <v>105.60803037843675</v>
      </c>
      <c r="O58" s="7">
        <f t="shared" si="6"/>
        <v>95.49818350634143</v>
      </c>
      <c r="P58" s="7">
        <f t="shared" si="6"/>
        <v>105.18833497282007</v>
      </c>
      <c r="Q58" s="7">
        <f t="shared" si="6"/>
        <v>101.92045775044893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88.3600224097934</v>
      </c>
      <c r="W58" s="7">
        <f t="shared" si="6"/>
        <v>86.97718500702624</v>
      </c>
      <c r="X58" s="7">
        <f t="shared" si="6"/>
        <v>0</v>
      </c>
      <c r="Y58" s="7">
        <f t="shared" si="6"/>
        <v>0</v>
      </c>
      <c r="Z58" s="8">
        <f t="shared" si="6"/>
        <v>87.99999965710053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87.99999944099726</v>
      </c>
      <c r="E59" s="10">
        <f t="shared" si="7"/>
        <v>87.99999944099726</v>
      </c>
      <c r="F59" s="10">
        <f t="shared" si="7"/>
        <v>66.13568322784576</v>
      </c>
      <c r="G59" s="10">
        <f t="shared" si="7"/>
        <v>86.39006438124574</v>
      </c>
      <c r="H59" s="10">
        <f t="shared" si="7"/>
        <v>79.40096225681913</v>
      </c>
      <c r="I59" s="10">
        <f t="shared" si="7"/>
        <v>77.90025235709196</v>
      </c>
      <c r="J59" s="10">
        <f t="shared" si="7"/>
        <v>91.00218682095968</v>
      </c>
      <c r="K59" s="10">
        <f t="shared" si="7"/>
        <v>46.62575817880692</v>
      </c>
      <c r="L59" s="10">
        <f t="shared" si="7"/>
        <v>86.00702265245322</v>
      </c>
      <c r="M59" s="10">
        <f t="shared" si="7"/>
        <v>68.2572287619237</v>
      </c>
      <c r="N59" s="10">
        <f t="shared" si="7"/>
        <v>82.26082542857378</v>
      </c>
      <c r="O59" s="10">
        <f t="shared" si="7"/>
        <v>89.79412680458707</v>
      </c>
      <c r="P59" s="10">
        <f t="shared" si="7"/>
        <v>129.91622493919792</v>
      </c>
      <c r="Q59" s="10">
        <f t="shared" si="7"/>
        <v>100.73894052714583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80.72184018354568</v>
      </c>
      <c r="W59" s="10">
        <f t="shared" si="7"/>
        <v>83.80070779129343</v>
      </c>
      <c r="X59" s="10">
        <f t="shared" si="7"/>
        <v>0</v>
      </c>
      <c r="Y59" s="10">
        <f t="shared" si="7"/>
        <v>0</v>
      </c>
      <c r="Z59" s="11">
        <f t="shared" si="7"/>
        <v>87.99999944099726</v>
      </c>
    </row>
    <row r="60" spans="1:26" ht="13.5">
      <c r="A60" s="37" t="s">
        <v>32</v>
      </c>
      <c r="B60" s="12">
        <f t="shared" si="7"/>
        <v>97.68886505096866</v>
      </c>
      <c r="C60" s="12">
        <f t="shared" si="7"/>
        <v>0</v>
      </c>
      <c r="D60" s="3">
        <f t="shared" si="7"/>
        <v>88.00000007504106</v>
      </c>
      <c r="E60" s="13">
        <f t="shared" si="7"/>
        <v>87.99999984991791</v>
      </c>
      <c r="F60" s="13">
        <f t="shared" si="7"/>
        <v>69.18622296756376</v>
      </c>
      <c r="G60" s="13">
        <f t="shared" si="7"/>
        <v>97.08558897708866</v>
      </c>
      <c r="H60" s="13">
        <f t="shared" si="7"/>
        <v>91.6973714065986</v>
      </c>
      <c r="I60" s="13">
        <f t="shared" si="7"/>
        <v>86.22108955805228</v>
      </c>
      <c r="J60" s="13">
        <f t="shared" si="7"/>
        <v>94.44261437798092</v>
      </c>
      <c r="K60" s="13">
        <f t="shared" si="7"/>
        <v>79.54708218442718</v>
      </c>
      <c r="L60" s="13">
        <f t="shared" si="7"/>
        <v>83.1452787894966</v>
      </c>
      <c r="M60" s="13">
        <f t="shared" si="7"/>
        <v>85.35316736040096</v>
      </c>
      <c r="N60" s="13">
        <f t="shared" si="7"/>
        <v>112.8897329658599</v>
      </c>
      <c r="O60" s="13">
        <f t="shared" si="7"/>
        <v>99.04967640889303</v>
      </c>
      <c r="P60" s="13">
        <f t="shared" si="7"/>
        <v>100.15230758683609</v>
      </c>
      <c r="Q60" s="13">
        <f t="shared" si="7"/>
        <v>103.55061943846175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91.04293840354241</v>
      </c>
      <c r="W60" s="13">
        <f t="shared" si="7"/>
        <v>86.37812541793048</v>
      </c>
      <c r="X60" s="13">
        <f t="shared" si="7"/>
        <v>0</v>
      </c>
      <c r="Y60" s="13">
        <f t="shared" si="7"/>
        <v>0</v>
      </c>
      <c r="Z60" s="14">
        <f t="shared" si="7"/>
        <v>87.99999984991791</v>
      </c>
    </row>
    <row r="61" spans="1:26" ht="13.5">
      <c r="A61" s="38" t="s">
        <v>102</v>
      </c>
      <c r="B61" s="12">
        <f t="shared" si="7"/>
        <v>97.97227594531635</v>
      </c>
      <c r="C61" s="12">
        <f t="shared" si="7"/>
        <v>0</v>
      </c>
      <c r="D61" s="3">
        <f t="shared" si="7"/>
        <v>88</v>
      </c>
      <c r="E61" s="13">
        <f t="shared" si="7"/>
        <v>87.99999978196003</v>
      </c>
      <c r="F61" s="13">
        <f t="shared" si="7"/>
        <v>75.41896739895066</v>
      </c>
      <c r="G61" s="13">
        <f t="shared" si="7"/>
        <v>105.21657352074256</v>
      </c>
      <c r="H61" s="13">
        <f t="shared" si="7"/>
        <v>101.3695271505578</v>
      </c>
      <c r="I61" s="13">
        <f t="shared" si="7"/>
        <v>93.95109186667105</v>
      </c>
      <c r="J61" s="13">
        <f t="shared" si="7"/>
        <v>103.08661690080494</v>
      </c>
      <c r="K61" s="13">
        <f t="shared" si="7"/>
        <v>90.46057465197364</v>
      </c>
      <c r="L61" s="13">
        <f t="shared" si="7"/>
        <v>93.74199627687594</v>
      </c>
      <c r="M61" s="13">
        <f t="shared" si="7"/>
        <v>95.62582470092417</v>
      </c>
      <c r="N61" s="13">
        <f t="shared" si="7"/>
        <v>108.2643249898399</v>
      </c>
      <c r="O61" s="13">
        <f t="shared" si="7"/>
        <v>105.2943486712037</v>
      </c>
      <c r="P61" s="13">
        <f t="shared" si="7"/>
        <v>102.24557841039402</v>
      </c>
      <c r="Q61" s="13">
        <f t="shared" si="7"/>
        <v>105.13334052115546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97.98930179819403</v>
      </c>
      <c r="W61" s="13">
        <f t="shared" si="7"/>
        <v>89.45991469309685</v>
      </c>
      <c r="X61" s="13">
        <f t="shared" si="7"/>
        <v>0</v>
      </c>
      <c r="Y61" s="13">
        <f t="shared" si="7"/>
        <v>0</v>
      </c>
      <c r="Z61" s="14">
        <f t="shared" si="7"/>
        <v>87.99999978196003</v>
      </c>
    </row>
    <row r="62" spans="1:26" ht="13.5">
      <c r="A62" s="38" t="s">
        <v>103</v>
      </c>
      <c r="B62" s="12">
        <f t="shared" si="7"/>
        <v>98.77929839583804</v>
      </c>
      <c r="C62" s="12">
        <f t="shared" si="7"/>
        <v>0</v>
      </c>
      <c r="D62" s="3">
        <f t="shared" si="7"/>
        <v>88.00000035100652</v>
      </c>
      <c r="E62" s="13">
        <f t="shared" si="7"/>
        <v>87.99999969111427</v>
      </c>
      <c r="F62" s="13">
        <f t="shared" si="7"/>
        <v>53.57749916634151</v>
      </c>
      <c r="G62" s="13">
        <f t="shared" si="7"/>
        <v>78.99455855406654</v>
      </c>
      <c r="H62" s="13">
        <f t="shared" si="7"/>
        <v>71.47720115288521</v>
      </c>
      <c r="I62" s="13">
        <f t="shared" si="7"/>
        <v>68.68902020637165</v>
      </c>
      <c r="J62" s="13">
        <f t="shared" si="7"/>
        <v>79.30652156872885</v>
      </c>
      <c r="K62" s="13">
        <f t="shared" si="7"/>
        <v>76.00319439699004</v>
      </c>
      <c r="L62" s="13">
        <f t="shared" si="7"/>
        <v>59.292074665502405</v>
      </c>
      <c r="M62" s="13">
        <f t="shared" si="7"/>
        <v>71.77379540579588</v>
      </c>
      <c r="N62" s="13">
        <f t="shared" si="7"/>
        <v>91.60391008538579</v>
      </c>
      <c r="O62" s="13">
        <f t="shared" si="7"/>
        <v>92.65357155298321</v>
      </c>
      <c r="P62" s="13">
        <f t="shared" si="7"/>
        <v>107.17985173729328</v>
      </c>
      <c r="Q62" s="13">
        <f t="shared" si="7"/>
        <v>96.45583603904417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77.47978943303454</v>
      </c>
      <c r="W62" s="13">
        <f t="shared" si="7"/>
        <v>78.8808063650047</v>
      </c>
      <c r="X62" s="13">
        <f t="shared" si="7"/>
        <v>0</v>
      </c>
      <c r="Y62" s="13">
        <f t="shared" si="7"/>
        <v>0</v>
      </c>
      <c r="Z62" s="14">
        <f t="shared" si="7"/>
        <v>87.99999969111427</v>
      </c>
    </row>
    <row r="63" spans="1:26" ht="13.5">
      <c r="A63" s="38" t="s">
        <v>104</v>
      </c>
      <c r="B63" s="12">
        <f t="shared" si="7"/>
        <v>95.30158189824893</v>
      </c>
      <c r="C63" s="12">
        <f t="shared" si="7"/>
        <v>0</v>
      </c>
      <c r="D63" s="3">
        <f t="shared" si="7"/>
        <v>88</v>
      </c>
      <c r="E63" s="13">
        <f t="shared" si="7"/>
        <v>88.00000144598906</v>
      </c>
      <c r="F63" s="13">
        <f t="shared" si="7"/>
        <v>55.87161635272883</v>
      </c>
      <c r="G63" s="13">
        <f t="shared" si="7"/>
        <v>80.21583429097836</v>
      </c>
      <c r="H63" s="13">
        <f t="shared" si="7"/>
        <v>107.08786650649103</v>
      </c>
      <c r="I63" s="13">
        <f t="shared" si="7"/>
        <v>81.13372424060154</v>
      </c>
      <c r="J63" s="13">
        <f t="shared" si="7"/>
        <v>60.56393684248851</v>
      </c>
      <c r="K63" s="13">
        <f t="shared" si="7"/>
        <v>38.434752502126436</v>
      </c>
      <c r="L63" s="13">
        <f t="shared" si="7"/>
        <v>70.58638684743099</v>
      </c>
      <c r="M63" s="13">
        <f t="shared" si="7"/>
        <v>52.69326200623783</v>
      </c>
      <c r="N63" s="13">
        <f t="shared" si="7"/>
        <v>2985.242974759056</v>
      </c>
      <c r="O63" s="13">
        <f t="shared" si="7"/>
        <v>69.92600675921494</v>
      </c>
      <c r="P63" s="13">
        <f t="shared" si="7"/>
        <v>76.84567097948296</v>
      </c>
      <c r="Q63" s="13">
        <f t="shared" si="7"/>
        <v>105.76020517551883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73.62676287173522</v>
      </c>
      <c r="W63" s="13">
        <f t="shared" si="7"/>
        <v>81.25174861076233</v>
      </c>
      <c r="X63" s="13">
        <f t="shared" si="7"/>
        <v>0</v>
      </c>
      <c r="Y63" s="13">
        <f t="shared" si="7"/>
        <v>0</v>
      </c>
      <c r="Z63" s="14">
        <f t="shared" si="7"/>
        <v>88.00000144598906</v>
      </c>
    </row>
    <row r="64" spans="1:26" ht="13.5">
      <c r="A64" s="38" t="s">
        <v>105</v>
      </c>
      <c r="B64" s="12">
        <f t="shared" si="7"/>
        <v>92.51654436943608</v>
      </c>
      <c r="C64" s="12">
        <f t="shared" si="7"/>
        <v>0</v>
      </c>
      <c r="D64" s="3">
        <f t="shared" si="7"/>
        <v>88</v>
      </c>
      <c r="E64" s="13">
        <f t="shared" si="7"/>
        <v>88</v>
      </c>
      <c r="F64" s="13">
        <f t="shared" si="7"/>
        <v>61.028773562695214</v>
      </c>
      <c r="G64" s="13">
        <f t="shared" si="7"/>
        <v>86.99643012745912</v>
      </c>
      <c r="H64" s="13">
        <f t="shared" si="7"/>
        <v>63.04119339223192</v>
      </c>
      <c r="I64" s="13">
        <f t="shared" si="7"/>
        <v>69.50508587020747</v>
      </c>
      <c r="J64" s="13">
        <f t="shared" si="7"/>
        <v>95.6772456305288</v>
      </c>
      <c r="K64" s="13">
        <f t="shared" si="7"/>
        <v>42.05167684119596</v>
      </c>
      <c r="L64" s="13">
        <f t="shared" si="7"/>
        <v>71.98495283480759</v>
      </c>
      <c r="M64" s="13">
        <f t="shared" si="7"/>
        <v>62.684581098072776</v>
      </c>
      <c r="N64" s="13">
        <f t="shared" si="7"/>
        <v>1689.7742768043822</v>
      </c>
      <c r="O64" s="13">
        <f t="shared" si="7"/>
        <v>83.41651265509964</v>
      </c>
      <c r="P64" s="13">
        <f t="shared" si="7"/>
        <v>77.33510525569851</v>
      </c>
      <c r="Q64" s="13">
        <f t="shared" si="7"/>
        <v>110.91694727183253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76.50741553100504</v>
      </c>
      <c r="W64" s="13">
        <f t="shared" si="7"/>
        <v>78.9304976637566</v>
      </c>
      <c r="X64" s="13">
        <f t="shared" si="7"/>
        <v>0</v>
      </c>
      <c r="Y64" s="13">
        <f t="shared" si="7"/>
        <v>0</v>
      </c>
      <c r="Z64" s="14">
        <f t="shared" si="7"/>
        <v>88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88</v>
      </c>
      <c r="E66" s="16">
        <f t="shared" si="7"/>
        <v>87.99999663299664</v>
      </c>
      <c r="F66" s="16">
        <f t="shared" si="7"/>
        <v>100</v>
      </c>
      <c r="G66" s="16">
        <f t="shared" si="7"/>
        <v>100</v>
      </c>
      <c r="H66" s="16">
        <f t="shared" si="7"/>
        <v>100.1045996379258</v>
      </c>
      <c r="I66" s="16">
        <f t="shared" si="7"/>
        <v>100.03532682687764</v>
      </c>
      <c r="J66" s="16">
        <f t="shared" si="7"/>
        <v>90.54143034528728</v>
      </c>
      <c r="K66" s="16">
        <f t="shared" si="7"/>
        <v>38.73676627703933</v>
      </c>
      <c r="L66" s="16">
        <f t="shared" si="7"/>
        <v>100.33918944441164</v>
      </c>
      <c r="M66" s="16">
        <f t="shared" si="7"/>
        <v>66.5294455034008</v>
      </c>
      <c r="N66" s="16">
        <f t="shared" si="7"/>
        <v>99.52370234008858</v>
      </c>
      <c r="O66" s="16">
        <f t="shared" si="7"/>
        <v>62.47273780853383</v>
      </c>
      <c r="P66" s="16">
        <f t="shared" si="7"/>
        <v>76.8355867837908</v>
      </c>
      <c r="Q66" s="16">
        <f t="shared" si="7"/>
        <v>69.73069041124809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77.83425298030102</v>
      </c>
      <c r="W66" s="16">
        <f t="shared" si="7"/>
        <v>143.5439530461577</v>
      </c>
      <c r="X66" s="16">
        <f t="shared" si="7"/>
        <v>0</v>
      </c>
      <c r="Y66" s="16">
        <f t="shared" si="7"/>
        <v>0</v>
      </c>
      <c r="Z66" s="17">
        <f t="shared" si="7"/>
        <v>87.99999663299664</v>
      </c>
    </row>
    <row r="67" spans="1:26" ht="13.5" hidden="1">
      <c r="A67" s="40" t="s">
        <v>108</v>
      </c>
      <c r="B67" s="23">
        <v>1422211689</v>
      </c>
      <c r="C67" s="23"/>
      <c r="D67" s="24">
        <v>1749784000</v>
      </c>
      <c r="E67" s="25">
        <v>1749784000</v>
      </c>
      <c r="F67" s="25">
        <v>138768686</v>
      </c>
      <c r="G67" s="25">
        <v>147011627</v>
      </c>
      <c r="H67" s="25">
        <v>147210095</v>
      </c>
      <c r="I67" s="25">
        <v>432990408</v>
      </c>
      <c r="J67" s="25">
        <v>136004440</v>
      </c>
      <c r="K67" s="25">
        <v>187364591</v>
      </c>
      <c r="L67" s="25">
        <v>140201920</v>
      </c>
      <c r="M67" s="25">
        <v>463570951</v>
      </c>
      <c r="N67" s="25">
        <v>109879255</v>
      </c>
      <c r="O67" s="25">
        <v>129996325</v>
      </c>
      <c r="P67" s="25">
        <v>131487289</v>
      </c>
      <c r="Q67" s="25">
        <v>371362869</v>
      </c>
      <c r="R67" s="25"/>
      <c r="S67" s="25"/>
      <c r="T67" s="25"/>
      <c r="U67" s="25"/>
      <c r="V67" s="25">
        <v>1267924228</v>
      </c>
      <c r="W67" s="25">
        <v>1291118434</v>
      </c>
      <c r="X67" s="25"/>
      <c r="Y67" s="24"/>
      <c r="Z67" s="26">
        <v>1749784000</v>
      </c>
    </row>
    <row r="68" spans="1:26" ht="13.5" hidden="1">
      <c r="A68" s="36" t="s">
        <v>31</v>
      </c>
      <c r="B68" s="18">
        <v>281023721</v>
      </c>
      <c r="C68" s="18"/>
      <c r="D68" s="19">
        <v>357780000</v>
      </c>
      <c r="E68" s="20">
        <v>357780000</v>
      </c>
      <c r="F68" s="20">
        <v>24650298</v>
      </c>
      <c r="G68" s="20">
        <v>29569170</v>
      </c>
      <c r="H68" s="20">
        <v>25963339</v>
      </c>
      <c r="I68" s="20">
        <v>80182807</v>
      </c>
      <c r="J68" s="20">
        <v>25914330</v>
      </c>
      <c r="K68" s="20">
        <v>51804897</v>
      </c>
      <c r="L68" s="20">
        <v>29926869</v>
      </c>
      <c r="M68" s="20">
        <v>107646096</v>
      </c>
      <c r="N68" s="20">
        <v>26014074</v>
      </c>
      <c r="O68" s="20">
        <v>26066628</v>
      </c>
      <c r="P68" s="20">
        <v>26252801</v>
      </c>
      <c r="Q68" s="20">
        <v>78333503</v>
      </c>
      <c r="R68" s="20"/>
      <c r="S68" s="20"/>
      <c r="T68" s="20"/>
      <c r="U68" s="20"/>
      <c r="V68" s="20">
        <v>266162406</v>
      </c>
      <c r="W68" s="20">
        <v>262935136</v>
      </c>
      <c r="X68" s="20"/>
      <c r="Y68" s="19"/>
      <c r="Z68" s="22">
        <v>357780000</v>
      </c>
    </row>
    <row r="69" spans="1:26" ht="13.5" hidden="1">
      <c r="A69" s="37" t="s">
        <v>32</v>
      </c>
      <c r="B69" s="18">
        <v>1086880799</v>
      </c>
      <c r="C69" s="18"/>
      <c r="D69" s="19">
        <v>1332604000</v>
      </c>
      <c r="E69" s="20">
        <v>1332604000</v>
      </c>
      <c r="F69" s="20">
        <v>108904585</v>
      </c>
      <c r="G69" s="20">
        <v>112302382</v>
      </c>
      <c r="H69" s="20">
        <v>115966623</v>
      </c>
      <c r="I69" s="20">
        <v>337173590</v>
      </c>
      <c r="J69" s="20">
        <v>104665294</v>
      </c>
      <c r="K69" s="20">
        <v>124051689</v>
      </c>
      <c r="L69" s="20">
        <v>104667860</v>
      </c>
      <c r="M69" s="20">
        <v>333384843</v>
      </c>
      <c r="N69" s="20">
        <v>83616387</v>
      </c>
      <c r="O69" s="20">
        <v>97903494</v>
      </c>
      <c r="P69" s="20">
        <v>100121736</v>
      </c>
      <c r="Q69" s="20">
        <v>281641617</v>
      </c>
      <c r="R69" s="20"/>
      <c r="S69" s="20"/>
      <c r="T69" s="20"/>
      <c r="U69" s="20"/>
      <c r="V69" s="20">
        <v>952200050</v>
      </c>
      <c r="W69" s="20">
        <v>1002798368</v>
      </c>
      <c r="X69" s="20"/>
      <c r="Y69" s="19"/>
      <c r="Z69" s="22">
        <v>1332604000</v>
      </c>
    </row>
    <row r="70" spans="1:26" ht="13.5" hidden="1">
      <c r="A70" s="38" t="s">
        <v>102</v>
      </c>
      <c r="B70" s="18">
        <v>764663908</v>
      </c>
      <c r="C70" s="18"/>
      <c r="D70" s="19">
        <v>917263000</v>
      </c>
      <c r="E70" s="20">
        <v>917263000</v>
      </c>
      <c r="F70" s="20">
        <v>75647473</v>
      </c>
      <c r="G70" s="20">
        <v>74752421</v>
      </c>
      <c r="H70" s="20">
        <v>75458818</v>
      </c>
      <c r="I70" s="20">
        <v>225858712</v>
      </c>
      <c r="J70" s="20">
        <v>67609265</v>
      </c>
      <c r="K70" s="20">
        <v>72640906</v>
      </c>
      <c r="L70" s="20">
        <v>68589173</v>
      </c>
      <c r="M70" s="20">
        <v>208839344</v>
      </c>
      <c r="N70" s="20">
        <v>62034407</v>
      </c>
      <c r="O70" s="20">
        <v>63902157</v>
      </c>
      <c r="P70" s="20">
        <v>70822154</v>
      </c>
      <c r="Q70" s="20">
        <v>196758718</v>
      </c>
      <c r="R70" s="20"/>
      <c r="S70" s="20"/>
      <c r="T70" s="20"/>
      <c r="U70" s="20"/>
      <c r="V70" s="20">
        <v>631456774</v>
      </c>
      <c r="W70" s="20">
        <v>682220522</v>
      </c>
      <c r="X70" s="20"/>
      <c r="Y70" s="19"/>
      <c r="Z70" s="22">
        <v>917263000</v>
      </c>
    </row>
    <row r="71" spans="1:26" ht="13.5" hidden="1">
      <c r="A71" s="38" t="s">
        <v>103</v>
      </c>
      <c r="B71" s="18">
        <v>210326831</v>
      </c>
      <c r="C71" s="18"/>
      <c r="D71" s="19">
        <v>284895000</v>
      </c>
      <c r="E71" s="20">
        <v>284895001</v>
      </c>
      <c r="F71" s="20">
        <v>23975645</v>
      </c>
      <c r="G71" s="20">
        <v>27339792</v>
      </c>
      <c r="H71" s="20">
        <v>28892382</v>
      </c>
      <c r="I71" s="20">
        <v>80207819</v>
      </c>
      <c r="J71" s="20">
        <v>24826266</v>
      </c>
      <c r="K71" s="20">
        <v>29542978</v>
      </c>
      <c r="L71" s="20">
        <v>24993229</v>
      </c>
      <c r="M71" s="20">
        <v>79362473</v>
      </c>
      <c r="N71" s="20">
        <v>21210790</v>
      </c>
      <c r="O71" s="20">
        <v>22304961</v>
      </c>
      <c r="P71" s="20">
        <v>17504874</v>
      </c>
      <c r="Q71" s="20">
        <v>61020625</v>
      </c>
      <c r="R71" s="20"/>
      <c r="S71" s="20"/>
      <c r="T71" s="20"/>
      <c r="U71" s="20"/>
      <c r="V71" s="20">
        <v>220590917</v>
      </c>
      <c r="W71" s="20">
        <v>220248447</v>
      </c>
      <c r="X71" s="20"/>
      <c r="Y71" s="19"/>
      <c r="Z71" s="22">
        <v>284895001</v>
      </c>
    </row>
    <row r="72" spans="1:26" ht="13.5" hidden="1">
      <c r="A72" s="38" t="s">
        <v>104</v>
      </c>
      <c r="B72" s="18">
        <v>47636629</v>
      </c>
      <c r="C72" s="18"/>
      <c r="D72" s="19">
        <v>60858000</v>
      </c>
      <c r="E72" s="20">
        <v>60857999</v>
      </c>
      <c r="F72" s="20">
        <v>4184427</v>
      </c>
      <c r="G72" s="20">
        <v>5018387</v>
      </c>
      <c r="H72" s="20">
        <v>4250334</v>
      </c>
      <c r="I72" s="20">
        <v>13453148</v>
      </c>
      <c r="J72" s="20">
        <v>6372132</v>
      </c>
      <c r="K72" s="20">
        <v>9739316</v>
      </c>
      <c r="L72" s="20">
        <v>4958058</v>
      </c>
      <c r="M72" s="20">
        <v>21069506</v>
      </c>
      <c r="N72" s="20">
        <v>118181</v>
      </c>
      <c r="O72" s="20">
        <v>5450633</v>
      </c>
      <c r="P72" s="20">
        <v>5014125</v>
      </c>
      <c r="Q72" s="20">
        <v>10582939</v>
      </c>
      <c r="R72" s="20"/>
      <c r="S72" s="20"/>
      <c r="T72" s="20"/>
      <c r="U72" s="20"/>
      <c r="V72" s="20">
        <v>45105593</v>
      </c>
      <c r="W72" s="20">
        <v>45228762</v>
      </c>
      <c r="X72" s="20"/>
      <c r="Y72" s="19"/>
      <c r="Z72" s="22">
        <v>60857999</v>
      </c>
    </row>
    <row r="73" spans="1:26" ht="13.5" hidden="1">
      <c r="A73" s="38" t="s">
        <v>105</v>
      </c>
      <c r="B73" s="18">
        <v>64253431</v>
      </c>
      <c r="C73" s="18"/>
      <c r="D73" s="19">
        <v>69588000</v>
      </c>
      <c r="E73" s="20">
        <v>69588000</v>
      </c>
      <c r="F73" s="20">
        <v>5097040</v>
      </c>
      <c r="G73" s="20">
        <v>5191782</v>
      </c>
      <c r="H73" s="20">
        <v>7365089</v>
      </c>
      <c r="I73" s="20">
        <v>17653911</v>
      </c>
      <c r="J73" s="20">
        <v>5857631</v>
      </c>
      <c r="K73" s="20">
        <v>12128489</v>
      </c>
      <c r="L73" s="20">
        <v>6127400</v>
      </c>
      <c r="M73" s="20">
        <v>24113520</v>
      </c>
      <c r="N73" s="20">
        <v>253009</v>
      </c>
      <c r="O73" s="20">
        <v>6245743</v>
      </c>
      <c r="P73" s="20">
        <v>6780583</v>
      </c>
      <c r="Q73" s="20">
        <v>13279335</v>
      </c>
      <c r="R73" s="20"/>
      <c r="S73" s="20"/>
      <c r="T73" s="20"/>
      <c r="U73" s="20"/>
      <c r="V73" s="20">
        <v>55046766</v>
      </c>
      <c r="W73" s="20">
        <v>55100637</v>
      </c>
      <c r="X73" s="20"/>
      <c r="Y73" s="19"/>
      <c r="Z73" s="22">
        <v>69588000</v>
      </c>
    </row>
    <row r="74" spans="1:26" ht="13.5" hidden="1">
      <c r="A74" s="38" t="s">
        <v>106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107</v>
      </c>
      <c r="B75" s="27">
        <v>54307169</v>
      </c>
      <c r="C75" s="27"/>
      <c r="D75" s="28">
        <v>59400000</v>
      </c>
      <c r="E75" s="29">
        <v>59400000</v>
      </c>
      <c r="F75" s="29">
        <v>5213803</v>
      </c>
      <c r="G75" s="29">
        <v>5140075</v>
      </c>
      <c r="H75" s="29">
        <v>5280133</v>
      </c>
      <c r="I75" s="29">
        <v>15634011</v>
      </c>
      <c r="J75" s="29">
        <v>5424816</v>
      </c>
      <c r="K75" s="29">
        <v>11508005</v>
      </c>
      <c r="L75" s="29">
        <v>5607191</v>
      </c>
      <c r="M75" s="29">
        <v>22540012</v>
      </c>
      <c r="N75" s="29">
        <v>248794</v>
      </c>
      <c r="O75" s="29">
        <v>6026203</v>
      </c>
      <c r="P75" s="29">
        <v>5112752</v>
      </c>
      <c r="Q75" s="29">
        <v>11387749</v>
      </c>
      <c r="R75" s="29"/>
      <c r="S75" s="29"/>
      <c r="T75" s="29"/>
      <c r="U75" s="29"/>
      <c r="V75" s="29">
        <v>49561772</v>
      </c>
      <c r="W75" s="29">
        <v>25384930</v>
      </c>
      <c r="X75" s="29"/>
      <c r="Y75" s="28"/>
      <c r="Z75" s="30">
        <v>59400000</v>
      </c>
    </row>
    <row r="76" spans="1:26" ht="13.5" hidden="1">
      <c r="A76" s="41" t="s">
        <v>109</v>
      </c>
      <c r="B76" s="31">
        <v>1342785238</v>
      </c>
      <c r="C76" s="31"/>
      <c r="D76" s="32">
        <v>1539809919</v>
      </c>
      <c r="E76" s="33">
        <v>1539809914</v>
      </c>
      <c r="F76" s="33">
        <v>96863415</v>
      </c>
      <c r="G76" s="33">
        <v>139714329</v>
      </c>
      <c r="H76" s="33">
        <v>132239142</v>
      </c>
      <c r="I76" s="33">
        <v>368816886</v>
      </c>
      <c r="J76" s="33">
        <v>127342953</v>
      </c>
      <c r="K76" s="33">
        <v>127291754</v>
      </c>
      <c r="L76" s="33">
        <v>118391803</v>
      </c>
      <c r="M76" s="33">
        <v>373026510</v>
      </c>
      <c r="N76" s="33">
        <v>116041317</v>
      </c>
      <c r="O76" s="33">
        <v>124144129</v>
      </c>
      <c r="P76" s="33">
        <v>138309290</v>
      </c>
      <c r="Q76" s="33">
        <v>378494736</v>
      </c>
      <c r="R76" s="33"/>
      <c r="S76" s="33"/>
      <c r="T76" s="33"/>
      <c r="U76" s="33"/>
      <c r="V76" s="33">
        <v>1120338132</v>
      </c>
      <c r="W76" s="33">
        <v>1122978469</v>
      </c>
      <c r="X76" s="33"/>
      <c r="Y76" s="32"/>
      <c r="Z76" s="34">
        <v>1539809914</v>
      </c>
    </row>
    <row r="77" spans="1:26" ht="13.5" hidden="1">
      <c r="A77" s="36" t="s">
        <v>31</v>
      </c>
      <c r="B77" s="18">
        <v>281023721</v>
      </c>
      <c r="C77" s="18"/>
      <c r="D77" s="19">
        <v>314846398</v>
      </c>
      <c r="E77" s="20">
        <v>314846398</v>
      </c>
      <c r="F77" s="20">
        <v>16302643</v>
      </c>
      <c r="G77" s="20">
        <v>25544825</v>
      </c>
      <c r="H77" s="20">
        <v>20615141</v>
      </c>
      <c r="I77" s="20">
        <v>62462609</v>
      </c>
      <c r="J77" s="20">
        <v>23582607</v>
      </c>
      <c r="K77" s="20">
        <v>24154426</v>
      </c>
      <c r="L77" s="20">
        <v>25739209</v>
      </c>
      <c r="M77" s="20">
        <v>73476242</v>
      </c>
      <c r="N77" s="20">
        <v>21399392</v>
      </c>
      <c r="O77" s="20">
        <v>23406301</v>
      </c>
      <c r="P77" s="20">
        <v>34106648</v>
      </c>
      <c r="Q77" s="20">
        <v>78912341</v>
      </c>
      <c r="R77" s="20"/>
      <c r="S77" s="20"/>
      <c r="T77" s="20"/>
      <c r="U77" s="20"/>
      <c r="V77" s="20">
        <v>214851192</v>
      </c>
      <c r="W77" s="20">
        <v>220341505</v>
      </c>
      <c r="X77" s="20"/>
      <c r="Y77" s="19"/>
      <c r="Z77" s="22">
        <v>314846398</v>
      </c>
    </row>
    <row r="78" spans="1:26" ht="13.5" hidden="1">
      <c r="A78" s="37" t="s">
        <v>32</v>
      </c>
      <c r="B78" s="18">
        <v>1061761517</v>
      </c>
      <c r="C78" s="18"/>
      <c r="D78" s="19">
        <v>1172691521</v>
      </c>
      <c r="E78" s="20">
        <v>1172691518</v>
      </c>
      <c r="F78" s="20">
        <v>75346969</v>
      </c>
      <c r="G78" s="20">
        <v>109029429</v>
      </c>
      <c r="H78" s="20">
        <v>106338345</v>
      </c>
      <c r="I78" s="20">
        <v>290714743</v>
      </c>
      <c r="J78" s="20">
        <v>98848640</v>
      </c>
      <c r="K78" s="20">
        <v>98679499</v>
      </c>
      <c r="L78" s="20">
        <v>87026384</v>
      </c>
      <c r="M78" s="20">
        <v>284554523</v>
      </c>
      <c r="N78" s="20">
        <v>94394316</v>
      </c>
      <c r="O78" s="20">
        <v>96973094</v>
      </c>
      <c r="P78" s="20">
        <v>100274229</v>
      </c>
      <c r="Q78" s="20">
        <v>291641639</v>
      </c>
      <c r="R78" s="20"/>
      <c r="S78" s="20"/>
      <c r="T78" s="20"/>
      <c r="U78" s="20"/>
      <c r="V78" s="20">
        <v>866910905</v>
      </c>
      <c r="W78" s="20">
        <v>866198432</v>
      </c>
      <c r="X78" s="20"/>
      <c r="Y78" s="19"/>
      <c r="Z78" s="22">
        <v>1172691518</v>
      </c>
    </row>
    <row r="79" spans="1:26" ht="13.5" hidden="1">
      <c r="A79" s="38" t="s">
        <v>102</v>
      </c>
      <c r="B79" s="18">
        <v>749158634</v>
      </c>
      <c r="C79" s="18"/>
      <c r="D79" s="19">
        <v>807191440</v>
      </c>
      <c r="E79" s="20">
        <v>807191438</v>
      </c>
      <c r="F79" s="20">
        <v>57052543</v>
      </c>
      <c r="G79" s="20">
        <v>78651936</v>
      </c>
      <c r="H79" s="20">
        <v>76492247</v>
      </c>
      <c r="I79" s="20">
        <v>212196726</v>
      </c>
      <c r="J79" s="20">
        <v>69696104</v>
      </c>
      <c r="K79" s="20">
        <v>65711381</v>
      </c>
      <c r="L79" s="20">
        <v>64296860</v>
      </c>
      <c r="M79" s="20">
        <v>199704345</v>
      </c>
      <c r="N79" s="20">
        <v>67161132</v>
      </c>
      <c r="O79" s="20">
        <v>67285360</v>
      </c>
      <c r="P79" s="20">
        <v>72412521</v>
      </c>
      <c r="Q79" s="20">
        <v>206859013</v>
      </c>
      <c r="R79" s="20"/>
      <c r="S79" s="20"/>
      <c r="T79" s="20"/>
      <c r="U79" s="20"/>
      <c r="V79" s="20">
        <v>618760084</v>
      </c>
      <c r="W79" s="20">
        <v>610313897</v>
      </c>
      <c r="X79" s="20"/>
      <c r="Y79" s="19"/>
      <c r="Z79" s="22">
        <v>807191438</v>
      </c>
    </row>
    <row r="80" spans="1:26" ht="13.5" hidden="1">
      <c r="A80" s="38" t="s">
        <v>103</v>
      </c>
      <c r="B80" s="18">
        <v>207759368</v>
      </c>
      <c r="C80" s="18"/>
      <c r="D80" s="19">
        <v>250707601</v>
      </c>
      <c r="E80" s="20">
        <v>250707600</v>
      </c>
      <c r="F80" s="20">
        <v>12845551</v>
      </c>
      <c r="G80" s="20">
        <v>21596948</v>
      </c>
      <c r="H80" s="20">
        <v>20651466</v>
      </c>
      <c r="I80" s="20">
        <v>55093965</v>
      </c>
      <c r="J80" s="20">
        <v>19688848</v>
      </c>
      <c r="K80" s="20">
        <v>22453607</v>
      </c>
      <c r="L80" s="20">
        <v>14819004</v>
      </c>
      <c r="M80" s="20">
        <v>56961459</v>
      </c>
      <c r="N80" s="20">
        <v>19429913</v>
      </c>
      <c r="O80" s="20">
        <v>20666343</v>
      </c>
      <c r="P80" s="20">
        <v>18761698</v>
      </c>
      <c r="Q80" s="20">
        <v>58857954</v>
      </c>
      <c r="R80" s="20"/>
      <c r="S80" s="20"/>
      <c r="T80" s="20"/>
      <c r="U80" s="20"/>
      <c r="V80" s="20">
        <v>170913378</v>
      </c>
      <c r="W80" s="20">
        <v>173733751</v>
      </c>
      <c r="X80" s="20"/>
      <c r="Y80" s="19"/>
      <c r="Z80" s="22">
        <v>250707600</v>
      </c>
    </row>
    <row r="81" spans="1:26" ht="13.5" hidden="1">
      <c r="A81" s="38" t="s">
        <v>104</v>
      </c>
      <c r="B81" s="18">
        <v>45398461</v>
      </c>
      <c r="C81" s="18"/>
      <c r="D81" s="19">
        <v>53555040</v>
      </c>
      <c r="E81" s="20">
        <v>53555040</v>
      </c>
      <c r="F81" s="20">
        <v>2337907</v>
      </c>
      <c r="G81" s="20">
        <v>4025541</v>
      </c>
      <c r="H81" s="20">
        <v>4551592</v>
      </c>
      <c r="I81" s="20">
        <v>10915040</v>
      </c>
      <c r="J81" s="20">
        <v>3859214</v>
      </c>
      <c r="K81" s="20">
        <v>3743282</v>
      </c>
      <c r="L81" s="20">
        <v>3499714</v>
      </c>
      <c r="M81" s="20">
        <v>11102210</v>
      </c>
      <c r="N81" s="20">
        <v>3527990</v>
      </c>
      <c r="O81" s="20">
        <v>3811410</v>
      </c>
      <c r="P81" s="20">
        <v>3853138</v>
      </c>
      <c r="Q81" s="20">
        <v>11192538</v>
      </c>
      <c r="R81" s="20"/>
      <c r="S81" s="20"/>
      <c r="T81" s="20"/>
      <c r="U81" s="20"/>
      <c r="V81" s="20">
        <v>33209788</v>
      </c>
      <c r="W81" s="20">
        <v>36749160</v>
      </c>
      <c r="X81" s="20"/>
      <c r="Y81" s="19"/>
      <c r="Z81" s="22">
        <v>53555040</v>
      </c>
    </row>
    <row r="82" spans="1:26" ht="13.5" hidden="1">
      <c r="A82" s="38" t="s">
        <v>105</v>
      </c>
      <c r="B82" s="18">
        <v>59445054</v>
      </c>
      <c r="C82" s="18"/>
      <c r="D82" s="19">
        <v>61237440</v>
      </c>
      <c r="E82" s="20">
        <v>61237440</v>
      </c>
      <c r="F82" s="20">
        <v>3110661</v>
      </c>
      <c r="G82" s="20">
        <v>4516665</v>
      </c>
      <c r="H82" s="20">
        <v>4643040</v>
      </c>
      <c r="I82" s="20">
        <v>12270366</v>
      </c>
      <c r="J82" s="20">
        <v>5604420</v>
      </c>
      <c r="K82" s="20">
        <v>5100233</v>
      </c>
      <c r="L82" s="20">
        <v>4410806</v>
      </c>
      <c r="M82" s="20">
        <v>15115459</v>
      </c>
      <c r="N82" s="20">
        <v>4275281</v>
      </c>
      <c r="O82" s="20">
        <v>5209981</v>
      </c>
      <c r="P82" s="20">
        <v>5243771</v>
      </c>
      <c r="Q82" s="20">
        <v>14729033</v>
      </c>
      <c r="R82" s="20"/>
      <c r="S82" s="20"/>
      <c r="T82" s="20"/>
      <c r="U82" s="20"/>
      <c r="V82" s="20">
        <v>42114858</v>
      </c>
      <c r="W82" s="20">
        <v>43491207</v>
      </c>
      <c r="X82" s="20"/>
      <c r="Y82" s="19"/>
      <c r="Z82" s="22">
        <v>61237440</v>
      </c>
    </row>
    <row r="83" spans="1:26" ht="13.5" hidden="1">
      <c r="A83" s="38" t="s">
        <v>106</v>
      </c>
      <c r="B83" s="18"/>
      <c r="C83" s="18"/>
      <c r="D83" s="19"/>
      <c r="E83" s="20"/>
      <c r="F83" s="20">
        <v>307</v>
      </c>
      <c r="G83" s="20">
        <v>238339</v>
      </c>
      <c r="H83" s="20"/>
      <c r="I83" s="20">
        <v>238646</v>
      </c>
      <c r="J83" s="20">
        <v>54</v>
      </c>
      <c r="K83" s="20">
        <v>1670996</v>
      </c>
      <c r="L83" s="20"/>
      <c r="M83" s="20">
        <v>1671050</v>
      </c>
      <c r="N83" s="20"/>
      <c r="O83" s="20"/>
      <c r="P83" s="20">
        <v>3101</v>
      </c>
      <c r="Q83" s="20">
        <v>3101</v>
      </c>
      <c r="R83" s="20"/>
      <c r="S83" s="20"/>
      <c r="T83" s="20"/>
      <c r="U83" s="20"/>
      <c r="V83" s="20">
        <v>1912797</v>
      </c>
      <c r="W83" s="20">
        <v>1910417</v>
      </c>
      <c r="X83" s="20"/>
      <c r="Y83" s="19"/>
      <c r="Z83" s="22"/>
    </row>
    <row r="84" spans="1:26" ht="13.5" hidden="1">
      <c r="A84" s="39" t="s">
        <v>107</v>
      </c>
      <c r="B84" s="27"/>
      <c r="C84" s="27"/>
      <c r="D84" s="28">
        <v>52272000</v>
      </c>
      <c r="E84" s="29">
        <v>52271998</v>
      </c>
      <c r="F84" s="29">
        <v>5213803</v>
      </c>
      <c r="G84" s="29">
        <v>5140075</v>
      </c>
      <c r="H84" s="29">
        <v>5285656</v>
      </c>
      <c r="I84" s="29">
        <v>15639534</v>
      </c>
      <c r="J84" s="29">
        <v>4911706</v>
      </c>
      <c r="K84" s="29">
        <v>4457829</v>
      </c>
      <c r="L84" s="29">
        <v>5626210</v>
      </c>
      <c r="M84" s="29">
        <v>14995745</v>
      </c>
      <c r="N84" s="29">
        <v>247609</v>
      </c>
      <c r="O84" s="29">
        <v>3764734</v>
      </c>
      <c r="P84" s="29">
        <v>3928413</v>
      </c>
      <c r="Q84" s="29">
        <v>7940756</v>
      </c>
      <c r="R84" s="29"/>
      <c r="S84" s="29"/>
      <c r="T84" s="29"/>
      <c r="U84" s="29"/>
      <c r="V84" s="29">
        <v>38576035</v>
      </c>
      <c r="W84" s="29">
        <v>36438532</v>
      </c>
      <c r="X84" s="29"/>
      <c r="Y84" s="28"/>
      <c r="Z84" s="30">
        <v>52271998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247933235</v>
      </c>
      <c r="E5" s="59">
        <v>247933235</v>
      </c>
      <c r="F5" s="59">
        <v>21359974</v>
      </c>
      <c r="G5" s="59">
        <v>20617283</v>
      </c>
      <c r="H5" s="59">
        <v>21373830</v>
      </c>
      <c r="I5" s="59">
        <v>63351087</v>
      </c>
      <c r="J5" s="59">
        <v>19722283</v>
      </c>
      <c r="K5" s="59">
        <v>11843224</v>
      </c>
      <c r="L5" s="59">
        <v>22767277</v>
      </c>
      <c r="M5" s="59">
        <v>54332784</v>
      </c>
      <c r="N5" s="59">
        <v>31939991</v>
      </c>
      <c r="O5" s="59">
        <v>0</v>
      </c>
      <c r="P5" s="59">
        <v>0</v>
      </c>
      <c r="Q5" s="59">
        <v>31939991</v>
      </c>
      <c r="R5" s="59">
        <v>0</v>
      </c>
      <c r="S5" s="59">
        <v>0</v>
      </c>
      <c r="T5" s="59">
        <v>0</v>
      </c>
      <c r="U5" s="59">
        <v>0</v>
      </c>
      <c r="V5" s="59">
        <v>149623862</v>
      </c>
      <c r="W5" s="59">
        <v>185949927</v>
      </c>
      <c r="X5" s="59">
        <v>-36326065</v>
      </c>
      <c r="Y5" s="60">
        <v>-19.54</v>
      </c>
      <c r="Z5" s="61">
        <v>247933235</v>
      </c>
    </row>
    <row r="6" spans="1:26" ht="13.5">
      <c r="A6" s="57" t="s">
        <v>32</v>
      </c>
      <c r="B6" s="18">
        <v>0</v>
      </c>
      <c r="C6" s="18">
        <v>0</v>
      </c>
      <c r="D6" s="58">
        <v>1121495966</v>
      </c>
      <c r="E6" s="59">
        <v>1121495966</v>
      </c>
      <c r="F6" s="59">
        <v>90376456</v>
      </c>
      <c r="G6" s="59">
        <v>94435329</v>
      </c>
      <c r="H6" s="59">
        <v>93892698</v>
      </c>
      <c r="I6" s="59">
        <v>278704483</v>
      </c>
      <c r="J6" s="59">
        <v>79590588</v>
      </c>
      <c r="K6" s="59">
        <v>85507091</v>
      </c>
      <c r="L6" s="59">
        <v>74971671</v>
      </c>
      <c r="M6" s="59">
        <v>240069350</v>
      </c>
      <c r="N6" s="59">
        <v>87381261</v>
      </c>
      <c r="O6" s="59">
        <v>0</v>
      </c>
      <c r="P6" s="59">
        <v>0</v>
      </c>
      <c r="Q6" s="59">
        <v>87381261</v>
      </c>
      <c r="R6" s="59">
        <v>0</v>
      </c>
      <c r="S6" s="59">
        <v>0</v>
      </c>
      <c r="T6" s="59">
        <v>0</v>
      </c>
      <c r="U6" s="59">
        <v>0</v>
      </c>
      <c r="V6" s="59">
        <v>606155094</v>
      </c>
      <c r="W6" s="59">
        <v>841121973</v>
      </c>
      <c r="X6" s="59">
        <v>-234966879</v>
      </c>
      <c r="Y6" s="60">
        <v>-27.93</v>
      </c>
      <c r="Z6" s="61">
        <v>1121495966</v>
      </c>
    </row>
    <row r="7" spans="1:26" ht="13.5">
      <c r="A7" s="57" t="s">
        <v>33</v>
      </c>
      <c r="B7" s="18">
        <v>0</v>
      </c>
      <c r="C7" s="18">
        <v>0</v>
      </c>
      <c r="D7" s="58">
        <v>44100128</v>
      </c>
      <c r="E7" s="59">
        <v>44100128</v>
      </c>
      <c r="F7" s="59">
        <v>3407629</v>
      </c>
      <c r="G7" s="59">
        <v>3381609</v>
      </c>
      <c r="H7" s="59">
        <v>3535634</v>
      </c>
      <c r="I7" s="59">
        <v>10324872</v>
      </c>
      <c r="J7" s="59">
        <v>3883727</v>
      </c>
      <c r="K7" s="59">
        <v>3935816</v>
      </c>
      <c r="L7" s="59">
        <v>3964369</v>
      </c>
      <c r="M7" s="59">
        <v>11783912</v>
      </c>
      <c r="N7" s="59">
        <v>6576599</v>
      </c>
      <c r="O7" s="59">
        <v>0</v>
      </c>
      <c r="P7" s="59">
        <v>0</v>
      </c>
      <c r="Q7" s="59">
        <v>6576599</v>
      </c>
      <c r="R7" s="59">
        <v>0</v>
      </c>
      <c r="S7" s="59">
        <v>0</v>
      </c>
      <c r="T7" s="59">
        <v>0</v>
      </c>
      <c r="U7" s="59">
        <v>0</v>
      </c>
      <c r="V7" s="59">
        <v>28685383</v>
      </c>
      <c r="W7" s="59">
        <v>33075099</v>
      </c>
      <c r="X7" s="59">
        <v>-4389716</v>
      </c>
      <c r="Y7" s="60">
        <v>-13.27</v>
      </c>
      <c r="Z7" s="61">
        <v>44100128</v>
      </c>
    </row>
    <row r="8" spans="1:26" ht="13.5">
      <c r="A8" s="57" t="s">
        <v>34</v>
      </c>
      <c r="B8" s="18">
        <v>0</v>
      </c>
      <c r="C8" s="18">
        <v>0</v>
      </c>
      <c r="D8" s="58">
        <v>217623000</v>
      </c>
      <c r="E8" s="59">
        <v>217623000</v>
      </c>
      <c r="F8" s="59">
        <v>85257635</v>
      </c>
      <c r="G8" s="59">
        <v>2267000</v>
      </c>
      <c r="H8" s="59">
        <v>5648168</v>
      </c>
      <c r="I8" s="59">
        <v>93172803</v>
      </c>
      <c r="J8" s="59">
        <v>-161</v>
      </c>
      <c r="K8" s="59">
        <v>1155052</v>
      </c>
      <c r="L8" s="59">
        <v>65997000</v>
      </c>
      <c r="M8" s="59">
        <v>67151891</v>
      </c>
      <c r="N8" s="59">
        <v>8</v>
      </c>
      <c r="O8" s="59">
        <v>0</v>
      </c>
      <c r="P8" s="59">
        <v>0</v>
      </c>
      <c r="Q8" s="59">
        <v>8</v>
      </c>
      <c r="R8" s="59">
        <v>0</v>
      </c>
      <c r="S8" s="59">
        <v>0</v>
      </c>
      <c r="T8" s="59">
        <v>0</v>
      </c>
      <c r="U8" s="59">
        <v>0</v>
      </c>
      <c r="V8" s="59">
        <v>160324702</v>
      </c>
      <c r="W8" s="59">
        <v>163217250</v>
      </c>
      <c r="X8" s="59">
        <v>-2892548</v>
      </c>
      <c r="Y8" s="60">
        <v>-1.77</v>
      </c>
      <c r="Z8" s="61">
        <v>217623000</v>
      </c>
    </row>
    <row r="9" spans="1:26" ht="13.5">
      <c r="A9" s="57" t="s">
        <v>35</v>
      </c>
      <c r="B9" s="18">
        <v>0</v>
      </c>
      <c r="C9" s="18">
        <v>0</v>
      </c>
      <c r="D9" s="58">
        <v>100859235</v>
      </c>
      <c r="E9" s="59">
        <v>100859235</v>
      </c>
      <c r="F9" s="59">
        <v>10192023</v>
      </c>
      <c r="G9" s="59">
        <v>13580564</v>
      </c>
      <c r="H9" s="59">
        <v>14084823</v>
      </c>
      <c r="I9" s="59">
        <v>37857410</v>
      </c>
      <c r="J9" s="59">
        <v>6424817</v>
      </c>
      <c r="K9" s="59">
        <v>15974943</v>
      </c>
      <c r="L9" s="59">
        <v>8079290</v>
      </c>
      <c r="M9" s="59">
        <v>30479050</v>
      </c>
      <c r="N9" s="59">
        <v>25217001</v>
      </c>
      <c r="O9" s="59">
        <v>0</v>
      </c>
      <c r="P9" s="59">
        <v>0</v>
      </c>
      <c r="Q9" s="59">
        <v>25217001</v>
      </c>
      <c r="R9" s="59">
        <v>0</v>
      </c>
      <c r="S9" s="59">
        <v>0</v>
      </c>
      <c r="T9" s="59">
        <v>0</v>
      </c>
      <c r="U9" s="59">
        <v>0</v>
      </c>
      <c r="V9" s="59">
        <v>93553461</v>
      </c>
      <c r="W9" s="59">
        <v>75644415</v>
      </c>
      <c r="X9" s="59">
        <v>17909046</v>
      </c>
      <c r="Y9" s="60">
        <v>23.68</v>
      </c>
      <c r="Z9" s="61">
        <v>100859235</v>
      </c>
    </row>
    <row r="10" spans="1:26" ht="25.5">
      <c r="A10" s="62" t="s">
        <v>94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1732011564</v>
      </c>
      <c r="E10" s="65">
        <f t="shared" si="0"/>
        <v>1732011564</v>
      </c>
      <c r="F10" s="65">
        <f t="shared" si="0"/>
        <v>210593717</v>
      </c>
      <c r="G10" s="65">
        <f t="shared" si="0"/>
        <v>134281785</v>
      </c>
      <c r="H10" s="65">
        <f t="shared" si="0"/>
        <v>138535153</v>
      </c>
      <c r="I10" s="65">
        <f t="shared" si="0"/>
        <v>483410655</v>
      </c>
      <c r="J10" s="65">
        <f t="shared" si="0"/>
        <v>109621254</v>
      </c>
      <c r="K10" s="65">
        <f t="shared" si="0"/>
        <v>118416126</v>
      </c>
      <c r="L10" s="65">
        <f t="shared" si="0"/>
        <v>175779607</v>
      </c>
      <c r="M10" s="65">
        <f t="shared" si="0"/>
        <v>403816987</v>
      </c>
      <c r="N10" s="65">
        <f t="shared" si="0"/>
        <v>151114860</v>
      </c>
      <c r="O10" s="65">
        <f t="shared" si="0"/>
        <v>0</v>
      </c>
      <c r="P10" s="65">
        <f t="shared" si="0"/>
        <v>0</v>
      </c>
      <c r="Q10" s="65">
        <f t="shared" si="0"/>
        <v>151114860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1038342502</v>
      </c>
      <c r="W10" s="65">
        <f t="shared" si="0"/>
        <v>1299008664</v>
      </c>
      <c r="X10" s="65">
        <f t="shared" si="0"/>
        <v>-260666162</v>
      </c>
      <c r="Y10" s="66">
        <f>+IF(W10&lt;&gt;0,(X10/W10)*100,0)</f>
        <v>-20.0665452990389</v>
      </c>
      <c r="Z10" s="67">
        <f t="shared" si="0"/>
        <v>1732011564</v>
      </c>
    </row>
    <row r="11" spans="1:26" ht="13.5">
      <c r="A11" s="57" t="s">
        <v>36</v>
      </c>
      <c r="B11" s="18">
        <v>0</v>
      </c>
      <c r="C11" s="18">
        <v>0</v>
      </c>
      <c r="D11" s="58">
        <v>448355744</v>
      </c>
      <c r="E11" s="59">
        <v>448355744</v>
      </c>
      <c r="F11" s="59">
        <v>33187289</v>
      </c>
      <c r="G11" s="59">
        <v>35259019</v>
      </c>
      <c r="H11" s="59">
        <v>35832825</v>
      </c>
      <c r="I11" s="59">
        <v>104279133</v>
      </c>
      <c r="J11" s="59">
        <v>36338323</v>
      </c>
      <c r="K11" s="59">
        <v>36529819</v>
      </c>
      <c r="L11" s="59">
        <v>36162054</v>
      </c>
      <c r="M11" s="59">
        <v>109030196</v>
      </c>
      <c r="N11" s="59">
        <v>38145454</v>
      </c>
      <c r="O11" s="59">
        <v>0</v>
      </c>
      <c r="P11" s="59">
        <v>0</v>
      </c>
      <c r="Q11" s="59">
        <v>38145454</v>
      </c>
      <c r="R11" s="59">
        <v>0</v>
      </c>
      <c r="S11" s="59">
        <v>0</v>
      </c>
      <c r="T11" s="59">
        <v>0</v>
      </c>
      <c r="U11" s="59">
        <v>0</v>
      </c>
      <c r="V11" s="59">
        <v>251454783</v>
      </c>
      <c r="W11" s="59">
        <v>336266811</v>
      </c>
      <c r="X11" s="59">
        <v>-84812028</v>
      </c>
      <c r="Y11" s="60">
        <v>-25.22</v>
      </c>
      <c r="Z11" s="61">
        <v>448355744</v>
      </c>
    </row>
    <row r="12" spans="1:26" ht="13.5">
      <c r="A12" s="57" t="s">
        <v>37</v>
      </c>
      <c r="B12" s="18">
        <v>0</v>
      </c>
      <c r="C12" s="18">
        <v>0</v>
      </c>
      <c r="D12" s="58">
        <v>21038266</v>
      </c>
      <c r="E12" s="59">
        <v>21038266</v>
      </c>
      <c r="F12" s="59">
        <v>1535562</v>
      </c>
      <c r="G12" s="59">
        <v>1481019</v>
      </c>
      <c r="H12" s="59">
        <v>1555633</v>
      </c>
      <c r="I12" s="59">
        <v>4572214</v>
      </c>
      <c r="J12" s="59">
        <v>1559453</v>
      </c>
      <c r="K12" s="59">
        <v>1537773</v>
      </c>
      <c r="L12" s="59">
        <v>1551783</v>
      </c>
      <c r="M12" s="59">
        <v>4649009</v>
      </c>
      <c r="N12" s="59">
        <v>1571011</v>
      </c>
      <c r="O12" s="59">
        <v>0</v>
      </c>
      <c r="P12" s="59">
        <v>0</v>
      </c>
      <c r="Q12" s="59">
        <v>1571011</v>
      </c>
      <c r="R12" s="59">
        <v>0</v>
      </c>
      <c r="S12" s="59">
        <v>0</v>
      </c>
      <c r="T12" s="59">
        <v>0</v>
      </c>
      <c r="U12" s="59">
        <v>0</v>
      </c>
      <c r="V12" s="59">
        <v>10792234</v>
      </c>
      <c r="W12" s="59">
        <v>15778701</v>
      </c>
      <c r="X12" s="59">
        <v>-4986467</v>
      </c>
      <c r="Y12" s="60">
        <v>-31.6</v>
      </c>
      <c r="Z12" s="61">
        <v>21038266</v>
      </c>
    </row>
    <row r="13" spans="1:26" ht="13.5">
      <c r="A13" s="57" t="s">
        <v>95</v>
      </c>
      <c r="B13" s="18">
        <v>0</v>
      </c>
      <c r="C13" s="18">
        <v>0</v>
      </c>
      <c r="D13" s="58">
        <v>162164992</v>
      </c>
      <c r="E13" s="59">
        <v>162164992</v>
      </c>
      <c r="F13" s="59">
        <v>0</v>
      </c>
      <c r="G13" s="59">
        <v>0</v>
      </c>
      <c r="H13" s="59">
        <v>42844541</v>
      </c>
      <c r="I13" s="59">
        <v>42844541</v>
      </c>
      <c r="J13" s="59">
        <v>12780647</v>
      </c>
      <c r="K13" s="59">
        <v>12780647</v>
      </c>
      <c r="L13" s="59">
        <v>12780647</v>
      </c>
      <c r="M13" s="59">
        <v>38341941</v>
      </c>
      <c r="N13" s="59">
        <v>12780647</v>
      </c>
      <c r="O13" s="59">
        <v>0</v>
      </c>
      <c r="P13" s="59">
        <v>0</v>
      </c>
      <c r="Q13" s="59">
        <v>12780647</v>
      </c>
      <c r="R13" s="59">
        <v>0</v>
      </c>
      <c r="S13" s="59">
        <v>0</v>
      </c>
      <c r="T13" s="59">
        <v>0</v>
      </c>
      <c r="U13" s="59">
        <v>0</v>
      </c>
      <c r="V13" s="59">
        <v>93967129</v>
      </c>
      <c r="W13" s="59">
        <v>121623741</v>
      </c>
      <c r="X13" s="59">
        <v>-27656612</v>
      </c>
      <c r="Y13" s="60">
        <v>-22.74</v>
      </c>
      <c r="Z13" s="61">
        <v>162164992</v>
      </c>
    </row>
    <row r="14" spans="1:26" ht="13.5">
      <c r="A14" s="57" t="s">
        <v>38</v>
      </c>
      <c r="B14" s="18">
        <v>0</v>
      </c>
      <c r="C14" s="18">
        <v>0</v>
      </c>
      <c r="D14" s="58">
        <v>3057827</v>
      </c>
      <c r="E14" s="59">
        <v>3057827</v>
      </c>
      <c r="F14" s="59">
        <v>867615</v>
      </c>
      <c r="G14" s="59">
        <v>1810810</v>
      </c>
      <c r="H14" s="59">
        <v>2628606</v>
      </c>
      <c r="I14" s="59">
        <v>5307031</v>
      </c>
      <c r="J14" s="59">
        <v>3499373</v>
      </c>
      <c r="K14" s="59">
        <v>3544640</v>
      </c>
      <c r="L14" s="59">
        <v>3268808</v>
      </c>
      <c r="M14" s="59">
        <v>10312821</v>
      </c>
      <c r="N14" s="59">
        <v>3268442</v>
      </c>
      <c r="O14" s="59">
        <v>0</v>
      </c>
      <c r="P14" s="59">
        <v>0</v>
      </c>
      <c r="Q14" s="59">
        <v>3268442</v>
      </c>
      <c r="R14" s="59">
        <v>0</v>
      </c>
      <c r="S14" s="59">
        <v>0</v>
      </c>
      <c r="T14" s="59">
        <v>0</v>
      </c>
      <c r="U14" s="59">
        <v>0</v>
      </c>
      <c r="V14" s="59">
        <v>18888294</v>
      </c>
      <c r="W14" s="59">
        <v>2293371</v>
      </c>
      <c r="X14" s="59">
        <v>16594923</v>
      </c>
      <c r="Y14" s="60">
        <v>723.6</v>
      </c>
      <c r="Z14" s="61">
        <v>3057827</v>
      </c>
    </row>
    <row r="15" spans="1:26" ht="13.5">
      <c r="A15" s="57" t="s">
        <v>39</v>
      </c>
      <c r="B15" s="18">
        <v>0</v>
      </c>
      <c r="C15" s="18">
        <v>0</v>
      </c>
      <c r="D15" s="58">
        <v>638908098</v>
      </c>
      <c r="E15" s="59">
        <v>638908098</v>
      </c>
      <c r="F15" s="59">
        <v>96759749</v>
      </c>
      <c r="G15" s="59">
        <v>104556816</v>
      </c>
      <c r="H15" s="59">
        <v>66298970</v>
      </c>
      <c r="I15" s="59">
        <v>267615535</v>
      </c>
      <c r="J15" s="59">
        <v>49909672</v>
      </c>
      <c r="K15" s="59">
        <v>63678357</v>
      </c>
      <c r="L15" s="59">
        <v>24935717</v>
      </c>
      <c r="M15" s="59">
        <v>138523746</v>
      </c>
      <c r="N15" s="59">
        <v>56917187</v>
      </c>
      <c r="O15" s="59">
        <v>0</v>
      </c>
      <c r="P15" s="59">
        <v>0</v>
      </c>
      <c r="Q15" s="59">
        <v>56917187</v>
      </c>
      <c r="R15" s="59">
        <v>0</v>
      </c>
      <c r="S15" s="59">
        <v>0</v>
      </c>
      <c r="T15" s="59">
        <v>0</v>
      </c>
      <c r="U15" s="59">
        <v>0</v>
      </c>
      <c r="V15" s="59">
        <v>463056468</v>
      </c>
      <c r="W15" s="59">
        <v>479181078</v>
      </c>
      <c r="X15" s="59">
        <v>-16124610</v>
      </c>
      <c r="Y15" s="60">
        <v>-3.37</v>
      </c>
      <c r="Z15" s="61">
        <v>638908098</v>
      </c>
    </row>
    <row r="16" spans="1:26" ht="13.5">
      <c r="A16" s="68" t="s">
        <v>40</v>
      </c>
      <c r="B16" s="18">
        <v>0</v>
      </c>
      <c r="C16" s="18">
        <v>0</v>
      </c>
      <c r="D16" s="58">
        <v>51620781</v>
      </c>
      <c r="E16" s="59">
        <v>51620781</v>
      </c>
      <c r="F16" s="59">
        <v>758226</v>
      </c>
      <c r="G16" s="59">
        <v>2256723</v>
      </c>
      <c r="H16" s="59">
        <v>762388</v>
      </c>
      <c r="I16" s="59">
        <v>3777337</v>
      </c>
      <c r="J16" s="59">
        <v>772129</v>
      </c>
      <c r="K16" s="59">
        <v>737642</v>
      </c>
      <c r="L16" s="59">
        <v>724515</v>
      </c>
      <c r="M16" s="59">
        <v>2234286</v>
      </c>
      <c r="N16" s="59">
        <v>744293</v>
      </c>
      <c r="O16" s="59">
        <v>0</v>
      </c>
      <c r="P16" s="59">
        <v>0</v>
      </c>
      <c r="Q16" s="59">
        <v>744293</v>
      </c>
      <c r="R16" s="59">
        <v>0</v>
      </c>
      <c r="S16" s="59">
        <v>0</v>
      </c>
      <c r="T16" s="59">
        <v>0</v>
      </c>
      <c r="U16" s="59">
        <v>0</v>
      </c>
      <c r="V16" s="59">
        <v>6755916</v>
      </c>
      <c r="W16" s="59">
        <v>38715585</v>
      </c>
      <c r="X16" s="59">
        <v>-31959669</v>
      </c>
      <c r="Y16" s="60">
        <v>-82.55</v>
      </c>
      <c r="Z16" s="61">
        <v>51620781</v>
      </c>
    </row>
    <row r="17" spans="1:26" ht="13.5">
      <c r="A17" s="57" t="s">
        <v>41</v>
      </c>
      <c r="B17" s="18">
        <v>0</v>
      </c>
      <c r="C17" s="18">
        <v>0</v>
      </c>
      <c r="D17" s="58">
        <v>383132978</v>
      </c>
      <c r="E17" s="59">
        <v>383132978</v>
      </c>
      <c r="F17" s="59">
        <v>14417067</v>
      </c>
      <c r="G17" s="59">
        <v>28880673</v>
      </c>
      <c r="H17" s="59">
        <v>118250595</v>
      </c>
      <c r="I17" s="59">
        <v>161548335</v>
      </c>
      <c r="J17" s="59">
        <v>11392665</v>
      </c>
      <c r="K17" s="59">
        <v>30416753</v>
      </c>
      <c r="L17" s="59">
        <v>34197306</v>
      </c>
      <c r="M17" s="59">
        <v>76006724</v>
      </c>
      <c r="N17" s="59">
        <v>21437128</v>
      </c>
      <c r="O17" s="59">
        <v>0</v>
      </c>
      <c r="P17" s="59">
        <v>0</v>
      </c>
      <c r="Q17" s="59">
        <v>21437128</v>
      </c>
      <c r="R17" s="59">
        <v>0</v>
      </c>
      <c r="S17" s="59">
        <v>0</v>
      </c>
      <c r="T17" s="59">
        <v>0</v>
      </c>
      <c r="U17" s="59">
        <v>0</v>
      </c>
      <c r="V17" s="59">
        <v>258992187</v>
      </c>
      <c r="W17" s="59">
        <v>287349736</v>
      </c>
      <c r="X17" s="59">
        <v>-28357549</v>
      </c>
      <c r="Y17" s="60">
        <v>-9.87</v>
      </c>
      <c r="Z17" s="61">
        <v>383132978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1708278686</v>
      </c>
      <c r="E18" s="72">
        <f t="shared" si="1"/>
        <v>1708278686</v>
      </c>
      <c r="F18" s="72">
        <f t="shared" si="1"/>
        <v>147525508</v>
      </c>
      <c r="G18" s="72">
        <f t="shared" si="1"/>
        <v>174245060</v>
      </c>
      <c r="H18" s="72">
        <f t="shared" si="1"/>
        <v>268173558</v>
      </c>
      <c r="I18" s="72">
        <f t="shared" si="1"/>
        <v>589944126</v>
      </c>
      <c r="J18" s="72">
        <f t="shared" si="1"/>
        <v>116252262</v>
      </c>
      <c r="K18" s="72">
        <f t="shared" si="1"/>
        <v>149225631</v>
      </c>
      <c r="L18" s="72">
        <f t="shared" si="1"/>
        <v>113620830</v>
      </c>
      <c r="M18" s="72">
        <f t="shared" si="1"/>
        <v>379098723</v>
      </c>
      <c r="N18" s="72">
        <f t="shared" si="1"/>
        <v>134864162</v>
      </c>
      <c r="O18" s="72">
        <f t="shared" si="1"/>
        <v>0</v>
      </c>
      <c r="P18" s="72">
        <f t="shared" si="1"/>
        <v>0</v>
      </c>
      <c r="Q18" s="72">
        <f t="shared" si="1"/>
        <v>134864162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1103907011</v>
      </c>
      <c r="W18" s="72">
        <f t="shared" si="1"/>
        <v>1281209023</v>
      </c>
      <c r="X18" s="72">
        <f t="shared" si="1"/>
        <v>-177302012</v>
      </c>
      <c r="Y18" s="66">
        <f>+IF(W18&lt;&gt;0,(X18/W18)*100,0)</f>
        <v>-13.838648402962425</v>
      </c>
      <c r="Z18" s="73">
        <f t="shared" si="1"/>
        <v>1708278686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23732878</v>
      </c>
      <c r="E19" s="76">
        <f t="shared" si="2"/>
        <v>23732878</v>
      </c>
      <c r="F19" s="76">
        <f t="shared" si="2"/>
        <v>63068209</v>
      </c>
      <c r="G19" s="76">
        <f t="shared" si="2"/>
        <v>-39963275</v>
      </c>
      <c r="H19" s="76">
        <f t="shared" si="2"/>
        <v>-129638405</v>
      </c>
      <c r="I19" s="76">
        <f t="shared" si="2"/>
        <v>-106533471</v>
      </c>
      <c r="J19" s="76">
        <f t="shared" si="2"/>
        <v>-6631008</v>
      </c>
      <c r="K19" s="76">
        <f t="shared" si="2"/>
        <v>-30809505</v>
      </c>
      <c r="L19" s="76">
        <f t="shared" si="2"/>
        <v>62158777</v>
      </c>
      <c r="M19" s="76">
        <f t="shared" si="2"/>
        <v>24718264</v>
      </c>
      <c r="N19" s="76">
        <f t="shared" si="2"/>
        <v>16250698</v>
      </c>
      <c r="O19" s="76">
        <f t="shared" si="2"/>
        <v>0</v>
      </c>
      <c r="P19" s="76">
        <f t="shared" si="2"/>
        <v>0</v>
      </c>
      <c r="Q19" s="76">
        <f t="shared" si="2"/>
        <v>16250698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-65564509</v>
      </c>
      <c r="W19" s="76">
        <f>IF(E10=E18,0,W10-W18)</f>
        <v>17799641</v>
      </c>
      <c r="X19" s="76">
        <f t="shared" si="2"/>
        <v>-83364150</v>
      </c>
      <c r="Y19" s="77">
        <f>+IF(W19&lt;&gt;0,(X19/W19)*100,0)</f>
        <v>-468.34736723060877</v>
      </c>
      <c r="Z19" s="78">
        <f t="shared" si="2"/>
        <v>23732878</v>
      </c>
    </row>
    <row r="20" spans="1:26" ht="13.5">
      <c r="A20" s="57" t="s">
        <v>44</v>
      </c>
      <c r="B20" s="18">
        <v>0</v>
      </c>
      <c r="C20" s="18">
        <v>0</v>
      </c>
      <c r="D20" s="58">
        <v>60161000</v>
      </c>
      <c r="E20" s="59">
        <v>60161000</v>
      </c>
      <c r="F20" s="59">
        <v>27966630</v>
      </c>
      <c r="G20" s="59">
        <v>10321082</v>
      </c>
      <c r="H20" s="59">
        <v>1000000</v>
      </c>
      <c r="I20" s="59">
        <v>39287712</v>
      </c>
      <c r="J20" s="59">
        <v>0</v>
      </c>
      <c r="K20" s="59">
        <v>1426060</v>
      </c>
      <c r="L20" s="59">
        <v>21147150</v>
      </c>
      <c r="M20" s="59">
        <v>22573210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61860922</v>
      </c>
      <c r="W20" s="59">
        <v>45120753</v>
      </c>
      <c r="X20" s="59">
        <v>16740169</v>
      </c>
      <c r="Y20" s="60">
        <v>37.1</v>
      </c>
      <c r="Z20" s="61">
        <v>60161000</v>
      </c>
    </row>
    <row r="21" spans="1:26" ht="13.5">
      <c r="A21" s="57" t="s">
        <v>96</v>
      </c>
      <c r="B21" s="79">
        <v>0</v>
      </c>
      <c r="C21" s="79">
        <v>0</v>
      </c>
      <c r="D21" s="80">
        <v>-17000428</v>
      </c>
      <c r="E21" s="81">
        <v>-17000428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12750318</v>
      </c>
      <c r="X21" s="81">
        <v>-12750318</v>
      </c>
      <c r="Y21" s="82">
        <v>-100</v>
      </c>
      <c r="Z21" s="83">
        <v>-17000428</v>
      </c>
    </row>
    <row r="22" spans="1:26" ht="25.5">
      <c r="A22" s="84" t="s">
        <v>97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66893450</v>
      </c>
      <c r="E22" s="87">
        <f t="shared" si="3"/>
        <v>66893450</v>
      </c>
      <c r="F22" s="87">
        <f t="shared" si="3"/>
        <v>91034839</v>
      </c>
      <c r="G22" s="87">
        <f t="shared" si="3"/>
        <v>-29642193</v>
      </c>
      <c r="H22" s="87">
        <f t="shared" si="3"/>
        <v>-128638405</v>
      </c>
      <c r="I22" s="87">
        <f t="shared" si="3"/>
        <v>-67245759</v>
      </c>
      <c r="J22" s="87">
        <f t="shared" si="3"/>
        <v>-6631008</v>
      </c>
      <c r="K22" s="87">
        <f t="shared" si="3"/>
        <v>-29383445</v>
      </c>
      <c r="L22" s="87">
        <f t="shared" si="3"/>
        <v>83305927</v>
      </c>
      <c r="M22" s="87">
        <f t="shared" si="3"/>
        <v>47291474</v>
      </c>
      <c r="N22" s="87">
        <f t="shared" si="3"/>
        <v>16250698</v>
      </c>
      <c r="O22" s="87">
        <f t="shared" si="3"/>
        <v>0</v>
      </c>
      <c r="P22" s="87">
        <f t="shared" si="3"/>
        <v>0</v>
      </c>
      <c r="Q22" s="87">
        <f t="shared" si="3"/>
        <v>16250698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-3703587</v>
      </c>
      <c r="W22" s="87">
        <f t="shared" si="3"/>
        <v>75670712</v>
      </c>
      <c r="X22" s="87">
        <f t="shared" si="3"/>
        <v>-79374299</v>
      </c>
      <c r="Y22" s="88">
        <f>+IF(W22&lt;&gt;0,(X22/W22)*100,0)</f>
        <v>-104.89434670576378</v>
      </c>
      <c r="Z22" s="89">
        <f t="shared" si="3"/>
        <v>66893450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66893450</v>
      </c>
      <c r="E24" s="76">
        <f t="shared" si="4"/>
        <v>66893450</v>
      </c>
      <c r="F24" s="76">
        <f t="shared" si="4"/>
        <v>91034839</v>
      </c>
      <c r="G24" s="76">
        <f t="shared" si="4"/>
        <v>-29642193</v>
      </c>
      <c r="H24" s="76">
        <f t="shared" si="4"/>
        <v>-128638405</v>
      </c>
      <c r="I24" s="76">
        <f t="shared" si="4"/>
        <v>-67245759</v>
      </c>
      <c r="J24" s="76">
        <f t="shared" si="4"/>
        <v>-6631008</v>
      </c>
      <c r="K24" s="76">
        <f t="shared" si="4"/>
        <v>-29383445</v>
      </c>
      <c r="L24" s="76">
        <f t="shared" si="4"/>
        <v>83305927</v>
      </c>
      <c r="M24" s="76">
        <f t="shared" si="4"/>
        <v>47291474</v>
      </c>
      <c r="N24" s="76">
        <f t="shared" si="4"/>
        <v>16250698</v>
      </c>
      <c r="O24" s="76">
        <f t="shared" si="4"/>
        <v>0</v>
      </c>
      <c r="P24" s="76">
        <f t="shared" si="4"/>
        <v>0</v>
      </c>
      <c r="Q24" s="76">
        <f t="shared" si="4"/>
        <v>16250698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-3703587</v>
      </c>
      <c r="W24" s="76">
        <f t="shared" si="4"/>
        <v>75670712</v>
      </c>
      <c r="X24" s="76">
        <f t="shared" si="4"/>
        <v>-79374299</v>
      </c>
      <c r="Y24" s="77">
        <f>+IF(W24&lt;&gt;0,(X24/W24)*100,0)</f>
        <v>-104.89434670576378</v>
      </c>
      <c r="Z24" s="78">
        <f t="shared" si="4"/>
        <v>66893450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98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100894000</v>
      </c>
      <c r="E27" s="99">
        <v>100894000</v>
      </c>
      <c r="F27" s="99">
        <v>0</v>
      </c>
      <c r="G27" s="99">
        <v>2462343</v>
      </c>
      <c r="H27" s="99">
        <v>5064863</v>
      </c>
      <c r="I27" s="99">
        <v>7527206</v>
      </c>
      <c r="J27" s="99">
        <v>2075677</v>
      </c>
      <c r="K27" s="99">
        <v>9284077</v>
      </c>
      <c r="L27" s="99">
        <v>8857517</v>
      </c>
      <c r="M27" s="99">
        <v>20217271</v>
      </c>
      <c r="N27" s="99">
        <v>2565182</v>
      </c>
      <c r="O27" s="99">
        <v>8181922</v>
      </c>
      <c r="P27" s="99">
        <v>1491032</v>
      </c>
      <c r="Q27" s="99">
        <v>12238136</v>
      </c>
      <c r="R27" s="99">
        <v>0</v>
      </c>
      <c r="S27" s="99">
        <v>0</v>
      </c>
      <c r="T27" s="99">
        <v>0</v>
      </c>
      <c r="U27" s="99">
        <v>0</v>
      </c>
      <c r="V27" s="99">
        <v>39982613</v>
      </c>
      <c r="W27" s="99">
        <v>75670500</v>
      </c>
      <c r="X27" s="99">
        <v>-35687887</v>
      </c>
      <c r="Y27" s="100">
        <v>-47.16</v>
      </c>
      <c r="Z27" s="101">
        <v>100894000</v>
      </c>
    </row>
    <row r="28" spans="1:26" ht="13.5">
      <c r="A28" s="102" t="s">
        <v>44</v>
      </c>
      <c r="B28" s="18">
        <v>0</v>
      </c>
      <c r="C28" s="18">
        <v>0</v>
      </c>
      <c r="D28" s="58">
        <v>77161000</v>
      </c>
      <c r="E28" s="59">
        <v>77161000</v>
      </c>
      <c r="F28" s="59">
        <v>0</v>
      </c>
      <c r="G28" s="59">
        <v>2436532</v>
      </c>
      <c r="H28" s="59">
        <v>5040862</v>
      </c>
      <c r="I28" s="59">
        <v>7477394</v>
      </c>
      <c r="J28" s="59">
        <v>140000</v>
      </c>
      <c r="K28" s="59">
        <v>9230748</v>
      </c>
      <c r="L28" s="59">
        <v>8668239</v>
      </c>
      <c r="M28" s="59">
        <v>18038987</v>
      </c>
      <c r="N28" s="59">
        <v>2526494</v>
      </c>
      <c r="O28" s="59">
        <v>8013998</v>
      </c>
      <c r="P28" s="59">
        <v>1425040</v>
      </c>
      <c r="Q28" s="59">
        <v>11965532</v>
      </c>
      <c r="R28" s="59">
        <v>0</v>
      </c>
      <c r="S28" s="59">
        <v>0</v>
      </c>
      <c r="T28" s="59">
        <v>0</v>
      </c>
      <c r="U28" s="59">
        <v>0</v>
      </c>
      <c r="V28" s="59">
        <v>37481913</v>
      </c>
      <c r="W28" s="59">
        <v>57870750</v>
      </c>
      <c r="X28" s="59">
        <v>-20388837</v>
      </c>
      <c r="Y28" s="60">
        <v>-35.23</v>
      </c>
      <c r="Z28" s="61">
        <v>77161000</v>
      </c>
    </row>
    <row r="29" spans="1:26" ht="13.5">
      <c r="A29" s="57" t="s">
        <v>99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23733000</v>
      </c>
      <c r="E31" s="59">
        <v>23733000</v>
      </c>
      <c r="F31" s="59">
        <v>0</v>
      </c>
      <c r="G31" s="59">
        <v>25811</v>
      </c>
      <c r="H31" s="59">
        <v>24001</v>
      </c>
      <c r="I31" s="59">
        <v>49812</v>
      </c>
      <c r="J31" s="59">
        <v>1935677</v>
      </c>
      <c r="K31" s="59">
        <v>53329</v>
      </c>
      <c r="L31" s="59">
        <v>189278</v>
      </c>
      <c r="M31" s="59">
        <v>2178284</v>
      </c>
      <c r="N31" s="59">
        <v>38688</v>
      </c>
      <c r="O31" s="59">
        <v>167924</v>
      </c>
      <c r="P31" s="59">
        <v>65992</v>
      </c>
      <c r="Q31" s="59">
        <v>272604</v>
      </c>
      <c r="R31" s="59">
        <v>0</v>
      </c>
      <c r="S31" s="59">
        <v>0</v>
      </c>
      <c r="T31" s="59">
        <v>0</v>
      </c>
      <c r="U31" s="59">
        <v>0</v>
      </c>
      <c r="V31" s="59">
        <v>2500700</v>
      </c>
      <c r="W31" s="59">
        <v>17799750</v>
      </c>
      <c r="X31" s="59">
        <v>-15299050</v>
      </c>
      <c r="Y31" s="60">
        <v>-85.95</v>
      </c>
      <c r="Z31" s="61">
        <v>23733000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100894000</v>
      </c>
      <c r="E32" s="99">
        <f t="shared" si="5"/>
        <v>100894000</v>
      </c>
      <c r="F32" s="99">
        <f t="shared" si="5"/>
        <v>0</v>
      </c>
      <c r="G32" s="99">
        <f t="shared" si="5"/>
        <v>2462343</v>
      </c>
      <c r="H32" s="99">
        <f t="shared" si="5"/>
        <v>5064863</v>
      </c>
      <c r="I32" s="99">
        <f t="shared" si="5"/>
        <v>7527206</v>
      </c>
      <c r="J32" s="99">
        <f t="shared" si="5"/>
        <v>2075677</v>
      </c>
      <c r="K32" s="99">
        <f t="shared" si="5"/>
        <v>9284077</v>
      </c>
      <c r="L32" s="99">
        <f t="shared" si="5"/>
        <v>8857517</v>
      </c>
      <c r="M32" s="99">
        <f t="shared" si="5"/>
        <v>20217271</v>
      </c>
      <c r="N32" s="99">
        <f t="shared" si="5"/>
        <v>2565182</v>
      </c>
      <c r="O32" s="99">
        <f t="shared" si="5"/>
        <v>8181922</v>
      </c>
      <c r="P32" s="99">
        <f t="shared" si="5"/>
        <v>1491032</v>
      </c>
      <c r="Q32" s="99">
        <f t="shared" si="5"/>
        <v>12238136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39982613</v>
      </c>
      <c r="W32" s="99">
        <f t="shared" si="5"/>
        <v>75670500</v>
      </c>
      <c r="X32" s="99">
        <f t="shared" si="5"/>
        <v>-35687887</v>
      </c>
      <c r="Y32" s="100">
        <f>+IF(W32&lt;&gt;0,(X32/W32)*100,0)</f>
        <v>-47.16221909462737</v>
      </c>
      <c r="Z32" s="101">
        <f t="shared" si="5"/>
        <v>100894000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252814857</v>
      </c>
      <c r="C35" s="18">
        <v>0</v>
      </c>
      <c r="D35" s="58">
        <v>338680579</v>
      </c>
      <c r="E35" s="59">
        <v>338680579</v>
      </c>
      <c r="F35" s="59">
        <v>0</v>
      </c>
      <c r="G35" s="59">
        <v>297335101</v>
      </c>
      <c r="H35" s="59">
        <v>449428455</v>
      </c>
      <c r="I35" s="59">
        <v>449428455</v>
      </c>
      <c r="J35" s="59">
        <v>407583027</v>
      </c>
      <c r="K35" s="59">
        <v>365778259</v>
      </c>
      <c r="L35" s="59">
        <v>389445564</v>
      </c>
      <c r="M35" s="59">
        <v>389445564</v>
      </c>
      <c r="N35" s="59">
        <v>391166291</v>
      </c>
      <c r="O35" s="59">
        <v>262047996</v>
      </c>
      <c r="P35" s="59">
        <v>247466037</v>
      </c>
      <c r="Q35" s="59">
        <v>247466037</v>
      </c>
      <c r="R35" s="59">
        <v>0</v>
      </c>
      <c r="S35" s="59">
        <v>0</v>
      </c>
      <c r="T35" s="59">
        <v>0</v>
      </c>
      <c r="U35" s="59">
        <v>0</v>
      </c>
      <c r="V35" s="59">
        <v>247466037</v>
      </c>
      <c r="W35" s="59">
        <v>254010434</v>
      </c>
      <c r="X35" s="59">
        <v>-6544397</v>
      </c>
      <c r="Y35" s="60">
        <v>-2.58</v>
      </c>
      <c r="Z35" s="61">
        <v>338680579</v>
      </c>
    </row>
    <row r="36" spans="1:26" ht="13.5">
      <c r="A36" s="57" t="s">
        <v>53</v>
      </c>
      <c r="B36" s="18">
        <v>3464132275</v>
      </c>
      <c r="C36" s="18">
        <v>0</v>
      </c>
      <c r="D36" s="58">
        <v>3538030285</v>
      </c>
      <c r="E36" s="59">
        <v>3538030285</v>
      </c>
      <c r="F36" s="59">
        <v>0</v>
      </c>
      <c r="G36" s="59">
        <v>-29579860</v>
      </c>
      <c r="H36" s="59">
        <v>3395530526</v>
      </c>
      <c r="I36" s="59">
        <v>3395530526</v>
      </c>
      <c r="J36" s="59">
        <v>3410293912</v>
      </c>
      <c r="K36" s="59">
        <v>3407764367</v>
      </c>
      <c r="L36" s="59">
        <v>3404998327</v>
      </c>
      <c r="M36" s="59">
        <v>3404998327</v>
      </c>
      <c r="N36" s="59">
        <v>3405582954</v>
      </c>
      <c r="O36" s="59">
        <v>3333211953</v>
      </c>
      <c r="P36" s="59">
        <v>3325574858</v>
      </c>
      <c r="Q36" s="59">
        <v>3325574858</v>
      </c>
      <c r="R36" s="59">
        <v>0</v>
      </c>
      <c r="S36" s="59">
        <v>0</v>
      </c>
      <c r="T36" s="59">
        <v>0</v>
      </c>
      <c r="U36" s="59">
        <v>0</v>
      </c>
      <c r="V36" s="59">
        <v>3325574858</v>
      </c>
      <c r="W36" s="59">
        <v>2653522714</v>
      </c>
      <c r="X36" s="59">
        <v>672052144</v>
      </c>
      <c r="Y36" s="60">
        <v>25.33</v>
      </c>
      <c r="Z36" s="61">
        <v>3538030285</v>
      </c>
    </row>
    <row r="37" spans="1:26" ht="13.5">
      <c r="A37" s="57" t="s">
        <v>54</v>
      </c>
      <c r="B37" s="18">
        <v>756746159</v>
      </c>
      <c r="C37" s="18">
        <v>0</v>
      </c>
      <c r="D37" s="58">
        <v>347131429</v>
      </c>
      <c r="E37" s="59">
        <v>347131429</v>
      </c>
      <c r="F37" s="59">
        <v>0</v>
      </c>
      <c r="G37" s="59">
        <v>209268984</v>
      </c>
      <c r="H37" s="59">
        <v>966034145</v>
      </c>
      <c r="I37" s="59">
        <v>966034145</v>
      </c>
      <c r="J37" s="59">
        <v>948666070</v>
      </c>
      <c r="K37" s="59">
        <v>937074174</v>
      </c>
      <c r="L37" s="59">
        <v>874906091</v>
      </c>
      <c r="M37" s="59">
        <v>874906091</v>
      </c>
      <c r="N37" s="59">
        <v>900983069</v>
      </c>
      <c r="O37" s="59">
        <v>735083252</v>
      </c>
      <c r="P37" s="59">
        <v>734290282</v>
      </c>
      <c r="Q37" s="59">
        <v>734290282</v>
      </c>
      <c r="R37" s="59">
        <v>0</v>
      </c>
      <c r="S37" s="59">
        <v>0</v>
      </c>
      <c r="T37" s="59">
        <v>0</v>
      </c>
      <c r="U37" s="59">
        <v>0</v>
      </c>
      <c r="V37" s="59">
        <v>734290282</v>
      </c>
      <c r="W37" s="59">
        <v>260348572</v>
      </c>
      <c r="X37" s="59">
        <v>473941710</v>
      </c>
      <c r="Y37" s="60">
        <v>182.04</v>
      </c>
      <c r="Z37" s="61">
        <v>347131429</v>
      </c>
    </row>
    <row r="38" spans="1:26" ht="13.5">
      <c r="A38" s="57" t="s">
        <v>55</v>
      </c>
      <c r="B38" s="18">
        <v>170326509</v>
      </c>
      <c r="C38" s="18">
        <v>0</v>
      </c>
      <c r="D38" s="58">
        <v>166805317</v>
      </c>
      <c r="E38" s="59">
        <v>166805317</v>
      </c>
      <c r="F38" s="59">
        <v>0</v>
      </c>
      <c r="G38" s="59">
        <v>72751</v>
      </c>
      <c r="H38" s="59">
        <v>169429772</v>
      </c>
      <c r="I38" s="59">
        <v>169429772</v>
      </c>
      <c r="J38" s="59">
        <v>169495522</v>
      </c>
      <c r="K38" s="59">
        <v>169557580</v>
      </c>
      <c r="L38" s="59">
        <v>169557580</v>
      </c>
      <c r="M38" s="59">
        <v>169557580</v>
      </c>
      <c r="N38" s="59">
        <v>168206328</v>
      </c>
      <c r="O38" s="59">
        <v>168774389</v>
      </c>
      <c r="P38" s="59">
        <v>167727494</v>
      </c>
      <c r="Q38" s="59">
        <v>167727494</v>
      </c>
      <c r="R38" s="59">
        <v>0</v>
      </c>
      <c r="S38" s="59">
        <v>0</v>
      </c>
      <c r="T38" s="59">
        <v>0</v>
      </c>
      <c r="U38" s="59">
        <v>0</v>
      </c>
      <c r="V38" s="59">
        <v>167727494</v>
      </c>
      <c r="W38" s="59">
        <v>125103988</v>
      </c>
      <c r="X38" s="59">
        <v>42623506</v>
      </c>
      <c r="Y38" s="60">
        <v>34.07</v>
      </c>
      <c r="Z38" s="61">
        <v>166805317</v>
      </c>
    </row>
    <row r="39" spans="1:26" ht="13.5">
      <c r="A39" s="57" t="s">
        <v>56</v>
      </c>
      <c r="B39" s="18">
        <v>2789874464</v>
      </c>
      <c r="C39" s="18">
        <v>0</v>
      </c>
      <c r="D39" s="58">
        <v>3362774119</v>
      </c>
      <c r="E39" s="59">
        <v>3362774119</v>
      </c>
      <c r="F39" s="59">
        <v>0</v>
      </c>
      <c r="G39" s="59">
        <v>58413506</v>
      </c>
      <c r="H39" s="59">
        <v>2709495064</v>
      </c>
      <c r="I39" s="59">
        <v>2709495064</v>
      </c>
      <c r="J39" s="59">
        <v>2699715347</v>
      </c>
      <c r="K39" s="59">
        <v>2666910872</v>
      </c>
      <c r="L39" s="59">
        <v>2749980220</v>
      </c>
      <c r="M39" s="59">
        <v>2749980220</v>
      </c>
      <c r="N39" s="59">
        <v>2727559848</v>
      </c>
      <c r="O39" s="59">
        <v>2691402308</v>
      </c>
      <c r="P39" s="59">
        <v>2671023119</v>
      </c>
      <c r="Q39" s="59">
        <v>2671023119</v>
      </c>
      <c r="R39" s="59">
        <v>0</v>
      </c>
      <c r="S39" s="59">
        <v>0</v>
      </c>
      <c r="T39" s="59">
        <v>0</v>
      </c>
      <c r="U39" s="59">
        <v>0</v>
      </c>
      <c r="V39" s="59">
        <v>2671023119</v>
      </c>
      <c r="W39" s="59">
        <v>2522080589</v>
      </c>
      <c r="X39" s="59">
        <v>148942530</v>
      </c>
      <c r="Y39" s="60">
        <v>5.91</v>
      </c>
      <c r="Z39" s="61">
        <v>3362774119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113623334</v>
      </c>
      <c r="C42" s="18">
        <v>0</v>
      </c>
      <c r="D42" s="58">
        <v>192571228</v>
      </c>
      <c r="E42" s="59">
        <v>192571228</v>
      </c>
      <c r="F42" s="59">
        <v>-308030</v>
      </c>
      <c r="G42" s="59">
        <v>20284145</v>
      </c>
      <c r="H42" s="59">
        <v>-13628424</v>
      </c>
      <c r="I42" s="59">
        <v>6347691</v>
      </c>
      <c r="J42" s="59">
        <v>3863673</v>
      </c>
      <c r="K42" s="59">
        <v>725170</v>
      </c>
      <c r="L42" s="59">
        <v>22071483</v>
      </c>
      <c r="M42" s="59">
        <v>26660326</v>
      </c>
      <c r="N42" s="59">
        <v>-8768735</v>
      </c>
      <c r="O42" s="59">
        <v>-2913051</v>
      </c>
      <c r="P42" s="59">
        <v>12339449</v>
      </c>
      <c r="Q42" s="59">
        <v>657663</v>
      </c>
      <c r="R42" s="59">
        <v>0</v>
      </c>
      <c r="S42" s="59">
        <v>0</v>
      </c>
      <c r="T42" s="59">
        <v>0</v>
      </c>
      <c r="U42" s="59">
        <v>0</v>
      </c>
      <c r="V42" s="59">
        <v>33665680</v>
      </c>
      <c r="W42" s="59">
        <v>144427671</v>
      </c>
      <c r="X42" s="59">
        <v>-110761991</v>
      </c>
      <c r="Y42" s="60">
        <v>-76.69</v>
      </c>
      <c r="Z42" s="61">
        <v>192571228</v>
      </c>
    </row>
    <row r="43" spans="1:26" ht="13.5">
      <c r="A43" s="57" t="s">
        <v>59</v>
      </c>
      <c r="B43" s="18">
        <v>-112241419</v>
      </c>
      <c r="C43" s="18">
        <v>0</v>
      </c>
      <c r="D43" s="58">
        <v>-90894004</v>
      </c>
      <c r="E43" s="59">
        <v>-90894004</v>
      </c>
      <c r="F43" s="59">
        <v>880918</v>
      </c>
      <c r="G43" s="59">
        <v>-556691</v>
      </c>
      <c r="H43" s="59">
        <v>-4556170</v>
      </c>
      <c r="I43" s="59">
        <v>-4231943</v>
      </c>
      <c r="J43" s="59">
        <v>-2075677</v>
      </c>
      <c r="K43" s="59">
        <v>-8990655</v>
      </c>
      <c r="L43" s="59">
        <v>-8372605</v>
      </c>
      <c r="M43" s="59">
        <v>-19438937</v>
      </c>
      <c r="N43" s="59">
        <v>-122045</v>
      </c>
      <c r="O43" s="59">
        <v>-7191925</v>
      </c>
      <c r="P43" s="59">
        <v>-1099584</v>
      </c>
      <c r="Q43" s="59">
        <v>-8413554</v>
      </c>
      <c r="R43" s="59">
        <v>0</v>
      </c>
      <c r="S43" s="59">
        <v>0</v>
      </c>
      <c r="T43" s="59">
        <v>0</v>
      </c>
      <c r="U43" s="59">
        <v>0</v>
      </c>
      <c r="V43" s="59">
        <v>-32084434</v>
      </c>
      <c r="W43" s="59">
        <v>-68170824</v>
      </c>
      <c r="X43" s="59">
        <v>36086390</v>
      </c>
      <c r="Y43" s="60">
        <v>-52.94</v>
      </c>
      <c r="Z43" s="61">
        <v>-90894004</v>
      </c>
    </row>
    <row r="44" spans="1:26" ht="13.5">
      <c r="A44" s="57" t="s">
        <v>60</v>
      </c>
      <c r="B44" s="18">
        <v>-4781644</v>
      </c>
      <c r="C44" s="18">
        <v>0</v>
      </c>
      <c r="D44" s="58">
        <v>-1365406</v>
      </c>
      <c r="E44" s="59">
        <v>-1365406</v>
      </c>
      <c r="F44" s="59">
        <v>59000</v>
      </c>
      <c r="G44" s="59">
        <v>30916</v>
      </c>
      <c r="H44" s="59">
        <v>-1159167</v>
      </c>
      <c r="I44" s="59">
        <v>-1069251</v>
      </c>
      <c r="J44" s="59">
        <v>72534</v>
      </c>
      <c r="K44" s="59">
        <v>31268</v>
      </c>
      <c r="L44" s="59">
        <v>41455</v>
      </c>
      <c r="M44" s="59">
        <v>145257</v>
      </c>
      <c r="N44" s="59">
        <v>200000</v>
      </c>
      <c r="O44" s="59">
        <v>22472</v>
      </c>
      <c r="P44" s="59">
        <v>-628361</v>
      </c>
      <c r="Q44" s="59">
        <v>-405889</v>
      </c>
      <c r="R44" s="59">
        <v>0</v>
      </c>
      <c r="S44" s="59">
        <v>0</v>
      </c>
      <c r="T44" s="59">
        <v>0</v>
      </c>
      <c r="U44" s="59">
        <v>0</v>
      </c>
      <c r="V44" s="59">
        <v>-1329883</v>
      </c>
      <c r="W44" s="59">
        <v>-1580377</v>
      </c>
      <c r="X44" s="59">
        <v>250494</v>
      </c>
      <c r="Y44" s="60">
        <v>-15.85</v>
      </c>
      <c r="Z44" s="61">
        <v>-1365406</v>
      </c>
    </row>
    <row r="45" spans="1:26" ht="13.5">
      <c r="A45" s="69" t="s">
        <v>61</v>
      </c>
      <c r="B45" s="21">
        <v>14990227</v>
      </c>
      <c r="C45" s="21">
        <v>0</v>
      </c>
      <c r="D45" s="98">
        <v>138333094</v>
      </c>
      <c r="E45" s="99">
        <v>138333094</v>
      </c>
      <c r="F45" s="99">
        <v>15622115</v>
      </c>
      <c r="G45" s="99">
        <v>35380485</v>
      </c>
      <c r="H45" s="99">
        <v>16036724</v>
      </c>
      <c r="I45" s="99">
        <v>16036724</v>
      </c>
      <c r="J45" s="99">
        <v>17897254</v>
      </c>
      <c r="K45" s="99">
        <v>9663037</v>
      </c>
      <c r="L45" s="99">
        <v>23403370</v>
      </c>
      <c r="M45" s="99">
        <v>23403370</v>
      </c>
      <c r="N45" s="99">
        <v>14712590</v>
      </c>
      <c r="O45" s="99">
        <v>4630086</v>
      </c>
      <c r="P45" s="99">
        <v>15241590</v>
      </c>
      <c r="Q45" s="99">
        <v>15241590</v>
      </c>
      <c r="R45" s="99">
        <v>0</v>
      </c>
      <c r="S45" s="99">
        <v>0</v>
      </c>
      <c r="T45" s="99">
        <v>0</v>
      </c>
      <c r="U45" s="99">
        <v>0</v>
      </c>
      <c r="V45" s="99">
        <v>15241590</v>
      </c>
      <c r="W45" s="99">
        <v>112697746</v>
      </c>
      <c r="X45" s="99">
        <v>-97456156</v>
      </c>
      <c r="Y45" s="100">
        <v>-86.48</v>
      </c>
      <c r="Z45" s="101">
        <v>138333094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100</v>
      </c>
      <c r="B47" s="114" t="s">
        <v>85</v>
      </c>
      <c r="C47" s="114"/>
      <c r="D47" s="115" t="s">
        <v>86</v>
      </c>
      <c r="E47" s="116" t="s">
        <v>87</v>
      </c>
      <c r="F47" s="117"/>
      <c r="G47" s="117"/>
      <c r="H47" s="117"/>
      <c r="I47" s="118" t="s">
        <v>88</v>
      </c>
      <c r="J47" s="117"/>
      <c r="K47" s="117"/>
      <c r="L47" s="117"/>
      <c r="M47" s="118" t="s">
        <v>89</v>
      </c>
      <c r="N47" s="119"/>
      <c r="O47" s="119"/>
      <c r="P47" s="119"/>
      <c r="Q47" s="118" t="s">
        <v>90</v>
      </c>
      <c r="R47" s="119"/>
      <c r="S47" s="119"/>
      <c r="T47" s="119"/>
      <c r="U47" s="119"/>
      <c r="V47" s="118" t="s">
        <v>91</v>
      </c>
      <c r="W47" s="118" t="s">
        <v>92</v>
      </c>
      <c r="X47" s="118" t="s">
        <v>93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45980254</v>
      </c>
      <c r="C51" s="51">
        <v>0</v>
      </c>
      <c r="D51" s="128">
        <v>88792394</v>
      </c>
      <c r="E51" s="53">
        <v>52859167</v>
      </c>
      <c r="F51" s="53">
        <v>0</v>
      </c>
      <c r="G51" s="53">
        <v>0</v>
      </c>
      <c r="H51" s="53">
        <v>0</v>
      </c>
      <c r="I51" s="53">
        <v>39396624</v>
      </c>
      <c r="J51" s="53">
        <v>0</v>
      </c>
      <c r="K51" s="53">
        <v>0</v>
      </c>
      <c r="L51" s="53">
        <v>0</v>
      </c>
      <c r="M51" s="53">
        <v>47457422</v>
      </c>
      <c r="N51" s="53">
        <v>0</v>
      </c>
      <c r="O51" s="53">
        <v>0</v>
      </c>
      <c r="P51" s="53">
        <v>0</v>
      </c>
      <c r="Q51" s="53">
        <v>48753351</v>
      </c>
      <c r="R51" s="53">
        <v>0</v>
      </c>
      <c r="S51" s="53">
        <v>0</v>
      </c>
      <c r="T51" s="53">
        <v>0</v>
      </c>
      <c r="U51" s="53">
        <v>0</v>
      </c>
      <c r="V51" s="53">
        <v>51318699</v>
      </c>
      <c r="W51" s="53">
        <v>127087689</v>
      </c>
      <c r="X51" s="53">
        <v>501645600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101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84.99999993793035</v>
      </c>
      <c r="E58" s="7">
        <f t="shared" si="6"/>
        <v>84.99999993793035</v>
      </c>
      <c r="F58" s="7">
        <f t="shared" si="6"/>
        <v>83.52401808434367</v>
      </c>
      <c r="G58" s="7">
        <f t="shared" si="6"/>
        <v>73.74619361097164</v>
      </c>
      <c r="H58" s="7">
        <f t="shared" si="6"/>
        <v>72.77603173750492</v>
      </c>
      <c r="I58" s="7">
        <f t="shared" si="6"/>
        <v>76.61330672089333</v>
      </c>
      <c r="J58" s="7">
        <f t="shared" si="6"/>
        <v>97.14484540478142</v>
      </c>
      <c r="K58" s="7">
        <f t="shared" si="6"/>
        <v>97.26497443793582</v>
      </c>
      <c r="L58" s="7">
        <f t="shared" si="6"/>
        <v>71.15387000072889</v>
      </c>
      <c r="M58" s="7">
        <f t="shared" si="6"/>
        <v>88.55579083540202</v>
      </c>
      <c r="N58" s="7">
        <f t="shared" si="6"/>
        <v>75.72351989736077</v>
      </c>
      <c r="O58" s="7">
        <f t="shared" si="6"/>
        <v>0</v>
      </c>
      <c r="P58" s="7">
        <f t="shared" si="6"/>
        <v>0</v>
      </c>
      <c r="Q58" s="7">
        <f t="shared" si="6"/>
        <v>229.93408919309695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105.4713747547107</v>
      </c>
      <c r="W58" s="7">
        <f t="shared" si="6"/>
        <v>85</v>
      </c>
      <c r="X58" s="7">
        <f t="shared" si="6"/>
        <v>0</v>
      </c>
      <c r="Y58" s="7">
        <f t="shared" si="6"/>
        <v>0</v>
      </c>
      <c r="Z58" s="8">
        <f t="shared" si="6"/>
        <v>84.99999993793035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84.99999768082725</v>
      </c>
      <c r="E59" s="10">
        <f t="shared" si="7"/>
        <v>84.99999768082725</v>
      </c>
      <c r="F59" s="10">
        <f t="shared" si="7"/>
        <v>97.7168371085096</v>
      </c>
      <c r="G59" s="10">
        <f t="shared" si="7"/>
        <v>83.48309522646606</v>
      </c>
      <c r="H59" s="10">
        <f t="shared" si="7"/>
        <v>131.67385536424683</v>
      </c>
      <c r="I59" s="10">
        <f t="shared" si="7"/>
        <v>104.54119437603336</v>
      </c>
      <c r="J59" s="10">
        <f t="shared" si="7"/>
        <v>86.63067049590558</v>
      </c>
      <c r="K59" s="10">
        <f t="shared" si="7"/>
        <v>188.90014239365902</v>
      </c>
      <c r="L59" s="10">
        <f t="shared" si="7"/>
        <v>69.17110465164544</v>
      </c>
      <c r="M59" s="10">
        <f t="shared" si="7"/>
        <v>101.60677575439536</v>
      </c>
      <c r="N59" s="10">
        <f t="shared" si="7"/>
        <v>48.14776560206294</v>
      </c>
      <c r="O59" s="10">
        <f t="shared" si="7"/>
        <v>0</v>
      </c>
      <c r="P59" s="10">
        <f t="shared" si="7"/>
        <v>0</v>
      </c>
      <c r="Q59" s="10">
        <f t="shared" si="7"/>
        <v>159.58667302066553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115.22610076726933</v>
      </c>
      <c r="W59" s="10">
        <f t="shared" si="7"/>
        <v>84.99999733799304</v>
      </c>
      <c r="X59" s="10">
        <f t="shared" si="7"/>
        <v>0</v>
      </c>
      <c r="Y59" s="10">
        <f t="shared" si="7"/>
        <v>0</v>
      </c>
      <c r="Z59" s="11">
        <f t="shared" si="7"/>
        <v>84.99999768082725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85.00000043691642</v>
      </c>
      <c r="E60" s="13">
        <f t="shared" si="7"/>
        <v>85.00000043691642</v>
      </c>
      <c r="F60" s="13">
        <f t="shared" si="7"/>
        <v>80.16962404456311</v>
      </c>
      <c r="G60" s="13">
        <f t="shared" si="7"/>
        <v>71.62041654982745</v>
      </c>
      <c r="H60" s="13">
        <f t="shared" si="7"/>
        <v>59.36847080483298</v>
      </c>
      <c r="I60" s="13">
        <f t="shared" si="7"/>
        <v>70.26514173437246</v>
      </c>
      <c r="J60" s="13">
        <f t="shared" si="7"/>
        <v>99.75022297862657</v>
      </c>
      <c r="K60" s="13">
        <f t="shared" si="7"/>
        <v>84.57297652659005</v>
      </c>
      <c r="L60" s="13">
        <f t="shared" si="7"/>
        <v>71.75599300701194</v>
      </c>
      <c r="M60" s="13">
        <f t="shared" si="7"/>
        <v>85.60207623338839</v>
      </c>
      <c r="N60" s="13">
        <f t="shared" si="7"/>
        <v>85.8031334658812</v>
      </c>
      <c r="O60" s="13">
        <f t="shared" si="7"/>
        <v>0</v>
      </c>
      <c r="P60" s="13">
        <f t="shared" si="7"/>
        <v>0</v>
      </c>
      <c r="Q60" s="13">
        <f t="shared" si="7"/>
        <v>251.34063583724205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102.44260440051667</v>
      </c>
      <c r="W60" s="13">
        <f t="shared" si="7"/>
        <v>85.00000058849967</v>
      </c>
      <c r="X60" s="13">
        <f t="shared" si="7"/>
        <v>0</v>
      </c>
      <c r="Y60" s="13">
        <f t="shared" si="7"/>
        <v>0</v>
      </c>
      <c r="Z60" s="14">
        <f t="shared" si="7"/>
        <v>85.00000043691642</v>
      </c>
    </row>
    <row r="61" spans="1:26" ht="13.5">
      <c r="A61" s="38" t="s">
        <v>102</v>
      </c>
      <c r="B61" s="12">
        <f t="shared" si="7"/>
        <v>0</v>
      </c>
      <c r="C61" s="12">
        <f t="shared" si="7"/>
        <v>0</v>
      </c>
      <c r="D61" s="3">
        <f t="shared" si="7"/>
        <v>84.99999991833113</v>
      </c>
      <c r="E61" s="13">
        <f t="shared" si="7"/>
        <v>84.99999991833113</v>
      </c>
      <c r="F61" s="13">
        <f t="shared" si="7"/>
        <v>80.78054303094953</v>
      </c>
      <c r="G61" s="13">
        <f t="shared" si="7"/>
        <v>68.46929462088208</v>
      </c>
      <c r="H61" s="13">
        <f t="shared" si="7"/>
        <v>53.91339345034982</v>
      </c>
      <c r="I61" s="13">
        <f t="shared" si="7"/>
        <v>67.83812649215537</v>
      </c>
      <c r="J61" s="13">
        <f t="shared" si="7"/>
        <v>88.84494728523237</v>
      </c>
      <c r="K61" s="13">
        <f t="shared" si="7"/>
        <v>78.76596032773662</v>
      </c>
      <c r="L61" s="13">
        <f t="shared" si="7"/>
        <v>70.13621455567402</v>
      </c>
      <c r="M61" s="13">
        <f t="shared" si="7"/>
        <v>79.37110541244512</v>
      </c>
      <c r="N61" s="13">
        <f t="shared" si="7"/>
        <v>88.47417619477976</v>
      </c>
      <c r="O61" s="13">
        <f t="shared" si="7"/>
        <v>0</v>
      </c>
      <c r="P61" s="13">
        <f t="shared" si="7"/>
        <v>0</v>
      </c>
      <c r="Q61" s="13">
        <f t="shared" si="7"/>
        <v>230.62400069537654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95.72858146627905</v>
      </c>
      <c r="W61" s="13">
        <f t="shared" si="7"/>
        <v>84.99999945554082</v>
      </c>
      <c r="X61" s="13">
        <f t="shared" si="7"/>
        <v>0</v>
      </c>
      <c r="Y61" s="13">
        <f t="shared" si="7"/>
        <v>0</v>
      </c>
      <c r="Z61" s="14">
        <f t="shared" si="7"/>
        <v>84.99999991833113</v>
      </c>
    </row>
    <row r="62" spans="1:26" ht="13.5">
      <c r="A62" s="38" t="s">
        <v>103</v>
      </c>
      <c r="B62" s="12">
        <f t="shared" si="7"/>
        <v>0</v>
      </c>
      <c r="C62" s="12">
        <f t="shared" si="7"/>
        <v>0</v>
      </c>
      <c r="D62" s="3">
        <f t="shared" si="7"/>
        <v>85.00000038775309</v>
      </c>
      <c r="E62" s="13">
        <f t="shared" si="7"/>
        <v>85.00000038775309</v>
      </c>
      <c r="F62" s="13">
        <f t="shared" si="7"/>
        <v>83.86884771575764</v>
      </c>
      <c r="G62" s="13">
        <f t="shared" si="7"/>
        <v>76.31111385503833</v>
      </c>
      <c r="H62" s="13">
        <f t="shared" si="7"/>
        <v>51.18262775903416</v>
      </c>
      <c r="I62" s="13">
        <f t="shared" si="7"/>
        <v>69.81199361388786</v>
      </c>
      <c r="J62" s="13">
        <f t="shared" si="7"/>
        <v>129.1164321714331</v>
      </c>
      <c r="K62" s="13">
        <f t="shared" si="7"/>
        <v>92.45566630782454</v>
      </c>
      <c r="L62" s="13">
        <f t="shared" si="7"/>
        <v>72.61528158763475</v>
      </c>
      <c r="M62" s="13">
        <f t="shared" si="7"/>
        <v>98.390091093692</v>
      </c>
      <c r="N62" s="13">
        <f t="shared" si="7"/>
        <v>99.07667401853068</v>
      </c>
      <c r="O62" s="13">
        <f t="shared" si="7"/>
        <v>0</v>
      </c>
      <c r="P62" s="13">
        <f t="shared" si="7"/>
        <v>0</v>
      </c>
      <c r="Q62" s="13">
        <f t="shared" si="7"/>
        <v>312.8589846154357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113.81308200697595</v>
      </c>
      <c r="W62" s="13">
        <f t="shared" si="7"/>
        <v>85.00000132943914</v>
      </c>
      <c r="X62" s="13">
        <f t="shared" si="7"/>
        <v>0</v>
      </c>
      <c r="Y62" s="13">
        <f t="shared" si="7"/>
        <v>0</v>
      </c>
      <c r="Z62" s="14">
        <f t="shared" si="7"/>
        <v>85.00000038775309</v>
      </c>
    </row>
    <row r="63" spans="1:26" ht="13.5">
      <c r="A63" s="38" t="s">
        <v>104</v>
      </c>
      <c r="B63" s="12">
        <f t="shared" si="7"/>
        <v>0</v>
      </c>
      <c r="C63" s="12">
        <f t="shared" si="7"/>
        <v>0</v>
      </c>
      <c r="D63" s="3">
        <f t="shared" si="7"/>
        <v>85.00000153357455</v>
      </c>
      <c r="E63" s="13">
        <f t="shared" si="7"/>
        <v>85.00000153357455</v>
      </c>
      <c r="F63" s="13">
        <f t="shared" si="7"/>
        <v>72.57061468474484</v>
      </c>
      <c r="G63" s="13">
        <f t="shared" si="7"/>
        <v>61.32215539787958</v>
      </c>
      <c r="H63" s="13">
        <f t="shared" si="7"/>
        <v>80.00856828888315</v>
      </c>
      <c r="I63" s="13">
        <f t="shared" si="7"/>
        <v>71.11832972174336</v>
      </c>
      <c r="J63" s="13">
        <f t="shared" si="7"/>
        <v>72.47556507353315</v>
      </c>
      <c r="K63" s="13">
        <f t="shared" si="7"/>
        <v>81.23933082288445</v>
      </c>
      <c r="L63" s="13">
        <f t="shared" si="7"/>
        <v>76.38081069140807</v>
      </c>
      <c r="M63" s="13">
        <f t="shared" si="7"/>
        <v>76.6706490659001</v>
      </c>
      <c r="N63" s="13">
        <f t="shared" si="7"/>
        <v>55.704326770015655</v>
      </c>
      <c r="O63" s="13">
        <f t="shared" si="7"/>
        <v>0</v>
      </c>
      <c r="P63" s="13">
        <f t="shared" si="7"/>
        <v>0</v>
      </c>
      <c r="Q63" s="13">
        <f t="shared" si="7"/>
        <v>212.09885558215254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96.0232550433573</v>
      </c>
      <c r="W63" s="13">
        <f t="shared" si="7"/>
        <v>85.00000237456705</v>
      </c>
      <c r="X63" s="13">
        <f t="shared" si="7"/>
        <v>0</v>
      </c>
      <c r="Y63" s="13">
        <f t="shared" si="7"/>
        <v>0</v>
      </c>
      <c r="Z63" s="14">
        <f t="shared" si="7"/>
        <v>85.00000153357455</v>
      </c>
    </row>
    <row r="64" spans="1:26" ht="13.5">
      <c r="A64" s="38" t="s">
        <v>105</v>
      </c>
      <c r="B64" s="12">
        <f t="shared" si="7"/>
        <v>0</v>
      </c>
      <c r="C64" s="12">
        <f t="shared" si="7"/>
        <v>0</v>
      </c>
      <c r="D64" s="3">
        <f t="shared" si="7"/>
        <v>85.00000221473935</v>
      </c>
      <c r="E64" s="13">
        <f t="shared" si="7"/>
        <v>85.00000221473935</v>
      </c>
      <c r="F64" s="13">
        <f t="shared" si="7"/>
        <v>64.3616685614206</v>
      </c>
      <c r="G64" s="13">
        <f t="shared" si="7"/>
        <v>74.07710239216469</v>
      </c>
      <c r="H64" s="13">
        <f t="shared" si="7"/>
        <v>95.52962654221284</v>
      </c>
      <c r="I64" s="13">
        <f t="shared" si="7"/>
        <v>77.76015949068177</v>
      </c>
      <c r="J64" s="13">
        <f t="shared" si="7"/>
        <v>69.69081811745046</v>
      </c>
      <c r="K64" s="13">
        <f t="shared" si="7"/>
        <v>76.43273403412147</v>
      </c>
      <c r="L64" s="13">
        <f t="shared" si="7"/>
        <v>68.23535070811656</v>
      </c>
      <c r="M64" s="13">
        <f t="shared" si="7"/>
        <v>71.43825259217023</v>
      </c>
      <c r="N64" s="13">
        <f t="shared" si="7"/>
        <v>65.44858254795733</v>
      </c>
      <c r="O64" s="13">
        <f t="shared" si="7"/>
        <v>0</v>
      </c>
      <c r="P64" s="13">
        <f t="shared" si="7"/>
        <v>0</v>
      </c>
      <c r="Q64" s="13">
        <f t="shared" si="7"/>
        <v>209.87667751454686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96.0564974047803</v>
      </c>
      <c r="W64" s="13">
        <f t="shared" si="7"/>
        <v>85.00000221473935</v>
      </c>
      <c r="X64" s="13">
        <f t="shared" si="7"/>
        <v>0</v>
      </c>
      <c r="Y64" s="13">
        <f t="shared" si="7"/>
        <v>0</v>
      </c>
      <c r="Z64" s="14">
        <f t="shared" si="7"/>
        <v>85.00000221473935</v>
      </c>
    </row>
    <row r="65" spans="1:26" ht="13.5">
      <c r="A65" s="38" t="s">
        <v>106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107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108</v>
      </c>
      <c r="B67" s="23"/>
      <c r="C67" s="23"/>
      <c r="D67" s="24">
        <v>1369429201</v>
      </c>
      <c r="E67" s="25">
        <v>1369429201</v>
      </c>
      <c r="F67" s="25">
        <v>111736430</v>
      </c>
      <c r="G67" s="25">
        <v>115052612</v>
      </c>
      <c r="H67" s="25">
        <v>115266528</v>
      </c>
      <c r="I67" s="25">
        <v>342055570</v>
      </c>
      <c r="J67" s="25">
        <v>99312871</v>
      </c>
      <c r="K67" s="25">
        <v>97350315</v>
      </c>
      <c r="L67" s="25">
        <v>97738948</v>
      </c>
      <c r="M67" s="25">
        <v>294402134</v>
      </c>
      <c r="N67" s="25">
        <v>119321252</v>
      </c>
      <c r="O67" s="25"/>
      <c r="P67" s="25"/>
      <c r="Q67" s="25">
        <v>119321252</v>
      </c>
      <c r="R67" s="25"/>
      <c r="S67" s="25"/>
      <c r="T67" s="25"/>
      <c r="U67" s="25"/>
      <c r="V67" s="25">
        <v>755778956</v>
      </c>
      <c r="W67" s="25">
        <v>1027071900</v>
      </c>
      <c r="X67" s="25"/>
      <c r="Y67" s="24"/>
      <c r="Z67" s="26">
        <v>1369429201</v>
      </c>
    </row>
    <row r="68" spans="1:26" ht="13.5" hidden="1">
      <c r="A68" s="36" t="s">
        <v>31</v>
      </c>
      <c r="B68" s="18"/>
      <c r="C68" s="18"/>
      <c r="D68" s="19">
        <v>247933235</v>
      </c>
      <c r="E68" s="20">
        <v>247933235</v>
      </c>
      <c r="F68" s="20">
        <v>21359974</v>
      </c>
      <c r="G68" s="20">
        <v>20617283</v>
      </c>
      <c r="H68" s="20">
        <v>21373830</v>
      </c>
      <c r="I68" s="20">
        <v>63351087</v>
      </c>
      <c r="J68" s="20">
        <v>19722283</v>
      </c>
      <c r="K68" s="20">
        <v>11843224</v>
      </c>
      <c r="L68" s="20">
        <v>22767277</v>
      </c>
      <c r="M68" s="20">
        <v>54332784</v>
      </c>
      <c r="N68" s="20">
        <v>31939991</v>
      </c>
      <c r="O68" s="20"/>
      <c r="P68" s="20"/>
      <c r="Q68" s="20">
        <v>31939991</v>
      </c>
      <c r="R68" s="20"/>
      <c r="S68" s="20"/>
      <c r="T68" s="20"/>
      <c r="U68" s="20"/>
      <c r="V68" s="20">
        <v>149623862</v>
      </c>
      <c r="W68" s="20">
        <v>185949927</v>
      </c>
      <c r="X68" s="20"/>
      <c r="Y68" s="19"/>
      <c r="Z68" s="22">
        <v>247933235</v>
      </c>
    </row>
    <row r="69" spans="1:26" ht="13.5" hidden="1">
      <c r="A69" s="37" t="s">
        <v>32</v>
      </c>
      <c r="B69" s="18"/>
      <c r="C69" s="18"/>
      <c r="D69" s="19">
        <v>1121495966</v>
      </c>
      <c r="E69" s="20">
        <v>1121495966</v>
      </c>
      <c r="F69" s="20">
        <v>90376456</v>
      </c>
      <c r="G69" s="20">
        <v>94435329</v>
      </c>
      <c r="H69" s="20">
        <v>93892698</v>
      </c>
      <c r="I69" s="20">
        <v>278704483</v>
      </c>
      <c r="J69" s="20">
        <v>79590588</v>
      </c>
      <c r="K69" s="20">
        <v>85507091</v>
      </c>
      <c r="L69" s="20">
        <v>74971671</v>
      </c>
      <c r="M69" s="20">
        <v>240069350</v>
      </c>
      <c r="N69" s="20">
        <v>87381261</v>
      </c>
      <c r="O69" s="20"/>
      <c r="P69" s="20"/>
      <c r="Q69" s="20">
        <v>87381261</v>
      </c>
      <c r="R69" s="20"/>
      <c r="S69" s="20"/>
      <c r="T69" s="20"/>
      <c r="U69" s="20"/>
      <c r="V69" s="20">
        <v>606155094</v>
      </c>
      <c r="W69" s="20">
        <v>841121973</v>
      </c>
      <c r="X69" s="20"/>
      <c r="Y69" s="19"/>
      <c r="Z69" s="22">
        <v>1121495966</v>
      </c>
    </row>
    <row r="70" spans="1:26" ht="13.5" hidden="1">
      <c r="A70" s="38" t="s">
        <v>102</v>
      </c>
      <c r="B70" s="18"/>
      <c r="C70" s="18"/>
      <c r="D70" s="19">
        <v>551005497</v>
      </c>
      <c r="E70" s="20">
        <v>551005497</v>
      </c>
      <c r="F70" s="20">
        <v>48019031</v>
      </c>
      <c r="G70" s="20">
        <v>46826209</v>
      </c>
      <c r="H70" s="20">
        <v>46754039</v>
      </c>
      <c r="I70" s="20">
        <v>141599279</v>
      </c>
      <c r="J70" s="20">
        <v>35957571</v>
      </c>
      <c r="K70" s="20">
        <v>36084707</v>
      </c>
      <c r="L70" s="20">
        <v>34523403</v>
      </c>
      <c r="M70" s="20">
        <v>106565681</v>
      </c>
      <c r="N70" s="20">
        <v>42198719</v>
      </c>
      <c r="O70" s="20"/>
      <c r="P70" s="20"/>
      <c r="Q70" s="20">
        <v>42198719</v>
      </c>
      <c r="R70" s="20"/>
      <c r="S70" s="20"/>
      <c r="T70" s="20"/>
      <c r="U70" s="20"/>
      <c r="V70" s="20">
        <v>290363679</v>
      </c>
      <c r="W70" s="20">
        <v>413254125</v>
      </c>
      <c r="X70" s="20"/>
      <c r="Y70" s="19"/>
      <c r="Z70" s="22">
        <v>551005497</v>
      </c>
    </row>
    <row r="71" spans="1:26" ht="13.5" hidden="1">
      <c r="A71" s="38" t="s">
        <v>103</v>
      </c>
      <c r="B71" s="18"/>
      <c r="C71" s="18"/>
      <c r="D71" s="19">
        <v>361054516</v>
      </c>
      <c r="E71" s="20">
        <v>361054516</v>
      </c>
      <c r="F71" s="20">
        <v>26792122</v>
      </c>
      <c r="G71" s="20">
        <v>31584900</v>
      </c>
      <c r="H71" s="20">
        <v>31234934</v>
      </c>
      <c r="I71" s="20">
        <v>89611956</v>
      </c>
      <c r="J71" s="20">
        <v>27576751</v>
      </c>
      <c r="K71" s="20">
        <v>33552360</v>
      </c>
      <c r="L71" s="20">
        <v>25149311</v>
      </c>
      <c r="M71" s="20">
        <v>86278422</v>
      </c>
      <c r="N71" s="20">
        <v>26494868</v>
      </c>
      <c r="O71" s="20"/>
      <c r="P71" s="20"/>
      <c r="Q71" s="20">
        <v>26494868</v>
      </c>
      <c r="R71" s="20"/>
      <c r="S71" s="20"/>
      <c r="T71" s="20"/>
      <c r="U71" s="20"/>
      <c r="V71" s="20">
        <v>202385246</v>
      </c>
      <c r="W71" s="20">
        <v>270790884</v>
      </c>
      <c r="X71" s="20"/>
      <c r="Y71" s="19"/>
      <c r="Z71" s="22">
        <v>361054516</v>
      </c>
    </row>
    <row r="72" spans="1:26" ht="13.5" hidden="1">
      <c r="A72" s="38" t="s">
        <v>104</v>
      </c>
      <c r="B72" s="18"/>
      <c r="C72" s="18"/>
      <c r="D72" s="19">
        <v>101071057</v>
      </c>
      <c r="E72" s="20">
        <v>101071057</v>
      </c>
      <c r="F72" s="20">
        <v>7203530</v>
      </c>
      <c r="G72" s="20">
        <v>8007561</v>
      </c>
      <c r="H72" s="20">
        <v>7646801</v>
      </c>
      <c r="I72" s="20">
        <v>22857892</v>
      </c>
      <c r="J72" s="20">
        <v>7783633</v>
      </c>
      <c r="K72" s="20">
        <v>7586691</v>
      </c>
      <c r="L72" s="20">
        <v>6928629</v>
      </c>
      <c r="M72" s="20">
        <v>22298953</v>
      </c>
      <c r="N72" s="20">
        <v>8622113</v>
      </c>
      <c r="O72" s="20"/>
      <c r="P72" s="20"/>
      <c r="Q72" s="20">
        <v>8622113</v>
      </c>
      <c r="R72" s="20"/>
      <c r="S72" s="20"/>
      <c r="T72" s="20"/>
      <c r="U72" s="20"/>
      <c r="V72" s="20">
        <v>53778958</v>
      </c>
      <c r="W72" s="20">
        <v>75803292</v>
      </c>
      <c r="X72" s="20"/>
      <c r="Y72" s="19"/>
      <c r="Z72" s="22">
        <v>101071057</v>
      </c>
    </row>
    <row r="73" spans="1:26" ht="13.5" hidden="1">
      <c r="A73" s="38" t="s">
        <v>105</v>
      </c>
      <c r="B73" s="18"/>
      <c r="C73" s="18"/>
      <c r="D73" s="19">
        <v>108364896</v>
      </c>
      <c r="E73" s="20">
        <v>108364896</v>
      </c>
      <c r="F73" s="20">
        <v>9270333</v>
      </c>
      <c r="G73" s="20">
        <v>8855912</v>
      </c>
      <c r="H73" s="20">
        <v>8825549</v>
      </c>
      <c r="I73" s="20">
        <v>26951794</v>
      </c>
      <c r="J73" s="20">
        <v>8893503</v>
      </c>
      <c r="K73" s="20">
        <v>8777641</v>
      </c>
      <c r="L73" s="20">
        <v>8835410</v>
      </c>
      <c r="M73" s="20">
        <v>26506554</v>
      </c>
      <c r="N73" s="20">
        <v>10065561</v>
      </c>
      <c r="O73" s="20"/>
      <c r="P73" s="20"/>
      <c r="Q73" s="20">
        <v>10065561</v>
      </c>
      <c r="R73" s="20"/>
      <c r="S73" s="20"/>
      <c r="T73" s="20"/>
      <c r="U73" s="20"/>
      <c r="V73" s="20">
        <v>63523909</v>
      </c>
      <c r="W73" s="20">
        <v>81273672</v>
      </c>
      <c r="X73" s="20"/>
      <c r="Y73" s="19"/>
      <c r="Z73" s="22">
        <v>108364896</v>
      </c>
    </row>
    <row r="74" spans="1:26" ht="13.5" hidden="1">
      <c r="A74" s="38" t="s">
        <v>106</v>
      </c>
      <c r="B74" s="18"/>
      <c r="C74" s="18"/>
      <c r="D74" s="19"/>
      <c r="E74" s="20"/>
      <c r="F74" s="20">
        <v>-908560</v>
      </c>
      <c r="G74" s="20">
        <v>-839253</v>
      </c>
      <c r="H74" s="20">
        <v>-568625</v>
      </c>
      <c r="I74" s="20">
        <v>-2316438</v>
      </c>
      <c r="J74" s="20">
        <v>-620870</v>
      </c>
      <c r="K74" s="20">
        <v>-494308</v>
      </c>
      <c r="L74" s="20">
        <v>-465082</v>
      </c>
      <c r="M74" s="20">
        <v>-1580260</v>
      </c>
      <c r="N74" s="20"/>
      <c r="O74" s="20"/>
      <c r="P74" s="20"/>
      <c r="Q74" s="20"/>
      <c r="R74" s="20"/>
      <c r="S74" s="20"/>
      <c r="T74" s="20"/>
      <c r="U74" s="20"/>
      <c r="V74" s="20">
        <v>-3896698</v>
      </c>
      <c r="W74" s="20"/>
      <c r="X74" s="20"/>
      <c r="Y74" s="19"/>
      <c r="Z74" s="22"/>
    </row>
    <row r="75" spans="1:26" ht="13.5" hidden="1">
      <c r="A75" s="39" t="s">
        <v>107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109</v>
      </c>
      <c r="B76" s="31">
        <v>1013676858</v>
      </c>
      <c r="C76" s="31"/>
      <c r="D76" s="32">
        <v>1164014820</v>
      </c>
      <c r="E76" s="33">
        <v>1164014820</v>
      </c>
      <c r="F76" s="33">
        <v>93326756</v>
      </c>
      <c r="G76" s="33">
        <v>84846922</v>
      </c>
      <c r="H76" s="33">
        <v>83886405</v>
      </c>
      <c r="I76" s="33">
        <v>262060083</v>
      </c>
      <c r="J76" s="33">
        <v>96477335</v>
      </c>
      <c r="K76" s="33">
        <v>94687759</v>
      </c>
      <c r="L76" s="33">
        <v>69545044</v>
      </c>
      <c r="M76" s="33">
        <v>260710138</v>
      </c>
      <c r="N76" s="33">
        <v>90354252</v>
      </c>
      <c r="O76" s="33">
        <v>85644787</v>
      </c>
      <c r="P76" s="33">
        <v>98361195</v>
      </c>
      <c r="Q76" s="33">
        <v>274360234</v>
      </c>
      <c r="R76" s="33"/>
      <c r="S76" s="33"/>
      <c r="T76" s="33"/>
      <c r="U76" s="33"/>
      <c r="V76" s="33">
        <v>797130455</v>
      </c>
      <c r="W76" s="33">
        <v>873011115</v>
      </c>
      <c r="X76" s="33"/>
      <c r="Y76" s="32"/>
      <c r="Z76" s="34">
        <v>1164014820</v>
      </c>
    </row>
    <row r="77" spans="1:26" ht="13.5" hidden="1">
      <c r="A77" s="36" t="s">
        <v>31</v>
      </c>
      <c r="B77" s="18">
        <v>167068329</v>
      </c>
      <c r="C77" s="18"/>
      <c r="D77" s="19">
        <v>210743244</v>
      </c>
      <c r="E77" s="20">
        <v>210743244</v>
      </c>
      <c r="F77" s="20">
        <v>20872291</v>
      </c>
      <c r="G77" s="20">
        <v>17211946</v>
      </c>
      <c r="H77" s="20">
        <v>28143746</v>
      </c>
      <c r="I77" s="20">
        <v>66227983</v>
      </c>
      <c r="J77" s="20">
        <v>17085546</v>
      </c>
      <c r="K77" s="20">
        <v>22371867</v>
      </c>
      <c r="L77" s="20">
        <v>15748377</v>
      </c>
      <c r="M77" s="20">
        <v>55205790</v>
      </c>
      <c r="N77" s="20">
        <v>15378392</v>
      </c>
      <c r="O77" s="20">
        <v>18397669</v>
      </c>
      <c r="P77" s="20">
        <v>17195908</v>
      </c>
      <c r="Q77" s="20">
        <v>50971969</v>
      </c>
      <c r="R77" s="20"/>
      <c r="S77" s="20"/>
      <c r="T77" s="20"/>
      <c r="U77" s="20"/>
      <c r="V77" s="20">
        <v>172405742</v>
      </c>
      <c r="W77" s="20">
        <v>158057433</v>
      </c>
      <c r="X77" s="20"/>
      <c r="Y77" s="19"/>
      <c r="Z77" s="22">
        <v>210743244</v>
      </c>
    </row>
    <row r="78" spans="1:26" ht="13.5" hidden="1">
      <c r="A78" s="37" t="s">
        <v>32</v>
      </c>
      <c r="B78" s="18">
        <v>846608529</v>
      </c>
      <c r="C78" s="18"/>
      <c r="D78" s="19">
        <v>953271576</v>
      </c>
      <c r="E78" s="20">
        <v>953271576</v>
      </c>
      <c r="F78" s="20">
        <v>72454465</v>
      </c>
      <c r="G78" s="20">
        <v>67634976</v>
      </c>
      <c r="H78" s="20">
        <v>55742659</v>
      </c>
      <c r="I78" s="20">
        <v>195832100</v>
      </c>
      <c r="J78" s="20">
        <v>79391789</v>
      </c>
      <c r="K78" s="20">
        <v>72315892</v>
      </c>
      <c r="L78" s="20">
        <v>53796667</v>
      </c>
      <c r="M78" s="20">
        <v>205504348</v>
      </c>
      <c r="N78" s="20">
        <v>74975860</v>
      </c>
      <c r="O78" s="20">
        <v>67247118</v>
      </c>
      <c r="P78" s="20">
        <v>77401639</v>
      </c>
      <c r="Q78" s="20">
        <v>219624617</v>
      </c>
      <c r="R78" s="20"/>
      <c r="S78" s="20"/>
      <c r="T78" s="20"/>
      <c r="U78" s="20"/>
      <c r="V78" s="20">
        <v>620961065</v>
      </c>
      <c r="W78" s="20">
        <v>714953682</v>
      </c>
      <c r="X78" s="20"/>
      <c r="Y78" s="19"/>
      <c r="Z78" s="22">
        <v>953271576</v>
      </c>
    </row>
    <row r="79" spans="1:26" ht="13.5" hidden="1">
      <c r="A79" s="38" t="s">
        <v>102</v>
      </c>
      <c r="B79" s="18">
        <v>401629858</v>
      </c>
      <c r="C79" s="18"/>
      <c r="D79" s="19">
        <v>468354672</v>
      </c>
      <c r="E79" s="20">
        <v>468354672</v>
      </c>
      <c r="F79" s="20">
        <v>38790034</v>
      </c>
      <c r="G79" s="20">
        <v>32061575</v>
      </c>
      <c r="H79" s="20">
        <v>25206689</v>
      </c>
      <c r="I79" s="20">
        <v>96058298</v>
      </c>
      <c r="J79" s="20">
        <v>31946485</v>
      </c>
      <c r="K79" s="20">
        <v>28422466</v>
      </c>
      <c r="L79" s="20">
        <v>24213408</v>
      </c>
      <c r="M79" s="20">
        <v>84582359</v>
      </c>
      <c r="N79" s="20">
        <v>37334969</v>
      </c>
      <c r="O79" s="20">
        <v>27539589</v>
      </c>
      <c r="P79" s="20">
        <v>32445816</v>
      </c>
      <c r="Q79" s="20">
        <v>97320374</v>
      </c>
      <c r="R79" s="20"/>
      <c r="S79" s="20"/>
      <c r="T79" s="20"/>
      <c r="U79" s="20"/>
      <c r="V79" s="20">
        <v>277961031</v>
      </c>
      <c r="W79" s="20">
        <v>351266004</v>
      </c>
      <c r="X79" s="20"/>
      <c r="Y79" s="19"/>
      <c r="Z79" s="22">
        <v>468354672</v>
      </c>
    </row>
    <row r="80" spans="1:26" ht="13.5" hidden="1">
      <c r="A80" s="38" t="s">
        <v>103</v>
      </c>
      <c r="B80" s="18">
        <v>286374893</v>
      </c>
      <c r="C80" s="18"/>
      <c r="D80" s="19">
        <v>306896340</v>
      </c>
      <c r="E80" s="20">
        <v>306896340</v>
      </c>
      <c r="F80" s="20">
        <v>22470244</v>
      </c>
      <c r="G80" s="20">
        <v>24102789</v>
      </c>
      <c r="H80" s="20">
        <v>15986860</v>
      </c>
      <c r="I80" s="20">
        <v>62559893</v>
      </c>
      <c r="J80" s="20">
        <v>35606117</v>
      </c>
      <c r="K80" s="20">
        <v>31021058</v>
      </c>
      <c r="L80" s="20">
        <v>18262243</v>
      </c>
      <c r="M80" s="20">
        <v>84889418</v>
      </c>
      <c r="N80" s="20">
        <v>26250234</v>
      </c>
      <c r="O80" s="20">
        <v>26039730</v>
      </c>
      <c r="P80" s="20">
        <v>30601611</v>
      </c>
      <c r="Q80" s="20">
        <v>82891575</v>
      </c>
      <c r="R80" s="20"/>
      <c r="S80" s="20"/>
      <c r="T80" s="20"/>
      <c r="U80" s="20"/>
      <c r="V80" s="20">
        <v>230340886</v>
      </c>
      <c r="W80" s="20">
        <v>230172255</v>
      </c>
      <c r="X80" s="20"/>
      <c r="Y80" s="19"/>
      <c r="Z80" s="22">
        <v>306896340</v>
      </c>
    </row>
    <row r="81" spans="1:26" ht="13.5" hidden="1">
      <c r="A81" s="38" t="s">
        <v>104</v>
      </c>
      <c r="B81" s="18">
        <v>78477913</v>
      </c>
      <c r="C81" s="18"/>
      <c r="D81" s="19">
        <v>85910400</v>
      </c>
      <c r="E81" s="20">
        <v>85910400</v>
      </c>
      <c r="F81" s="20">
        <v>5227646</v>
      </c>
      <c r="G81" s="20">
        <v>4910409</v>
      </c>
      <c r="H81" s="20">
        <v>6118096</v>
      </c>
      <c r="I81" s="20">
        <v>16256151</v>
      </c>
      <c r="J81" s="20">
        <v>5641232</v>
      </c>
      <c r="K81" s="20">
        <v>6163377</v>
      </c>
      <c r="L81" s="20">
        <v>5292143</v>
      </c>
      <c r="M81" s="20">
        <v>17096752</v>
      </c>
      <c r="N81" s="20">
        <v>4802890</v>
      </c>
      <c r="O81" s="20">
        <v>6530419</v>
      </c>
      <c r="P81" s="20">
        <v>6954094</v>
      </c>
      <c r="Q81" s="20">
        <v>18287403</v>
      </c>
      <c r="R81" s="20"/>
      <c r="S81" s="20"/>
      <c r="T81" s="20"/>
      <c r="U81" s="20"/>
      <c r="V81" s="20">
        <v>51640306</v>
      </c>
      <c r="W81" s="20">
        <v>64432800</v>
      </c>
      <c r="X81" s="20"/>
      <c r="Y81" s="19"/>
      <c r="Z81" s="22">
        <v>85910400</v>
      </c>
    </row>
    <row r="82" spans="1:26" ht="13.5" hidden="1">
      <c r="A82" s="38" t="s">
        <v>105</v>
      </c>
      <c r="B82" s="18">
        <v>80125865</v>
      </c>
      <c r="C82" s="18"/>
      <c r="D82" s="19">
        <v>92110164</v>
      </c>
      <c r="E82" s="20">
        <v>92110164</v>
      </c>
      <c r="F82" s="20">
        <v>5966541</v>
      </c>
      <c r="G82" s="20">
        <v>6560203</v>
      </c>
      <c r="H82" s="20">
        <v>8431014</v>
      </c>
      <c r="I82" s="20">
        <v>20957758</v>
      </c>
      <c r="J82" s="20">
        <v>6197955</v>
      </c>
      <c r="K82" s="20">
        <v>6708991</v>
      </c>
      <c r="L82" s="20">
        <v>6028873</v>
      </c>
      <c r="M82" s="20">
        <v>18935819</v>
      </c>
      <c r="N82" s="20">
        <v>6587767</v>
      </c>
      <c r="O82" s="20">
        <v>7137380</v>
      </c>
      <c r="P82" s="20">
        <v>7400118</v>
      </c>
      <c r="Q82" s="20">
        <v>21125265</v>
      </c>
      <c r="R82" s="20"/>
      <c r="S82" s="20"/>
      <c r="T82" s="20"/>
      <c r="U82" s="20"/>
      <c r="V82" s="20">
        <v>61018842</v>
      </c>
      <c r="W82" s="20">
        <v>69082623</v>
      </c>
      <c r="X82" s="20"/>
      <c r="Y82" s="19"/>
      <c r="Z82" s="22">
        <v>92110164</v>
      </c>
    </row>
    <row r="83" spans="1:26" ht="13.5" hidden="1">
      <c r="A83" s="38" t="s">
        <v>106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107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>
        <v>3763648</v>
      </c>
      <c r="Q84" s="29">
        <v>3763648</v>
      </c>
      <c r="R84" s="29"/>
      <c r="S84" s="29"/>
      <c r="T84" s="29"/>
      <c r="U84" s="29"/>
      <c r="V84" s="29">
        <v>3763648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2017-05-12T08:56:02Z</dcterms:created>
  <dcterms:modified xsi:type="dcterms:W3CDTF">2017-05-12T08:57:04Z</dcterms:modified>
  <cp:category/>
  <cp:version/>
  <cp:contentType/>
  <cp:contentStatus/>
</cp:coreProperties>
</file>