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3635" tabRatio="814" firstSheet="17" activeTab="2"/>
  </bookViews>
  <sheets>
    <sheet name="SheetNames" sheetId="1" state="hidden" r:id="rId1"/>
    <sheet name="Summary" sheetId="2" state="hidden" r:id="rId2"/>
    <sheet name="Summary " sheetId="3" r:id="rId3"/>
    <sheet name="NC451" sheetId="4" r:id="rId4"/>
    <sheet name="NC452" sheetId="5" r:id="rId5"/>
    <sheet name="NC453" sheetId="6" r:id="rId6"/>
    <sheet name="DC45" sheetId="7" r:id="rId7"/>
    <sheet name="NC061" sheetId="8" r:id="rId8"/>
    <sheet name="NC062" sheetId="9" r:id="rId9"/>
    <sheet name="NC064" sheetId="10" r:id="rId10"/>
    <sheet name="NC065" sheetId="11" r:id="rId11"/>
    <sheet name="NC066" sheetId="12" r:id="rId12"/>
    <sheet name="NC067" sheetId="13" r:id="rId13"/>
    <sheet name="DC6" sheetId="14" r:id="rId14"/>
    <sheet name="NC071" sheetId="15" r:id="rId15"/>
    <sheet name="NC072" sheetId="16" r:id="rId16"/>
    <sheet name="NC073" sheetId="17" r:id="rId17"/>
    <sheet name="NC074" sheetId="18" r:id="rId18"/>
    <sheet name="NC075" sheetId="19" r:id="rId19"/>
    <sheet name="NC076" sheetId="20" r:id="rId20"/>
    <sheet name="NC077" sheetId="21" r:id="rId21"/>
    <sheet name="NC078" sheetId="22" r:id="rId22"/>
    <sheet name="DC7" sheetId="23" r:id="rId23"/>
    <sheet name="NC082" sheetId="24" r:id="rId24"/>
    <sheet name="NC084" sheetId="25" r:id="rId25"/>
    <sheet name="NC085" sheetId="26" r:id="rId26"/>
    <sheet name="NC086" sheetId="27" r:id="rId27"/>
    <sheet name="NC087" sheetId="28" r:id="rId28"/>
    <sheet name="DC8" sheetId="29" r:id="rId29"/>
    <sheet name="NC091" sheetId="30" r:id="rId30"/>
    <sheet name="NC092" sheetId="31" r:id="rId31"/>
    <sheet name="NC093" sheetId="32" r:id="rId32"/>
    <sheet name="NC094" sheetId="33" r:id="rId33"/>
    <sheet name="DC9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Print_Area" localSheetId="6">'DC45'!$A$1:$T$88</definedName>
    <definedName name="_xlnm.Print_Area" localSheetId="13">'DC6'!$A$1:$T$88</definedName>
    <definedName name="_xlnm.Print_Area" localSheetId="22">'DC7'!$A$1:$T$88</definedName>
    <definedName name="_xlnm.Print_Area" localSheetId="28">'DC8'!$A$1:$T$88</definedName>
    <definedName name="_xlnm.Print_Area" localSheetId="33">'DC9'!$A$1:$T$88</definedName>
    <definedName name="_xlnm.Print_Area" localSheetId="7">'NC061'!#REF!</definedName>
    <definedName name="_xlnm.Print_Area" localSheetId="8">'NC062'!$A$1:$T$88</definedName>
    <definedName name="_xlnm.Print_Area" localSheetId="9">'NC064'!$A$1:$T$88</definedName>
    <definedName name="_xlnm.Print_Area" localSheetId="10">'NC065'!$A$1:$T$88</definedName>
    <definedName name="_xlnm.Print_Area" localSheetId="12">'NC067'!$A$1:$T$88</definedName>
    <definedName name="_xlnm.Print_Area" localSheetId="14">'NC071'!$A$1:$T$88</definedName>
    <definedName name="_xlnm.Print_Area" localSheetId="15">'NC072'!$A$1:$T$88</definedName>
    <definedName name="_xlnm.Print_Area" localSheetId="16">'NC073'!$A$1:$T$88</definedName>
    <definedName name="_xlnm.Print_Area" localSheetId="17">'NC074'!$A$1:$T$88</definedName>
    <definedName name="_xlnm.Print_Area" localSheetId="18">'NC075'!$A$1:$T$88</definedName>
    <definedName name="_xlnm.Print_Area" localSheetId="19">'NC076'!$A$1:$T$88</definedName>
    <definedName name="_xlnm.Print_Area" localSheetId="20">'NC077'!$A$1:$T$88</definedName>
    <definedName name="_xlnm.Print_Area" localSheetId="21">'NC078'!$A$1:$T$88</definedName>
    <definedName name="_xlnm.Print_Area" localSheetId="23">'NC082'!$A$1:$T$88</definedName>
    <definedName name="_xlnm.Print_Area" localSheetId="24">'NC084'!$A$1:$T$88</definedName>
    <definedName name="_xlnm.Print_Area" localSheetId="25">'NC085'!$A$1:$T$88</definedName>
    <definedName name="_xlnm.Print_Area" localSheetId="26">'NC086'!$A$1:$T$88</definedName>
    <definedName name="_xlnm.Print_Area" localSheetId="27">'NC087'!#REF!</definedName>
    <definedName name="_xlnm.Print_Area" localSheetId="29">'NC091'!$A$1:$T$88</definedName>
    <definedName name="_xlnm.Print_Area" localSheetId="30">'NC092'!$A$1:$T$88</definedName>
    <definedName name="_xlnm.Print_Area" localSheetId="31">'NC093'!$A$1:$T$88</definedName>
    <definedName name="_xlnm.Print_Area" localSheetId="32">'NC094'!$A$1:$T$88</definedName>
    <definedName name="_xlnm.Print_Area" localSheetId="3">'NC451'!$A$1:$T$88</definedName>
    <definedName name="_xlnm.Print_Area" localSheetId="4">'NC452'!$A$1:$T$88</definedName>
    <definedName name="_xlnm.Print_Area" localSheetId="5">'NC453'!$A$1:$T$88</definedName>
    <definedName name="_xlnm.Print_Area" localSheetId="0">'SheetNames'!$A$1:$T$88</definedName>
    <definedName name="_xlnm.Print_Area" localSheetId="1">'Summary'!$A$1:$T$88</definedName>
    <definedName name="_xlnm.Print_Area" localSheetId="2">'Summary '!$A$1:$T$88</definedName>
    <definedName name="_xlnm.Print_Titles" localSheetId="6">'DC45'!$1:$1</definedName>
    <definedName name="_xlnm.Print_Titles" localSheetId="13">'DC6'!$1:$1</definedName>
    <definedName name="_xlnm.Print_Titles" localSheetId="22">'DC7'!$1:$1</definedName>
    <definedName name="_xlnm.Print_Titles" localSheetId="28">'DC8'!$1:$1</definedName>
    <definedName name="_xlnm.Print_Titles" localSheetId="33">'DC9'!$1:$1</definedName>
    <definedName name="_xlnm.Print_Titles" localSheetId="7">'NC061'!$1:$1</definedName>
    <definedName name="_xlnm.Print_Titles" localSheetId="8">'NC062'!$1:$1</definedName>
    <definedName name="_xlnm.Print_Titles" localSheetId="9">'NC064'!$1:$1</definedName>
    <definedName name="_xlnm.Print_Titles" localSheetId="10">'NC065'!$1:$1</definedName>
    <definedName name="_xlnm.Print_Titles" localSheetId="11">'NC066'!$1:$1</definedName>
    <definedName name="_xlnm.Print_Titles" localSheetId="12">'NC067'!$1:$1</definedName>
    <definedName name="_xlnm.Print_Titles" localSheetId="14">'NC071'!$1:$1</definedName>
    <definedName name="_xlnm.Print_Titles" localSheetId="15">'NC072'!$18:$18</definedName>
    <definedName name="_xlnm.Print_Titles" localSheetId="16">'NC073'!$1:$1</definedName>
    <definedName name="_xlnm.Print_Titles" localSheetId="17">'NC074'!$1:$1</definedName>
    <definedName name="_xlnm.Print_Titles" localSheetId="18">'NC075'!$1:$1</definedName>
    <definedName name="_xlnm.Print_Titles" localSheetId="19">'NC076'!$1:$1</definedName>
    <definedName name="_xlnm.Print_Titles" localSheetId="20">'NC077'!$1:$1</definedName>
    <definedName name="_xlnm.Print_Titles" localSheetId="21">'NC078'!$1:$1</definedName>
    <definedName name="_xlnm.Print_Titles" localSheetId="23">'NC082'!$1:$1</definedName>
    <definedName name="_xlnm.Print_Titles" localSheetId="24">'NC084'!$1:$1</definedName>
    <definedName name="_xlnm.Print_Titles" localSheetId="25">'NC085'!$1:$1</definedName>
    <definedName name="_xlnm.Print_Titles" localSheetId="26">'NC086'!$1:$1</definedName>
    <definedName name="_xlnm.Print_Titles" localSheetId="27">'NC087'!$1:$1</definedName>
    <definedName name="_xlnm.Print_Titles" localSheetId="29">'NC091'!$1:$1</definedName>
    <definedName name="_xlnm.Print_Titles" localSheetId="30">'NC092'!$1:$1</definedName>
    <definedName name="_xlnm.Print_Titles" localSheetId="31">'NC093'!$1:$1</definedName>
    <definedName name="_xlnm.Print_Titles" localSheetId="32">'NC094'!$1:$1</definedName>
    <definedName name="_xlnm.Print_Titles" localSheetId="4">'NC452'!$1:$1</definedName>
    <definedName name="_xlnm.Print_Titles" localSheetId="5">'NC453'!$1:$1</definedName>
    <definedName name="_xlnm.Print_Titles" localSheetId="0">'SheetNames'!$1:$1</definedName>
    <definedName name="_xlnm.Print_Titles" localSheetId="1">'Summary'!$1:$1</definedName>
  </definedNames>
  <calcPr fullCalcOnLoad="1"/>
</workbook>
</file>

<file path=xl/comments30.xml><?xml version="1.0" encoding="utf-8"?>
<comments xmlns="http://schemas.openxmlformats.org/spreadsheetml/2006/main">
  <authors>
    <author>Joey van Niekerk</author>
  </authors>
  <commentList>
    <comment ref="J31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Mid year adjustment </t>
        </r>
      </text>
    </comment>
    <comment ref="J47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The only capital project in this regard is the upgrading of Galeshewe Taxi bus lay by's which entails construction of walk ways, cycle lanes, taxibus shelters and refuse bins.</t>
        </r>
      </text>
    </comment>
    <comment ref="J61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Target adjusted</t>
        </r>
      </text>
    </comment>
    <comment ref="J66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Mid year adjusted target </t>
        </r>
      </text>
    </comment>
    <comment ref="J77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Mid year adjustment Upgrading of Florianville Swimming Pool</t>
        </r>
      </text>
    </comment>
    <comment ref="J83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Mid year adjustment Completion of 1st phase of Construction of Homevale Fire Station </t>
        </r>
      </text>
    </comment>
    <comment ref="L83" authorId="0">
      <text>
        <r>
          <rPr>
            <b/>
            <sz val="9"/>
            <rFont val="Tahoma"/>
            <family val="2"/>
          </rPr>
          <t>Joey van Niekerk:</t>
        </r>
        <r>
          <rPr>
            <sz val="9"/>
            <rFont val="Tahoma"/>
            <family val="2"/>
          </rPr>
          <t xml:space="preserve">
Completion of 1st phase of construction of Homevale Fire Station </t>
        </r>
      </text>
    </comment>
  </commentList>
</comments>
</file>

<file path=xl/sharedStrings.xml><?xml version="1.0" encoding="utf-8"?>
<sst xmlns="http://schemas.openxmlformats.org/spreadsheetml/2006/main" count="3463" uniqueCount="187">
  <si>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</si>
  <si>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</si>
  <si>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</si>
  <si>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</si>
  <si>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</si>
  <si>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</si>
  <si>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</si>
  <si>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</si>
  <si>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</si>
  <si>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</si>
  <si>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</si>
  <si>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</si>
  <si>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</si>
  <si>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</si>
  <si>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</si>
  <si>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</si>
  <si>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</si>
  <si>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</si>
  <si>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</si>
  <si>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</si>
  <si>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</si>
  <si>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</si>
  <si>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</si>
  <si>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</si>
  <si>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</si>
  <si>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</si>
  <si>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</si>
  <si>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</si>
  <si>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</si>
  <si>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</si>
  <si>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</si>
  <si>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</si>
  <si>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QUARTERLY PERFORMANCE REPORTS - 2014/15</t>
  </si>
  <si>
    <t>Statistical indicators on service delivery as at the beginning of 2014/15 (to be completed only at the beginning of the municipal financial year)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</si>
  <si>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</si>
  <si>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</si>
  <si>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</si>
  <si>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</si>
  <si>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</si>
  <si>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</si>
  <si>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</si>
  <si>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</si>
  <si>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</si>
  <si>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</si>
  <si>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</si>
  <si>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</si>
  <si>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</si>
  <si>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</si>
  <si>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</si>
  <si>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</si>
  <si>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</si>
  <si>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</si>
  <si>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</si>
  <si>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</si>
  <si>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</si>
  <si>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</si>
  <si>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</si>
  <si>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</si>
  <si>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</si>
  <si>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</si>
  <si>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</si>
  <si>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</si>
  <si>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</si>
  <si>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Backlog as at beginning of 2014/15</t>
  </si>
  <si>
    <t>Target for 2014/15 as per the
SDBIP</t>
  </si>
  <si>
    <t>Reason(s) for variation</t>
  </si>
  <si>
    <t>Remedial action</t>
  </si>
  <si>
    <t xml:space="preserve">Summary of Actual output for 2014/15. 
</t>
  </si>
  <si>
    <t>Actual output for 2014/15
as per Annual Report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</si>
  <si>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</si>
  <si>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</si>
  <si>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</si>
  <si>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</si>
  <si>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</si>
  <si>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</si>
  <si>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</si>
  <si>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</si>
  <si>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</si>
  <si>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</si>
  <si>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</si>
  <si>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</si>
  <si>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</si>
  <si>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Per centage density reduction in total informal settlements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</si>
  <si>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</si>
  <si>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</si>
  <si>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</si>
  <si>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</si>
  <si>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</si>
  <si>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</si>
  <si>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</si>
  <si>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</si>
  <si>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</si>
  <si>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</si>
  <si>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</si>
  <si>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Summary - Western province</t>
  </si>
  <si>
    <t>Statistical indicators on service delivery as at the beginning of 2016/17 (to be completed only at the beginning of the municipal financial year)</t>
  </si>
  <si>
    <t>QUARTERLY PERFORMANCE REPORTS - 2016/17</t>
  </si>
  <si>
    <t>Backlog as at beginning of 2016/17</t>
  </si>
  <si>
    <t>Target for 2016/17 as per the
SDBIP</t>
  </si>
  <si>
    <t xml:space="preserve">Summary of Actual output for 2016/17. 
</t>
  </si>
  <si>
    <t>Actual output for 2016/17
as per Annual Report</t>
  </si>
  <si>
    <t>Number of informal settlements targeted for upgrading with upgrading plans</t>
  </si>
  <si>
    <t>Number of sites serviced</t>
  </si>
  <si>
    <t>Summary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</si>
  <si>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</si>
  <si>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</si>
  <si>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</si>
  <si>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</si>
  <si>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</si>
  <si>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</si>
  <si>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</si>
  <si>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</si>
  <si>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</si>
  <si>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</si>
  <si>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</si>
  <si>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</si>
  <si>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</si>
  <si>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</si>
  <si>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</si>
  <si>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</si>
  <si>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</si>
  <si>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</si>
  <si>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</si>
  <si>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</si>
  <si>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NC082</t>
  </si>
  <si>
    <t>NC084</t>
  </si>
  <si>
    <t>NC085</t>
  </si>
  <si>
    <t>NC086</t>
  </si>
  <si>
    <t>NC087</t>
  </si>
  <si>
    <t>DC8</t>
  </si>
  <si>
    <t>NC091</t>
  </si>
  <si>
    <t>NC092</t>
  </si>
  <si>
    <t>NC093</t>
  </si>
  <si>
    <t>NC094</t>
  </si>
  <si>
    <t>DC9</t>
  </si>
  <si>
    <t>Joe Morolong</t>
  </si>
  <si>
    <t>Ga-Segonyana</t>
  </si>
  <si>
    <t>Gamagara</t>
  </si>
  <si>
    <t>John Taolo Gaetsewe</t>
  </si>
  <si>
    <t>Richtersveld</t>
  </si>
  <si>
    <t>Nama Khoi</t>
  </si>
  <si>
    <t>Kamiesberg</t>
  </si>
  <si>
    <t>Hantam</t>
  </si>
  <si>
    <t>Karoo Hoogland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</si>
  <si>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</si>
  <si>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</si>
  <si>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</si>
  <si>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</si>
  <si>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</si>
  <si>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</si>
  <si>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</si>
  <si>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</si>
  <si>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</si>
  <si>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</si>
  <si>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(Nc)</t>
  </si>
  <si>
    <t>!Kai! Garib</t>
  </si>
  <si>
    <t>!Kheis</t>
  </si>
  <si>
    <t>Tsantsabane</t>
  </si>
  <si>
    <t>Kgatelopele</t>
  </si>
  <si>
    <t>Z F Mgcawu</t>
  </si>
  <si>
    <t>Sol Plaatje</t>
  </si>
  <si>
    <t>Dikgatlong</t>
  </si>
  <si>
    <t>Magareng</t>
  </si>
  <si>
    <t>Phokwane</t>
  </si>
  <si>
    <t>Frances Baard</t>
  </si>
  <si>
    <t>Northern Cape</t>
  </si>
  <si>
    <t>Percentage density reduction in total informal settlements</t>
  </si>
  <si>
    <t>Dawid Kruiper</t>
  </si>
  <si>
    <t>0</t>
  </si>
  <si>
    <t>42</t>
  </si>
  <si>
    <t>-</t>
  </si>
  <si>
    <t>All new libraries to be developed by the Provincial Library Services</t>
  </si>
  <si>
    <t>National indicator</t>
  </si>
  <si>
    <t>backyard dwellers  - form part of housing backlog</t>
  </si>
  <si>
    <t xml:space="preserve">150 new ervern and 15 new houses </t>
  </si>
  <si>
    <t>Survey and Subdiving in progress</t>
  </si>
  <si>
    <t>Tender in process - MIG b-plan for paving of all 3 towns will be registered in 2016/17</t>
  </si>
  <si>
    <t>potholes repairs and 1km to be resealed</t>
  </si>
  <si>
    <t>with paving storm water will be changed to surface storm water</t>
  </si>
  <si>
    <t>1000 houses to be upgraded with prepaid water meters</t>
  </si>
  <si>
    <t>Community Works Programme  - jobs to be created</t>
  </si>
  <si>
    <t>Statistical indicators on service delivery as at the beginning of 2015/16 (to be completed only at the beginning of the municipal financial year)</t>
  </si>
  <si>
    <t>QUARTERLY PERFORMANCE REPORTS - 2015/16</t>
  </si>
  <si>
    <t>Backlog as at beginning of 2015/16</t>
  </si>
  <si>
    <t>Target for 2015/16 as per the
SDBIP</t>
  </si>
  <si>
    <t xml:space="preserve">Summary of Actual output for 2015/16. 
</t>
  </si>
  <si>
    <t>Actual output for 2015/16
as per Annual Report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</si>
</sst>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$&quot;#,##0_);\(&quot;$&quot;#,##0\)"/>
    <numFmt numFmtId="166" formatCode="_(&quot;$&quot;* #,##0.00_);_(&quot;$&quot;* \(#,##0.00\);_(&quot;$&quot;* &quot;-&quot;??_);_(@_)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0%;\(0%\)"/>
    <numFmt numFmtId="177" formatCode="\ \ @"/>
    <numFmt numFmtId="178" formatCode="\ \ \ \ @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_(* #,##0_);_(* \(#,##0\);_(* &quot;- &quot;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b/>
      <sz val="20"/>
      <color indexed="8"/>
      <name val="Arial Narrow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1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167" fontId="5" fillId="0" borderId="0" applyFill="0" applyBorder="0" applyAlignment="0">
      <protection/>
    </xf>
    <xf numFmtId="168" fontId="5" fillId="0" borderId="0" applyFill="0" applyBorder="0" applyAlignment="0">
      <protection/>
    </xf>
    <xf numFmtId="169" fontId="5" fillId="0" borderId="0" applyFill="0" applyBorder="0" applyAlignment="0">
      <protection/>
    </xf>
    <xf numFmtId="170" fontId="5" fillId="0" borderId="0" applyFill="0" applyBorder="0" applyAlignment="0">
      <protection/>
    </xf>
    <xf numFmtId="171" fontId="5" fillId="0" borderId="0" applyFill="0" applyBorder="0" applyAlignment="0">
      <protection/>
    </xf>
    <xf numFmtId="167" fontId="5" fillId="0" borderId="0" applyFill="0" applyBorder="0" applyAlignment="0">
      <protection/>
    </xf>
    <xf numFmtId="172" fontId="5" fillId="0" borderId="0" applyFill="0" applyBorder="0" applyAlignment="0">
      <protection/>
    </xf>
    <xf numFmtId="168" fontId="5" fillId="0" borderId="0" applyFill="0" applyBorder="0" applyAlignment="0">
      <protection/>
    </xf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6" fillId="0" borderId="0" applyFill="0" applyBorder="0" applyAlignment="0">
      <protection/>
    </xf>
    <xf numFmtId="168" fontId="6" fillId="0" borderId="0" applyFill="0" applyBorder="0" applyAlignment="0">
      <protection/>
    </xf>
    <xf numFmtId="167" fontId="6" fillId="0" borderId="0" applyFill="0" applyBorder="0" applyAlignment="0">
      <protection/>
    </xf>
    <xf numFmtId="172" fontId="6" fillId="0" borderId="0" applyFill="0" applyBorder="0" applyAlignment="0">
      <protection/>
    </xf>
    <xf numFmtId="168" fontId="6" fillId="0" borderId="0" applyFill="0" applyBorder="0" applyAlignment="0">
      <protection/>
    </xf>
    <xf numFmtId="0" fontId="5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5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1" borderId="1" applyNumberFormat="0" applyAlignment="0" applyProtection="0"/>
    <xf numFmtId="10" fontId="7" fillId="32" borderId="8" applyNumberFormat="0" applyBorder="0" applyAlignment="0" applyProtection="0"/>
    <xf numFmtId="167" fontId="9" fillId="0" borderId="0" applyFill="0" applyBorder="0" applyAlignment="0">
      <protection/>
    </xf>
    <xf numFmtId="168" fontId="9" fillId="0" borderId="0" applyFill="0" applyBorder="0" applyAlignment="0">
      <protection/>
    </xf>
    <xf numFmtId="167" fontId="9" fillId="0" borderId="0" applyFill="0" applyBorder="0" applyAlignment="0">
      <protection/>
    </xf>
    <xf numFmtId="172" fontId="9" fillId="0" borderId="0" applyFill="0" applyBorder="0" applyAlignment="0">
      <protection/>
    </xf>
    <xf numFmtId="168" fontId="9" fillId="0" borderId="0" applyFill="0" applyBorder="0" applyAlignment="0">
      <protection/>
    </xf>
    <xf numFmtId="0" fontId="60" fillId="0" borderId="9" applyNumberFormat="0" applyFill="0" applyAlignment="0" applyProtection="0"/>
    <xf numFmtId="0" fontId="61" fillId="33" borderId="0" applyNumberFormat="0" applyBorder="0" applyAlignment="0" applyProtection="0"/>
    <xf numFmtId="175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34" borderId="10" applyNumberFormat="0" applyFont="0" applyAlignment="0" applyProtection="0"/>
    <xf numFmtId="0" fontId="62" fillId="27" borderId="11" applyNumberFormat="0" applyAlignment="0" applyProtection="0"/>
    <xf numFmtId="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7" fontId="10" fillId="0" borderId="0" applyFill="0" applyBorder="0" applyAlignment="0">
      <protection/>
    </xf>
    <xf numFmtId="168" fontId="10" fillId="0" borderId="0" applyFill="0" applyBorder="0" applyAlignment="0">
      <protection/>
    </xf>
    <xf numFmtId="167" fontId="10" fillId="0" borderId="0" applyFill="0" applyBorder="0" applyAlignment="0">
      <protection/>
    </xf>
    <xf numFmtId="172" fontId="10" fillId="0" borderId="0" applyFill="0" applyBorder="0" applyAlignment="0">
      <protection/>
    </xf>
    <xf numFmtId="168" fontId="10" fillId="0" borderId="0" applyFill="0" applyBorder="0" applyAlignment="0">
      <protection/>
    </xf>
    <xf numFmtId="0" fontId="2" fillId="35" borderId="0">
      <alignment/>
      <protection/>
    </xf>
    <xf numFmtId="0" fontId="63" fillId="0" borderId="0" applyFill="0">
      <alignment horizontal="center"/>
      <protection/>
    </xf>
    <xf numFmtId="49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15" fillId="0" borderId="0" xfId="96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6" fillId="0" borderId="0" xfId="84" applyFont="1" applyFill="1" applyBorder="1" applyAlignment="1" applyProtection="1">
      <alignment vertical="top"/>
      <protection hidden="1"/>
    </xf>
    <xf numFmtId="0" fontId="17" fillId="0" borderId="13" xfId="96" applyFont="1" applyFill="1" applyBorder="1" applyAlignment="1" applyProtection="1">
      <alignment horizontal="centerContinuous" vertical="top"/>
      <protection/>
    </xf>
    <xf numFmtId="0" fontId="17" fillId="0" borderId="4" xfId="96" applyFont="1" applyFill="1" applyBorder="1" applyAlignment="1" applyProtection="1">
      <alignment horizontal="centerContinuous" vertical="top"/>
      <protection/>
    </xf>
    <xf numFmtId="0" fontId="17" fillId="0" borderId="14" xfId="96" applyFont="1" applyFill="1" applyBorder="1" applyAlignment="1" applyProtection="1">
      <alignment horizontal="center" vertical="top" wrapText="1"/>
      <protection/>
    </xf>
    <xf numFmtId="0" fontId="17" fillId="0" borderId="15" xfId="96" applyFont="1" applyFill="1" applyBorder="1" applyAlignment="1" applyProtection="1">
      <alignment horizontal="center" vertical="top" wrapText="1"/>
      <protection/>
    </xf>
    <xf numFmtId="0" fontId="17" fillId="0" borderId="16" xfId="96" applyFont="1" applyFill="1" applyBorder="1" applyAlignment="1" applyProtection="1">
      <alignment horizontal="center" vertical="top" wrapText="1"/>
      <protection/>
    </xf>
    <xf numFmtId="1" fontId="18" fillId="36" borderId="13" xfId="84" applyNumberFormat="1" applyFont="1" applyFill="1" applyBorder="1" applyAlignment="1" applyProtection="1">
      <alignment vertical="center"/>
      <protection/>
    </xf>
    <xf numFmtId="0" fontId="19" fillId="36" borderId="4" xfId="100" applyFont="1" applyFill="1" applyBorder="1" applyAlignment="1" applyProtection="1">
      <alignment vertical="top"/>
      <protection/>
    </xf>
    <xf numFmtId="41" fontId="19" fillId="36" borderId="16" xfId="100" applyNumberFormat="1" applyFont="1" applyFill="1" applyBorder="1" applyAlignment="1" applyProtection="1">
      <alignment vertical="top" wrapText="1"/>
      <protection/>
    </xf>
    <xf numFmtId="41" fontId="19" fillId="36" borderId="14" xfId="100" applyNumberFormat="1" applyFont="1" applyFill="1" applyBorder="1" applyAlignment="1" applyProtection="1">
      <alignment vertical="top" wrapText="1"/>
      <protection/>
    </xf>
    <xf numFmtId="41" fontId="19" fillId="36" borderId="15" xfId="100" applyNumberFormat="1" applyFont="1" applyFill="1" applyBorder="1" applyAlignment="1" applyProtection="1">
      <alignment vertical="top" wrapText="1"/>
      <protection/>
    </xf>
    <xf numFmtId="41" fontId="19" fillId="36" borderId="4" xfId="100" applyNumberFormat="1" applyFont="1" applyFill="1" applyBorder="1" applyAlignment="1" applyProtection="1">
      <alignment vertical="top" wrapText="1"/>
      <protection/>
    </xf>
    <xf numFmtId="41" fontId="19" fillId="36" borderId="17" xfId="100" applyNumberFormat="1" applyFont="1" applyFill="1" applyBorder="1" applyAlignment="1" applyProtection="1">
      <alignment vertical="top" wrapText="1"/>
      <protection/>
    </xf>
    <xf numFmtId="0" fontId="20" fillId="0" borderId="0" xfId="100" applyFont="1">
      <alignment/>
      <protection/>
    </xf>
    <xf numFmtId="1" fontId="21" fillId="0" borderId="18" xfId="84" applyNumberFormat="1" applyFont="1" applyFill="1" applyBorder="1" applyAlignment="1" applyProtection="1">
      <alignment vertical="top"/>
      <protection/>
    </xf>
    <xf numFmtId="41" fontId="22" fillId="0" borderId="19" xfId="100" applyNumberFormat="1" applyFont="1" applyFill="1" applyBorder="1" applyAlignment="1" applyProtection="1">
      <alignment vertical="top" wrapText="1"/>
      <protection/>
    </xf>
    <xf numFmtId="41" fontId="22" fillId="0" borderId="20" xfId="100" applyNumberFormat="1" applyFont="1" applyFill="1" applyBorder="1" applyAlignment="1" applyProtection="1">
      <alignment vertical="top" wrapText="1"/>
      <protection/>
    </xf>
    <xf numFmtId="41" fontId="22" fillId="0" borderId="21" xfId="100" applyNumberFormat="1" applyFont="1" applyFill="1" applyBorder="1" applyAlignment="1" applyProtection="1">
      <alignment vertical="top" wrapText="1"/>
      <protection/>
    </xf>
    <xf numFmtId="41" fontId="22" fillId="0" borderId="22" xfId="100" applyNumberFormat="1" applyFont="1" applyFill="1" applyBorder="1" applyAlignment="1" applyProtection="1">
      <alignment vertical="top" wrapText="1"/>
      <protection/>
    </xf>
    <xf numFmtId="41" fontId="22" fillId="0" borderId="23" xfId="100" applyNumberFormat="1" applyFont="1" applyFill="1" applyBorder="1" applyAlignment="1" applyProtection="1">
      <alignment vertical="top" wrapText="1"/>
      <protection/>
    </xf>
    <xf numFmtId="1" fontId="17" fillId="0" borderId="18" xfId="100" applyNumberFormat="1" applyFont="1" applyFill="1" applyBorder="1" applyAlignment="1" applyProtection="1">
      <alignment vertical="top"/>
      <protection/>
    </xf>
    <xf numFmtId="1" fontId="17" fillId="0" borderId="0" xfId="100" applyNumberFormat="1" applyFont="1" applyFill="1" applyBorder="1" applyAlignment="1" applyProtection="1">
      <alignment vertical="top"/>
      <protection/>
    </xf>
    <xf numFmtId="1" fontId="17" fillId="0" borderId="0" xfId="100" applyNumberFormat="1" applyFont="1" applyFill="1" applyBorder="1" applyAlignment="1" applyProtection="1">
      <alignment vertical="top" wrapText="1"/>
      <protection/>
    </xf>
    <xf numFmtId="41" fontId="22" fillId="0" borderId="24" xfId="100" applyNumberFormat="1" applyFont="1" applyFill="1" applyBorder="1" applyAlignment="1" applyProtection="1">
      <alignment vertical="top" wrapText="1"/>
      <protection/>
    </xf>
    <xf numFmtId="1" fontId="20" fillId="0" borderId="18" xfId="100" applyNumberFormat="1" applyFont="1" applyFill="1" applyBorder="1" applyAlignment="1" applyProtection="1">
      <alignment vertical="top" wrapText="1"/>
      <protection/>
    </xf>
    <xf numFmtId="1" fontId="20" fillId="0" borderId="25" xfId="100" applyNumberFormat="1" applyFont="1" applyFill="1" applyBorder="1" applyAlignment="1" applyProtection="1">
      <alignment vertical="top" wrapText="1"/>
      <protection/>
    </xf>
    <xf numFmtId="0" fontId="17" fillId="0" borderId="17" xfId="96" applyFont="1" applyFill="1" applyBorder="1" applyAlignment="1" applyProtection="1">
      <alignment horizontal="centerContinuous" vertical="top"/>
      <protection/>
    </xf>
    <xf numFmtId="0" fontId="22" fillId="0" borderId="13" xfId="96" applyFont="1" applyFill="1" applyBorder="1" applyAlignment="1" applyProtection="1">
      <alignment horizontal="centerContinuous" vertical="top"/>
      <protection/>
    </xf>
    <xf numFmtId="0" fontId="22" fillId="0" borderId="4" xfId="96" applyFont="1" applyFill="1" applyBorder="1" applyAlignment="1" applyProtection="1">
      <alignment horizontal="centerContinuous" vertical="top"/>
      <protection/>
    </xf>
    <xf numFmtId="0" fontId="22" fillId="0" borderId="14" xfId="96" applyFont="1" applyFill="1" applyBorder="1" applyAlignment="1" applyProtection="1">
      <alignment horizontal="center" vertical="top" wrapText="1"/>
      <protection/>
    </xf>
    <xf numFmtId="0" fontId="22" fillId="0" borderId="15" xfId="96" applyFont="1" applyFill="1" applyBorder="1" applyAlignment="1" applyProtection="1">
      <alignment horizontal="center" vertical="top" wrapText="1"/>
      <protection/>
    </xf>
    <xf numFmtId="0" fontId="22" fillId="0" borderId="4" xfId="96" applyFont="1" applyFill="1" applyBorder="1" applyAlignment="1" applyProtection="1">
      <alignment horizontal="center" vertical="top" wrapText="1"/>
      <protection/>
    </xf>
    <xf numFmtId="0" fontId="22" fillId="0" borderId="17" xfId="96" applyFont="1" applyFill="1" applyBorder="1" applyAlignment="1" applyProtection="1">
      <alignment horizontal="center" vertical="top" wrapText="1"/>
      <protection/>
    </xf>
    <xf numFmtId="0" fontId="67" fillId="0" borderId="0" xfId="0" applyFont="1" applyAlignment="1">
      <alignment/>
    </xf>
    <xf numFmtId="1" fontId="20" fillId="0" borderId="0" xfId="100" applyNumberFormat="1" applyFont="1" applyFill="1" applyBorder="1" applyAlignment="1" applyProtection="1">
      <alignment vertical="top"/>
      <protection/>
    </xf>
    <xf numFmtId="1" fontId="20" fillId="0" borderId="24" xfId="100" applyNumberFormat="1" applyFont="1" applyFill="1" applyBorder="1" applyAlignment="1" applyProtection="1">
      <alignment vertical="top"/>
      <protection/>
    </xf>
    <xf numFmtId="1" fontId="20" fillId="0" borderId="26" xfId="100" applyNumberFormat="1" applyFont="1" applyFill="1" applyBorder="1" applyAlignment="1" applyProtection="1">
      <alignment vertical="top"/>
      <protection/>
    </xf>
    <xf numFmtId="1" fontId="20" fillId="0" borderId="27" xfId="100" applyNumberFormat="1" applyFont="1" applyFill="1" applyBorder="1" applyAlignment="1" applyProtection="1">
      <alignment vertical="top"/>
      <protection/>
    </xf>
    <xf numFmtId="0" fontId="22" fillId="0" borderId="16" xfId="96" applyFont="1" applyFill="1" applyBorder="1" applyAlignment="1" applyProtection="1">
      <alignment horizontal="center" vertical="top" wrapText="1"/>
      <protection/>
    </xf>
    <xf numFmtId="181" fontId="20" fillId="37" borderId="19" xfId="100" applyNumberFormat="1" applyFont="1" applyFill="1" applyBorder="1" applyAlignment="1" applyProtection="1">
      <alignment vertical="top"/>
      <protection/>
    </xf>
    <xf numFmtId="181" fontId="20" fillId="37" borderId="28" xfId="100" applyNumberFormat="1" applyFont="1" applyFill="1" applyBorder="1" applyAlignment="1" applyProtection="1">
      <alignment vertical="top"/>
      <protection/>
    </xf>
    <xf numFmtId="0" fontId="17" fillId="0" borderId="17" xfId="96" applyFont="1" applyFill="1" applyBorder="1" applyAlignment="1" applyProtection="1">
      <alignment horizontal="center" vertical="top" wrapText="1"/>
      <protection/>
    </xf>
    <xf numFmtId="1" fontId="24" fillId="0" borderId="0" xfId="100" applyNumberFormat="1" applyFont="1" applyFill="1" applyBorder="1" applyAlignment="1" applyProtection="1">
      <alignment vertical="top"/>
      <protection/>
    </xf>
    <xf numFmtId="0" fontId="17" fillId="0" borderId="8" xfId="96" applyFont="1" applyFill="1" applyBorder="1" applyAlignment="1" applyProtection="1">
      <alignment horizontal="center" vertical="top" wrapText="1"/>
      <protection/>
    </xf>
    <xf numFmtId="0" fontId="22" fillId="0" borderId="8" xfId="96" applyFont="1" applyFill="1" applyBorder="1" applyAlignment="1" applyProtection="1">
      <alignment horizontal="center" vertical="top" wrapText="1"/>
      <protection/>
    </xf>
    <xf numFmtId="41" fontId="19" fillId="36" borderId="8" xfId="100" applyNumberFormat="1" applyFont="1" applyFill="1" applyBorder="1" applyAlignment="1" applyProtection="1">
      <alignment vertical="top" wrapText="1"/>
      <protection/>
    </xf>
    <xf numFmtId="41" fontId="22" fillId="0" borderId="29" xfId="100" applyNumberFormat="1" applyFont="1" applyFill="1" applyBorder="1" applyAlignment="1" applyProtection="1">
      <alignment vertical="top" wrapText="1"/>
      <protection/>
    </xf>
    <xf numFmtId="41" fontId="22" fillId="0" borderId="30" xfId="100" applyNumberFormat="1" applyFont="1" applyFill="1" applyBorder="1" applyAlignment="1" applyProtection="1">
      <alignment vertical="top" wrapText="1"/>
      <protection/>
    </xf>
    <xf numFmtId="181" fontId="20" fillId="37" borderId="31" xfId="100" applyNumberFormat="1" applyFont="1" applyFill="1" applyBorder="1" applyAlignment="1" applyProtection="1">
      <alignment vertical="top"/>
      <protection/>
    </xf>
    <xf numFmtId="181" fontId="20" fillId="37" borderId="32" xfId="100" applyNumberFormat="1" applyFont="1" applyFill="1" applyBorder="1" applyAlignment="1" applyProtection="1">
      <alignment vertical="top"/>
      <protection/>
    </xf>
    <xf numFmtId="181" fontId="20" fillId="37" borderId="30" xfId="100" applyNumberFormat="1" applyFont="1" applyFill="1" applyBorder="1" applyAlignment="1" applyProtection="1">
      <alignment vertical="top"/>
      <protection/>
    </xf>
    <xf numFmtId="181" fontId="20" fillId="37" borderId="33" xfId="100" applyNumberFormat="1" applyFont="1" applyFill="1" applyBorder="1" applyAlignment="1" applyProtection="1">
      <alignment vertical="top"/>
      <protection/>
    </xf>
    <xf numFmtId="181" fontId="20" fillId="38" borderId="19" xfId="100" applyNumberFormat="1" applyFont="1" applyFill="1" applyBorder="1" applyAlignment="1" applyProtection="1">
      <alignment vertical="top"/>
      <protection locked="0"/>
    </xf>
    <xf numFmtId="0" fontId="17" fillId="0" borderId="4" xfId="96" applyFont="1" applyFill="1" applyBorder="1" applyAlignment="1" applyProtection="1">
      <alignment horizontal="center" vertical="top" wrapText="1"/>
      <protection/>
    </xf>
    <xf numFmtId="41" fontId="22" fillId="0" borderId="34" xfId="100" applyNumberFormat="1" applyFont="1" applyFill="1" applyBorder="1" applyAlignment="1" applyProtection="1">
      <alignment vertical="top" wrapText="1"/>
      <protection/>
    </xf>
    <xf numFmtId="41" fontId="22" fillId="0" borderId="0" xfId="100" applyNumberFormat="1" applyFont="1" applyFill="1" applyBorder="1" applyAlignment="1" applyProtection="1">
      <alignment vertical="top" wrapText="1"/>
      <protection/>
    </xf>
    <xf numFmtId="181" fontId="20" fillId="39" borderId="19" xfId="100" applyNumberFormat="1" applyFont="1" applyFill="1" applyBorder="1" applyAlignment="1" applyProtection="1">
      <alignment vertical="top"/>
      <protection locked="0"/>
    </xf>
    <xf numFmtId="181" fontId="20" fillId="40" borderId="19" xfId="100" applyNumberFormat="1" applyFont="1" applyFill="1" applyBorder="1" applyAlignment="1" applyProtection="1">
      <alignment vertical="top"/>
      <protection locked="0"/>
    </xf>
    <xf numFmtId="181" fontId="20" fillId="41" borderId="31" xfId="100" applyNumberFormat="1" applyFont="1" applyFill="1" applyBorder="1" applyAlignment="1" applyProtection="1">
      <alignment vertical="top"/>
      <protection locked="0"/>
    </xf>
    <xf numFmtId="1" fontId="25" fillId="0" borderId="0" xfId="96" applyNumberFormat="1" applyFont="1" applyFill="1" applyBorder="1" applyAlignment="1" applyProtection="1">
      <alignment/>
      <protection hidden="1"/>
    </xf>
    <xf numFmtId="1" fontId="25" fillId="0" borderId="0" xfId="96" applyNumberFormat="1" applyFont="1" applyFill="1" applyBorder="1" applyAlignment="1" applyProtection="1">
      <alignment vertical="center"/>
      <protection hidden="1"/>
    </xf>
    <xf numFmtId="0" fontId="20" fillId="0" borderId="0" xfId="96" applyFont="1" applyBorder="1">
      <alignment/>
      <protection/>
    </xf>
    <xf numFmtId="1" fontId="26" fillId="0" borderId="0" xfId="84" applyNumberFormat="1" applyFont="1" applyBorder="1" applyAlignment="1" applyProtection="1">
      <alignment/>
      <protection hidden="1"/>
    </xf>
    <xf numFmtId="1" fontId="26" fillId="0" borderId="0" xfId="84" applyNumberFormat="1" applyFont="1" applyBorder="1" applyAlignment="1" applyProtection="1">
      <alignment vertical="center"/>
      <protection hidden="1"/>
    </xf>
    <xf numFmtId="0" fontId="25" fillId="0" borderId="0" xfId="96" applyNumberFormat="1" applyFont="1" applyFill="1" applyBorder="1" applyAlignment="1" applyProtection="1">
      <alignment/>
      <protection hidden="1"/>
    </xf>
    <xf numFmtId="181" fontId="20" fillId="42" borderId="31" xfId="100" applyNumberFormat="1" applyFont="1" applyFill="1" applyBorder="1" applyAlignment="1" applyProtection="1">
      <alignment vertical="top"/>
      <protection locked="0"/>
    </xf>
    <xf numFmtId="41" fontId="22" fillId="0" borderId="31" xfId="100" applyNumberFormat="1" applyFont="1" applyFill="1" applyBorder="1" applyAlignment="1" applyProtection="1">
      <alignment vertical="top" wrapText="1"/>
      <protection/>
    </xf>
    <xf numFmtId="181" fontId="66" fillId="0" borderId="0" xfId="0" applyNumberFormat="1" applyFont="1" applyAlignment="1">
      <alignment/>
    </xf>
    <xf numFmtId="41" fontId="15" fillId="37" borderId="19" xfId="100" applyNumberFormat="1" applyFont="1" applyFill="1" applyBorder="1" applyAlignment="1" applyProtection="1">
      <alignment vertical="top" wrapText="1"/>
      <protection/>
    </xf>
    <xf numFmtId="41" fontId="15" fillId="37" borderId="22" xfId="100" applyNumberFormat="1" applyFont="1" applyFill="1" applyBorder="1" applyAlignment="1" applyProtection="1">
      <alignment vertical="top" wrapText="1"/>
      <protection/>
    </xf>
    <xf numFmtId="181" fontId="15" fillId="0" borderId="19" xfId="100" applyNumberFormat="1" applyFont="1" applyFill="1" applyBorder="1" applyAlignment="1" applyProtection="1">
      <alignment vertical="top" wrapText="1"/>
      <protection/>
    </xf>
    <xf numFmtId="181" fontId="15" fillId="0" borderId="22" xfId="100" applyNumberFormat="1" applyFont="1" applyFill="1" applyBorder="1" applyAlignment="1" applyProtection="1">
      <alignment vertical="top" wrapText="1"/>
      <protection/>
    </xf>
    <xf numFmtId="0" fontId="68" fillId="0" borderId="8" xfId="0" applyFont="1" applyBorder="1" applyAlignment="1">
      <alignment wrapText="1"/>
    </xf>
    <xf numFmtId="0" fontId="68" fillId="0" borderId="35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69" fillId="0" borderId="36" xfId="0" applyFont="1" applyBorder="1" applyAlignment="1">
      <alignment horizontal="right" wrapText="1"/>
    </xf>
    <xf numFmtId="0" fontId="68" fillId="0" borderId="37" xfId="0" applyFont="1" applyBorder="1" applyAlignment="1">
      <alignment horizontal="right" wrapText="1"/>
    </xf>
    <xf numFmtId="181" fontId="15" fillId="37" borderId="19" xfId="100" applyNumberFormat="1" applyFont="1" applyFill="1" applyBorder="1" applyAlignment="1" applyProtection="1">
      <alignment vertical="top" wrapText="1"/>
      <protection/>
    </xf>
    <xf numFmtId="181" fontId="15" fillId="37" borderId="22" xfId="100" applyNumberFormat="1" applyFont="1" applyFill="1" applyBorder="1" applyAlignment="1" applyProtection="1">
      <alignment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9" fillId="0" borderId="18" xfId="84" applyNumberFormat="1" applyFont="1" applyFill="1" applyBorder="1" applyAlignment="1" applyProtection="1">
      <alignment horizontal="left" vertical="top" indent="1"/>
      <protection/>
    </xf>
    <xf numFmtId="1" fontId="20" fillId="37" borderId="18" xfId="100" applyNumberFormat="1" applyFont="1" applyFill="1" applyBorder="1" applyAlignment="1" applyProtection="1">
      <alignment vertical="top" wrapText="1"/>
      <protection/>
    </xf>
    <xf numFmtId="181" fontId="20" fillId="37" borderId="19" xfId="100" applyNumberFormat="1" applyFont="1" applyFill="1" applyBorder="1" applyAlignment="1" applyProtection="1">
      <alignment vertical="top"/>
      <protection locked="0"/>
    </xf>
    <xf numFmtId="181" fontId="20" fillId="37" borderId="31" xfId="100" applyNumberFormat="1" applyFont="1" applyFill="1" applyBorder="1" applyAlignment="1" applyProtection="1">
      <alignment vertical="top"/>
      <protection locked="0"/>
    </xf>
    <xf numFmtId="0" fontId="20" fillId="37" borderId="0" xfId="100" applyFont="1" applyFill="1">
      <alignment/>
      <protection/>
    </xf>
    <xf numFmtId="0" fontId="0" fillId="37" borderId="0" xfId="0" applyFont="1" applyFill="1" applyAlignment="1">
      <alignment/>
    </xf>
    <xf numFmtId="181" fontId="20" fillId="37" borderId="28" xfId="100" applyNumberFormat="1" applyFont="1" applyFill="1" applyBorder="1" applyAlignment="1" applyProtection="1">
      <alignment vertical="top"/>
      <protection locked="0"/>
    </xf>
    <xf numFmtId="181" fontId="20" fillId="37" borderId="32" xfId="100" applyNumberFormat="1" applyFont="1" applyFill="1" applyBorder="1" applyAlignment="1" applyProtection="1">
      <alignment vertical="top"/>
      <protection locked="0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1" fontId="30" fillId="0" borderId="0" xfId="96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0" fillId="0" borderId="8" xfId="96" applyFont="1" applyBorder="1">
      <alignment/>
      <protection/>
    </xf>
    <xf numFmtId="0" fontId="70" fillId="0" borderId="8" xfId="0" applyFont="1" applyBorder="1" applyAlignment="1">
      <alignment horizontal="center" wrapText="1"/>
    </xf>
    <xf numFmtId="0" fontId="11" fillId="0" borderId="0" xfId="96" applyNumberFormat="1" applyFont="1" applyFill="1" applyBorder="1" applyAlignment="1" applyProtection="1">
      <alignment vertical="top"/>
      <protection hidden="1"/>
    </xf>
    <xf numFmtId="0" fontId="71" fillId="0" borderId="0" xfId="84" applyFont="1" applyFill="1" applyBorder="1" applyAlignment="1" applyProtection="1">
      <alignment vertical="top"/>
      <protection hidden="1"/>
    </xf>
    <xf numFmtId="0" fontId="71" fillId="0" borderId="0" xfId="0" applyFont="1" applyAlignment="1">
      <alignment/>
    </xf>
    <xf numFmtId="0" fontId="15" fillId="0" borderId="0" xfId="96" applyFont="1" applyFill="1" applyBorder="1" applyAlignment="1" applyProtection="1">
      <alignment vertical="top" wrapText="1"/>
      <protection hidden="1"/>
    </xf>
    <xf numFmtId="0" fontId="30" fillId="0" borderId="0" xfId="0" applyFont="1" applyAlignment="1">
      <alignment wrapText="1"/>
    </xf>
    <xf numFmtId="1" fontId="30" fillId="0" borderId="0" xfId="96" applyNumberFormat="1" applyFont="1" applyFill="1" applyBorder="1" applyAlignment="1" applyProtection="1">
      <alignment vertical="center" wrapText="1"/>
      <protection hidden="1"/>
    </xf>
    <xf numFmtId="1" fontId="30" fillId="37" borderId="0" xfId="96" applyNumberFormat="1" applyFont="1" applyFill="1" applyBorder="1" applyAlignment="1" applyProtection="1">
      <alignment vertical="center" wrapText="1"/>
      <protection hidden="1"/>
    </xf>
    <xf numFmtId="0" fontId="71" fillId="0" borderId="0" xfId="0" applyFont="1" applyAlignment="1">
      <alignment horizontal="left" vertical="center"/>
    </xf>
    <xf numFmtId="0" fontId="71" fillId="0" borderId="0" xfId="84" applyFont="1" applyFill="1" applyBorder="1" applyAlignment="1" applyProtection="1">
      <alignment horizontal="left" vertical="center"/>
      <protection hidden="1"/>
    </xf>
    <xf numFmtId="0" fontId="15" fillId="0" borderId="30" xfId="96" applyFont="1" applyFill="1" applyBorder="1" applyAlignment="1" applyProtection="1">
      <alignment vertical="top" wrapText="1"/>
      <protection hidden="1"/>
    </xf>
    <xf numFmtId="0" fontId="20" fillId="0" borderId="30" xfId="100" applyFont="1" applyBorder="1" applyAlignment="1">
      <alignment wrapText="1"/>
      <protection/>
    </xf>
    <xf numFmtId="0" fontId="0" fillId="0" borderId="3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20" fillId="0" borderId="0" xfId="100" applyFont="1" applyBorder="1">
      <alignment/>
      <protection/>
    </xf>
    <xf numFmtId="0" fontId="69" fillId="0" borderId="8" xfId="0" applyFont="1" applyBorder="1" applyAlignment="1">
      <alignment wrapText="1"/>
    </xf>
    <xf numFmtId="0" fontId="70" fillId="0" borderId="8" xfId="0" applyFont="1" applyBorder="1" applyAlignment="1" applyProtection="1">
      <alignment horizontal="center" wrapText="1"/>
      <protection locked="0"/>
    </xf>
    <xf numFmtId="0" fontId="20" fillId="0" borderId="8" xfId="96" applyFont="1" applyBorder="1" applyProtection="1">
      <alignment/>
      <protection locked="0"/>
    </xf>
    <xf numFmtId="181" fontId="20" fillId="0" borderId="19" xfId="100" applyNumberFormat="1" applyFont="1" applyFill="1" applyBorder="1" applyAlignment="1" applyProtection="1">
      <alignment vertical="top"/>
      <protection locked="0"/>
    </xf>
    <xf numFmtId="181" fontId="20" fillId="0" borderId="31" xfId="100" applyNumberFormat="1" applyFont="1" applyFill="1" applyBorder="1" applyAlignment="1" applyProtection="1">
      <alignment vertical="top"/>
      <protection locked="0"/>
    </xf>
    <xf numFmtId="0" fontId="20" fillId="0" borderId="30" xfId="100" applyFont="1" applyBorder="1" applyAlignment="1" applyProtection="1">
      <alignment wrapText="1"/>
      <protection locked="0"/>
    </xf>
    <xf numFmtId="0" fontId="20" fillId="37" borderId="30" xfId="100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20" fillId="0" borderId="8" xfId="96" applyFont="1" applyBorder="1" applyAlignment="1" applyProtection="1">
      <alignment wrapText="1"/>
      <protection locked="0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30" fillId="0" borderId="0" xfId="100" applyNumberFormat="1" applyFont="1" applyFill="1" applyBorder="1" applyAlignment="1" applyProtection="1">
      <alignment vertical="top" wrapText="1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0" fontId="20" fillId="0" borderId="8" xfId="96" applyNumberFormat="1" applyFont="1" applyBorder="1" applyProtection="1">
      <alignment/>
      <protection locked="0"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72" fillId="0" borderId="0" xfId="100" applyNumberFormat="1" applyFont="1" applyFill="1" applyBorder="1" applyAlignment="1" applyProtection="1">
      <alignment horizontal="left" vertical="top" wrapText="1"/>
      <protection/>
    </xf>
    <xf numFmtId="1" fontId="72" fillId="0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24" xfId="100" applyNumberFormat="1" applyFont="1" applyFill="1" applyBorder="1" applyAlignment="1" applyProtection="1">
      <alignment horizontal="left" vertical="top"/>
      <protection/>
    </xf>
    <xf numFmtId="1" fontId="21" fillId="0" borderId="38" xfId="84" applyNumberFormat="1" applyFont="1" applyFill="1" applyBorder="1" applyAlignment="1" applyProtection="1">
      <alignment horizontal="left" vertical="top"/>
      <protection/>
    </xf>
    <xf numFmtId="1" fontId="21" fillId="0" borderId="34" xfId="84" applyNumberFormat="1" applyFont="1" applyFill="1" applyBorder="1" applyAlignment="1" applyProtection="1">
      <alignment horizontal="left" vertical="top"/>
      <protection/>
    </xf>
    <xf numFmtId="1" fontId="21" fillId="0" borderId="23" xfId="84" applyNumberFormat="1" applyFont="1" applyFill="1" applyBorder="1" applyAlignment="1" applyProtection="1">
      <alignment horizontal="left" vertical="top"/>
      <protection/>
    </xf>
    <xf numFmtId="1" fontId="20" fillId="43" borderId="0" xfId="100" applyNumberFormat="1" applyFont="1" applyFill="1" applyBorder="1" applyAlignment="1" applyProtection="1">
      <alignment horizontal="left" vertical="top" wrapText="1"/>
      <protection/>
    </xf>
    <xf numFmtId="1" fontId="20" fillId="43" borderId="24" xfId="100" applyNumberFormat="1" applyFont="1" applyFill="1" applyBorder="1" applyAlignment="1" applyProtection="1">
      <alignment horizontal="left" vertical="top" wrapText="1"/>
      <protection/>
    </xf>
    <xf numFmtId="1" fontId="72" fillId="37" borderId="0" xfId="100" applyNumberFormat="1" applyFont="1" applyFill="1" applyBorder="1" applyAlignment="1" applyProtection="1">
      <alignment horizontal="left" vertical="top" wrapText="1"/>
      <protection/>
    </xf>
    <xf numFmtId="1" fontId="72" fillId="37" borderId="24" xfId="100" applyNumberFormat="1" applyFont="1" applyFill="1" applyBorder="1" applyAlignment="1" applyProtection="1">
      <alignment horizontal="left" vertical="top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0" xfId="59"/>
    <cellStyle name="Currency" xfId="60"/>
    <cellStyle name="Currency [0]" xfId="61"/>
    <cellStyle name="Currency [00]" xfId="62"/>
    <cellStyle name="Currency 2" xfId="63"/>
    <cellStyle name="Currency0" xfId="64"/>
    <cellStyle name="Date" xfId="65"/>
    <cellStyle name="Date Short" xfId="66"/>
    <cellStyle name="Dezimal [0]_Compiling Utility Macros" xfId="67"/>
    <cellStyle name="Dezimal_Compiling Utility Macros" xfId="68"/>
    <cellStyle name="Enter Currency (0)" xfId="69"/>
    <cellStyle name="Enter Currency (2)" xfId="70"/>
    <cellStyle name="Enter Units (0)" xfId="71"/>
    <cellStyle name="Enter Units (1)" xfId="72"/>
    <cellStyle name="Enter Units (2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Linked Cell" xfId="92"/>
    <cellStyle name="Neutral" xfId="93"/>
    <cellStyle name="Normal - Style1" xfId="94"/>
    <cellStyle name="Normal 10" xfId="95"/>
    <cellStyle name="Normal 2" xfId="96"/>
    <cellStyle name="Normal 2 2 10 2" xfId="97"/>
    <cellStyle name="Normal 3" xfId="98"/>
    <cellStyle name="Normal 3 2" xfId="99"/>
    <cellStyle name="Normal 4" xfId="100"/>
    <cellStyle name="Note" xfId="101"/>
    <cellStyle name="Output" xfId="102"/>
    <cellStyle name="Percent" xfId="103"/>
    <cellStyle name="Percent [0]" xfId="104"/>
    <cellStyle name="Percent [00]" xfId="105"/>
    <cellStyle name="Percent [2]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Standard_Anpassen der Amortisation" xfId="112"/>
    <cellStyle name="Style 1" xfId="113"/>
    <cellStyle name="Text Indent A" xfId="114"/>
    <cellStyle name="Text Indent B" xfId="115"/>
    <cellStyle name="Text Indent C" xfId="116"/>
    <cellStyle name="Title" xfId="117"/>
    <cellStyle name="Total" xfId="118"/>
    <cellStyle name="Währung [0]_Compiling Utility Macros" xfId="119"/>
    <cellStyle name="Währung_Compiling Utility Macros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NC%20Q2%20Performance%20Indicators%20Master%20File%20-%20NT%20-%202015_16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NC%20Q1%20Performance%20Indicators%20Master%20File%20-%20NT_NC062%20-%202016_17%20(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07.%20NC%20Q2%20Performance%20Indicators%20Master%20File%20-%20NT%20-%202016_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07__NC_Q2_Performance_Indicators_Master_File_-_NT_-_2016_17_-_khmnc066%20-%20upgraded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NC074%20Q1%20Performance%20Indicators%20Master%20File%20-%20NT%20-%202016_1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Copy%20of%20NC%20Q3%20Performance%20Indicators%20Master%20File%20-%20NT%20-%202016_17%2008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ianca.snyders\AppData\Local\Microsoft\Windows\Temporary%20Internet%20Files\Content.Outlook\EQU1N6JR\NC%20Q1%20Performance%20Indicators%20Master%20File%20-%20NT%20-%202016_17%20ems%2016102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07.%20NC%20Q1%20Performance%20Indicators%20Master%20File%20-%20NT%20-%202016_17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eyVN\AppData\Local\Microsoft\Windows\Temporary%20Internet%20Files\Content.Outlook\9XP7L51J\07.%20NC%20Q1%20Performance%20Indicators%20Master%20File%20-%20NT%20-%202016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NC451 "/>
      <sheetName val="NC452"/>
      <sheetName val="NC453"/>
      <sheetName val="DC45"/>
      <sheetName val="NC061"/>
      <sheetName val="NC062"/>
      <sheetName val="NC064 "/>
      <sheetName val="NC065"/>
      <sheetName val="NC066"/>
      <sheetName val="NC067"/>
      <sheetName val="DC6 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 "/>
      <sheetName val="NC092"/>
      <sheetName val="NC093"/>
      <sheetName val="NC094"/>
      <sheetName val="DC9"/>
    </sheetNames>
    <sheetDataSet>
      <sheetData sheetId="0">
        <row r="2">
          <cell r="A2" t="str">
            <v>NC451</v>
          </cell>
          <cell r="B2" t="str">
            <v>NC451</v>
          </cell>
          <cell r="C2" t="str">
            <v>Joe Morolong</v>
          </cell>
          <cell r="D2">
            <v>1</v>
          </cell>
        </row>
        <row r="3">
          <cell r="A3" t="str">
            <v>NC452</v>
          </cell>
          <cell r="B3" t="str">
            <v>NC452</v>
          </cell>
          <cell r="C3" t="str">
            <v>Ga-Segonyana</v>
          </cell>
          <cell r="D3">
            <v>2</v>
          </cell>
        </row>
        <row r="4">
          <cell r="A4" t="str">
            <v>NC453</v>
          </cell>
          <cell r="B4" t="str">
            <v>NC453</v>
          </cell>
          <cell r="C4" t="str">
            <v>Gamagara</v>
          </cell>
          <cell r="D4">
            <v>3</v>
          </cell>
        </row>
        <row r="5">
          <cell r="A5" t="str">
            <v>DC45</v>
          </cell>
          <cell r="B5" t="str">
            <v>DC45</v>
          </cell>
          <cell r="C5" t="str">
            <v>John Taolo Gaetsewe</v>
          </cell>
          <cell r="D5">
            <v>4</v>
          </cell>
        </row>
        <row r="6">
          <cell r="A6" t="str">
            <v>NC061</v>
          </cell>
          <cell r="B6" t="str">
            <v>NC061</v>
          </cell>
          <cell r="C6" t="str">
            <v>Richtersveld</v>
          </cell>
          <cell r="D6">
            <v>5</v>
          </cell>
        </row>
        <row r="7">
          <cell r="A7" t="str">
            <v>NC062</v>
          </cell>
          <cell r="B7" t="str">
            <v>NC062</v>
          </cell>
          <cell r="C7" t="str">
            <v>Nama Khoi</v>
          </cell>
          <cell r="D7">
            <v>6</v>
          </cell>
        </row>
        <row r="8">
          <cell r="A8" t="str">
            <v>NC064</v>
          </cell>
          <cell r="B8" t="str">
            <v>NC064</v>
          </cell>
          <cell r="C8" t="str">
            <v>Kamiesberg</v>
          </cell>
          <cell r="D8">
            <v>7</v>
          </cell>
        </row>
        <row r="9">
          <cell r="A9" t="str">
            <v>NC065</v>
          </cell>
          <cell r="B9" t="str">
            <v>NC065</v>
          </cell>
          <cell r="C9" t="str">
            <v>Hantam</v>
          </cell>
          <cell r="D9">
            <v>8</v>
          </cell>
        </row>
        <row r="10">
          <cell r="A10" t="str">
            <v>NC066</v>
          </cell>
          <cell r="B10" t="str">
            <v>NC066</v>
          </cell>
          <cell r="C10" t="str">
            <v>Karoo Hoogland</v>
          </cell>
          <cell r="D10">
            <v>9</v>
          </cell>
        </row>
        <row r="11">
          <cell r="A11" t="str">
            <v>NC067</v>
          </cell>
          <cell r="B11" t="str">
            <v>NC067</v>
          </cell>
          <cell r="C11" t="str">
            <v>Khai-Ma</v>
          </cell>
          <cell r="D11">
            <v>10</v>
          </cell>
        </row>
        <row r="12">
          <cell r="A12" t="str">
            <v>DC6</v>
          </cell>
          <cell r="B12" t="str">
            <v>DC6</v>
          </cell>
          <cell r="C12" t="str">
            <v>Namakwa</v>
          </cell>
          <cell r="D12">
            <v>11</v>
          </cell>
        </row>
        <row r="13">
          <cell r="A13" t="str">
            <v>NC071</v>
          </cell>
          <cell r="B13" t="str">
            <v>NC071</v>
          </cell>
          <cell r="C13" t="str">
            <v>Ubuntu</v>
          </cell>
          <cell r="D13">
            <v>12</v>
          </cell>
        </row>
        <row r="14">
          <cell r="A14" t="str">
            <v>NC072</v>
          </cell>
          <cell r="B14" t="str">
            <v>NC072</v>
          </cell>
          <cell r="C14" t="str">
            <v>Umsobomvu</v>
          </cell>
          <cell r="D14">
            <v>13</v>
          </cell>
        </row>
        <row r="15">
          <cell r="A15" t="str">
            <v>NC073</v>
          </cell>
          <cell r="B15" t="str">
            <v>NC073</v>
          </cell>
          <cell r="C15" t="str">
            <v>Emthanjeni</v>
          </cell>
          <cell r="D15">
            <v>14</v>
          </cell>
        </row>
        <row r="16">
          <cell r="A16" t="str">
            <v>NC074</v>
          </cell>
          <cell r="B16" t="str">
            <v>NC074</v>
          </cell>
          <cell r="C16" t="str">
            <v>Kareeberg</v>
          </cell>
          <cell r="D16">
            <v>15</v>
          </cell>
        </row>
        <row r="17">
          <cell r="A17" t="str">
            <v>NC075</v>
          </cell>
          <cell r="B17" t="str">
            <v>NC075</v>
          </cell>
          <cell r="C17" t="str">
            <v>Renosterberg</v>
          </cell>
          <cell r="D17">
            <v>16</v>
          </cell>
        </row>
        <row r="18">
          <cell r="A18" t="str">
            <v>NC076</v>
          </cell>
          <cell r="B18" t="str">
            <v>NC076</v>
          </cell>
          <cell r="C18" t="str">
            <v>Thembelihle</v>
          </cell>
          <cell r="D18">
            <v>17</v>
          </cell>
        </row>
        <row r="19">
          <cell r="A19" t="str">
            <v>NC077</v>
          </cell>
          <cell r="B19" t="str">
            <v>NC077</v>
          </cell>
          <cell r="C19" t="str">
            <v>Siyathemba</v>
          </cell>
          <cell r="D19">
            <v>18</v>
          </cell>
        </row>
        <row r="20">
          <cell r="A20" t="str">
            <v>NC078</v>
          </cell>
          <cell r="B20" t="str">
            <v>NC078</v>
          </cell>
          <cell r="C20" t="str">
            <v>Siyancuma</v>
          </cell>
          <cell r="D20">
            <v>19</v>
          </cell>
        </row>
        <row r="21">
          <cell r="A21" t="str">
            <v>DC7</v>
          </cell>
          <cell r="B21" t="str">
            <v>DC7</v>
          </cell>
          <cell r="C21" t="str">
            <v>Pixley Ka Seme</v>
          </cell>
          <cell r="D21">
            <v>20</v>
          </cell>
        </row>
        <row r="22">
          <cell r="A22" t="str">
            <v>NC081</v>
          </cell>
          <cell r="B22" t="str">
            <v>NC081</v>
          </cell>
          <cell r="C22" t="str">
            <v>Mier</v>
          </cell>
          <cell r="D22">
            <v>21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  <cell r="D23">
            <v>22</v>
          </cell>
        </row>
        <row r="24">
          <cell r="A24" t="str">
            <v>NC083</v>
          </cell>
          <cell r="B24" t="str">
            <v>NC083</v>
          </cell>
          <cell r="C24" t="str">
            <v>Khara Hais</v>
          </cell>
          <cell r="D24">
            <v>23</v>
          </cell>
        </row>
        <row r="25">
          <cell r="A25" t="str">
            <v>NC084</v>
          </cell>
          <cell r="B25" t="str">
            <v>NC084</v>
          </cell>
          <cell r="C25" t="str">
            <v>!Kheis</v>
          </cell>
          <cell r="D25">
            <v>24</v>
          </cell>
        </row>
        <row r="26">
          <cell r="A26" t="str">
            <v>NC085</v>
          </cell>
          <cell r="B26" t="str">
            <v>NC085</v>
          </cell>
          <cell r="C26" t="str">
            <v>Tsantsabane</v>
          </cell>
          <cell r="D26">
            <v>25</v>
          </cell>
        </row>
        <row r="27">
          <cell r="A27" t="str">
            <v>NC086</v>
          </cell>
          <cell r="B27" t="str">
            <v>NC086</v>
          </cell>
          <cell r="C27" t="str">
            <v>Kgatelopele</v>
          </cell>
          <cell r="D27">
            <v>26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  <cell r="D28">
            <v>27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  <cell r="D29">
            <v>28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  <cell r="D30">
            <v>29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  <cell r="D31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3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4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5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6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7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8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9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10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11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12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13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14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15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16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17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18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19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20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21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22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23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24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25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26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27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28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29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30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31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32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  <sheetData sheetId="33">
        <row r="66">
          <cell r="M66">
            <v>0</v>
          </cell>
          <cell r="P66">
            <v>0</v>
          </cell>
        </row>
        <row r="67">
          <cell r="I67">
            <v>0</v>
          </cell>
          <cell r="M67">
            <v>0</v>
          </cell>
          <cell r="P6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3"/>
  <sheetViews>
    <sheetView zoomScalePageLayoutView="0" workbookViewId="0" topLeftCell="A1">
      <selection activeCell="A1" sqref="A1:T88"/>
    </sheetView>
  </sheetViews>
  <sheetFormatPr defaultColWidth="104.7109375" defaultRowHeight="15"/>
  <cols>
    <col min="1" max="1" width="11.140625" style="0" bestFit="1" customWidth="1"/>
    <col min="2" max="2" width="8.421875" style="0" customWidth="1"/>
    <col min="3" max="3" width="18.28125" style="0" customWidth="1"/>
    <col min="4" max="4" width="7.28125" style="0" bestFit="1" customWidth="1"/>
  </cols>
  <sheetData>
    <row r="1" spans="1:4" ht="25.5" thickBot="1">
      <c r="A1" s="117" t="s">
        <v>22</v>
      </c>
      <c r="B1" s="117" t="s">
        <v>23</v>
      </c>
      <c r="C1" s="117" t="s">
        <v>24</v>
      </c>
      <c r="D1" s="78" t="s">
        <v>25</v>
      </c>
    </row>
    <row r="2" spans="1:4" ht="15.75" thickBot="1">
      <c r="A2" s="117" t="s">
        <v>103</v>
      </c>
      <c r="B2" s="117"/>
      <c r="C2" s="117" t="s">
        <v>165</v>
      </c>
      <c r="D2" s="78"/>
    </row>
    <row r="3" spans="1:4" ht="15">
      <c r="A3" s="75" t="s">
        <v>104</v>
      </c>
      <c r="B3" s="75" t="s">
        <v>104</v>
      </c>
      <c r="C3" s="75" t="s">
        <v>135</v>
      </c>
      <c r="D3" s="79">
        <v>1</v>
      </c>
    </row>
    <row r="4" spans="1:4" ht="15">
      <c r="A4" s="75" t="s">
        <v>105</v>
      </c>
      <c r="B4" s="75" t="s">
        <v>105</v>
      </c>
      <c r="C4" s="75" t="s">
        <v>136</v>
      </c>
      <c r="D4" s="76">
        <v>2</v>
      </c>
    </row>
    <row r="5" spans="1:4" ht="15">
      <c r="A5" s="75" t="s">
        <v>106</v>
      </c>
      <c r="B5" s="75" t="s">
        <v>106</v>
      </c>
      <c r="C5" s="75" t="s">
        <v>137</v>
      </c>
      <c r="D5" s="76">
        <v>3</v>
      </c>
    </row>
    <row r="6" spans="1:4" ht="15">
      <c r="A6" s="75" t="s">
        <v>107</v>
      </c>
      <c r="B6" s="75" t="s">
        <v>107</v>
      </c>
      <c r="C6" s="75" t="s">
        <v>138</v>
      </c>
      <c r="D6" s="76">
        <v>4</v>
      </c>
    </row>
    <row r="7" spans="1:4" ht="15">
      <c r="A7" s="75" t="s">
        <v>108</v>
      </c>
      <c r="B7" s="75" t="s">
        <v>108</v>
      </c>
      <c r="C7" s="75" t="s">
        <v>139</v>
      </c>
      <c r="D7" s="76">
        <v>5</v>
      </c>
    </row>
    <row r="8" spans="1:4" ht="15">
      <c r="A8" s="75" t="s">
        <v>109</v>
      </c>
      <c r="B8" s="75" t="s">
        <v>109</v>
      </c>
      <c r="C8" s="75" t="s">
        <v>140</v>
      </c>
      <c r="D8" s="76">
        <v>6</v>
      </c>
    </row>
    <row r="9" spans="1:4" ht="15">
      <c r="A9" s="75" t="s">
        <v>110</v>
      </c>
      <c r="B9" s="75" t="s">
        <v>110</v>
      </c>
      <c r="C9" s="75" t="s">
        <v>141</v>
      </c>
      <c r="D9" s="76">
        <v>7</v>
      </c>
    </row>
    <row r="10" spans="1:4" ht="15">
      <c r="A10" s="75" t="s">
        <v>111</v>
      </c>
      <c r="B10" s="75" t="s">
        <v>111</v>
      </c>
      <c r="C10" s="75" t="s">
        <v>142</v>
      </c>
      <c r="D10" s="76">
        <v>8</v>
      </c>
    </row>
    <row r="11" spans="1:4" ht="15">
      <c r="A11" s="75" t="s">
        <v>112</v>
      </c>
      <c r="B11" s="75" t="s">
        <v>112</v>
      </c>
      <c r="C11" s="75" t="s">
        <v>143</v>
      </c>
      <c r="D11" s="76">
        <v>9</v>
      </c>
    </row>
    <row r="12" spans="1:4" ht="15">
      <c r="A12" s="75" t="s">
        <v>113</v>
      </c>
      <c r="B12" s="75" t="s">
        <v>113</v>
      </c>
      <c r="C12" s="75" t="s">
        <v>144</v>
      </c>
      <c r="D12" s="76">
        <v>10</v>
      </c>
    </row>
    <row r="13" spans="1:4" ht="15">
      <c r="A13" s="75" t="s">
        <v>114</v>
      </c>
      <c r="B13" s="75" t="s">
        <v>114</v>
      </c>
      <c r="C13" s="75" t="s">
        <v>145</v>
      </c>
      <c r="D13" s="76">
        <v>11</v>
      </c>
    </row>
    <row r="14" spans="1:4" ht="15">
      <c r="A14" s="75" t="s">
        <v>115</v>
      </c>
      <c r="B14" s="75" t="s">
        <v>115</v>
      </c>
      <c r="C14" s="75" t="s">
        <v>146</v>
      </c>
      <c r="D14" s="76">
        <v>12</v>
      </c>
    </row>
    <row r="15" spans="1:4" ht="15">
      <c r="A15" s="75" t="s">
        <v>116</v>
      </c>
      <c r="B15" s="75" t="s">
        <v>116</v>
      </c>
      <c r="C15" s="75" t="s">
        <v>147</v>
      </c>
      <c r="D15" s="76">
        <v>13</v>
      </c>
    </row>
    <row r="16" spans="1:4" ht="15">
      <c r="A16" s="75" t="s">
        <v>117</v>
      </c>
      <c r="B16" s="75" t="s">
        <v>117</v>
      </c>
      <c r="C16" s="75" t="s">
        <v>148</v>
      </c>
      <c r="D16" s="76">
        <v>14</v>
      </c>
    </row>
    <row r="17" spans="1:4" ht="15">
      <c r="A17" s="75" t="s">
        <v>118</v>
      </c>
      <c r="B17" s="75" t="s">
        <v>118</v>
      </c>
      <c r="C17" s="75" t="s">
        <v>149</v>
      </c>
      <c r="D17" s="76">
        <v>15</v>
      </c>
    </row>
    <row r="18" spans="1:4" ht="15">
      <c r="A18" s="75" t="s">
        <v>119</v>
      </c>
      <c r="B18" s="75" t="s">
        <v>119</v>
      </c>
      <c r="C18" s="75" t="s">
        <v>150</v>
      </c>
      <c r="D18" s="76">
        <v>16</v>
      </c>
    </row>
    <row r="19" spans="1:4" ht="15">
      <c r="A19" s="75" t="s">
        <v>120</v>
      </c>
      <c r="B19" s="75" t="s">
        <v>120</v>
      </c>
      <c r="C19" s="75" t="s">
        <v>151</v>
      </c>
      <c r="D19" s="76">
        <v>17</v>
      </c>
    </row>
    <row r="20" spans="1:4" ht="15">
      <c r="A20" s="75" t="s">
        <v>121</v>
      </c>
      <c r="B20" s="75" t="s">
        <v>121</v>
      </c>
      <c r="C20" s="75" t="s">
        <v>152</v>
      </c>
      <c r="D20" s="76">
        <v>18</v>
      </c>
    </row>
    <row r="21" spans="1:4" ht="15">
      <c r="A21" s="75" t="s">
        <v>122</v>
      </c>
      <c r="B21" s="75" t="s">
        <v>122</v>
      </c>
      <c r="C21" s="75" t="s">
        <v>153</v>
      </c>
      <c r="D21" s="76">
        <v>19</v>
      </c>
    </row>
    <row r="22" spans="1:4" ht="15">
      <c r="A22" s="75" t="s">
        <v>123</v>
      </c>
      <c r="B22" s="75" t="s">
        <v>123</v>
      </c>
      <c r="C22" s="75" t="s">
        <v>154</v>
      </c>
      <c r="D22" s="76">
        <v>20</v>
      </c>
    </row>
    <row r="23" spans="1:4" ht="15">
      <c r="A23" s="75" t="s">
        <v>124</v>
      </c>
      <c r="B23" s="75" t="s">
        <v>124</v>
      </c>
      <c r="C23" s="75" t="s">
        <v>155</v>
      </c>
      <c r="D23" s="76">
        <v>21</v>
      </c>
    </row>
    <row r="24" spans="1:4" ht="15">
      <c r="A24" s="75" t="s">
        <v>125</v>
      </c>
      <c r="B24" s="75" t="s">
        <v>125</v>
      </c>
      <c r="C24" s="75" t="s">
        <v>156</v>
      </c>
      <c r="D24" s="76">
        <v>22</v>
      </c>
    </row>
    <row r="25" spans="1:4" ht="15">
      <c r="A25" s="75" t="s">
        <v>126</v>
      </c>
      <c r="B25" s="75" t="s">
        <v>126</v>
      </c>
      <c r="C25" s="75" t="s">
        <v>157</v>
      </c>
      <c r="D25" s="76">
        <v>23</v>
      </c>
    </row>
    <row r="26" spans="1:4" ht="15">
      <c r="A26" s="75" t="s">
        <v>127</v>
      </c>
      <c r="B26" s="75" t="s">
        <v>127</v>
      </c>
      <c r="C26" s="75" t="s">
        <v>158</v>
      </c>
      <c r="D26" s="76">
        <v>24</v>
      </c>
    </row>
    <row r="27" spans="1:4" ht="15">
      <c r="A27" s="75" t="s">
        <v>128</v>
      </c>
      <c r="B27" s="75" t="s">
        <v>128</v>
      </c>
      <c r="C27" s="75" t="s">
        <v>167</v>
      </c>
      <c r="D27" s="76">
        <v>25</v>
      </c>
    </row>
    <row r="28" spans="1:4" ht="15">
      <c r="A28" s="75" t="s">
        <v>129</v>
      </c>
      <c r="B28" s="75" t="s">
        <v>129</v>
      </c>
      <c r="C28" s="75" t="s">
        <v>159</v>
      </c>
      <c r="D28" s="76">
        <v>26</v>
      </c>
    </row>
    <row r="29" spans="1:4" ht="15">
      <c r="A29" s="75" t="s">
        <v>130</v>
      </c>
      <c r="B29" s="75" t="s">
        <v>130</v>
      </c>
      <c r="C29" s="75" t="s">
        <v>160</v>
      </c>
      <c r="D29" s="76">
        <v>27</v>
      </c>
    </row>
    <row r="30" spans="1:4" ht="15">
      <c r="A30" s="75" t="s">
        <v>131</v>
      </c>
      <c r="B30" s="75" t="s">
        <v>131</v>
      </c>
      <c r="C30" s="75" t="s">
        <v>161</v>
      </c>
      <c r="D30" s="76">
        <v>28</v>
      </c>
    </row>
    <row r="31" spans="1:4" ht="15">
      <c r="A31" s="75" t="s">
        <v>132</v>
      </c>
      <c r="B31" s="75" t="s">
        <v>132</v>
      </c>
      <c r="C31" s="75" t="s">
        <v>162</v>
      </c>
      <c r="D31" s="76">
        <v>29</v>
      </c>
    </row>
    <row r="32" spans="1:4" ht="15">
      <c r="A32" s="75" t="s">
        <v>133</v>
      </c>
      <c r="B32" s="75" t="s">
        <v>133</v>
      </c>
      <c r="C32" s="75" t="s">
        <v>163</v>
      </c>
      <c r="D32" s="76">
        <v>30</v>
      </c>
    </row>
    <row r="33" spans="1:4" ht="15">
      <c r="A33" s="75" t="s">
        <v>134</v>
      </c>
      <c r="B33" s="75" t="s">
        <v>134</v>
      </c>
      <c r="C33" s="75" t="s">
        <v>164</v>
      </c>
      <c r="D33" s="76">
        <v>31</v>
      </c>
    </row>
    <row r="34" spans="1:4" ht="15">
      <c r="A34" s="75"/>
      <c r="B34" s="75"/>
      <c r="C34" s="75"/>
      <c r="D34" s="76"/>
    </row>
    <row r="35" spans="1:4" ht="15">
      <c r="A35" s="75"/>
      <c r="B35" s="75"/>
      <c r="C35" s="75"/>
      <c r="D35" s="76"/>
    </row>
    <row r="36" spans="1:4" ht="15">
      <c r="A36" s="75"/>
      <c r="B36" s="75"/>
      <c r="C36" s="75"/>
      <c r="D36" s="76"/>
    </row>
    <row r="37" spans="1:4" ht="15">
      <c r="A37" s="75"/>
      <c r="B37" s="75"/>
      <c r="C37" s="75"/>
      <c r="D37" s="76"/>
    </row>
    <row r="38" spans="1:4" ht="15">
      <c r="A38" s="75"/>
      <c r="B38" s="75"/>
      <c r="C38" s="75"/>
      <c r="D38" s="76"/>
    </row>
    <row r="39" spans="1:4" ht="15">
      <c r="A39" s="75"/>
      <c r="B39" s="75"/>
      <c r="C39" s="75"/>
      <c r="D39" s="76"/>
    </row>
    <row r="40" spans="1:4" ht="15">
      <c r="A40" s="75"/>
      <c r="B40" s="75"/>
      <c r="C40" s="75"/>
      <c r="D40" s="76"/>
    </row>
    <row r="41" spans="1:4" ht="15">
      <c r="A41" s="75"/>
      <c r="B41" s="75"/>
      <c r="C41" s="75"/>
      <c r="D41" s="76"/>
    </row>
    <row r="42" spans="1:4" ht="15">
      <c r="A42" s="75"/>
      <c r="B42" s="75"/>
      <c r="C42" s="75"/>
      <c r="D42" s="76"/>
    </row>
    <row r="43" spans="1:4" ht="15">
      <c r="A43" s="75"/>
      <c r="B43" s="75"/>
      <c r="C43" s="75"/>
      <c r="D43" s="76"/>
    </row>
    <row r="44" spans="1:4" ht="15">
      <c r="A44" s="75"/>
      <c r="B44" s="75"/>
      <c r="C44" s="75"/>
      <c r="D44" s="76"/>
    </row>
    <row r="45" spans="1:4" ht="15">
      <c r="A45" s="75"/>
      <c r="B45" s="75"/>
      <c r="C45" s="75"/>
      <c r="D45" s="76"/>
    </row>
    <row r="46" spans="1:4" ht="15">
      <c r="A46" s="75"/>
      <c r="B46" s="75"/>
      <c r="C46" s="75"/>
      <c r="D46" s="76"/>
    </row>
    <row r="47" spans="1:4" ht="15">
      <c r="A47" s="75"/>
      <c r="B47" s="75"/>
      <c r="C47" s="75"/>
      <c r="D47" s="76"/>
    </row>
    <row r="48" spans="1:4" ht="15">
      <c r="A48" s="75"/>
      <c r="B48" s="75"/>
      <c r="C48" s="75"/>
      <c r="D48" s="76"/>
    </row>
    <row r="49" spans="1:4" ht="15">
      <c r="A49" s="75"/>
      <c r="B49" s="75"/>
      <c r="C49" s="75"/>
      <c r="D49" s="76"/>
    </row>
    <row r="50" spans="1:4" ht="15">
      <c r="A50" s="75"/>
      <c r="B50" s="75"/>
      <c r="C50" s="75"/>
      <c r="D50" s="76"/>
    </row>
    <row r="51" spans="1:4" ht="15">
      <c r="A51" s="75"/>
      <c r="B51" s="75"/>
      <c r="C51" s="75"/>
      <c r="D51" s="76"/>
    </row>
    <row r="52" spans="1:4" ht="15">
      <c r="A52" s="75"/>
      <c r="B52" s="75"/>
      <c r="C52" s="75"/>
      <c r="D52" s="76"/>
    </row>
    <row r="53" spans="1:4" ht="15">
      <c r="A53" s="75"/>
      <c r="B53" s="75"/>
      <c r="C53" s="75"/>
      <c r="D53" s="76"/>
    </row>
    <row r="54" spans="1:4" ht="15">
      <c r="A54" s="75"/>
      <c r="B54" s="75"/>
      <c r="C54" s="75"/>
      <c r="D54" s="76"/>
    </row>
    <row r="55" spans="1:4" ht="15">
      <c r="A55" s="75"/>
      <c r="B55" s="75"/>
      <c r="C55" s="75"/>
      <c r="D55" s="76"/>
    </row>
    <row r="56" spans="1:4" ht="15">
      <c r="A56" s="75"/>
      <c r="B56" s="75"/>
      <c r="C56" s="75"/>
      <c r="D56" s="76"/>
    </row>
    <row r="57" spans="1:4" ht="15">
      <c r="A57" s="75"/>
      <c r="B57" s="75"/>
      <c r="C57" s="75"/>
      <c r="D57" s="76"/>
    </row>
    <row r="58" spans="1:4" ht="15">
      <c r="A58" s="75"/>
      <c r="B58" s="75"/>
      <c r="C58" s="75"/>
      <c r="D58" s="76"/>
    </row>
    <row r="59" spans="1:4" ht="15">
      <c r="A59" s="75"/>
      <c r="B59" s="75"/>
      <c r="C59" s="75"/>
      <c r="D59" s="76"/>
    </row>
    <row r="60" spans="1:4" ht="15">
      <c r="A60" s="75"/>
      <c r="B60" s="75"/>
      <c r="C60" s="75"/>
      <c r="D60" s="76"/>
    </row>
    <row r="61" spans="1:4" ht="15">
      <c r="A61" s="75"/>
      <c r="B61" s="75"/>
      <c r="C61" s="75"/>
      <c r="D61" s="76"/>
    </row>
    <row r="62" spans="1:4" ht="15">
      <c r="A62" s="75"/>
      <c r="B62" s="75"/>
      <c r="C62" s="75"/>
      <c r="D62" s="76"/>
    </row>
    <row r="63" spans="1:4" ht="15">
      <c r="A63" s="75"/>
      <c r="B63" s="75"/>
      <c r="C63" s="75"/>
      <c r="D63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70" zoomScaleNormal="70" zoomScalePageLayoutView="0" workbookViewId="0" topLeftCell="A52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"&amp;VLOOKUP(A88,'[3]SheetNames'!A2:C56,3,FALSE)</f>
        <v>NC064 - Kamiesberg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2995</v>
      </c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53">
        <v>137127748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2796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2744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2995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2992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4112</v>
      </c>
      <c r="H26" s="55">
        <v>0</v>
      </c>
      <c r="I26" s="61">
        <v>4177</v>
      </c>
      <c r="J26" s="55">
        <v>0</v>
      </c>
      <c r="K26" s="61">
        <v>4177</v>
      </c>
      <c r="L26" s="55">
        <v>0</v>
      </c>
      <c r="M26" s="61">
        <v>0</v>
      </c>
      <c r="N26" s="73">
        <v>0</v>
      </c>
      <c r="O26" s="74">
        <v>4112</v>
      </c>
      <c r="P26" s="68">
        <v>0</v>
      </c>
      <c r="Q26" s="53">
        <v>-4112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2"/>
      <c r="T30" s="122"/>
    </row>
    <row r="31" spans="1:20" ht="15" customHeight="1">
      <c r="A31" s="23"/>
      <c r="B31" s="146" t="s">
        <v>101</v>
      </c>
      <c r="C31" s="14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2"/>
      <c r="T34" s="122"/>
    </row>
    <row r="35" spans="1:20" ht="15">
      <c r="A35" s="23"/>
      <c r="B35" s="146" t="s">
        <v>102</v>
      </c>
      <c r="C35" s="14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58</v>
      </c>
      <c r="H36" s="55">
        <v>0</v>
      </c>
      <c r="I36" s="61">
        <v>73</v>
      </c>
      <c r="J36" s="55">
        <v>0</v>
      </c>
      <c r="K36" s="61">
        <v>11</v>
      </c>
      <c r="L36" s="55">
        <v>0</v>
      </c>
      <c r="M36" s="61">
        <v>0</v>
      </c>
      <c r="N36" s="73">
        <v>0</v>
      </c>
      <c r="O36" s="74">
        <v>58</v>
      </c>
      <c r="P36" s="68">
        <v>0</v>
      </c>
      <c r="Q36" s="53">
        <v>-58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9"/>
      <c r="B39" s="150"/>
      <c r="C39" s="15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0</v>
      </c>
      <c r="O42" s="74">
        <v>0</v>
      </c>
      <c r="P42" s="68">
        <v>0</v>
      </c>
      <c r="Q42" s="53"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16" t="b">
        <v>1</v>
      </c>
      <c r="S43" s="122"/>
      <c r="T43" s="122"/>
    </row>
    <row r="44" spans="1:20" ht="15">
      <c r="A44" s="27"/>
      <c r="B44" s="147"/>
      <c r="C44" s="14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9"/>
      <c r="B46" s="150"/>
      <c r="C46" s="15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50"/>
      <c r="C52" s="15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0</v>
      </c>
      <c r="O61" s="74">
        <v>0</v>
      </c>
      <c r="P61" s="68">
        <v>0</v>
      </c>
      <c r="Q61" s="53"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0</v>
      </c>
      <c r="P68" s="68">
        <v>0</v>
      </c>
      <c r="Q68" s="53"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>
        <v>1</v>
      </c>
      <c r="G73" s="61"/>
      <c r="H73" s="55">
        <v>1</v>
      </c>
      <c r="I73" s="61">
        <v>0</v>
      </c>
      <c r="J73" s="55">
        <v>1</v>
      </c>
      <c r="K73" s="61">
        <v>0</v>
      </c>
      <c r="L73" s="55">
        <v>0</v>
      </c>
      <c r="M73" s="61">
        <v>0</v>
      </c>
      <c r="N73" s="73">
        <v>0</v>
      </c>
      <c r="O73" s="74">
        <v>1</v>
      </c>
      <c r="P73" s="68">
        <v>0</v>
      </c>
      <c r="Q73" s="53">
        <v>-1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0</v>
      </c>
      <c r="P74" s="68">
        <v>0</v>
      </c>
      <c r="Q74" s="53"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0</v>
      </c>
      <c r="O86" s="74">
        <v>0</v>
      </c>
      <c r="P86" s="68">
        <v>0</v>
      </c>
      <c r="Q86" s="53"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'[3]SheetNames'!A9</f>
        <v>NC064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70" zoomScaleNormal="70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NC065 - Hantam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SheetNames!A10</f>
        <v>NC065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0" zoomScaleNormal="80" zoomScalePageLayoutView="0" workbookViewId="0" topLeftCell="A64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"&amp;VLOOKUP(A88,'[4]SheetNames'!A2:C56,3,FALSE)</f>
        <v>NC066 - Karoo Hoogland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2194</v>
      </c>
      <c r="E5" s="105" t="s">
        <v>39</v>
      </c>
    </row>
    <row r="6" spans="3:5" ht="16.5">
      <c r="C6" s="107" t="s">
        <v>30</v>
      </c>
      <c r="D6" s="118">
        <v>0</v>
      </c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1050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2194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2194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2194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38</v>
      </c>
      <c r="E28" s="60">
        <v>38</v>
      </c>
      <c r="F28" s="55">
        <v>38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38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6" t="s">
        <v>101</v>
      </c>
      <c r="C31" s="148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26.25">
      <c r="A34" s="23"/>
      <c r="B34" s="156" t="s">
        <v>83</v>
      </c>
      <c r="C34" s="157"/>
      <c r="D34" s="59">
        <v>215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 t="s">
        <v>173</v>
      </c>
      <c r="T34" s="122"/>
    </row>
    <row r="35" spans="1:20" ht="15">
      <c r="A35" s="23"/>
      <c r="B35" s="146" t="s">
        <v>102</v>
      </c>
      <c r="C35" s="148"/>
      <c r="D35" s="59">
        <v>165</v>
      </c>
      <c r="E35" s="60">
        <v>0</v>
      </c>
      <c r="F35" s="55">
        <v>0</v>
      </c>
      <c r="G35" s="61">
        <v>0</v>
      </c>
      <c r="H35" s="55">
        <v>0</v>
      </c>
      <c r="I35" s="61">
        <v>15</v>
      </c>
      <c r="J35" s="55">
        <v>0</v>
      </c>
      <c r="K35" s="61">
        <v>0</v>
      </c>
      <c r="L35" s="55">
        <v>165</v>
      </c>
      <c r="M35" s="61">
        <v>0</v>
      </c>
      <c r="N35" s="73">
        <f t="shared" si="1"/>
        <v>165</v>
      </c>
      <c r="O35" s="74">
        <f t="shared" si="2"/>
        <v>15</v>
      </c>
      <c r="P35" s="68">
        <v>0</v>
      </c>
      <c r="Q35" s="53">
        <f t="shared" si="3"/>
        <v>-15</v>
      </c>
      <c r="R35" s="16"/>
      <c r="S35" s="122" t="s">
        <v>174</v>
      </c>
      <c r="T35" s="122"/>
    </row>
    <row r="36" spans="1:20" ht="15">
      <c r="A36" s="23"/>
      <c r="B36" s="156" t="s">
        <v>84</v>
      </c>
      <c r="C36" s="157"/>
      <c r="D36" s="59">
        <v>510</v>
      </c>
      <c r="E36" s="60">
        <v>0</v>
      </c>
      <c r="F36" s="55">
        <v>20</v>
      </c>
      <c r="G36" s="61">
        <v>0</v>
      </c>
      <c r="H36" s="55">
        <v>65</v>
      </c>
      <c r="I36" s="61">
        <v>85</v>
      </c>
      <c r="J36" s="55">
        <v>0</v>
      </c>
      <c r="K36" s="61">
        <v>240</v>
      </c>
      <c r="L36" s="55">
        <v>0</v>
      </c>
      <c r="M36" s="61">
        <v>0</v>
      </c>
      <c r="N36" s="73">
        <f t="shared" si="1"/>
        <v>85</v>
      </c>
      <c r="O36" s="74">
        <f t="shared" si="2"/>
        <v>325</v>
      </c>
      <c r="P36" s="68">
        <v>0</v>
      </c>
      <c r="Q36" s="53">
        <f t="shared" si="3"/>
        <v>-325</v>
      </c>
      <c r="R36" s="16" t="b">
        <v>1</v>
      </c>
      <c r="S36" s="122" t="s">
        <v>175</v>
      </c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9"/>
      <c r="B39" s="150"/>
      <c r="C39" s="15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26.25">
      <c r="A40" s="27"/>
      <c r="B40" s="156" t="s">
        <v>46</v>
      </c>
      <c r="C40" s="157">
        <v>0</v>
      </c>
      <c r="D40" s="59">
        <v>1</v>
      </c>
      <c r="E40" s="60">
        <v>1</v>
      </c>
      <c r="F40" s="55">
        <v>0</v>
      </c>
      <c r="G40" s="61">
        <v>0</v>
      </c>
      <c r="H40" s="55">
        <v>0</v>
      </c>
      <c r="I40" s="61">
        <v>0</v>
      </c>
      <c r="J40" s="55">
        <v>1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1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 t="s">
        <v>176</v>
      </c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>
        <v>0</v>
      </c>
      <c r="F41" s="55">
        <v>0</v>
      </c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55</v>
      </c>
      <c r="E42" s="60">
        <v>4</v>
      </c>
      <c r="F42" s="55">
        <v>1</v>
      </c>
      <c r="G42" s="61">
        <v>1</v>
      </c>
      <c r="H42" s="55">
        <v>1</v>
      </c>
      <c r="I42" s="61">
        <v>1</v>
      </c>
      <c r="J42" s="55">
        <v>1</v>
      </c>
      <c r="K42" s="61">
        <v>4</v>
      </c>
      <c r="L42" s="55">
        <v>1</v>
      </c>
      <c r="M42" s="61">
        <v>0</v>
      </c>
      <c r="N42" s="73">
        <f>IF(ISERROR(L42+J42+H42+F42),"Invalid Input",L42+J42+H42+F42)</f>
        <v>4</v>
      </c>
      <c r="O42" s="74">
        <f>IF(ISERROR(G42+I42+K42+M42),"Invalid Input",G42+I42+K42+M42)</f>
        <v>6</v>
      </c>
      <c r="P42" s="68">
        <v>0</v>
      </c>
      <c r="Q42" s="53">
        <f>IF(ISERROR(P42-O42),"Invalid Input",(P42-O42))</f>
        <v>-6</v>
      </c>
      <c r="R42" s="16" t="b">
        <v>1</v>
      </c>
      <c r="S42" s="122" t="s">
        <v>177</v>
      </c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>
        <v>0</v>
      </c>
      <c r="F43" s="55">
        <v>0</v>
      </c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 t="s">
        <v>178</v>
      </c>
      <c r="T43" s="122"/>
    </row>
    <row r="44" spans="1:20" ht="15">
      <c r="A44" s="27"/>
      <c r="B44" s="147"/>
      <c r="C44" s="14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9"/>
      <c r="B46" s="150"/>
      <c r="C46" s="15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50"/>
      <c r="C52" s="15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>
        <v>0</v>
      </c>
      <c r="F53" s="55">
        <v>0</v>
      </c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30">
      <c r="A54" s="27"/>
      <c r="B54" s="156" t="s">
        <v>47</v>
      </c>
      <c r="C54" s="157">
        <v>0</v>
      </c>
      <c r="D54" s="59">
        <v>165</v>
      </c>
      <c r="E54" s="60">
        <v>15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15</v>
      </c>
      <c r="M54" s="61">
        <v>0</v>
      </c>
      <c r="N54" s="73">
        <f>IF(ISERROR(L54+J54+H54+F54),"Invalid Input",L54+J54+H54+F54)</f>
        <v>15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 t="s">
        <v>179</v>
      </c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>
        <v>0</v>
      </c>
      <c r="F57" s="55">
        <v>0</v>
      </c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15</v>
      </c>
      <c r="E58" s="60">
        <v>15</v>
      </c>
      <c r="F58" s="55">
        <v>0</v>
      </c>
      <c r="G58" s="61"/>
      <c r="H58" s="55">
        <v>0</v>
      </c>
      <c r="I58" s="61">
        <v>0</v>
      </c>
      <c r="J58" s="55">
        <v>0</v>
      </c>
      <c r="K58" s="61">
        <v>0</v>
      </c>
      <c r="L58" s="55">
        <v>15</v>
      </c>
      <c r="M58" s="61">
        <v>0</v>
      </c>
      <c r="N58" s="73">
        <f>IF(ISERROR(L58+J58+H58+F58),"Invalid Input",L58+J58+H58+F58)</f>
        <v>15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15</v>
      </c>
      <c r="E61" s="60">
        <v>15</v>
      </c>
      <c r="F61" s="55">
        <v>0</v>
      </c>
      <c r="G61" s="61"/>
      <c r="H61" s="55">
        <v>0</v>
      </c>
      <c r="I61" s="61">
        <v>0</v>
      </c>
      <c r="J61" s="55">
        <v>0</v>
      </c>
      <c r="K61" s="61">
        <v>0</v>
      </c>
      <c r="L61" s="55">
        <v>15</v>
      </c>
      <c r="M61" s="61">
        <v>0</v>
      </c>
      <c r="N61" s="73">
        <f>IF(ISERROR(L61+J61+H61+F61),"Invalid Input",L61+J61+H61+F61)</f>
        <v>15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>
        <v>0</v>
      </c>
      <c r="F62" s="55">
        <v>0</v>
      </c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>
        <v>0</v>
      </c>
      <c r="F63" s="55">
        <v>0</v>
      </c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15</v>
      </c>
      <c r="E66" s="60">
        <v>15</v>
      </c>
      <c r="F66" s="55">
        <v>0</v>
      </c>
      <c r="G66" s="61"/>
      <c r="H66" s="55">
        <v>0</v>
      </c>
      <c r="I66" s="61">
        <v>0</v>
      </c>
      <c r="J66" s="55">
        <v>0</v>
      </c>
      <c r="K66" s="61">
        <v>0</v>
      </c>
      <c r="L66" s="55">
        <v>15</v>
      </c>
      <c r="M66" s="61">
        <v>0</v>
      </c>
      <c r="N66" s="73">
        <f>IF(ISERROR(L66+J66+H66+F66),"Invalid Input",L66+J66+H66+F66)</f>
        <v>15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70</v>
      </c>
      <c r="E69" s="60">
        <v>0</v>
      </c>
      <c r="F69" s="55">
        <v>0</v>
      </c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2</v>
      </c>
      <c r="E72" s="60">
        <v>2</v>
      </c>
      <c r="F72" s="55">
        <v>0</v>
      </c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2</v>
      </c>
      <c r="E73" s="60">
        <v>2</v>
      </c>
      <c r="F73" s="55">
        <v>0</v>
      </c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1</v>
      </c>
      <c r="E74" s="60">
        <v>1</v>
      </c>
      <c r="F74" s="55">
        <v>0</v>
      </c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>
        <v>0</v>
      </c>
      <c r="F75" s="55">
        <v>0</v>
      </c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1</v>
      </c>
      <c r="E76" s="60">
        <v>1</v>
      </c>
      <c r="F76" s="55">
        <v>0</v>
      </c>
      <c r="G76" s="61"/>
      <c r="H76" s="55">
        <v>0</v>
      </c>
      <c r="I76" s="61">
        <v>0</v>
      </c>
      <c r="J76" s="55">
        <v>0</v>
      </c>
      <c r="K76" s="61">
        <v>0</v>
      </c>
      <c r="L76" s="55">
        <v>1</v>
      </c>
      <c r="M76" s="61">
        <v>0</v>
      </c>
      <c r="N76" s="73">
        <f t="shared" si="4"/>
        <v>1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>
        <v>0</v>
      </c>
      <c r="F77" s="55">
        <v>0</v>
      </c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>
        <v>0</v>
      </c>
      <c r="F78" s="55">
        <v>0</v>
      </c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2</v>
      </c>
      <c r="E79" s="60">
        <v>2</v>
      </c>
      <c r="F79" s="55">
        <v>0</v>
      </c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6</v>
      </c>
      <c r="E80" s="60">
        <v>6</v>
      </c>
      <c r="F80" s="55">
        <v>0</v>
      </c>
      <c r="G80" s="61"/>
      <c r="H80" s="55">
        <v>0</v>
      </c>
      <c r="I80" s="61">
        <v>0</v>
      </c>
      <c r="J80" s="55">
        <v>3</v>
      </c>
      <c r="K80" s="61">
        <v>0</v>
      </c>
      <c r="L80" s="55">
        <v>3</v>
      </c>
      <c r="M80" s="61">
        <v>0</v>
      </c>
      <c r="N80" s="73">
        <f t="shared" si="4"/>
        <v>6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>
        <v>0</v>
      </c>
      <c r="F81" s="55">
        <v>0</v>
      </c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>
        <v>0</v>
      </c>
      <c r="F82" s="55">
        <v>0</v>
      </c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>
        <v>0</v>
      </c>
      <c r="F83" s="55">
        <v>0</v>
      </c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300</v>
      </c>
      <c r="E86" s="60">
        <v>55</v>
      </c>
      <c r="F86" s="55">
        <v>55</v>
      </c>
      <c r="G86" s="61">
        <v>55</v>
      </c>
      <c r="H86" s="55">
        <v>0</v>
      </c>
      <c r="I86" s="61">
        <v>0</v>
      </c>
      <c r="J86" s="55">
        <v>45</v>
      </c>
      <c r="K86" s="61">
        <v>56</v>
      </c>
      <c r="L86" s="55">
        <v>0</v>
      </c>
      <c r="M86" s="61">
        <v>0</v>
      </c>
      <c r="N86" s="73">
        <f>IF(ISERROR(L86+J86+H86+F86),"Invalid Input",L86+J86+H86+F86)</f>
        <v>100</v>
      </c>
      <c r="O86" s="74">
        <f>IF(ISERROR(G86+I86+K86+M86),"Invalid Input",G86+I86+K86+M86)</f>
        <v>111</v>
      </c>
      <c r="P86" s="68">
        <v>0</v>
      </c>
      <c r="Q86" s="53">
        <f>IF(ISERROR(P86-O86),"Invalid Input",(P86-O86))</f>
        <v>-111</v>
      </c>
      <c r="R86" s="16" t="b">
        <v>1</v>
      </c>
      <c r="S86" s="124"/>
      <c r="T86" s="124"/>
    </row>
    <row r="87" spans="1:20" ht="12.75" customHeight="1">
      <c r="A87" s="28"/>
      <c r="B87" s="39" t="s">
        <v>180</v>
      </c>
      <c r="C87" s="40"/>
      <c r="D87" s="91">
        <v>550</v>
      </c>
      <c r="E87" s="91">
        <v>550</v>
      </c>
      <c r="F87" s="91"/>
      <c r="G87" s="92"/>
      <c r="H87" s="91"/>
      <c r="I87" s="92"/>
      <c r="J87" s="91">
        <v>500</v>
      </c>
      <c r="K87" s="92">
        <v>0</v>
      </c>
      <c r="L87" s="91">
        <v>50</v>
      </c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'[4]SheetNames'!A11</f>
        <v>NC066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0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5" zoomScaleNormal="85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NC067 - Khai-Ma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2391</v>
      </c>
      <c r="E5" s="105" t="s">
        <v>39</v>
      </c>
    </row>
    <row r="6" spans="3:5" ht="16.5">
      <c r="C6" s="107" t="s">
        <v>30</v>
      </c>
      <c r="D6" s="118">
        <v>102</v>
      </c>
      <c r="E6" s="104" t="s">
        <v>35</v>
      </c>
    </row>
    <row r="7" spans="1:20" ht="30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1974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102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2073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66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2184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102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1863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102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>IF(ISERROR(L24+J24+H24+F24),"Invalid Input",L24+J24+H24+F24)</f>
        <v>0</v>
      </c>
      <c r="O24" s="74">
        <f>IF(ISERROR(G24+I24+K24+M24),"Invalid Input",G24+I24+K24+M24)</f>
        <v>0</v>
      </c>
      <c r="P24" s="68">
        <v>0</v>
      </c>
      <c r="Q24" s="53">
        <f aca="true" t="shared" si="1" ref="Q24:Q8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aca="true" t="shared" si="2" ref="N25:N86">IF(ISERROR(L25+J25+H25+F25),"Invalid Input",L25+J25+H25+F25)</f>
        <v>0</v>
      </c>
      <c r="O25" s="74">
        <f aca="true" t="shared" si="3" ref="O25:O86">IF(ISERROR(G25+I25+K25+M25),"Invalid Input",G25+I25+K25+M25)</f>
        <v>0</v>
      </c>
      <c r="P25" s="68">
        <v>0</v>
      </c>
      <c r="Q25" s="53">
        <f t="shared" si="1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2"/>
        <v>0</v>
      </c>
      <c r="O26" s="74">
        <f t="shared" si="3"/>
        <v>0</v>
      </c>
      <c r="P26" s="68">
        <v>0</v>
      </c>
      <c r="Q26" s="53">
        <f t="shared" si="1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2"/>
        <v>0</v>
      </c>
      <c r="O27" s="74">
        <f t="shared" si="3"/>
        <v>0</v>
      </c>
      <c r="P27" s="68">
        <v>0</v>
      </c>
      <c r="Q27" s="53">
        <f t="shared" si="1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2"/>
        <v>0</v>
      </c>
      <c r="O28" s="74">
        <f t="shared" si="3"/>
        <v>0</v>
      </c>
      <c r="P28" s="68">
        <v>0</v>
      </c>
      <c r="Q28" s="53">
        <f t="shared" si="1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2"/>
        <v>0</v>
      </c>
      <c r="O29" s="74">
        <f t="shared" si="3"/>
        <v>0</v>
      </c>
      <c r="P29" s="68">
        <v>0</v>
      </c>
      <c r="Q29" s="53">
        <f t="shared" si="1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2"/>
        <v>0</v>
      </c>
      <c r="O30" s="74">
        <f t="shared" si="3"/>
        <v>0</v>
      </c>
      <c r="P30" s="68">
        <v>0</v>
      </c>
      <c r="Q30" s="53">
        <f t="shared" si="1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2"/>
        <v>0</v>
      </c>
      <c r="O31" s="74">
        <f t="shared" si="3"/>
        <v>0</v>
      </c>
      <c r="P31" s="68">
        <v>0</v>
      </c>
      <c r="Q31" s="53">
        <f t="shared" si="1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2"/>
        <v>0</v>
      </c>
      <c r="O32" s="74">
        <f t="shared" si="3"/>
        <v>0</v>
      </c>
      <c r="P32" s="68">
        <v>0</v>
      </c>
      <c r="Q32" s="53">
        <f t="shared" si="1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2"/>
        <v>0</v>
      </c>
      <c r="O33" s="74">
        <f t="shared" si="3"/>
        <v>0</v>
      </c>
      <c r="P33" s="68">
        <v>0</v>
      </c>
      <c r="Q33" s="53">
        <f t="shared" si="1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2"/>
        <v>0</v>
      </c>
      <c r="O34" s="74">
        <f t="shared" si="3"/>
        <v>0</v>
      </c>
      <c r="P34" s="68">
        <v>0</v>
      </c>
      <c r="Q34" s="53">
        <f t="shared" si="1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2"/>
        <v>0</v>
      </c>
      <c r="O35" s="74">
        <f t="shared" si="3"/>
        <v>0</v>
      </c>
      <c r="P35" s="68">
        <v>0</v>
      </c>
      <c r="Q35" s="53">
        <f t="shared" si="1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2"/>
        <v>0</v>
      </c>
      <c r="O36" s="74">
        <f t="shared" si="3"/>
        <v>0</v>
      </c>
      <c r="P36" s="68">
        <v>0</v>
      </c>
      <c r="Q36" s="53">
        <f t="shared" si="1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73">
        <f t="shared" si="2"/>
        <v>0</v>
      </c>
      <c r="O37" s="74">
        <f t="shared" si="3"/>
        <v>0</v>
      </c>
      <c r="P37" s="87"/>
      <c r="Q37" s="53">
        <f t="shared" si="1"/>
        <v>0</v>
      </c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73">
        <f t="shared" si="2"/>
        <v>0</v>
      </c>
      <c r="O38" s="74">
        <f t="shared" si="3"/>
        <v>0</v>
      </c>
      <c r="P38" s="87"/>
      <c r="Q38" s="53">
        <f t="shared" si="1"/>
        <v>0</v>
      </c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73">
        <f t="shared" si="2"/>
        <v>0</v>
      </c>
      <c r="O39" s="74">
        <f t="shared" si="3"/>
        <v>0</v>
      </c>
      <c r="P39" s="87"/>
      <c r="Q39" s="53">
        <f t="shared" si="1"/>
        <v>0</v>
      </c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>
        <v>0</v>
      </c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 t="shared" si="2"/>
        <v>0</v>
      </c>
      <c r="O40" s="74">
        <f t="shared" si="3"/>
        <v>0</v>
      </c>
      <c r="P40" s="68">
        <v>0</v>
      </c>
      <c r="Q40" s="53">
        <f t="shared" si="1"/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>
        <v>0</v>
      </c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 t="shared" si="2"/>
        <v>0</v>
      </c>
      <c r="O41" s="74">
        <f t="shared" si="3"/>
        <v>0</v>
      </c>
      <c r="P41" s="68">
        <v>0</v>
      </c>
      <c r="Q41" s="53">
        <f t="shared" si="1"/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>
        <v>0</v>
      </c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 t="shared" si="2"/>
        <v>0</v>
      </c>
      <c r="O42" s="74">
        <f t="shared" si="3"/>
        <v>0</v>
      </c>
      <c r="P42" s="68">
        <v>0</v>
      </c>
      <c r="Q42" s="53">
        <f t="shared" si="1"/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>
        <v>0</v>
      </c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 t="shared" si="2"/>
        <v>0</v>
      </c>
      <c r="O43" s="74">
        <f t="shared" si="3"/>
        <v>0</v>
      </c>
      <c r="P43" s="68">
        <v>0</v>
      </c>
      <c r="Q43" s="53">
        <f t="shared" si="1"/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>
        <f t="shared" si="2"/>
        <v>0</v>
      </c>
      <c r="O44" s="74">
        <f t="shared" si="3"/>
        <v>0</v>
      </c>
      <c r="P44" s="121"/>
      <c r="Q44" s="53">
        <f t="shared" si="1"/>
        <v>0</v>
      </c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>
        <f t="shared" si="2"/>
        <v>0</v>
      </c>
      <c r="O45" s="74">
        <f t="shared" si="3"/>
        <v>0</v>
      </c>
      <c r="P45" s="121"/>
      <c r="Q45" s="53">
        <f t="shared" si="1"/>
        <v>0</v>
      </c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>
        <f t="shared" si="2"/>
        <v>0</v>
      </c>
      <c r="O46" s="74">
        <f t="shared" si="3"/>
        <v>0</v>
      </c>
      <c r="P46" s="121"/>
      <c r="Q46" s="53">
        <f t="shared" si="1"/>
        <v>0</v>
      </c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 t="shared" si="2"/>
        <v>0</v>
      </c>
      <c r="O47" s="74">
        <f t="shared" si="3"/>
        <v>0</v>
      </c>
      <c r="P47" s="68">
        <v>0</v>
      </c>
      <c r="Q47" s="53">
        <f t="shared" si="1"/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 t="shared" si="2"/>
        <v>0</v>
      </c>
      <c r="O48" s="74">
        <f t="shared" si="3"/>
        <v>0</v>
      </c>
      <c r="P48" s="68">
        <v>0</v>
      </c>
      <c r="Q48" s="53">
        <f t="shared" si="1"/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 t="shared" si="2"/>
        <v>0</v>
      </c>
      <c r="O49" s="74">
        <f t="shared" si="3"/>
        <v>0</v>
      </c>
      <c r="P49" s="68">
        <v>0</v>
      </c>
      <c r="Q49" s="53">
        <f t="shared" si="1"/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73">
        <f t="shared" si="2"/>
        <v>0</v>
      </c>
      <c r="O50" s="74">
        <f t="shared" si="3"/>
        <v>0</v>
      </c>
      <c r="P50" s="87"/>
      <c r="Q50" s="53">
        <f t="shared" si="1"/>
        <v>0</v>
      </c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73">
        <f t="shared" si="2"/>
        <v>0</v>
      </c>
      <c r="O51" s="74">
        <f t="shared" si="3"/>
        <v>0</v>
      </c>
      <c r="P51" s="87"/>
      <c r="Q51" s="53">
        <f t="shared" si="1"/>
        <v>0</v>
      </c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73">
        <f t="shared" si="2"/>
        <v>0</v>
      </c>
      <c r="O52" s="74">
        <f t="shared" si="3"/>
        <v>0</v>
      </c>
      <c r="P52" s="87"/>
      <c r="Q52" s="53">
        <f t="shared" si="1"/>
        <v>0</v>
      </c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 t="shared" si="2"/>
        <v>0</v>
      </c>
      <c r="O53" s="74">
        <f t="shared" si="3"/>
        <v>0</v>
      </c>
      <c r="P53" s="68">
        <v>0</v>
      </c>
      <c r="Q53" s="53">
        <f t="shared" si="1"/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66</v>
      </c>
      <c r="E54" s="60">
        <v>66</v>
      </c>
      <c r="F54" s="55">
        <v>10</v>
      </c>
      <c r="G54" s="61">
        <v>10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 t="shared" si="2"/>
        <v>10</v>
      </c>
      <c r="O54" s="74">
        <f t="shared" si="3"/>
        <v>10</v>
      </c>
      <c r="P54" s="68">
        <v>0</v>
      </c>
      <c r="Q54" s="53">
        <f t="shared" si="1"/>
        <v>-10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73">
        <f t="shared" si="2"/>
        <v>0</v>
      </c>
      <c r="O55" s="74">
        <f t="shared" si="3"/>
        <v>0</v>
      </c>
      <c r="P55" s="87"/>
      <c r="Q55" s="53">
        <f t="shared" si="1"/>
        <v>0</v>
      </c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73">
        <f t="shared" si="2"/>
        <v>0</v>
      </c>
      <c r="O56" s="74">
        <f t="shared" si="3"/>
        <v>0</v>
      </c>
      <c r="P56" s="87"/>
      <c r="Q56" s="53">
        <f t="shared" si="1"/>
        <v>0</v>
      </c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102</v>
      </c>
      <c r="E57" s="60">
        <v>102</v>
      </c>
      <c r="F57" s="55">
        <v>15</v>
      </c>
      <c r="G57" s="61">
        <v>15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 t="shared" si="2"/>
        <v>15</v>
      </c>
      <c r="O57" s="74">
        <f t="shared" si="3"/>
        <v>15</v>
      </c>
      <c r="P57" s="68">
        <v>0</v>
      </c>
      <c r="Q57" s="53">
        <f t="shared" si="1"/>
        <v>-15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 t="shared" si="2"/>
        <v>0</v>
      </c>
      <c r="O58" s="74">
        <f t="shared" si="3"/>
        <v>0</v>
      </c>
      <c r="P58" s="68">
        <v>0</v>
      </c>
      <c r="Q58" s="53">
        <f t="shared" si="1"/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73">
        <f t="shared" si="2"/>
        <v>0</v>
      </c>
      <c r="O59" s="74">
        <f t="shared" si="3"/>
        <v>0</v>
      </c>
      <c r="P59" s="42"/>
      <c r="Q59" s="53">
        <f t="shared" si="1"/>
        <v>0</v>
      </c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73">
        <f t="shared" si="2"/>
        <v>0</v>
      </c>
      <c r="O60" s="74">
        <f t="shared" si="3"/>
        <v>0</v>
      </c>
      <c r="P60" s="42"/>
      <c r="Q60" s="53">
        <f t="shared" si="1"/>
        <v>0</v>
      </c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102</v>
      </c>
      <c r="E61" s="60">
        <v>102</v>
      </c>
      <c r="F61" s="55">
        <v>15</v>
      </c>
      <c r="G61" s="61">
        <v>15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 t="shared" si="2"/>
        <v>15</v>
      </c>
      <c r="O61" s="74">
        <f t="shared" si="3"/>
        <v>15</v>
      </c>
      <c r="P61" s="68">
        <v>0</v>
      </c>
      <c r="Q61" s="53">
        <f t="shared" si="1"/>
        <v>-15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 t="shared" si="2"/>
        <v>0</v>
      </c>
      <c r="O62" s="74">
        <f t="shared" si="3"/>
        <v>0</v>
      </c>
      <c r="P62" s="68">
        <v>0</v>
      </c>
      <c r="Q62" s="53">
        <f t="shared" si="1"/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 t="shared" si="2"/>
        <v>0</v>
      </c>
      <c r="O63" s="74">
        <f t="shared" si="3"/>
        <v>0</v>
      </c>
      <c r="P63" s="68">
        <v>0</v>
      </c>
      <c r="Q63" s="53">
        <f t="shared" si="1"/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73">
        <f t="shared" si="2"/>
        <v>0</v>
      </c>
      <c r="O64" s="74">
        <f t="shared" si="3"/>
        <v>0</v>
      </c>
      <c r="P64" s="42"/>
      <c r="Q64" s="53">
        <f t="shared" si="1"/>
        <v>0</v>
      </c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73">
        <f t="shared" si="2"/>
        <v>0</v>
      </c>
      <c r="O65" s="74">
        <f t="shared" si="3"/>
        <v>0</v>
      </c>
      <c r="P65" s="87"/>
      <c r="Q65" s="53">
        <f t="shared" si="1"/>
        <v>0</v>
      </c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102</v>
      </c>
      <c r="E66" s="60">
        <v>102</v>
      </c>
      <c r="F66" s="55">
        <v>15</v>
      </c>
      <c r="G66" s="61">
        <v>15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 t="shared" si="2"/>
        <v>15</v>
      </c>
      <c r="O66" s="74">
        <f t="shared" si="3"/>
        <v>15</v>
      </c>
      <c r="P66" s="68">
        <v>0</v>
      </c>
      <c r="Q66" s="53">
        <f t="shared" si="1"/>
        <v>-15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 t="shared" si="2"/>
        <v>0</v>
      </c>
      <c r="O67" s="74">
        <f t="shared" si="3"/>
        <v>0</v>
      </c>
      <c r="P67" s="68">
        <v>0</v>
      </c>
      <c r="Q67" s="53">
        <f t="shared" si="1"/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>
        <v>0</v>
      </c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 t="shared" si="2"/>
        <v>0</v>
      </c>
      <c r="O68" s="74">
        <f t="shared" si="3"/>
        <v>0</v>
      </c>
      <c r="P68" s="68">
        <v>0</v>
      </c>
      <c r="Q68" s="53">
        <f t="shared" si="1"/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>
        <v>0</v>
      </c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 t="shared" si="2"/>
        <v>0</v>
      </c>
      <c r="O69" s="74">
        <f t="shared" si="3"/>
        <v>0</v>
      </c>
      <c r="P69" s="68">
        <v>0</v>
      </c>
      <c r="Q69" s="53">
        <f t="shared" si="1"/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73">
        <f t="shared" si="2"/>
        <v>0</v>
      </c>
      <c r="O70" s="74">
        <f t="shared" si="3"/>
        <v>0</v>
      </c>
      <c r="P70" s="42"/>
      <c r="Q70" s="53">
        <f t="shared" si="1"/>
        <v>0</v>
      </c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73">
        <f t="shared" si="2"/>
        <v>0</v>
      </c>
      <c r="O71" s="74">
        <f t="shared" si="3"/>
        <v>0</v>
      </c>
      <c r="P71" s="87"/>
      <c r="Q71" s="53">
        <f t="shared" si="1"/>
        <v>0</v>
      </c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>
        <v>0</v>
      </c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si="2"/>
        <v>0</v>
      </c>
      <c r="O72" s="74">
        <f t="shared" si="3"/>
        <v>0</v>
      </c>
      <c r="P72" s="68">
        <v>0</v>
      </c>
      <c r="Q72" s="53">
        <f t="shared" si="1"/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3</v>
      </c>
      <c r="E73" s="60">
        <v>3</v>
      </c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2"/>
        <v>0</v>
      </c>
      <c r="O73" s="74">
        <f t="shared" si="3"/>
        <v>0</v>
      </c>
      <c r="P73" s="68">
        <v>0</v>
      </c>
      <c r="Q73" s="53">
        <f t="shared" si="1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>
        <v>0</v>
      </c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2"/>
        <v>0</v>
      </c>
      <c r="O74" s="74">
        <f t="shared" si="3"/>
        <v>0</v>
      </c>
      <c r="P74" s="68">
        <v>0</v>
      </c>
      <c r="Q74" s="53">
        <f t="shared" si="1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>
        <v>0</v>
      </c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2"/>
        <v>0</v>
      </c>
      <c r="O75" s="74">
        <f t="shared" si="3"/>
        <v>0</v>
      </c>
      <c r="P75" s="68">
        <v>0</v>
      </c>
      <c r="Q75" s="53">
        <f t="shared" si="1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>
        <v>0</v>
      </c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2"/>
        <v>0</v>
      </c>
      <c r="O76" s="74">
        <f t="shared" si="3"/>
        <v>0</v>
      </c>
      <c r="P76" s="68">
        <v>0</v>
      </c>
      <c r="Q76" s="53">
        <f t="shared" si="1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>
        <v>0</v>
      </c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2"/>
        <v>0</v>
      </c>
      <c r="O77" s="74">
        <f t="shared" si="3"/>
        <v>0</v>
      </c>
      <c r="P77" s="68">
        <v>0</v>
      </c>
      <c r="Q77" s="53">
        <f t="shared" si="1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>
        <v>0</v>
      </c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2"/>
        <v>0</v>
      </c>
      <c r="O78" s="74">
        <f t="shared" si="3"/>
        <v>0</v>
      </c>
      <c r="P78" s="68">
        <v>0</v>
      </c>
      <c r="Q78" s="53">
        <f t="shared" si="1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>
        <v>0</v>
      </c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2"/>
        <v>0</v>
      </c>
      <c r="O79" s="74">
        <f t="shared" si="3"/>
        <v>0</v>
      </c>
      <c r="P79" s="68">
        <v>0</v>
      </c>
      <c r="Q79" s="53">
        <f t="shared" si="1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>
        <v>0</v>
      </c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2"/>
        <v>0</v>
      </c>
      <c r="O80" s="74">
        <f t="shared" si="3"/>
        <v>0</v>
      </c>
      <c r="P80" s="68">
        <v>0</v>
      </c>
      <c r="Q80" s="53">
        <f t="shared" si="1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>
        <v>0</v>
      </c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2"/>
        <v>0</v>
      </c>
      <c r="O81" s="74">
        <f t="shared" si="3"/>
        <v>0</v>
      </c>
      <c r="P81" s="68">
        <v>0</v>
      </c>
      <c r="Q81" s="53">
        <f t="shared" si="1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>
        <v>0</v>
      </c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2"/>
        <v>0</v>
      </c>
      <c r="O82" s="74">
        <f t="shared" si="3"/>
        <v>0</v>
      </c>
      <c r="P82" s="68">
        <v>0</v>
      </c>
      <c r="Q82" s="53">
        <f t="shared" si="1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>
        <v>0</v>
      </c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2"/>
        <v>0</v>
      </c>
      <c r="O83" s="74">
        <f t="shared" si="3"/>
        <v>0</v>
      </c>
      <c r="P83" s="68">
        <v>0</v>
      </c>
      <c r="Q83" s="53">
        <f t="shared" si="1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73">
        <f t="shared" si="2"/>
        <v>0</v>
      </c>
      <c r="O84" s="74">
        <f t="shared" si="3"/>
        <v>0</v>
      </c>
      <c r="P84" s="42"/>
      <c r="Q84" s="53">
        <f t="shared" si="1"/>
        <v>0</v>
      </c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73">
        <f t="shared" si="2"/>
        <v>0</v>
      </c>
      <c r="O85" s="74">
        <f t="shared" si="3"/>
        <v>0</v>
      </c>
      <c r="P85" s="42"/>
      <c r="Q85" s="53">
        <f t="shared" si="1"/>
        <v>0</v>
      </c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100</v>
      </c>
      <c r="E86" s="60">
        <v>100</v>
      </c>
      <c r="F86" s="55">
        <v>100</v>
      </c>
      <c r="G86" s="61">
        <v>61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 t="shared" si="2"/>
        <v>100</v>
      </c>
      <c r="O86" s="74">
        <f t="shared" si="3"/>
        <v>61</v>
      </c>
      <c r="P86" s="68">
        <v>0</v>
      </c>
      <c r="Q86" s="53">
        <f t="shared" si="1"/>
        <v>-61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SheetNames!A12</f>
        <v>NC067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5" zoomScaleNormal="85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DC6 - Namakwa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SheetNames!A13</f>
        <v>DC6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NC071 - Ubuntu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SheetNames!A14</f>
        <v>NC071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view="pageBreakPreview" zoomScale="70" zoomScaleNormal="89" zoomScaleSheetLayoutView="70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NC072 - Umsobomvu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SheetNames!A15</f>
        <v>NC072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3" r:id="rId1"/>
  <rowBreaks count="2" manualBreakCount="2">
    <brk id="16" max="255" man="1"/>
    <brk id="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70" zoomScaleNormal="70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NC073 - Emthanjeni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SheetNames!A16</f>
        <v>NC073</v>
      </c>
    </row>
  </sheetData>
  <sheetProtection/>
  <mergeCells count="48"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  <mergeCell ref="A22:C22"/>
    <mergeCell ref="B25:C25"/>
    <mergeCell ref="B26:C26"/>
    <mergeCell ref="B27:C27"/>
    <mergeCell ref="B28:C28"/>
    <mergeCell ref="B24:C24"/>
    <mergeCell ref="B77:C77"/>
    <mergeCell ref="B78:C78"/>
    <mergeCell ref="B79:C79"/>
    <mergeCell ref="B80:C80"/>
    <mergeCell ref="B83:C83"/>
    <mergeCell ref="B36:C36"/>
    <mergeCell ref="B37:C37"/>
    <mergeCell ref="A38:C38"/>
    <mergeCell ref="B42:C42"/>
    <mergeCell ref="B43:C43"/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"&amp;VLOOKUP(A88,'[5]SheetNames'!A2:C56,3,FALSE)</f>
        <v>NC074 - Kareeberg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2331</v>
      </c>
      <c r="E5" s="105" t="s">
        <v>39</v>
      </c>
    </row>
    <row r="6" spans="3:5" ht="16.5">
      <c r="C6" s="107" t="s">
        <v>30</v>
      </c>
      <c r="D6" s="118">
        <v>160</v>
      </c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1499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2171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160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2171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160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2171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160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/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2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160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101</v>
      </c>
      <c r="C31" s="136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160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4" t="s">
        <v>102</v>
      </c>
      <c r="C35" s="13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2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160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1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3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2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30</v>
      </c>
      <c r="E86" s="60">
        <v>30</v>
      </c>
      <c r="F86" s="55">
        <v>30</v>
      </c>
      <c r="G86" s="61">
        <v>34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30</v>
      </c>
      <c r="O86" s="74">
        <f>IF(ISERROR(G86+I86+K86+M86),"Invalid Input",G86+I86+K86+M86)</f>
        <v>34</v>
      </c>
      <c r="P86" s="68">
        <v>0</v>
      </c>
      <c r="Q86" s="53">
        <f>IF(ISERROR(P86-O86),"Invalid Input",(P86-O86))</f>
        <v>-34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'[5]SheetNames'!A17</f>
        <v>NC074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70" zoomScaleNormal="70" zoomScalePageLayoutView="0" workbookViewId="0" topLeftCell="A58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NC075 - Renosterberg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SheetNames!A18</f>
        <v>NC075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7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">
        <v>94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33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.75">
      <c r="C5" s="107" t="s">
        <v>69</v>
      </c>
      <c r="D5" s="102"/>
      <c r="E5" s="110" t="s">
        <v>39</v>
      </c>
    </row>
    <row r="6" spans="3:5" ht="16.5">
      <c r="C6" s="107" t="s">
        <v>30</v>
      </c>
      <c r="D6" s="102"/>
      <c r="E6" s="111" t="s">
        <v>35</v>
      </c>
    </row>
    <row r="7" spans="1:20" ht="30">
      <c r="A7" s="67"/>
      <c r="B7" s="62"/>
      <c r="C7" s="108" t="s">
        <v>70</v>
      </c>
      <c r="D7" s="101"/>
      <c r="E7" s="111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98" t="s">
        <v>71</v>
      </c>
      <c r="D8" s="101"/>
      <c r="E8" s="111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01"/>
      <c r="E9" s="111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01"/>
      <c r="E10" s="111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01"/>
      <c r="E11" s="111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01"/>
      <c r="E12" s="111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01"/>
      <c r="E13" s="111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01"/>
      <c r="E14" s="111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01"/>
      <c r="E15" s="111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32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63</v>
      </c>
      <c r="E18" s="8" t="s">
        <v>64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67</v>
      </c>
      <c r="P18" s="7" t="s">
        <v>68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>D20+1</f>
        <v>2</v>
      </c>
      <c r="F20" s="32">
        <f aca="true" t="shared" si="0" ref="F20:Q20">E20+1</f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42" t="e">
        <f>#REF!+#REF!</f>
        <v>#REF!</v>
      </c>
      <c r="E24" s="42" t="e">
        <f>#REF!+#REF!</f>
        <v>#REF!</v>
      </c>
      <c r="F24" s="42" t="e">
        <f>#REF!+#REF!</f>
        <v>#REF!</v>
      </c>
      <c r="G24" s="51" t="e">
        <f>#REF!+#REF!</f>
        <v>#REF!</v>
      </c>
      <c r="H24" s="42" t="e">
        <f>#REF!+#REF!</f>
        <v>#REF!</v>
      </c>
      <c r="I24" s="51" t="e">
        <f>#REF!+#REF!</f>
        <v>#REF!</v>
      </c>
      <c r="J24" s="42" t="e">
        <f>#REF!+#REF!</f>
        <v>#REF!</v>
      </c>
      <c r="K24" s="51" t="e">
        <f>#REF!+#REF!</f>
        <v>#REF!</v>
      </c>
      <c r="L24" s="42" t="e">
        <f>#REF!+#REF!</f>
        <v>#REF!</v>
      </c>
      <c r="M24" s="51" t="e">
        <f>#REF!+#REF!</f>
        <v>#REF!</v>
      </c>
      <c r="N24" s="80" t="e">
        <f>#REF!+#REF!</f>
        <v>#REF!</v>
      </c>
      <c r="O24" s="81" t="e">
        <f>#REF!+#REF!</f>
        <v>#REF!</v>
      </c>
      <c r="P24" s="51" t="e">
        <f>#REF!+#REF!</f>
        <v>#REF!</v>
      </c>
      <c r="Q24" s="53" t="e">
        <f>#REF!+#REF!</f>
        <v>#REF!</v>
      </c>
      <c r="R24" s="16" t="b">
        <v>1</v>
      </c>
      <c r="S24" s="113"/>
      <c r="T24" s="113"/>
    </row>
    <row r="25" spans="1:20" ht="15" customHeight="1">
      <c r="A25" s="23"/>
      <c r="B25" s="156" t="s">
        <v>80</v>
      </c>
      <c r="C25" s="157">
        <v>0</v>
      </c>
      <c r="D25" s="42" t="e">
        <f>#REF!+#REF!</f>
        <v>#REF!</v>
      </c>
      <c r="E25" s="42" t="e">
        <f>#REF!+#REF!</f>
        <v>#REF!</v>
      </c>
      <c r="F25" s="42" t="e">
        <f>#REF!+#REF!</f>
        <v>#REF!</v>
      </c>
      <c r="G25" s="51" t="e">
        <f>#REF!+#REF!</f>
        <v>#REF!</v>
      </c>
      <c r="H25" s="42" t="e">
        <f>#REF!+#REF!</f>
        <v>#REF!</v>
      </c>
      <c r="I25" s="51" t="e">
        <f>#REF!+#REF!</f>
        <v>#REF!</v>
      </c>
      <c r="J25" s="42" t="e">
        <f>#REF!+#REF!</f>
        <v>#REF!</v>
      </c>
      <c r="K25" s="51" t="e">
        <f>#REF!+#REF!</f>
        <v>#REF!</v>
      </c>
      <c r="L25" s="42" t="e">
        <f>#REF!+#REF!</f>
        <v>#REF!</v>
      </c>
      <c r="M25" s="51" t="e">
        <f>#REF!+#REF!</f>
        <v>#REF!</v>
      </c>
      <c r="N25" s="71" t="e">
        <f>#REF!+#REF!</f>
        <v>#REF!</v>
      </c>
      <c r="O25" s="72" t="e">
        <f>#REF!+#REF!</f>
        <v>#REF!</v>
      </c>
      <c r="P25" s="51" t="e">
        <f>#REF!+#REF!</f>
        <v>#REF!</v>
      </c>
      <c r="Q25" s="53" t="e">
        <f>#REF!+#REF!</f>
        <v>#REF!</v>
      </c>
      <c r="R25" s="16" t="b">
        <v>1</v>
      </c>
      <c r="S25" s="113"/>
      <c r="T25" s="113"/>
    </row>
    <row r="26" spans="1:20" ht="15" customHeight="1">
      <c r="A26" s="23"/>
      <c r="B26" s="156" t="s">
        <v>28</v>
      </c>
      <c r="C26" s="157">
        <v>0</v>
      </c>
      <c r="D26" s="42" t="e">
        <f>#REF!+#REF!</f>
        <v>#REF!</v>
      </c>
      <c r="E26" s="42" t="e">
        <f>#REF!+#REF!</f>
        <v>#REF!</v>
      </c>
      <c r="F26" s="42" t="e">
        <f>#REF!+#REF!</f>
        <v>#REF!</v>
      </c>
      <c r="G26" s="51" t="e">
        <f>#REF!+#REF!</f>
        <v>#REF!</v>
      </c>
      <c r="H26" s="42" t="e">
        <f>#REF!+#REF!</f>
        <v>#REF!</v>
      </c>
      <c r="I26" s="51" t="e">
        <f>#REF!+#REF!</f>
        <v>#REF!</v>
      </c>
      <c r="J26" s="42" t="e">
        <f>#REF!+#REF!</f>
        <v>#REF!</v>
      </c>
      <c r="K26" s="51" t="e">
        <f>#REF!+#REF!</f>
        <v>#REF!</v>
      </c>
      <c r="L26" s="42" t="e">
        <f>#REF!+#REF!</f>
        <v>#REF!</v>
      </c>
      <c r="M26" s="51" t="e">
        <f>#REF!+#REF!</f>
        <v>#REF!</v>
      </c>
      <c r="N26" s="71" t="e">
        <f>#REF!+#REF!</f>
        <v>#REF!</v>
      </c>
      <c r="O26" s="72" t="e">
        <f>#REF!+#REF!</f>
        <v>#REF!</v>
      </c>
      <c r="P26" s="51" t="e">
        <f>#REF!+#REF!</f>
        <v>#REF!</v>
      </c>
      <c r="Q26" s="53" t="e">
        <f>#REF!+#REF!</f>
        <v>#REF!</v>
      </c>
      <c r="R26" s="16" t="b">
        <v>1</v>
      </c>
      <c r="S26" s="113"/>
      <c r="T26" s="113"/>
    </row>
    <row r="27" spans="1:20" ht="15" customHeight="1">
      <c r="A27" s="23"/>
      <c r="B27" s="156" t="s">
        <v>29</v>
      </c>
      <c r="C27" s="157">
        <v>0</v>
      </c>
      <c r="D27" s="42" t="e">
        <f>#REF!+#REF!</f>
        <v>#REF!</v>
      </c>
      <c r="E27" s="42" t="e">
        <f>#REF!+#REF!</f>
        <v>#REF!</v>
      </c>
      <c r="F27" s="42" t="e">
        <f>#REF!+#REF!</f>
        <v>#REF!</v>
      </c>
      <c r="G27" s="51" t="e">
        <f>#REF!+#REF!</f>
        <v>#REF!</v>
      </c>
      <c r="H27" s="42" t="e">
        <f>#REF!+#REF!</f>
        <v>#REF!</v>
      </c>
      <c r="I27" s="51" t="e">
        <f>#REF!+#REF!</f>
        <v>#REF!</v>
      </c>
      <c r="J27" s="42" t="e">
        <f>#REF!+#REF!</f>
        <v>#REF!</v>
      </c>
      <c r="K27" s="51" t="e">
        <f>#REF!+#REF!</f>
        <v>#REF!</v>
      </c>
      <c r="L27" s="42" t="e">
        <f>#REF!+#REF!</f>
        <v>#REF!</v>
      </c>
      <c r="M27" s="51" t="e">
        <f>#REF!+#REF!</f>
        <v>#REF!</v>
      </c>
      <c r="N27" s="42" t="e">
        <f>#REF!+#REF!</f>
        <v>#REF!</v>
      </c>
      <c r="O27" s="51" t="e">
        <f>#REF!+#REF!</f>
        <v>#REF!</v>
      </c>
      <c r="P27" s="42" t="e">
        <f>#REF!+#REF!</f>
        <v>#REF!</v>
      </c>
      <c r="Q27" s="53" t="e">
        <f>#REF!+#REF!</f>
        <v>#REF!</v>
      </c>
      <c r="R27" s="16" t="b">
        <v>1</v>
      </c>
      <c r="S27" s="113"/>
      <c r="T27" s="113"/>
    </row>
    <row r="28" spans="1:20" ht="15" customHeight="1">
      <c r="A28" s="23"/>
      <c r="B28" s="168" t="s">
        <v>82</v>
      </c>
      <c r="C28" s="169"/>
      <c r="D28" s="42" t="e">
        <f>#REF!+#REF!</f>
        <v>#REF!</v>
      </c>
      <c r="E28" s="42" t="e">
        <f>#REF!+#REF!</f>
        <v>#REF!</v>
      </c>
      <c r="F28" s="42" t="e">
        <f>#REF!+#REF!</f>
        <v>#REF!</v>
      </c>
      <c r="G28" s="51" t="e">
        <f>#REF!+#REF!</f>
        <v>#REF!</v>
      </c>
      <c r="H28" s="42" t="e">
        <f>#REF!+#REF!</f>
        <v>#REF!</v>
      </c>
      <c r="I28" s="51" t="e">
        <f>#REF!+#REF!</f>
        <v>#REF!</v>
      </c>
      <c r="J28" s="42" t="e">
        <f>#REF!+#REF!</f>
        <v>#REF!</v>
      </c>
      <c r="K28" s="51" t="e">
        <f>#REF!+#REF!</f>
        <v>#REF!</v>
      </c>
      <c r="L28" s="42" t="e">
        <f>#REF!+#REF!</f>
        <v>#REF!</v>
      </c>
      <c r="M28" s="51" t="e">
        <f>#REF!+#REF!</f>
        <v>#REF!</v>
      </c>
      <c r="N28" s="80" t="e">
        <f>#REF!+#REF!</f>
        <v>#REF!</v>
      </c>
      <c r="O28" s="81" t="e">
        <f>#REF!+#REF!</f>
        <v>#REF!</v>
      </c>
      <c r="P28" s="51" t="e">
        <f>#REF!+#REF!</f>
        <v>#REF!</v>
      </c>
      <c r="Q28" s="53" t="e">
        <f>#REF!+#REF!</f>
        <v>#REF!</v>
      </c>
      <c r="R28" s="16" t="b">
        <v>1</v>
      </c>
      <c r="S28" s="113"/>
      <c r="T28" s="113"/>
    </row>
    <row r="29" spans="1:20" ht="15" customHeight="1">
      <c r="A29" s="23"/>
      <c r="B29" s="156" t="s">
        <v>37</v>
      </c>
      <c r="C29" s="157">
        <v>0</v>
      </c>
      <c r="D29" s="42" t="e">
        <f>#REF!+#REF!</f>
        <v>#REF!</v>
      </c>
      <c r="E29" s="42" t="e">
        <f>#REF!+#REF!</f>
        <v>#REF!</v>
      </c>
      <c r="F29" s="42" t="e">
        <f>#REF!+#REF!</f>
        <v>#REF!</v>
      </c>
      <c r="G29" s="51" t="e">
        <f>#REF!+#REF!</f>
        <v>#REF!</v>
      </c>
      <c r="H29" s="42" t="e">
        <f>#REF!+#REF!</f>
        <v>#REF!</v>
      </c>
      <c r="I29" s="51" t="e">
        <f>#REF!+#REF!</f>
        <v>#REF!</v>
      </c>
      <c r="J29" s="42" t="e">
        <f>#REF!+#REF!</f>
        <v>#REF!</v>
      </c>
      <c r="K29" s="51" t="e">
        <f>#REF!+#REF!</f>
        <v>#REF!</v>
      </c>
      <c r="L29" s="42" t="e">
        <f>#REF!+#REF!</f>
        <v>#REF!</v>
      </c>
      <c r="M29" s="51" t="e">
        <f>#REF!+#REF!</f>
        <v>#REF!</v>
      </c>
      <c r="N29" s="80" t="e">
        <f>#REF!+#REF!</f>
        <v>#REF!</v>
      </c>
      <c r="O29" s="81" t="e">
        <f>#REF!+#REF!</f>
        <v>#REF!</v>
      </c>
      <c r="P29" s="51" t="e">
        <f>#REF!+#REF!</f>
        <v>#REF!</v>
      </c>
      <c r="Q29" s="53" t="e">
        <f>#REF!+#REF!</f>
        <v>#REF!</v>
      </c>
      <c r="R29" s="16" t="b">
        <v>1</v>
      </c>
      <c r="S29" s="113"/>
      <c r="T29" s="113"/>
    </row>
    <row r="30" spans="1:20" ht="15" customHeight="1">
      <c r="A30" s="23"/>
      <c r="B30" s="156" t="s">
        <v>38</v>
      </c>
      <c r="C30" s="157"/>
      <c r="D30" s="42" t="e">
        <f>#REF!+#REF!</f>
        <v>#REF!</v>
      </c>
      <c r="E30" s="42" t="e">
        <f>#REF!+#REF!</f>
        <v>#REF!</v>
      </c>
      <c r="F30" s="42" t="e">
        <f>#REF!+#REF!</f>
        <v>#REF!</v>
      </c>
      <c r="G30" s="51" t="e">
        <f>#REF!+#REF!</f>
        <v>#REF!</v>
      </c>
      <c r="H30" s="42" t="e">
        <f>#REF!+#REF!</f>
        <v>#REF!</v>
      </c>
      <c r="I30" s="51" t="e">
        <f>#REF!+#REF!</f>
        <v>#REF!</v>
      </c>
      <c r="J30" s="42" t="e">
        <f>#REF!+#REF!</f>
        <v>#REF!</v>
      </c>
      <c r="K30" s="51" t="e">
        <f>#REF!+#REF!</f>
        <v>#REF!</v>
      </c>
      <c r="L30" s="42" t="e">
        <f>#REF!+#REF!</f>
        <v>#REF!</v>
      </c>
      <c r="M30" s="51" t="e">
        <f>#REF!+#REF!</f>
        <v>#REF!</v>
      </c>
      <c r="N30" s="42" t="e">
        <f>#REF!+#REF!</f>
        <v>#REF!</v>
      </c>
      <c r="O30" s="51" t="e">
        <f>#REF!+#REF!</f>
        <v>#REF!</v>
      </c>
      <c r="P30" s="42" t="e">
        <f>#REF!+#REF!</f>
        <v>#REF!</v>
      </c>
      <c r="Q30" s="53" t="e">
        <f>#REF!+#REF!</f>
        <v>#REF!</v>
      </c>
      <c r="R30" s="16" t="b">
        <v>1</v>
      </c>
      <c r="S30" s="113"/>
      <c r="T30" s="113"/>
    </row>
    <row r="31" spans="1:20" ht="15" customHeight="1">
      <c r="A31" s="23"/>
      <c r="B31" s="156" t="s">
        <v>31</v>
      </c>
      <c r="C31" s="157">
        <v>0</v>
      </c>
      <c r="D31" s="42" t="e">
        <f>#REF!+#REF!</f>
        <v>#REF!</v>
      </c>
      <c r="E31" s="42" t="e">
        <f>#REF!+#REF!</f>
        <v>#REF!</v>
      </c>
      <c r="F31" s="42" t="e">
        <f>#REF!+#REF!</f>
        <v>#REF!</v>
      </c>
      <c r="G31" s="51" t="e">
        <f>#REF!+#REF!</f>
        <v>#REF!</v>
      </c>
      <c r="H31" s="42" t="e">
        <f>#REF!+#REF!</f>
        <v>#REF!</v>
      </c>
      <c r="I31" s="51" t="e">
        <f>#REF!+#REF!</f>
        <v>#REF!</v>
      </c>
      <c r="J31" s="42" t="e">
        <f>#REF!+#REF!</f>
        <v>#REF!</v>
      </c>
      <c r="K31" s="51" t="e">
        <f>#REF!+#REF!</f>
        <v>#REF!</v>
      </c>
      <c r="L31" s="42" t="e">
        <f>#REF!+#REF!</f>
        <v>#REF!</v>
      </c>
      <c r="M31" s="51" t="e">
        <f>#REF!+#REF!</f>
        <v>#REF!</v>
      </c>
      <c r="N31" s="42" t="e">
        <f>#REF!+#REF!</f>
        <v>#REF!</v>
      </c>
      <c r="O31" s="51" t="e">
        <f>#REF!+#REF!</f>
        <v>#REF!</v>
      </c>
      <c r="P31" s="42" t="e">
        <f>#REF!+#REF!</f>
        <v>#REF!</v>
      </c>
      <c r="Q31" s="53" t="e">
        <f>#REF!+#REF!</f>
        <v>#REF!</v>
      </c>
      <c r="R31" s="16" t="b">
        <v>1</v>
      </c>
      <c r="S31" s="113"/>
      <c r="T31" s="113"/>
    </row>
    <row r="32" spans="1:20" ht="15" customHeight="1">
      <c r="A32" s="23"/>
      <c r="B32" s="156" t="s">
        <v>81</v>
      </c>
      <c r="C32" s="157">
        <v>0</v>
      </c>
      <c r="D32" s="42"/>
      <c r="E32" s="42"/>
      <c r="F32" s="42"/>
      <c r="G32" s="51"/>
      <c r="H32" s="42"/>
      <c r="I32" s="51"/>
      <c r="J32" s="42"/>
      <c r="K32" s="51"/>
      <c r="L32" s="42"/>
      <c r="M32" s="51"/>
      <c r="N32" s="42"/>
      <c r="O32" s="51"/>
      <c r="P32" s="42"/>
      <c r="Q32" s="53"/>
      <c r="R32" s="16"/>
      <c r="S32" s="113"/>
      <c r="T32" s="113"/>
    </row>
    <row r="33" spans="1:20" ht="15" customHeight="1">
      <c r="A33" s="23"/>
      <c r="B33" s="156" t="s">
        <v>83</v>
      </c>
      <c r="C33" s="157"/>
      <c r="D33" s="42"/>
      <c r="E33" s="42"/>
      <c r="F33" s="42"/>
      <c r="G33" s="51"/>
      <c r="H33" s="42"/>
      <c r="I33" s="51"/>
      <c r="J33" s="42"/>
      <c r="K33" s="51"/>
      <c r="L33" s="42"/>
      <c r="M33" s="51"/>
      <c r="N33" s="42"/>
      <c r="O33" s="51"/>
      <c r="P33" s="42"/>
      <c r="Q33" s="53"/>
      <c r="R33" s="16"/>
      <c r="S33" s="113"/>
      <c r="T33" s="113"/>
    </row>
    <row r="34" spans="1:20" ht="15">
      <c r="A34" s="23"/>
      <c r="B34" s="156" t="s">
        <v>84</v>
      </c>
      <c r="C34" s="157"/>
      <c r="D34" s="42" t="e">
        <f>#REF!+#REF!</f>
        <v>#REF!</v>
      </c>
      <c r="E34" s="42" t="e">
        <f>#REF!+#REF!</f>
        <v>#REF!</v>
      </c>
      <c r="F34" s="42" t="e">
        <f>#REF!+#REF!</f>
        <v>#REF!</v>
      </c>
      <c r="G34" s="51" t="e">
        <f>#REF!+#REF!</f>
        <v>#REF!</v>
      </c>
      <c r="H34" s="42" t="e">
        <f>#REF!+#REF!</f>
        <v>#REF!</v>
      </c>
      <c r="I34" s="51" t="e">
        <f>#REF!+#REF!</f>
        <v>#REF!</v>
      </c>
      <c r="J34" s="42" t="e">
        <f>#REF!+#REF!</f>
        <v>#REF!</v>
      </c>
      <c r="K34" s="51" t="e">
        <f>#REF!+#REF!</f>
        <v>#REF!</v>
      </c>
      <c r="L34" s="42" t="e">
        <f>#REF!+#REF!</f>
        <v>#REF!</v>
      </c>
      <c r="M34" s="51" t="e">
        <f>#REF!+#REF!</f>
        <v>#REF!</v>
      </c>
      <c r="N34" s="42" t="e">
        <f>#REF!+#REF!</f>
        <v>#REF!</v>
      </c>
      <c r="O34" s="51" t="e">
        <f>#REF!+#REF!</f>
        <v>#REF!</v>
      </c>
      <c r="P34" s="42" t="e">
        <f>#REF!+#REF!</f>
        <v>#REF!</v>
      </c>
      <c r="Q34" s="53" t="e">
        <f>#REF!+#REF!</f>
        <v>#REF!</v>
      </c>
      <c r="R34" s="16" t="b">
        <v>1</v>
      </c>
      <c r="S34" s="113"/>
      <c r="T34" s="113"/>
    </row>
    <row r="35" spans="1:20" ht="7.5" customHeight="1">
      <c r="A35" s="27"/>
      <c r="B35" s="161">
        <f>COUNTA(B24:B34)</f>
        <v>11</v>
      </c>
      <c r="C35" s="162"/>
      <c r="D35" s="42" t="e">
        <f>#REF!+#REF!</f>
        <v>#REF!</v>
      </c>
      <c r="E35" s="42" t="e">
        <f>#REF!+#REF!</f>
        <v>#REF!</v>
      </c>
      <c r="F35" s="42" t="e">
        <f>#REF!+#REF!</f>
        <v>#REF!</v>
      </c>
      <c r="G35" s="51" t="e">
        <f>#REF!+#REF!</f>
        <v>#REF!</v>
      </c>
      <c r="H35" s="42" t="e">
        <f>#REF!+#REF!</f>
        <v>#REF!</v>
      </c>
      <c r="I35" s="51" t="e">
        <f>#REF!+#REF!</f>
        <v>#REF!</v>
      </c>
      <c r="J35" s="42" t="e">
        <f>#REF!+#REF!</f>
        <v>#REF!</v>
      </c>
      <c r="K35" s="51" t="e">
        <f>#REF!+#REF!</f>
        <v>#REF!</v>
      </c>
      <c r="L35" s="42" t="e">
        <f>#REF!+#REF!</f>
        <v>#REF!</v>
      </c>
      <c r="M35" s="51" t="e">
        <f>#REF!+#REF!</f>
        <v>#REF!</v>
      </c>
      <c r="N35" s="42" t="e">
        <f>#REF!+#REF!</f>
        <v>#REF!</v>
      </c>
      <c r="O35" s="51" t="e">
        <f>#REF!+#REF!</f>
        <v>#REF!</v>
      </c>
      <c r="P35" s="42" t="e">
        <f>#REF!+#REF!</f>
        <v>#REF!</v>
      </c>
      <c r="Q35" s="53" t="e">
        <f>#REF!+#REF!</f>
        <v>#REF!</v>
      </c>
      <c r="R35" s="16" t="b">
        <v>1</v>
      </c>
      <c r="S35" s="113"/>
      <c r="T35" s="113"/>
    </row>
    <row r="36" spans="1:20" ht="15" customHeight="1">
      <c r="A36" s="158" t="s">
        <v>40</v>
      </c>
      <c r="B36" s="159"/>
      <c r="C36" s="160"/>
      <c r="D36" s="42"/>
      <c r="E36" s="42"/>
      <c r="F36" s="42"/>
      <c r="G36" s="51"/>
      <c r="H36" s="42"/>
      <c r="I36" s="51"/>
      <c r="J36" s="42"/>
      <c r="K36" s="51"/>
      <c r="L36" s="42"/>
      <c r="M36" s="51"/>
      <c r="N36" s="42"/>
      <c r="O36" s="51"/>
      <c r="P36" s="42"/>
      <c r="Q36" s="53"/>
      <c r="R36" s="16" t="b">
        <v>1</v>
      </c>
      <c r="S36" s="113"/>
      <c r="T36" s="113"/>
    </row>
    <row r="37" spans="1:20" ht="7.5" customHeight="1">
      <c r="A37" s="82"/>
      <c r="B37" s="83"/>
      <c r="C37" s="84"/>
      <c r="D37" s="42"/>
      <c r="E37" s="42"/>
      <c r="F37" s="42"/>
      <c r="G37" s="51"/>
      <c r="H37" s="42"/>
      <c r="I37" s="51"/>
      <c r="J37" s="42"/>
      <c r="K37" s="51"/>
      <c r="L37" s="42"/>
      <c r="M37" s="51"/>
      <c r="N37" s="42"/>
      <c r="O37" s="51"/>
      <c r="P37" s="42"/>
      <c r="Q37" s="53"/>
      <c r="R37" s="16"/>
      <c r="S37" s="113"/>
      <c r="T37" s="113"/>
    </row>
    <row r="38" spans="1:20" ht="15">
      <c r="A38" s="27"/>
      <c r="B38" s="156" t="s">
        <v>46</v>
      </c>
      <c r="C38" s="157">
        <v>0</v>
      </c>
      <c r="D38" s="42" t="e">
        <f>#REF!+#REF!</f>
        <v>#REF!</v>
      </c>
      <c r="E38" s="42" t="e">
        <f>#REF!+#REF!</f>
        <v>#REF!</v>
      </c>
      <c r="F38" s="42" t="e">
        <f>#REF!+#REF!</f>
        <v>#REF!</v>
      </c>
      <c r="G38" s="51" t="e">
        <f>#REF!+#REF!</f>
        <v>#REF!</v>
      </c>
      <c r="H38" s="42" t="e">
        <f>#REF!+#REF!</f>
        <v>#REF!</v>
      </c>
      <c r="I38" s="51" t="e">
        <f>#REF!+#REF!</f>
        <v>#REF!</v>
      </c>
      <c r="J38" s="42" t="e">
        <f>#REF!+#REF!</f>
        <v>#REF!</v>
      </c>
      <c r="K38" s="51" t="e">
        <f>#REF!+#REF!</f>
        <v>#REF!</v>
      </c>
      <c r="L38" s="42" t="e">
        <f>#REF!+#REF!</f>
        <v>#REF!</v>
      </c>
      <c r="M38" s="51" t="e">
        <f>#REF!+#REF!</f>
        <v>#REF!</v>
      </c>
      <c r="N38" s="42" t="e">
        <f>#REF!+#REF!</f>
        <v>#REF!</v>
      </c>
      <c r="O38" s="51" t="e">
        <f>#REF!+#REF!</f>
        <v>#REF!</v>
      </c>
      <c r="P38" s="42" t="e">
        <f>#REF!+#REF!</f>
        <v>#REF!</v>
      </c>
      <c r="Q38" s="53" t="e">
        <f>#REF!+#REF!</f>
        <v>#REF!</v>
      </c>
      <c r="R38" s="16" t="b">
        <v>1</v>
      </c>
      <c r="S38" s="113"/>
      <c r="T38" s="113"/>
    </row>
    <row r="39" spans="1:20" ht="15">
      <c r="A39" s="27"/>
      <c r="B39" s="156" t="s">
        <v>45</v>
      </c>
      <c r="C39" s="157">
        <v>0</v>
      </c>
      <c r="D39" s="42" t="e">
        <f>#REF!+#REF!</f>
        <v>#REF!</v>
      </c>
      <c r="E39" s="42" t="e">
        <f>#REF!+#REF!</f>
        <v>#REF!</v>
      </c>
      <c r="F39" s="42" t="e">
        <f>#REF!+#REF!</f>
        <v>#REF!</v>
      </c>
      <c r="G39" s="51" t="e">
        <f>#REF!+#REF!</f>
        <v>#REF!</v>
      </c>
      <c r="H39" s="42" t="e">
        <f>#REF!+#REF!</f>
        <v>#REF!</v>
      </c>
      <c r="I39" s="51" t="e">
        <f>#REF!+#REF!</f>
        <v>#REF!</v>
      </c>
      <c r="J39" s="42" t="e">
        <f>#REF!+#REF!</f>
        <v>#REF!</v>
      </c>
      <c r="K39" s="51" t="e">
        <f>#REF!+#REF!</f>
        <v>#REF!</v>
      </c>
      <c r="L39" s="42" t="e">
        <f>#REF!+#REF!</f>
        <v>#REF!</v>
      </c>
      <c r="M39" s="51" t="e">
        <f>#REF!+#REF!</f>
        <v>#REF!</v>
      </c>
      <c r="N39" s="42" t="e">
        <f>#REF!+#REF!</f>
        <v>#REF!</v>
      </c>
      <c r="O39" s="51" t="e">
        <f>#REF!+#REF!</f>
        <v>#REF!</v>
      </c>
      <c r="P39" s="42" t="e">
        <f>#REF!+#REF!</f>
        <v>#REF!</v>
      </c>
      <c r="Q39" s="53" t="e">
        <f>#REF!+#REF!</f>
        <v>#REF!</v>
      </c>
      <c r="R39" s="16" t="b">
        <v>1</v>
      </c>
      <c r="S39" s="113"/>
      <c r="T39" s="113"/>
    </row>
    <row r="40" spans="1:20" ht="15" customHeight="1">
      <c r="A40" s="27"/>
      <c r="B40" s="156" t="s">
        <v>85</v>
      </c>
      <c r="C40" s="157">
        <v>0</v>
      </c>
      <c r="D40" s="42" t="e">
        <f>#REF!+#REF!</f>
        <v>#REF!</v>
      </c>
      <c r="E40" s="42" t="e">
        <f>#REF!+#REF!</f>
        <v>#REF!</v>
      </c>
      <c r="F40" s="42" t="e">
        <f>#REF!+#REF!</f>
        <v>#REF!</v>
      </c>
      <c r="G40" s="51" t="e">
        <f>#REF!+#REF!</f>
        <v>#REF!</v>
      </c>
      <c r="H40" s="42" t="e">
        <f>#REF!+#REF!</f>
        <v>#REF!</v>
      </c>
      <c r="I40" s="51" t="e">
        <f>#REF!+#REF!</f>
        <v>#REF!</v>
      </c>
      <c r="J40" s="42" t="e">
        <f>#REF!+#REF!</f>
        <v>#REF!</v>
      </c>
      <c r="K40" s="51" t="e">
        <f>#REF!+#REF!</f>
        <v>#REF!</v>
      </c>
      <c r="L40" s="42" t="e">
        <f>#REF!+#REF!</f>
        <v>#REF!</v>
      </c>
      <c r="M40" s="51" t="e">
        <f>#REF!+#REF!</f>
        <v>#REF!</v>
      </c>
      <c r="N40" s="42" t="e">
        <f>#REF!+#REF!</f>
        <v>#REF!</v>
      </c>
      <c r="O40" s="51" t="e">
        <f>#REF!+#REF!</f>
        <v>#REF!</v>
      </c>
      <c r="P40" s="42" t="e">
        <f>#REF!+#REF!</f>
        <v>#REF!</v>
      </c>
      <c r="Q40" s="53" t="e">
        <f>#REF!+#REF!</f>
        <v>#REF!</v>
      </c>
      <c r="R40" s="16" t="b">
        <v>1</v>
      </c>
      <c r="S40" s="113"/>
      <c r="T40" s="113"/>
    </row>
    <row r="41" spans="1:20" ht="15" customHeight="1">
      <c r="A41" s="27"/>
      <c r="B41" s="156" t="s">
        <v>86</v>
      </c>
      <c r="C41" s="157">
        <v>0</v>
      </c>
      <c r="D41" s="42" t="e">
        <f>#REF!+#REF!</f>
        <v>#REF!</v>
      </c>
      <c r="E41" s="42" t="e">
        <f>#REF!+#REF!</f>
        <v>#REF!</v>
      </c>
      <c r="F41" s="42" t="e">
        <f>#REF!+#REF!</f>
        <v>#REF!</v>
      </c>
      <c r="G41" s="51" t="e">
        <f>#REF!+#REF!</f>
        <v>#REF!</v>
      </c>
      <c r="H41" s="42" t="e">
        <f>#REF!+#REF!</f>
        <v>#REF!</v>
      </c>
      <c r="I41" s="51" t="e">
        <f>#REF!+#REF!</f>
        <v>#REF!</v>
      </c>
      <c r="J41" s="42" t="e">
        <f>#REF!+#REF!</f>
        <v>#REF!</v>
      </c>
      <c r="K41" s="51" t="e">
        <f>#REF!+#REF!</f>
        <v>#REF!</v>
      </c>
      <c r="L41" s="42" t="e">
        <f>#REF!+#REF!</f>
        <v>#REF!</v>
      </c>
      <c r="M41" s="51" t="e">
        <f>#REF!+#REF!</f>
        <v>#REF!</v>
      </c>
      <c r="N41" s="42" t="e">
        <f>#REF!+#REF!</f>
        <v>#REF!</v>
      </c>
      <c r="O41" s="51" t="e">
        <f>#REF!+#REF!</f>
        <v>#REF!</v>
      </c>
      <c r="P41" s="42" t="e">
        <f>#REF!+#REF!</f>
        <v>#REF!</v>
      </c>
      <c r="Q41" s="53" t="e">
        <f>#REF!+#REF!</f>
        <v>#REF!</v>
      </c>
      <c r="R41" s="116" t="b">
        <v>1</v>
      </c>
      <c r="S41" s="113"/>
      <c r="T41" s="113"/>
    </row>
    <row r="42" spans="1:20" ht="15">
      <c r="A42" s="27"/>
      <c r="B42" s="93"/>
      <c r="C42" s="94"/>
      <c r="D42" s="42"/>
      <c r="E42" s="42"/>
      <c r="F42" s="42"/>
      <c r="G42" s="51"/>
      <c r="H42" s="42"/>
      <c r="I42" s="51"/>
      <c r="J42" s="42"/>
      <c r="K42" s="51"/>
      <c r="L42" s="42"/>
      <c r="M42" s="51"/>
      <c r="N42" s="42"/>
      <c r="O42" s="51"/>
      <c r="P42" s="42"/>
      <c r="Q42" s="53"/>
      <c r="R42" s="16"/>
      <c r="S42" s="113"/>
      <c r="T42" s="113"/>
    </row>
    <row r="43" spans="1:20" ht="15">
      <c r="A43" s="158" t="s">
        <v>26</v>
      </c>
      <c r="B43" s="159"/>
      <c r="C43" s="160"/>
      <c r="D43" s="42"/>
      <c r="E43" s="42"/>
      <c r="F43" s="42"/>
      <c r="G43" s="51"/>
      <c r="H43" s="42"/>
      <c r="I43" s="51"/>
      <c r="J43" s="42"/>
      <c r="K43" s="51"/>
      <c r="L43" s="42"/>
      <c r="M43" s="51"/>
      <c r="N43" s="42"/>
      <c r="O43" s="51"/>
      <c r="P43" s="42"/>
      <c r="Q43" s="53"/>
      <c r="R43" s="16"/>
      <c r="S43" s="113"/>
      <c r="T43" s="113"/>
    </row>
    <row r="44" spans="1:20" ht="6.75" customHeight="1">
      <c r="A44" s="95"/>
      <c r="B44" s="96"/>
      <c r="C44" s="97"/>
      <c r="D44" s="42"/>
      <c r="E44" s="42"/>
      <c r="F44" s="42"/>
      <c r="G44" s="51"/>
      <c r="H44" s="42"/>
      <c r="I44" s="51"/>
      <c r="J44" s="42"/>
      <c r="K44" s="51"/>
      <c r="L44" s="42"/>
      <c r="M44" s="51"/>
      <c r="N44" s="42"/>
      <c r="O44" s="51"/>
      <c r="P44" s="42"/>
      <c r="Q44" s="53"/>
      <c r="R44" s="16"/>
      <c r="S44" s="113"/>
      <c r="T44" s="113"/>
    </row>
    <row r="45" spans="1:20" ht="15">
      <c r="A45" s="27"/>
      <c r="B45" s="156" t="s">
        <v>42</v>
      </c>
      <c r="C45" s="157">
        <v>0</v>
      </c>
      <c r="D45" s="42" t="e">
        <f>#REF!+#REF!</f>
        <v>#REF!</v>
      </c>
      <c r="E45" s="42" t="e">
        <f>#REF!+#REF!</f>
        <v>#REF!</v>
      </c>
      <c r="F45" s="42" t="e">
        <f>#REF!+#REF!</f>
        <v>#REF!</v>
      </c>
      <c r="G45" s="51" t="e">
        <f>#REF!+#REF!</f>
        <v>#REF!</v>
      </c>
      <c r="H45" s="42" t="e">
        <f>#REF!+#REF!</f>
        <v>#REF!</v>
      </c>
      <c r="I45" s="51" t="e">
        <f>#REF!+#REF!</f>
        <v>#REF!</v>
      </c>
      <c r="J45" s="42" t="e">
        <f>#REF!+#REF!</f>
        <v>#REF!</v>
      </c>
      <c r="K45" s="51" t="e">
        <f>#REF!+#REF!</f>
        <v>#REF!</v>
      </c>
      <c r="L45" s="42" t="e">
        <f>#REF!+#REF!</f>
        <v>#REF!</v>
      </c>
      <c r="M45" s="51" t="e">
        <f>#REF!+#REF!</f>
        <v>#REF!</v>
      </c>
      <c r="N45" s="42" t="e">
        <f>#REF!+#REF!</f>
        <v>#REF!</v>
      </c>
      <c r="O45" s="51" t="e">
        <f>#REF!+#REF!</f>
        <v>#REF!</v>
      </c>
      <c r="P45" s="42" t="e">
        <f>#REF!+#REF!</f>
        <v>#REF!</v>
      </c>
      <c r="Q45" s="53" t="e">
        <f>#REF!+#REF!</f>
        <v>#REF!</v>
      </c>
      <c r="R45" s="16" t="b">
        <v>1</v>
      </c>
      <c r="S45" s="113"/>
      <c r="T45" s="113"/>
    </row>
    <row r="46" spans="1:20" ht="15">
      <c r="A46" s="27"/>
      <c r="B46" s="156" t="s">
        <v>43</v>
      </c>
      <c r="C46" s="157">
        <v>0</v>
      </c>
      <c r="D46" s="42" t="e">
        <f>#REF!+#REF!</f>
        <v>#REF!</v>
      </c>
      <c r="E46" s="42" t="e">
        <f>#REF!+#REF!</f>
        <v>#REF!</v>
      </c>
      <c r="F46" s="42" t="e">
        <f>#REF!+#REF!</f>
        <v>#REF!</v>
      </c>
      <c r="G46" s="51" t="e">
        <f>#REF!+#REF!</f>
        <v>#REF!</v>
      </c>
      <c r="H46" s="42" t="e">
        <f>#REF!+#REF!</f>
        <v>#REF!</v>
      </c>
      <c r="I46" s="51" t="e">
        <f>#REF!+#REF!</f>
        <v>#REF!</v>
      </c>
      <c r="J46" s="42" t="e">
        <f>#REF!+#REF!</f>
        <v>#REF!</v>
      </c>
      <c r="K46" s="51" t="e">
        <f>#REF!+#REF!</f>
        <v>#REF!</v>
      </c>
      <c r="L46" s="42" t="e">
        <f>#REF!+#REF!</f>
        <v>#REF!</v>
      </c>
      <c r="M46" s="51" t="e">
        <f>#REF!+#REF!</f>
        <v>#REF!</v>
      </c>
      <c r="N46" s="42" t="e">
        <f>#REF!+#REF!</f>
        <v>#REF!</v>
      </c>
      <c r="O46" s="51" t="e">
        <f>#REF!+#REF!</f>
        <v>#REF!</v>
      </c>
      <c r="P46" s="42" t="e">
        <f>#REF!+#REF!</f>
        <v>#REF!</v>
      </c>
      <c r="Q46" s="53" t="e">
        <f>#REF!+#REF!</f>
        <v>#REF!</v>
      </c>
      <c r="R46" s="16" t="b">
        <v>1</v>
      </c>
      <c r="S46" s="113"/>
      <c r="T46" s="113"/>
    </row>
    <row r="47" spans="1:20" ht="15">
      <c r="A47" s="17"/>
      <c r="B47" s="156" t="s">
        <v>44</v>
      </c>
      <c r="C47" s="157">
        <v>0</v>
      </c>
      <c r="D47" s="42" t="e">
        <f>#REF!+#REF!</f>
        <v>#REF!</v>
      </c>
      <c r="E47" s="42" t="e">
        <f>#REF!+#REF!</f>
        <v>#REF!</v>
      </c>
      <c r="F47" s="42" t="e">
        <f>#REF!+#REF!</f>
        <v>#REF!</v>
      </c>
      <c r="G47" s="51" t="e">
        <f>#REF!+#REF!</f>
        <v>#REF!</v>
      </c>
      <c r="H47" s="42" t="e">
        <f>#REF!+#REF!</f>
        <v>#REF!</v>
      </c>
      <c r="I47" s="51" t="e">
        <f>#REF!+#REF!</f>
        <v>#REF!</v>
      </c>
      <c r="J47" s="42" t="e">
        <f>#REF!+#REF!</f>
        <v>#REF!</v>
      </c>
      <c r="K47" s="51" t="e">
        <f>#REF!+#REF!</f>
        <v>#REF!</v>
      </c>
      <c r="L47" s="42" t="e">
        <f>#REF!+#REF!</f>
        <v>#REF!</v>
      </c>
      <c r="M47" s="51" t="e">
        <f>#REF!+#REF!</f>
        <v>#REF!</v>
      </c>
      <c r="N47" s="42" t="e">
        <f>#REF!+#REF!</f>
        <v>#REF!</v>
      </c>
      <c r="O47" s="51" t="e">
        <f>#REF!+#REF!</f>
        <v>#REF!</v>
      </c>
      <c r="P47" s="42" t="e">
        <f>#REF!+#REF!</f>
        <v>#REF!</v>
      </c>
      <c r="Q47" s="53" t="e">
        <f>#REF!+#REF!</f>
        <v>#REF!</v>
      </c>
      <c r="R47" s="16" t="b">
        <v>1</v>
      </c>
      <c r="S47" s="113"/>
      <c r="T47" s="113"/>
    </row>
    <row r="48" spans="1:20" ht="7.5" customHeight="1">
      <c r="A48" s="23"/>
      <c r="B48" s="161">
        <f>COUNTA(B38:B47)</f>
        <v>7</v>
      </c>
      <c r="C48" s="162"/>
      <c r="D48" s="42"/>
      <c r="E48" s="42"/>
      <c r="F48" s="42"/>
      <c r="G48" s="51"/>
      <c r="H48" s="42"/>
      <c r="I48" s="51"/>
      <c r="J48" s="42"/>
      <c r="K48" s="51"/>
      <c r="L48" s="42"/>
      <c r="M48" s="51"/>
      <c r="N48" s="42"/>
      <c r="O48" s="51"/>
      <c r="P48" s="42"/>
      <c r="Q48" s="53"/>
      <c r="R48" s="16" t="b">
        <v>1</v>
      </c>
      <c r="S48" s="114"/>
      <c r="T48" s="114"/>
    </row>
    <row r="49" spans="1:20" ht="15" customHeight="1">
      <c r="A49" s="158" t="s">
        <v>20</v>
      </c>
      <c r="B49" s="159"/>
      <c r="C49" s="160"/>
      <c r="D49" s="42"/>
      <c r="E49" s="42"/>
      <c r="F49" s="42"/>
      <c r="G49" s="51"/>
      <c r="H49" s="42"/>
      <c r="I49" s="51"/>
      <c r="J49" s="42"/>
      <c r="K49" s="51"/>
      <c r="L49" s="42"/>
      <c r="M49" s="51"/>
      <c r="N49" s="42"/>
      <c r="O49" s="51"/>
      <c r="P49" s="42"/>
      <c r="Q49" s="53"/>
      <c r="R49" s="16" t="b">
        <v>1</v>
      </c>
      <c r="S49" s="114"/>
      <c r="T49" s="114"/>
    </row>
    <row r="50" spans="1:20" ht="15">
      <c r="A50" s="85" t="s">
        <v>15</v>
      </c>
      <c r="B50" s="83"/>
      <c r="C50" s="84"/>
      <c r="D50" s="42"/>
      <c r="E50" s="42"/>
      <c r="F50" s="42"/>
      <c r="G50" s="51"/>
      <c r="H50" s="42"/>
      <c r="I50" s="51"/>
      <c r="J50" s="42"/>
      <c r="K50" s="51"/>
      <c r="L50" s="42"/>
      <c r="M50" s="51"/>
      <c r="N50" s="42"/>
      <c r="O50" s="51"/>
      <c r="P50" s="42"/>
      <c r="Q50" s="53"/>
      <c r="R50" s="16"/>
      <c r="S50" s="114"/>
      <c r="T50" s="114"/>
    </row>
    <row r="51" spans="1:20" ht="26.25" customHeight="1">
      <c r="A51" s="23"/>
      <c r="B51" s="156" t="s">
        <v>41</v>
      </c>
      <c r="C51" s="157">
        <v>0</v>
      </c>
      <c r="D51" s="42" t="e">
        <f>#REF!+#REF!</f>
        <v>#REF!</v>
      </c>
      <c r="E51" s="42" t="e">
        <f>#REF!+#REF!</f>
        <v>#REF!</v>
      </c>
      <c r="F51" s="42" t="e">
        <f>#REF!+#REF!</f>
        <v>#REF!</v>
      </c>
      <c r="G51" s="51" t="e">
        <f>#REF!+#REF!</f>
        <v>#REF!</v>
      </c>
      <c r="H51" s="42" t="e">
        <f>#REF!+#REF!</f>
        <v>#REF!</v>
      </c>
      <c r="I51" s="51" t="e">
        <f>#REF!+#REF!</f>
        <v>#REF!</v>
      </c>
      <c r="J51" s="42" t="e">
        <f>#REF!+#REF!</f>
        <v>#REF!</v>
      </c>
      <c r="K51" s="51" t="e">
        <f>#REF!+#REF!</f>
        <v>#REF!</v>
      </c>
      <c r="L51" s="42" t="e">
        <f>#REF!+#REF!</f>
        <v>#REF!</v>
      </c>
      <c r="M51" s="51" t="e">
        <f>#REF!+#REF!</f>
        <v>#REF!</v>
      </c>
      <c r="N51" s="42" t="e">
        <f>#REF!+#REF!</f>
        <v>#REF!</v>
      </c>
      <c r="O51" s="51" t="e">
        <f>#REF!+#REF!</f>
        <v>#REF!</v>
      </c>
      <c r="P51" s="42" t="e">
        <f>#REF!+#REF!</f>
        <v>#REF!</v>
      </c>
      <c r="Q51" s="53" t="e">
        <f>#REF!+#REF!</f>
        <v>#REF!</v>
      </c>
      <c r="R51" s="16" t="b">
        <v>1</v>
      </c>
      <c r="S51" s="114"/>
      <c r="T51" s="114"/>
    </row>
    <row r="52" spans="1:20" ht="15">
      <c r="A52" s="27"/>
      <c r="B52" s="156" t="s">
        <v>47</v>
      </c>
      <c r="C52" s="157">
        <v>0</v>
      </c>
      <c r="D52" s="42" t="e">
        <f>#REF!+#REF!</f>
        <v>#REF!</v>
      </c>
      <c r="E52" s="42" t="e">
        <f>#REF!+#REF!</f>
        <v>#REF!</v>
      </c>
      <c r="F52" s="42" t="e">
        <f>#REF!+#REF!</f>
        <v>#REF!</v>
      </c>
      <c r="G52" s="51" t="e">
        <f>#REF!+#REF!</f>
        <v>#REF!</v>
      </c>
      <c r="H52" s="42" t="e">
        <f>#REF!+#REF!</f>
        <v>#REF!</v>
      </c>
      <c r="I52" s="51" t="e">
        <f>#REF!+#REF!</f>
        <v>#REF!</v>
      </c>
      <c r="J52" s="42" t="e">
        <f>#REF!+#REF!</f>
        <v>#REF!</v>
      </c>
      <c r="K52" s="51" t="e">
        <f>#REF!+#REF!</f>
        <v>#REF!</v>
      </c>
      <c r="L52" s="42" t="e">
        <f>#REF!+#REF!</f>
        <v>#REF!</v>
      </c>
      <c r="M52" s="51" t="e">
        <f>#REF!+#REF!</f>
        <v>#REF!</v>
      </c>
      <c r="N52" s="42" t="e">
        <f>#REF!+#REF!</f>
        <v>#REF!</v>
      </c>
      <c r="O52" s="51" t="e">
        <f>#REF!+#REF!</f>
        <v>#REF!</v>
      </c>
      <c r="P52" s="42" t="e">
        <f>#REF!+#REF!</f>
        <v>#REF!</v>
      </c>
      <c r="Q52" s="53" t="e">
        <f>#REF!+#REF!</f>
        <v>#REF!</v>
      </c>
      <c r="R52" s="16" t="b">
        <v>1</v>
      </c>
      <c r="S52" s="114"/>
      <c r="T52" s="114"/>
    </row>
    <row r="53" spans="1:20" ht="7.5" customHeight="1">
      <c r="A53" s="17"/>
      <c r="B53" s="161">
        <f>COUNTA(B51:B52)</f>
        <v>2</v>
      </c>
      <c r="C53" s="162"/>
      <c r="D53" s="42"/>
      <c r="E53" s="42"/>
      <c r="F53" s="42"/>
      <c r="G53" s="51"/>
      <c r="H53" s="42"/>
      <c r="I53" s="51"/>
      <c r="J53" s="42"/>
      <c r="K53" s="51"/>
      <c r="L53" s="42"/>
      <c r="M53" s="51"/>
      <c r="N53" s="42"/>
      <c r="O53" s="51"/>
      <c r="P53" s="42"/>
      <c r="Q53" s="53"/>
      <c r="R53" s="16" t="b">
        <v>1</v>
      </c>
      <c r="S53" s="114"/>
      <c r="T53" s="114"/>
    </row>
    <row r="54" spans="1:20" ht="15">
      <c r="A54" s="85" t="s">
        <v>16</v>
      </c>
      <c r="B54" s="37"/>
      <c r="C54" s="38"/>
      <c r="D54" s="42"/>
      <c r="E54" s="42"/>
      <c r="F54" s="42"/>
      <c r="G54" s="51"/>
      <c r="H54" s="42"/>
      <c r="I54" s="51"/>
      <c r="J54" s="42"/>
      <c r="K54" s="51"/>
      <c r="L54" s="42"/>
      <c r="M54" s="51"/>
      <c r="N54" s="42"/>
      <c r="O54" s="51"/>
      <c r="P54" s="42"/>
      <c r="Q54" s="53"/>
      <c r="R54" s="16" t="b">
        <v>1</v>
      </c>
      <c r="S54" s="114"/>
      <c r="T54" s="114"/>
    </row>
    <row r="55" spans="1:20" ht="25.5" customHeight="1">
      <c r="A55" s="27"/>
      <c r="B55" s="154" t="s">
        <v>48</v>
      </c>
      <c r="C55" s="155"/>
      <c r="D55" s="42" t="e">
        <f>#REF!+#REF!</f>
        <v>#REF!</v>
      </c>
      <c r="E55" s="42" t="e">
        <f>#REF!+#REF!</f>
        <v>#REF!</v>
      </c>
      <c r="F55" s="42" t="e">
        <f>#REF!+#REF!</f>
        <v>#REF!</v>
      </c>
      <c r="G55" s="51" t="e">
        <f>#REF!+#REF!</f>
        <v>#REF!</v>
      </c>
      <c r="H55" s="42" t="e">
        <f>#REF!+#REF!</f>
        <v>#REF!</v>
      </c>
      <c r="I55" s="51" t="e">
        <f>#REF!+#REF!</f>
        <v>#REF!</v>
      </c>
      <c r="J55" s="42" t="e">
        <f>#REF!+#REF!</f>
        <v>#REF!</v>
      </c>
      <c r="K55" s="51" t="e">
        <f>#REF!+#REF!</f>
        <v>#REF!</v>
      </c>
      <c r="L55" s="42" t="e">
        <f>#REF!+#REF!</f>
        <v>#REF!</v>
      </c>
      <c r="M55" s="51" t="e">
        <f>#REF!+#REF!</f>
        <v>#REF!</v>
      </c>
      <c r="N55" s="42" t="e">
        <f>#REF!+#REF!</f>
        <v>#REF!</v>
      </c>
      <c r="O55" s="51" t="e">
        <f>#REF!+#REF!</f>
        <v>#REF!</v>
      </c>
      <c r="P55" s="42" t="e">
        <f>#REF!+#REF!</f>
        <v>#REF!</v>
      </c>
      <c r="Q55" s="53" t="e">
        <f>#REF!+#REF!</f>
        <v>#REF!</v>
      </c>
      <c r="R55" s="16" t="b">
        <v>1</v>
      </c>
      <c r="S55" s="114"/>
      <c r="T55" s="114"/>
    </row>
    <row r="56" spans="1:20" ht="15">
      <c r="A56" s="27"/>
      <c r="B56" s="154" t="s">
        <v>49</v>
      </c>
      <c r="C56" s="155"/>
      <c r="D56" s="42" t="e">
        <f>#REF!+#REF!</f>
        <v>#REF!</v>
      </c>
      <c r="E56" s="42" t="e">
        <f>#REF!+#REF!</f>
        <v>#REF!</v>
      </c>
      <c r="F56" s="42" t="e">
        <f>#REF!+#REF!</f>
        <v>#REF!</v>
      </c>
      <c r="G56" s="51" t="e">
        <f>#REF!+#REF!</f>
        <v>#REF!</v>
      </c>
      <c r="H56" s="42" t="e">
        <f>#REF!+#REF!</f>
        <v>#REF!</v>
      </c>
      <c r="I56" s="51" t="e">
        <f>#REF!+#REF!</f>
        <v>#REF!</v>
      </c>
      <c r="J56" s="42" t="e">
        <f>#REF!+#REF!</f>
        <v>#REF!</v>
      </c>
      <c r="K56" s="51" t="e">
        <f>#REF!+#REF!</f>
        <v>#REF!</v>
      </c>
      <c r="L56" s="42" t="e">
        <f>#REF!+#REF!</f>
        <v>#REF!</v>
      </c>
      <c r="M56" s="51" t="e">
        <f>#REF!+#REF!</f>
        <v>#REF!</v>
      </c>
      <c r="N56" s="42" t="e">
        <f>#REF!+#REF!</f>
        <v>#REF!</v>
      </c>
      <c r="O56" s="51" t="e">
        <f>#REF!+#REF!</f>
        <v>#REF!</v>
      </c>
      <c r="P56" s="42" t="e">
        <f>#REF!+#REF!</f>
        <v>#REF!</v>
      </c>
      <c r="Q56" s="53" t="e">
        <f>#REF!+#REF!</f>
        <v>#REF!</v>
      </c>
      <c r="R56" s="16" t="b">
        <v>1</v>
      </c>
      <c r="S56" s="114"/>
      <c r="T56" s="114"/>
    </row>
    <row r="57" spans="1:20" ht="12.75" customHeight="1">
      <c r="A57" s="17"/>
      <c r="B57" s="161">
        <f>COUNTA(B55:C56)</f>
        <v>2</v>
      </c>
      <c r="C57" s="162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14"/>
      <c r="T57" s="114"/>
    </row>
    <row r="58" spans="1:20" ht="15">
      <c r="A58" s="85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14"/>
      <c r="T58" s="114"/>
    </row>
    <row r="59" spans="1:20" ht="15">
      <c r="A59" s="27"/>
      <c r="B59" s="163" t="s">
        <v>88</v>
      </c>
      <c r="C59" s="164"/>
      <c r="D59" s="42" t="e">
        <f>#REF!+#REF!</f>
        <v>#REF!</v>
      </c>
      <c r="E59" s="42" t="e">
        <f>#REF!+#REF!</f>
        <v>#REF!</v>
      </c>
      <c r="F59" s="42" t="e">
        <f>#REF!+#REF!</f>
        <v>#REF!</v>
      </c>
      <c r="G59" s="51" t="e">
        <f>#REF!+#REF!</f>
        <v>#REF!</v>
      </c>
      <c r="H59" s="42" t="e">
        <f>#REF!+#REF!</f>
        <v>#REF!</v>
      </c>
      <c r="I59" s="51" t="e">
        <f>#REF!+#REF!</f>
        <v>#REF!</v>
      </c>
      <c r="J59" s="42" t="e">
        <f>#REF!+#REF!</f>
        <v>#REF!</v>
      </c>
      <c r="K59" s="51" t="e">
        <f>#REF!+#REF!</f>
        <v>#REF!</v>
      </c>
      <c r="L59" s="42" t="e">
        <f>#REF!+#REF!</f>
        <v>#REF!</v>
      </c>
      <c r="M59" s="51" t="e">
        <f>#REF!+#REF!</f>
        <v>#REF!</v>
      </c>
      <c r="N59" s="42" t="e">
        <f>#REF!+#REF!</f>
        <v>#REF!</v>
      </c>
      <c r="O59" s="51" t="e">
        <f>#REF!+#REF!</f>
        <v>#REF!</v>
      </c>
      <c r="P59" s="42" t="e">
        <f>#REF!+#REF!</f>
        <v>#REF!</v>
      </c>
      <c r="Q59" s="53" t="e">
        <f>#REF!+#REF!</f>
        <v>#REF!</v>
      </c>
      <c r="R59" s="16" t="b">
        <v>1</v>
      </c>
      <c r="S59" s="114"/>
      <c r="T59" s="114"/>
    </row>
    <row r="60" spans="1:20" ht="15">
      <c r="A60" s="27"/>
      <c r="B60" s="163" t="s">
        <v>87</v>
      </c>
      <c r="C60" s="164"/>
      <c r="D60" s="42" t="e">
        <f>#REF!+#REF!</f>
        <v>#REF!</v>
      </c>
      <c r="E60" s="42" t="e">
        <f>#REF!+#REF!</f>
        <v>#REF!</v>
      </c>
      <c r="F60" s="42" t="e">
        <f>#REF!+#REF!</f>
        <v>#REF!</v>
      </c>
      <c r="G60" s="51" t="e">
        <f>#REF!+#REF!</f>
        <v>#REF!</v>
      </c>
      <c r="H60" s="42" t="e">
        <f>#REF!+#REF!</f>
        <v>#REF!</v>
      </c>
      <c r="I60" s="51" t="e">
        <f>#REF!+#REF!</f>
        <v>#REF!</v>
      </c>
      <c r="J60" s="42" t="e">
        <f>#REF!+#REF!</f>
        <v>#REF!</v>
      </c>
      <c r="K60" s="51" t="e">
        <f>#REF!+#REF!</f>
        <v>#REF!</v>
      </c>
      <c r="L60" s="42" t="e">
        <f>#REF!+#REF!</f>
        <v>#REF!</v>
      </c>
      <c r="M60" s="51" t="e">
        <f>#REF!+#REF!</f>
        <v>#REF!</v>
      </c>
      <c r="N60" s="42" t="e">
        <f>#REF!+#REF!</f>
        <v>#REF!</v>
      </c>
      <c r="O60" s="51" t="e">
        <f>#REF!+#REF!</f>
        <v>#REF!</v>
      </c>
      <c r="P60" s="42" t="e">
        <f>#REF!+#REF!</f>
        <v>#REF!</v>
      </c>
      <c r="Q60" s="53" t="e">
        <f>#REF!+#REF!</f>
        <v>#REF!</v>
      </c>
      <c r="R60" s="16" t="b">
        <v>1</v>
      </c>
      <c r="S60" s="114"/>
      <c r="T60" s="114"/>
    </row>
    <row r="61" spans="1:20" ht="15">
      <c r="A61" s="27"/>
      <c r="B61" s="163" t="s">
        <v>89</v>
      </c>
      <c r="C61" s="164"/>
      <c r="D61" s="42"/>
      <c r="E61" s="42"/>
      <c r="F61" s="42"/>
      <c r="G61" s="51"/>
      <c r="H61" s="42"/>
      <c r="I61" s="51"/>
      <c r="J61" s="42"/>
      <c r="K61" s="51"/>
      <c r="L61" s="42"/>
      <c r="M61" s="51"/>
      <c r="N61" s="42"/>
      <c r="O61" s="51"/>
      <c r="P61" s="42"/>
      <c r="Q61" s="53"/>
      <c r="R61" s="16"/>
      <c r="S61" s="114"/>
      <c r="T61" s="114"/>
    </row>
    <row r="62" spans="1:20" ht="15" customHeight="1">
      <c r="A62" s="27"/>
      <c r="B62" s="161">
        <f>COUNTA(B59:C60)</f>
        <v>2</v>
      </c>
      <c r="C62" s="162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14"/>
      <c r="T62" s="114"/>
    </row>
    <row r="63" spans="1:20" ht="15">
      <c r="A63" s="85" t="s">
        <v>18</v>
      </c>
      <c r="B63" s="37"/>
      <c r="C63" s="38"/>
      <c r="D63" s="42"/>
      <c r="E63" s="42"/>
      <c r="F63" s="42"/>
      <c r="G63" s="51"/>
      <c r="H63" s="42"/>
      <c r="I63" s="51"/>
      <c r="J63" s="42"/>
      <c r="K63" s="51"/>
      <c r="L63" s="42"/>
      <c r="M63" s="51"/>
      <c r="N63" s="42"/>
      <c r="O63" s="51"/>
      <c r="P63" s="42"/>
      <c r="Q63" s="53"/>
      <c r="R63" s="16" t="b">
        <v>1</v>
      </c>
      <c r="S63" s="114"/>
      <c r="T63" s="114"/>
    </row>
    <row r="64" spans="1:20" ht="15">
      <c r="A64" s="27"/>
      <c r="B64" s="37" t="s">
        <v>93</v>
      </c>
      <c r="C64" s="38"/>
      <c r="D64" s="42" t="e">
        <f>#REF!+#REF!</f>
        <v>#REF!</v>
      </c>
      <c r="E64" s="42" t="e">
        <f>#REF!+#REF!</f>
        <v>#REF!</v>
      </c>
      <c r="F64" s="42" t="e">
        <f>#REF!+#REF!</f>
        <v>#REF!</v>
      </c>
      <c r="G64" s="51" t="e">
        <f>#REF!+#REF!</f>
        <v>#REF!</v>
      </c>
      <c r="H64" s="42" t="e">
        <f>#REF!+#REF!</f>
        <v>#REF!</v>
      </c>
      <c r="I64" s="51" t="e">
        <f>#REF!+#REF!</f>
        <v>#REF!</v>
      </c>
      <c r="J64" s="42" t="e">
        <f>#REF!+#REF!</f>
        <v>#REF!</v>
      </c>
      <c r="K64" s="51" t="e">
        <f>#REF!+#REF!</f>
        <v>#REF!</v>
      </c>
      <c r="L64" s="42" t="e">
        <f>#REF!+#REF!</f>
        <v>#REF!</v>
      </c>
      <c r="M64" s="51" t="e">
        <f>#REF!+#REF!</f>
        <v>#REF!</v>
      </c>
      <c r="N64" s="42" t="e">
        <f>#REF!+#REF!</f>
        <v>#REF!</v>
      </c>
      <c r="O64" s="51" t="e">
        <f>#REF!+#REF!</f>
        <v>#REF!</v>
      </c>
      <c r="P64" s="42" t="e">
        <f>#REF!+#REF!</f>
        <v>#REF!</v>
      </c>
      <c r="Q64" s="53" t="e">
        <f>#REF!+#REF!</f>
        <v>#REF!</v>
      </c>
      <c r="R64" s="16" t="b">
        <v>1</v>
      </c>
      <c r="S64" s="114"/>
      <c r="T64" s="114"/>
    </row>
    <row r="65" spans="1:20" ht="15">
      <c r="A65" s="27"/>
      <c r="B65" s="37" t="s">
        <v>90</v>
      </c>
      <c r="C65" s="38"/>
      <c r="D65" s="42" t="e">
        <f>#REF!+#REF!</f>
        <v>#REF!</v>
      </c>
      <c r="E65" s="42" t="e">
        <f>#REF!+#REF!</f>
        <v>#REF!</v>
      </c>
      <c r="F65" s="42" t="e">
        <f>#REF!+#REF!</f>
        <v>#REF!</v>
      </c>
      <c r="G65" s="51" t="e">
        <f>#REF!+#REF!</f>
        <v>#REF!</v>
      </c>
      <c r="H65" s="42" t="e">
        <f>#REF!+#REF!</f>
        <v>#REF!</v>
      </c>
      <c r="I65" s="51" t="e">
        <f>#REF!+#REF!</f>
        <v>#REF!</v>
      </c>
      <c r="J65" s="42" t="e">
        <f>#REF!+#REF!</f>
        <v>#REF!</v>
      </c>
      <c r="K65" s="51" t="e">
        <f>#REF!+#REF!</f>
        <v>#REF!</v>
      </c>
      <c r="L65" s="42" t="e">
        <f>#REF!+#REF!</f>
        <v>#REF!</v>
      </c>
      <c r="M65" s="51" t="e">
        <f>#REF!+#REF!</f>
        <v>#REF!</v>
      </c>
      <c r="N65" s="42" t="e">
        <f>#REF!+#REF!</f>
        <v>#REF!</v>
      </c>
      <c r="O65" s="51" t="e">
        <f>#REF!+#REF!</f>
        <v>#REF!</v>
      </c>
      <c r="P65" s="42" t="e">
        <f>#REF!+#REF!</f>
        <v>#REF!</v>
      </c>
      <c r="Q65" s="53" t="e">
        <f>#REF!+#REF!</f>
        <v>#REF!</v>
      </c>
      <c r="R65" s="16" t="b">
        <v>1</v>
      </c>
      <c r="S65" s="114"/>
      <c r="T65" s="114"/>
    </row>
    <row r="66" spans="1:20" ht="15">
      <c r="A66" s="23"/>
      <c r="B66" s="37" t="s">
        <v>91</v>
      </c>
      <c r="C66" s="38"/>
      <c r="D66" s="42" t="e">
        <f>#REF!+#REF!</f>
        <v>#REF!</v>
      </c>
      <c r="E66" s="42" t="e">
        <f>#REF!+#REF!</f>
        <v>#REF!</v>
      </c>
      <c r="F66" s="42" t="e">
        <f>#REF!+#REF!</f>
        <v>#REF!</v>
      </c>
      <c r="G66" s="51" t="e">
        <f>#REF!+#REF!</f>
        <v>#REF!</v>
      </c>
      <c r="H66" s="42" t="e">
        <f>#REF!+#REF!</f>
        <v>#REF!</v>
      </c>
      <c r="I66" s="51" t="e">
        <f>#REF!+#REF!</f>
        <v>#REF!</v>
      </c>
      <c r="J66" s="42" t="e">
        <f>#REF!+#REF!</f>
        <v>#REF!</v>
      </c>
      <c r="K66" s="51" t="e">
        <f>#REF!+#REF!</f>
        <v>#REF!</v>
      </c>
      <c r="L66" s="42" t="e">
        <f>#REF!+#REF!</f>
        <v>#REF!</v>
      </c>
      <c r="M66" s="51" t="e">
        <f>#REF!+#REF!</f>
        <v>#REF!</v>
      </c>
      <c r="N66" s="42" t="e">
        <f>#REF!+#REF!</f>
        <v>#REF!</v>
      </c>
      <c r="O66" s="51" t="e">
        <f>#REF!+#REF!</f>
        <v>#REF!</v>
      </c>
      <c r="P66" s="42" t="e">
        <f>#REF!+#REF!</f>
        <v>#REF!</v>
      </c>
      <c r="Q66" s="53" t="e">
        <f>#REF!+#REF!</f>
        <v>#REF!</v>
      </c>
      <c r="R66" s="16" t="b">
        <v>1</v>
      </c>
      <c r="S66" s="114"/>
      <c r="T66" s="114"/>
    </row>
    <row r="67" spans="1:20" ht="15">
      <c r="A67" s="17"/>
      <c r="B67" s="37" t="s">
        <v>92</v>
      </c>
      <c r="C67" s="38"/>
      <c r="D67" s="42" t="e">
        <f>#REF!+#REF!</f>
        <v>#REF!</v>
      </c>
      <c r="E67" s="42" t="e">
        <f>#REF!+#REF!</f>
        <v>#REF!</v>
      </c>
      <c r="F67" s="42" t="e">
        <f>#REF!+#REF!</f>
        <v>#REF!</v>
      </c>
      <c r="G67" s="51" t="e">
        <f>#REF!+#REF!</f>
        <v>#REF!</v>
      </c>
      <c r="H67" s="42" t="e">
        <f>#REF!+#REF!</f>
        <v>#REF!</v>
      </c>
      <c r="I67" s="51" t="e">
        <f>#REF!+#REF!</f>
        <v>#REF!</v>
      </c>
      <c r="J67" s="42" t="e">
        <f>#REF!+#REF!</f>
        <v>#REF!</v>
      </c>
      <c r="K67" s="51" t="e">
        <f>#REF!+#REF!</f>
        <v>#REF!</v>
      </c>
      <c r="L67" s="42" t="e">
        <f>#REF!+#REF!</f>
        <v>#REF!</v>
      </c>
      <c r="M67" s="51" t="e">
        <f>#REF!+#REF!</f>
        <v>#REF!</v>
      </c>
      <c r="N67" s="42" t="e">
        <f>#REF!+#REF!</f>
        <v>#REF!</v>
      </c>
      <c r="O67" s="51" t="e">
        <f>#REF!+#REF!</f>
        <v>#REF!</v>
      </c>
      <c r="P67" s="42" t="e">
        <f>#REF!+#REF!</f>
        <v>#REF!</v>
      </c>
      <c r="Q67" s="53" t="e">
        <f>#REF!+#REF!</f>
        <v>#REF!</v>
      </c>
      <c r="R67" s="16" t="b">
        <v>1</v>
      </c>
      <c r="S67" s="114"/>
      <c r="T67" s="114"/>
    </row>
    <row r="68" spans="4:20" ht="1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14"/>
      <c r="T68" s="114"/>
    </row>
    <row r="69" spans="1:20" ht="15">
      <c r="A69" s="85" t="s">
        <v>27</v>
      </c>
      <c r="B69" s="37"/>
      <c r="C69" s="38"/>
      <c r="D69" s="42"/>
      <c r="E69" s="42"/>
      <c r="F69" s="42"/>
      <c r="G69" s="51"/>
      <c r="H69" s="42"/>
      <c r="I69" s="51"/>
      <c r="J69" s="42"/>
      <c r="K69" s="51"/>
      <c r="L69" s="42"/>
      <c r="M69" s="51"/>
      <c r="N69" s="42"/>
      <c r="O69" s="51"/>
      <c r="P69" s="42"/>
      <c r="Q69" s="53"/>
      <c r="R69" s="16" t="b">
        <v>1</v>
      </c>
      <c r="S69" s="114"/>
      <c r="T69" s="114"/>
    </row>
    <row r="70" spans="1:20" ht="15">
      <c r="A70" s="23"/>
      <c r="B70" s="163" t="s">
        <v>50</v>
      </c>
      <c r="C70" s="164"/>
      <c r="D70" s="42" t="e">
        <f>#REF!+#REF!</f>
        <v>#REF!</v>
      </c>
      <c r="E70" s="42" t="e">
        <f>#REF!+#REF!</f>
        <v>#REF!</v>
      </c>
      <c r="F70" s="42" t="e">
        <f>#REF!+#REF!</f>
        <v>#REF!</v>
      </c>
      <c r="G70" s="51" t="e">
        <f>#REF!+#REF!</f>
        <v>#REF!</v>
      </c>
      <c r="H70" s="42" t="e">
        <f>#REF!+#REF!</f>
        <v>#REF!</v>
      </c>
      <c r="I70" s="51" t="e">
        <f>#REF!+#REF!</f>
        <v>#REF!</v>
      </c>
      <c r="J70" s="42" t="e">
        <f>#REF!+#REF!</f>
        <v>#REF!</v>
      </c>
      <c r="K70" s="51" t="e">
        <f>#REF!+#REF!</f>
        <v>#REF!</v>
      </c>
      <c r="L70" s="42" t="e">
        <f>#REF!+#REF!</f>
        <v>#REF!</v>
      </c>
      <c r="M70" s="51" t="e">
        <f>#REF!+#REF!</f>
        <v>#REF!</v>
      </c>
      <c r="N70" s="42" t="e">
        <f>#REF!+#REF!</f>
        <v>#REF!</v>
      </c>
      <c r="O70" s="51" t="e">
        <f>#REF!+#REF!</f>
        <v>#REF!</v>
      </c>
      <c r="P70" s="42" t="e">
        <f>#REF!+#REF!</f>
        <v>#REF!</v>
      </c>
      <c r="Q70" s="53" t="e">
        <f>#REF!+#REF!</f>
        <v>#REF!</v>
      </c>
      <c r="R70" s="16" t="b">
        <v>1</v>
      </c>
      <c r="S70" s="114"/>
      <c r="T70" s="114"/>
    </row>
    <row r="71" spans="1:20" ht="15">
      <c r="A71" s="27"/>
      <c r="B71" s="163" t="s">
        <v>51</v>
      </c>
      <c r="C71" s="164"/>
      <c r="D71" s="42" t="e">
        <f>#REF!+#REF!</f>
        <v>#REF!</v>
      </c>
      <c r="E71" s="42" t="e">
        <f>#REF!+#REF!</f>
        <v>#REF!</v>
      </c>
      <c r="F71" s="42" t="e">
        <f>#REF!+#REF!</f>
        <v>#REF!</v>
      </c>
      <c r="G71" s="51" t="e">
        <f>#REF!+#REF!</f>
        <v>#REF!</v>
      </c>
      <c r="H71" s="42" t="e">
        <f>#REF!+#REF!</f>
        <v>#REF!</v>
      </c>
      <c r="I71" s="51" t="e">
        <f>#REF!+#REF!</f>
        <v>#REF!</v>
      </c>
      <c r="J71" s="42" t="e">
        <f>#REF!+#REF!</f>
        <v>#REF!</v>
      </c>
      <c r="K71" s="51" t="e">
        <f>#REF!+#REF!</f>
        <v>#REF!</v>
      </c>
      <c r="L71" s="42" t="e">
        <f>#REF!+#REF!</f>
        <v>#REF!</v>
      </c>
      <c r="M71" s="51" t="e">
        <f>#REF!+#REF!</f>
        <v>#REF!</v>
      </c>
      <c r="N71" s="42" t="e">
        <f>#REF!+#REF!</f>
        <v>#REF!</v>
      </c>
      <c r="O71" s="51" t="e">
        <f>#REF!+#REF!</f>
        <v>#REF!</v>
      </c>
      <c r="P71" s="42" t="e">
        <f>#REF!+#REF!</f>
        <v>#REF!</v>
      </c>
      <c r="Q71" s="53" t="e">
        <f>#REF!+#REF!</f>
        <v>#REF!</v>
      </c>
      <c r="R71" s="16" t="b">
        <v>1</v>
      </c>
      <c r="S71" s="114"/>
      <c r="T71" s="114"/>
    </row>
    <row r="72" spans="1:20" ht="15">
      <c r="A72" s="27"/>
      <c r="B72" s="163" t="s">
        <v>52</v>
      </c>
      <c r="C72" s="164"/>
      <c r="D72" s="42" t="e">
        <f>#REF!+#REF!</f>
        <v>#REF!</v>
      </c>
      <c r="E72" s="42" t="e">
        <f>#REF!+#REF!</f>
        <v>#REF!</v>
      </c>
      <c r="F72" s="42" t="e">
        <f>#REF!+#REF!</f>
        <v>#REF!</v>
      </c>
      <c r="G72" s="51" t="e">
        <f>#REF!+#REF!</f>
        <v>#REF!</v>
      </c>
      <c r="H72" s="42" t="e">
        <f>#REF!+#REF!</f>
        <v>#REF!</v>
      </c>
      <c r="I72" s="51" t="e">
        <f>#REF!+#REF!</f>
        <v>#REF!</v>
      </c>
      <c r="J72" s="42" t="e">
        <f>#REF!+#REF!</f>
        <v>#REF!</v>
      </c>
      <c r="K72" s="51" t="e">
        <f>#REF!+#REF!</f>
        <v>#REF!</v>
      </c>
      <c r="L72" s="42" t="e">
        <f>#REF!+#REF!</f>
        <v>#REF!</v>
      </c>
      <c r="M72" s="51" t="e">
        <f>#REF!+#REF!</f>
        <v>#REF!</v>
      </c>
      <c r="N72" s="42" t="e">
        <f>#REF!+#REF!</f>
        <v>#REF!</v>
      </c>
      <c r="O72" s="51" t="e">
        <f>#REF!+#REF!</f>
        <v>#REF!</v>
      </c>
      <c r="P72" s="42" t="e">
        <f>#REF!+#REF!</f>
        <v>#REF!</v>
      </c>
      <c r="Q72" s="53" t="e">
        <f>#REF!+#REF!</f>
        <v>#REF!</v>
      </c>
      <c r="R72" s="16" t="b">
        <v>1</v>
      </c>
      <c r="S72" s="114"/>
      <c r="T72" s="114"/>
    </row>
    <row r="73" spans="1:20" ht="15">
      <c r="A73" s="27"/>
      <c r="B73" s="163" t="s">
        <v>53</v>
      </c>
      <c r="C73" s="164"/>
      <c r="D73" s="42" t="e">
        <f>#REF!+#REF!</f>
        <v>#REF!</v>
      </c>
      <c r="E73" s="42" t="e">
        <f>#REF!+#REF!</f>
        <v>#REF!</v>
      </c>
      <c r="F73" s="42" t="e">
        <f>#REF!+#REF!</f>
        <v>#REF!</v>
      </c>
      <c r="G73" s="51" t="e">
        <f>#REF!+#REF!</f>
        <v>#REF!</v>
      </c>
      <c r="H73" s="42" t="e">
        <f>#REF!+#REF!</f>
        <v>#REF!</v>
      </c>
      <c r="I73" s="51" t="e">
        <f>#REF!+#REF!</f>
        <v>#REF!</v>
      </c>
      <c r="J73" s="42" t="e">
        <f>#REF!+#REF!</f>
        <v>#REF!</v>
      </c>
      <c r="K73" s="51" t="e">
        <f>#REF!+#REF!</f>
        <v>#REF!</v>
      </c>
      <c r="L73" s="42" t="e">
        <f>#REF!+#REF!</f>
        <v>#REF!</v>
      </c>
      <c r="M73" s="51" t="e">
        <f>#REF!+#REF!</f>
        <v>#REF!</v>
      </c>
      <c r="N73" s="42" t="e">
        <f>#REF!+#REF!</f>
        <v>#REF!</v>
      </c>
      <c r="O73" s="51" t="e">
        <f>#REF!+#REF!</f>
        <v>#REF!</v>
      </c>
      <c r="P73" s="42" t="e">
        <f>#REF!+#REF!</f>
        <v>#REF!</v>
      </c>
      <c r="Q73" s="53" t="e">
        <f>#REF!+#REF!</f>
        <v>#REF!</v>
      </c>
      <c r="R73" s="16" t="b">
        <v>1</v>
      </c>
      <c r="S73" s="114"/>
      <c r="T73" s="114"/>
    </row>
    <row r="74" spans="1:20" ht="26.25" customHeight="1">
      <c r="A74" s="17"/>
      <c r="B74" s="156" t="s">
        <v>54</v>
      </c>
      <c r="C74" s="157"/>
      <c r="D74" s="42" t="e">
        <f>#REF!+#REF!</f>
        <v>#REF!</v>
      </c>
      <c r="E74" s="42" t="e">
        <f>#REF!+#REF!</f>
        <v>#REF!</v>
      </c>
      <c r="F74" s="42" t="e">
        <f>#REF!+#REF!</f>
        <v>#REF!</v>
      </c>
      <c r="G74" s="51" t="e">
        <f>#REF!+#REF!</f>
        <v>#REF!</v>
      </c>
      <c r="H74" s="42" t="e">
        <f>#REF!+#REF!</f>
        <v>#REF!</v>
      </c>
      <c r="I74" s="51" t="e">
        <f>#REF!+#REF!</f>
        <v>#REF!</v>
      </c>
      <c r="J74" s="42" t="e">
        <f>#REF!+#REF!</f>
        <v>#REF!</v>
      </c>
      <c r="K74" s="51" t="e">
        <f>#REF!+#REF!</f>
        <v>#REF!</v>
      </c>
      <c r="L74" s="42" t="e">
        <f>#REF!+#REF!</f>
        <v>#REF!</v>
      </c>
      <c r="M74" s="51" t="e">
        <f>#REF!+#REF!</f>
        <v>#REF!</v>
      </c>
      <c r="N74" s="42" t="e">
        <f>#REF!+#REF!</f>
        <v>#REF!</v>
      </c>
      <c r="O74" s="51" t="e">
        <f>#REF!+#REF!</f>
        <v>#REF!</v>
      </c>
      <c r="P74" s="42" t="e">
        <f>#REF!+#REF!</f>
        <v>#REF!</v>
      </c>
      <c r="Q74" s="53" t="e">
        <f>#REF!+#REF!</f>
        <v>#REF!</v>
      </c>
      <c r="R74" s="16" t="b">
        <v>1</v>
      </c>
      <c r="S74" s="114"/>
      <c r="T74" s="114"/>
    </row>
    <row r="75" spans="1:20" ht="15">
      <c r="A75" s="27"/>
      <c r="B75" s="163" t="s">
        <v>55</v>
      </c>
      <c r="C75" s="164"/>
      <c r="D75" s="42" t="e">
        <f>#REF!+#REF!</f>
        <v>#REF!</v>
      </c>
      <c r="E75" s="42" t="e">
        <f>#REF!+#REF!</f>
        <v>#REF!</v>
      </c>
      <c r="F75" s="42" t="e">
        <f>#REF!+#REF!</f>
        <v>#REF!</v>
      </c>
      <c r="G75" s="51" t="e">
        <f>#REF!+#REF!</f>
        <v>#REF!</v>
      </c>
      <c r="H75" s="42" t="e">
        <f>#REF!+#REF!</f>
        <v>#REF!</v>
      </c>
      <c r="I75" s="51" t="e">
        <f>#REF!+#REF!</f>
        <v>#REF!</v>
      </c>
      <c r="J75" s="42" t="e">
        <f>#REF!+#REF!</f>
        <v>#REF!</v>
      </c>
      <c r="K75" s="51" t="e">
        <f>#REF!+#REF!</f>
        <v>#REF!</v>
      </c>
      <c r="L75" s="42" t="e">
        <f>#REF!+#REF!</f>
        <v>#REF!</v>
      </c>
      <c r="M75" s="51" t="e">
        <f>#REF!+#REF!</f>
        <v>#REF!</v>
      </c>
      <c r="N75" s="42" t="e">
        <f>#REF!+#REF!</f>
        <v>#REF!</v>
      </c>
      <c r="O75" s="51" t="e">
        <f>#REF!+#REF!</f>
        <v>#REF!</v>
      </c>
      <c r="P75" s="42" t="e">
        <f>#REF!+#REF!</f>
        <v>#REF!</v>
      </c>
      <c r="Q75" s="53" t="e">
        <f>#REF!+#REF!</f>
        <v>#REF!</v>
      </c>
      <c r="R75" s="16" t="b">
        <v>1</v>
      </c>
      <c r="S75" s="114"/>
      <c r="T75" s="114"/>
    </row>
    <row r="76" spans="1:20" ht="15">
      <c r="A76" s="27"/>
      <c r="B76" s="163" t="s">
        <v>56</v>
      </c>
      <c r="C76" s="164"/>
      <c r="D76" s="42" t="e">
        <f>#REF!+#REF!</f>
        <v>#REF!</v>
      </c>
      <c r="E76" s="42" t="e">
        <f>#REF!+#REF!</f>
        <v>#REF!</v>
      </c>
      <c r="F76" s="42" t="e">
        <f>#REF!+#REF!</f>
        <v>#REF!</v>
      </c>
      <c r="G76" s="51" t="e">
        <f>#REF!+#REF!</f>
        <v>#REF!</v>
      </c>
      <c r="H76" s="42" t="e">
        <f>#REF!+#REF!</f>
        <v>#REF!</v>
      </c>
      <c r="I76" s="51" t="e">
        <f>#REF!+#REF!</f>
        <v>#REF!</v>
      </c>
      <c r="J76" s="42" t="e">
        <f>#REF!+#REF!</f>
        <v>#REF!</v>
      </c>
      <c r="K76" s="51" t="e">
        <f>#REF!+#REF!</f>
        <v>#REF!</v>
      </c>
      <c r="L76" s="42" t="e">
        <f>#REF!+#REF!</f>
        <v>#REF!</v>
      </c>
      <c r="M76" s="51" t="e">
        <f>#REF!+#REF!</f>
        <v>#REF!</v>
      </c>
      <c r="N76" s="42" t="e">
        <f>#REF!+#REF!</f>
        <v>#REF!</v>
      </c>
      <c r="O76" s="51" t="e">
        <f>#REF!+#REF!</f>
        <v>#REF!</v>
      </c>
      <c r="P76" s="42" t="e">
        <f>#REF!+#REF!</f>
        <v>#REF!</v>
      </c>
      <c r="Q76" s="53" t="e">
        <f>#REF!+#REF!</f>
        <v>#REF!</v>
      </c>
      <c r="R76" s="16" t="b">
        <v>1</v>
      </c>
      <c r="S76" s="114"/>
      <c r="T76" s="114"/>
    </row>
    <row r="77" spans="1:20" ht="15">
      <c r="A77" s="17"/>
      <c r="B77" s="163" t="s">
        <v>57</v>
      </c>
      <c r="C77" s="164"/>
      <c r="D77" s="42" t="e">
        <f>#REF!+#REF!</f>
        <v>#REF!</v>
      </c>
      <c r="E77" s="42" t="e">
        <f>#REF!+#REF!</f>
        <v>#REF!</v>
      </c>
      <c r="F77" s="42" t="e">
        <f>#REF!+#REF!</f>
        <v>#REF!</v>
      </c>
      <c r="G77" s="51" t="e">
        <f>#REF!+#REF!</f>
        <v>#REF!</v>
      </c>
      <c r="H77" s="42" t="e">
        <f>#REF!+#REF!</f>
        <v>#REF!</v>
      </c>
      <c r="I77" s="51" t="e">
        <f>#REF!+#REF!</f>
        <v>#REF!</v>
      </c>
      <c r="J77" s="42" t="e">
        <f>#REF!+#REF!</f>
        <v>#REF!</v>
      </c>
      <c r="K77" s="51" t="e">
        <f>#REF!+#REF!</f>
        <v>#REF!</v>
      </c>
      <c r="L77" s="42" t="e">
        <f>#REF!+#REF!</f>
        <v>#REF!</v>
      </c>
      <c r="M77" s="51" t="e">
        <f>#REF!+#REF!</f>
        <v>#REF!</v>
      </c>
      <c r="N77" s="42" t="e">
        <f>#REF!+#REF!</f>
        <v>#REF!</v>
      </c>
      <c r="O77" s="51" t="e">
        <f>#REF!+#REF!</f>
        <v>#REF!</v>
      </c>
      <c r="P77" s="42" t="e">
        <f>#REF!+#REF!</f>
        <v>#REF!</v>
      </c>
      <c r="Q77" s="53" t="e">
        <f>#REF!+#REF!</f>
        <v>#REF!</v>
      </c>
      <c r="R77" s="16" t="b">
        <v>1</v>
      </c>
      <c r="S77" s="114"/>
      <c r="T77" s="114"/>
    </row>
    <row r="78" spans="1:20" ht="15">
      <c r="A78" s="27"/>
      <c r="B78" s="163" t="s">
        <v>58</v>
      </c>
      <c r="C78" s="164"/>
      <c r="D78" s="42" t="e">
        <f>#REF!+#REF!</f>
        <v>#REF!</v>
      </c>
      <c r="E78" s="42" t="e">
        <f>#REF!+#REF!</f>
        <v>#REF!</v>
      </c>
      <c r="F78" s="42" t="e">
        <f>#REF!+#REF!</f>
        <v>#REF!</v>
      </c>
      <c r="G78" s="51" t="e">
        <f>#REF!+#REF!</f>
        <v>#REF!</v>
      </c>
      <c r="H78" s="42" t="e">
        <f>#REF!+#REF!</f>
        <v>#REF!</v>
      </c>
      <c r="I78" s="51" t="e">
        <f>#REF!+#REF!</f>
        <v>#REF!</v>
      </c>
      <c r="J78" s="42" t="e">
        <f>#REF!+#REF!</f>
        <v>#REF!</v>
      </c>
      <c r="K78" s="51" t="e">
        <f>#REF!+#REF!</f>
        <v>#REF!</v>
      </c>
      <c r="L78" s="42" t="e">
        <f>#REF!+#REF!</f>
        <v>#REF!</v>
      </c>
      <c r="M78" s="51" t="e">
        <f>#REF!+#REF!</f>
        <v>#REF!</v>
      </c>
      <c r="N78" s="42" t="e">
        <f>#REF!+#REF!</f>
        <v>#REF!</v>
      </c>
      <c r="O78" s="51" t="e">
        <f>#REF!+#REF!</f>
        <v>#REF!</v>
      </c>
      <c r="P78" s="42" t="e">
        <f>#REF!+#REF!</f>
        <v>#REF!</v>
      </c>
      <c r="Q78" s="53" t="e">
        <f>#REF!+#REF!</f>
        <v>#REF!</v>
      </c>
      <c r="R78" s="16" t="b">
        <v>1</v>
      </c>
      <c r="S78" s="114"/>
      <c r="T78" s="114"/>
    </row>
    <row r="79" spans="1:20" ht="15">
      <c r="A79" s="27"/>
      <c r="B79" s="163" t="s">
        <v>59</v>
      </c>
      <c r="C79" s="164"/>
      <c r="D79" s="42" t="e">
        <f>#REF!+#REF!</f>
        <v>#REF!</v>
      </c>
      <c r="E79" s="42" t="e">
        <f>#REF!+#REF!</f>
        <v>#REF!</v>
      </c>
      <c r="F79" s="42" t="e">
        <f>#REF!+#REF!</f>
        <v>#REF!</v>
      </c>
      <c r="G79" s="51" t="e">
        <f>#REF!+#REF!</f>
        <v>#REF!</v>
      </c>
      <c r="H79" s="42" t="e">
        <f>#REF!+#REF!</f>
        <v>#REF!</v>
      </c>
      <c r="I79" s="51" t="e">
        <f>#REF!+#REF!</f>
        <v>#REF!</v>
      </c>
      <c r="J79" s="42" t="e">
        <f>#REF!+#REF!</f>
        <v>#REF!</v>
      </c>
      <c r="K79" s="51" t="e">
        <f>#REF!+#REF!</f>
        <v>#REF!</v>
      </c>
      <c r="L79" s="42" t="e">
        <f>#REF!+#REF!</f>
        <v>#REF!</v>
      </c>
      <c r="M79" s="51" t="e">
        <f>#REF!+#REF!</f>
        <v>#REF!</v>
      </c>
      <c r="N79" s="42" t="e">
        <f>#REF!+#REF!</f>
        <v>#REF!</v>
      </c>
      <c r="O79" s="51" t="e">
        <f>#REF!+#REF!</f>
        <v>#REF!</v>
      </c>
      <c r="P79" s="42" t="e">
        <f>#REF!+#REF!</f>
        <v>#REF!</v>
      </c>
      <c r="Q79" s="53" t="e">
        <f>#REF!+#REF!</f>
        <v>#REF!</v>
      </c>
      <c r="R79" s="16" t="b">
        <v>1</v>
      </c>
      <c r="S79" s="114"/>
      <c r="T79" s="114"/>
    </row>
    <row r="80" spans="1:20" ht="15">
      <c r="A80" s="27"/>
      <c r="B80" s="163" t="s">
        <v>60</v>
      </c>
      <c r="C80" s="164"/>
      <c r="D80" s="42" t="e">
        <f>#REF!+#REF!</f>
        <v>#REF!</v>
      </c>
      <c r="E80" s="42" t="e">
        <f>#REF!+#REF!</f>
        <v>#REF!</v>
      </c>
      <c r="F80" s="42" t="e">
        <f>#REF!+#REF!</f>
        <v>#REF!</v>
      </c>
      <c r="G80" s="51" t="e">
        <f>#REF!+#REF!</f>
        <v>#REF!</v>
      </c>
      <c r="H80" s="42" t="e">
        <f>#REF!+#REF!</f>
        <v>#REF!</v>
      </c>
      <c r="I80" s="51" t="e">
        <f>#REF!+#REF!</f>
        <v>#REF!</v>
      </c>
      <c r="J80" s="42" t="e">
        <f>#REF!+#REF!</f>
        <v>#REF!</v>
      </c>
      <c r="K80" s="51" t="e">
        <f>#REF!+#REF!</f>
        <v>#REF!</v>
      </c>
      <c r="L80" s="42" t="e">
        <f>#REF!+#REF!</f>
        <v>#REF!</v>
      </c>
      <c r="M80" s="51" t="e">
        <f>#REF!+#REF!</f>
        <v>#REF!</v>
      </c>
      <c r="N80" s="42" t="e">
        <f>#REF!+#REF!</f>
        <v>#REF!</v>
      </c>
      <c r="O80" s="51" t="e">
        <f>#REF!+#REF!</f>
        <v>#REF!</v>
      </c>
      <c r="P80" s="42" t="e">
        <f>#REF!+#REF!</f>
        <v>#REF!</v>
      </c>
      <c r="Q80" s="53" t="e">
        <f>#REF!+#REF!</f>
        <v>#REF!</v>
      </c>
      <c r="R80" s="16" t="b">
        <v>1</v>
      </c>
      <c r="S80" s="114"/>
      <c r="T80" s="114"/>
    </row>
    <row r="81" spans="1:20" ht="15">
      <c r="A81" s="27"/>
      <c r="B81" s="163" t="s">
        <v>61</v>
      </c>
      <c r="C81" s="164"/>
      <c r="D81" s="42" t="e">
        <f>#REF!+#REF!</f>
        <v>#REF!</v>
      </c>
      <c r="E81" s="42" t="e">
        <f>#REF!+#REF!</f>
        <v>#REF!</v>
      </c>
      <c r="F81" s="42" t="e">
        <f>#REF!+#REF!</f>
        <v>#REF!</v>
      </c>
      <c r="G81" s="51" t="e">
        <f>#REF!+#REF!</f>
        <v>#REF!</v>
      </c>
      <c r="H81" s="42" t="e">
        <f>#REF!+#REF!</f>
        <v>#REF!</v>
      </c>
      <c r="I81" s="51" t="e">
        <f>#REF!+#REF!</f>
        <v>#REF!</v>
      </c>
      <c r="J81" s="42" t="e">
        <f>#REF!+#REF!</f>
        <v>#REF!</v>
      </c>
      <c r="K81" s="51" t="e">
        <f>#REF!+#REF!</f>
        <v>#REF!</v>
      </c>
      <c r="L81" s="42" t="e">
        <f>#REF!+#REF!</f>
        <v>#REF!</v>
      </c>
      <c r="M81" s="51" t="e">
        <f>#REF!+#REF!</f>
        <v>#REF!</v>
      </c>
      <c r="N81" s="42" t="e">
        <f>#REF!+#REF!</f>
        <v>#REF!</v>
      </c>
      <c r="O81" s="51" t="e">
        <f>#REF!+#REF!</f>
        <v>#REF!</v>
      </c>
      <c r="P81" s="42" t="e">
        <f>#REF!+#REF!</f>
        <v>#REF!</v>
      </c>
      <c r="Q81" s="53" t="e">
        <f>#REF!+#REF!</f>
        <v>#REF!</v>
      </c>
      <c r="R81" s="16" t="b">
        <v>1</v>
      </c>
      <c r="S81" s="114"/>
      <c r="T81" s="114"/>
    </row>
    <row r="82" spans="1:20" ht="12" customHeight="1">
      <c r="A82" s="27"/>
      <c r="B82" s="161">
        <f>COUNTA(B70:C81)</f>
        <v>12</v>
      </c>
      <c r="C82" s="162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14"/>
      <c r="T82" s="114"/>
    </row>
    <row r="83" spans="1:20" ht="15">
      <c r="A83" s="85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14"/>
      <c r="T83" s="114"/>
    </row>
    <row r="84" spans="1:20" ht="30" customHeight="1">
      <c r="A84" s="27"/>
      <c r="B84" s="154" t="s">
        <v>62</v>
      </c>
      <c r="C84" s="155"/>
      <c r="D84" s="42" t="e">
        <f>#REF!+#REF!</f>
        <v>#REF!</v>
      </c>
      <c r="E84" s="42" t="e">
        <f>#REF!+#REF!</f>
        <v>#REF!</v>
      </c>
      <c r="F84" s="42" t="e">
        <f>#REF!+#REF!</f>
        <v>#REF!</v>
      </c>
      <c r="G84" s="51" t="e">
        <f>#REF!+#REF!</f>
        <v>#REF!</v>
      </c>
      <c r="H84" s="42" t="e">
        <f>#REF!+#REF!</f>
        <v>#REF!</v>
      </c>
      <c r="I84" s="51" t="e">
        <f>#REF!+#REF!</f>
        <v>#REF!</v>
      </c>
      <c r="J84" s="42" t="e">
        <f>#REF!+#REF!</f>
        <v>#REF!</v>
      </c>
      <c r="K84" s="51" t="e">
        <f>#REF!+#REF!</f>
        <v>#REF!</v>
      </c>
      <c r="L84" s="42" t="e">
        <f>#REF!+#REF!</f>
        <v>#REF!</v>
      </c>
      <c r="M84" s="51" t="e">
        <f>#REF!+#REF!</f>
        <v>#REF!</v>
      </c>
      <c r="N84" s="42" t="e">
        <f>#REF!+#REF!</f>
        <v>#REF!</v>
      </c>
      <c r="O84" s="51" t="e">
        <f>#REF!+#REF!</f>
        <v>#REF!</v>
      </c>
      <c r="P84" s="42" t="e">
        <f>#REF!+#REF!</f>
        <v>#REF!</v>
      </c>
      <c r="Q84" s="53" t="e">
        <f>#REF!+#REF!</f>
        <v>#REF!</v>
      </c>
      <c r="R84" s="16" t="b">
        <v>1</v>
      </c>
      <c r="S84" s="114"/>
      <c r="T84" s="114"/>
    </row>
    <row r="85" spans="1:20" ht="12.75" customHeight="1">
      <c r="A85" s="28"/>
      <c r="B85" s="39"/>
      <c r="C85" s="40"/>
      <c r="D85" s="43"/>
      <c r="E85" s="43"/>
      <c r="F85" s="43"/>
      <c r="G85" s="52"/>
      <c r="H85" s="43"/>
      <c r="I85" s="52"/>
      <c r="J85" s="43"/>
      <c r="K85" s="52"/>
      <c r="L85" s="43"/>
      <c r="M85" s="52"/>
      <c r="N85" s="43"/>
      <c r="O85" s="52"/>
      <c r="P85" s="43"/>
      <c r="Q85" s="54"/>
      <c r="R85" s="16" t="b">
        <v>1</v>
      </c>
      <c r="S85" s="115"/>
      <c r="T85" s="115"/>
    </row>
    <row r="86" spans="4:18" ht="1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v>0</v>
      </c>
    </row>
    <row r="87" ht="15">
      <c r="A87" s="77"/>
    </row>
  </sheetData>
  <sheetProtection/>
  <mergeCells count="48">
    <mergeCell ref="B81:C81"/>
    <mergeCell ref="B82:C82"/>
    <mergeCell ref="B57:C57"/>
    <mergeCell ref="B75:C75"/>
    <mergeCell ref="B76:C76"/>
    <mergeCell ref="B77:C77"/>
    <mergeCell ref="B78:C78"/>
    <mergeCell ref="B79:C79"/>
    <mergeCell ref="B80:C80"/>
    <mergeCell ref="B62:C62"/>
    <mergeCell ref="B70:C70"/>
    <mergeCell ref="B71:C71"/>
    <mergeCell ref="B72:C72"/>
    <mergeCell ref="B73:C73"/>
    <mergeCell ref="B74:C74"/>
    <mergeCell ref="B61:C61"/>
    <mergeCell ref="A22:C22"/>
    <mergeCell ref="A49:C49"/>
    <mergeCell ref="B46:C46"/>
    <mergeCell ref="B47:C47"/>
    <mergeCell ref="B48:C48"/>
    <mergeCell ref="B39:C39"/>
    <mergeCell ref="B40:C40"/>
    <mergeCell ref="B28:C28"/>
    <mergeCell ref="B29:C29"/>
    <mergeCell ref="B24:C24"/>
    <mergeCell ref="B25:C25"/>
    <mergeCell ref="B30:C30"/>
    <mergeCell ref="B31:C31"/>
    <mergeCell ref="B32:C32"/>
    <mergeCell ref="B26:C26"/>
    <mergeCell ref="B27:C27"/>
    <mergeCell ref="B84:C84"/>
    <mergeCell ref="B41:C41"/>
    <mergeCell ref="B45:C45"/>
    <mergeCell ref="A43:C43"/>
    <mergeCell ref="B33:C33"/>
    <mergeCell ref="B35:C35"/>
    <mergeCell ref="B38:C38"/>
    <mergeCell ref="B55:C55"/>
    <mergeCell ref="B56:C56"/>
    <mergeCell ref="B34:C34"/>
    <mergeCell ref="B53:C53"/>
    <mergeCell ref="B59:C59"/>
    <mergeCell ref="B60:C60"/>
    <mergeCell ref="B52:C52"/>
    <mergeCell ref="A36:C36"/>
    <mergeCell ref="B51:C5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  <rowBreaks count="3" manualBreakCount="3">
    <brk id="16" max="255" man="1"/>
    <brk id="57" max="255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7" zoomScaleNormal="87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NC076 - Thembelihle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SheetNames!A19</f>
        <v>NC076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NC077 - Siyathemba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SheetNames!A20</f>
        <v>NC077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70" zoomScaleNormal="70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NC078 - Siyancuma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SheetNames!A21</f>
        <v>NC078</v>
      </c>
    </row>
  </sheetData>
  <sheetProtection/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DC7 - Pixley Ka Seme (Nc)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>
        <v>42</v>
      </c>
      <c r="F86" s="55">
        <v>42</v>
      </c>
      <c r="G86" s="61">
        <v>75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42</v>
      </c>
      <c r="O86" s="74">
        <f>IF(ISERROR(G86+I86+K86+M86),"Invalid Input",G86+I86+K86+M86)</f>
        <v>75</v>
      </c>
      <c r="P86" s="68">
        <v>0</v>
      </c>
      <c r="Q86" s="53">
        <f>IF(ISERROR(P86-O86),"Invalid Input",(P86-O86))</f>
        <v>-75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SheetNames!A22</f>
        <v>DC7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NC082 - !Kai! Garib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SheetNames!A23</f>
        <v>NC082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NC084 - !Kheis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6</v>
      </c>
      <c r="E5" s="105" t="s">
        <v>39</v>
      </c>
    </row>
    <row r="6" spans="3:5" ht="16.5">
      <c r="C6" s="107" t="s">
        <v>30</v>
      </c>
      <c r="D6" s="118">
        <v>4323</v>
      </c>
      <c r="E6" s="104" t="s">
        <v>35</v>
      </c>
    </row>
    <row r="7" spans="1:20" ht="30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1333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2197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1333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550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1333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1333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550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1000</v>
      </c>
      <c r="E40" s="60">
        <v>1000</v>
      </c>
      <c r="F40" s="55">
        <v>1000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1000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1000</v>
      </c>
      <c r="E42" s="60">
        <v>1000</v>
      </c>
      <c r="F42" s="55">
        <v>1000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1000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3500</v>
      </c>
      <c r="E47" s="60">
        <v>3500</v>
      </c>
      <c r="F47" s="55">
        <v>3500</v>
      </c>
      <c r="G47" s="61">
        <v>3500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3500</v>
      </c>
      <c r="O47" s="74">
        <f>IF(ISERROR(G47+I47+K47+M47),"Invalid Input",G47+I47+K47+M47)</f>
        <v>3500</v>
      </c>
      <c r="P47" s="68">
        <v>0</v>
      </c>
      <c r="Q47" s="53">
        <f>IF(ISERROR(P47-O47),"Invalid Input",(P47-O47))</f>
        <v>-3500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6</v>
      </c>
      <c r="E48" s="60">
        <v>1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6</v>
      </c>
      <c r="E49" s="60">
        <v>1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20</v>
      </c>
      <c r="E53" s="60">
        <v>20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200</v>
      </c>
      <c r="E54" s="60">
        <v>200</v>
      </c>
      <c r="F54" s="55">
        <v>200</v>
      </c>
      <c r="G54" s="61">
        <v>200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200</v>
      </c>
      <c r="O54" s="74">
        <f>IF(ISERROR(G54+I54+K54+M54),"Invalid Input",G54+I54+K54+M54)</f>
        <v>200</v>
      </c>
      <c r="P54" s="68">
        <v>0</v>
      </c>
      <c r="Q54" s="53">
        <f>IF(ISERROR(P54-O54),"Invalid Input",(P54-O54))</f>
        <v>-200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300</v>
      </c>
      <c r="E57" s="60">
        <v>300</v>
      </c>
      <c r="F57" s="55">
        <v>100</v>
      </c>
      <c r="G57" s="61">
        <v>100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100</v>
      </c>
      <c r="O57" s="74">
        <f>IF(ISERROR(G57+I57+K57+M57),"Invalid Input",G57+I57+K57+M57)</f>
        <v>100</v>
      </c>
      <c r="P57" s="68">
        <v>0</v>
      </c>
      <c r="Q57" s="53">
        <f>IF(ISERROR(P57-O57),"Invalid Input",(P57-O57))</f>
        <v>-100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789</v>
      </c>
      <c r="E58" s="60">
        <v>789</v>
      </c>
      <c r="F58" s="55">
        <v>789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789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905</v>
      </c>
      <c r="E61" s="60">
        <v>5100</v>
      </c>
      <c r="F61" s="55">
        <v>5100</v>
      </c>
      <c r="G61" s="61">
        <v>5100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5100</v>
      </c>
      <c r="O61" s="74">
        <f>IF(ISERROR(G61+I61+K61+M61),"Invalid Input",G61+I61+K61+M61)</f>
        <v>5100</v>
      </c>
      <c r="P61" s="68">
        <v>0</v>
      </c>
      <c r="Q61" s="53">
        <f>IF(ISERROR(P61-O61),"Invalid Input",(P61-O61))</f>
        <v>-5100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905</v>
      </c>
      <c r="E63" s="60">
        <v>905</v>
      </c>
      <c r="F63" s="55">
        <v>905</v>
      </c>
      <c r="G63" s="61">
        <v>905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905</v>
      </c>
      <c r="O63" s="74">
        <f>IF(ISERROR(G63+I63+K63+M63),"Invalid Input",G63+I63+K63+M63)</f>
        <v>905</v>
      </c>
      <c r="P63" s="68">
        <v>0</v>
      </c>
      <c r="Q63" s="53">
        <f>IF(ISERROR(P63-O63),"Invalid Input",(P63-O63))</f>
        <v>-905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500</v>
      </c>
      <c r="E66" s="60">
        <v>500</v>
      </c>
      <c r="F66" s="55">
        <v>500</v>
      </c>
      <c r="G66" s="61">
        <v>500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500</v>
      </c>
      <c r="O66" s="74">
        <f>IF(ISERROR(G66+I66+K66+M66),"Invalid Input",G66+I66+K66+M66)</f>
        <v>500</v>
      </c>
      <c r="P66" s="68">
        <v>0</v>
      </c>
      <c r="Q66" s="53">
        <f>IF(ISERROR(P66-O66),"Invalid Input",(P66-O66))</f>
        <v>-500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2</v>
      </c>
      <c r="E75" s="60">
        <v>2</v>
      </c>
      <c r="F75" s="55">
        <v>2</v>
      </c>
      <c r="G75" s="61">
        <v>2</v>
      </c>
      <c r="H75" s="55"/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2</v>
      </c>
      <c r="O75" s="74">
        <f t="shared" si="5"/>
        <v>2</v>
      </c>
      <c r="P75" s="68">
        <v>0</v>
      </c>
      <c r="Q75" s="53">
        <f t="shared" si="6"/>
        <v>-2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8</v>
      </c>
      <c r="E80" s="60">
        <v>8</v>
      </c>
      <c r="F80" s="55">
        <v>8</v>
      </c>
      <c r="G80" s="61">
        <v>8</v>
      </c>
      <c r="H80" s="55"/>
      <c r="I80" s="61"/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8</v>
      </c>
      <c r="O80" s="74">
        <f t="shared" si="5"/>
        <v>8</v>
      </c>
      <c r="P80" s="68">
        <v>0</v>
      </c>
      <c r="Q80" s="53">
        <f t="shared" si="6"/>
        <v>-8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SheetNames!A24</f>
        <v>NC084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NC085 - Tsantsabane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SheetNames!A25</f>
        <v>NC085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NC086 - Kgatelopele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3439</v>
      </c>
      <c r="E5" s="105" t="s">
        <v>39</v>
      </c>
    </row>
    <row r="6" spans="3:5" ht="16.5">
      <c r="C6" s="107" t="s">
        <v>30</v>
      </c>
      <c r="D6" s="118">
        <v>1942</v>
      </c>
      <c r="E6" s="104" t="s">
        <v>35</v>
      </c>
    </row>
    <row r="7" spans="1:20" ht="30">
      <c r="A7" s="67"/>
      <c r="B7" s="62"/>
      <c r="C7" s="108" t="s">
        <v>70</v>
      </c>
      <c r="D7" s="119">
        <v>37.22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3439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2893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3098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3064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682</v>
      </c>
      <c r="E24" s="60"/>
      <c r="F24" s="55">
        <v>0</v>
      </c>
      <c r="G24" s="61">
        <v>682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682</v>
      </c>
      <c r="P24" s="68">
        <v>0</v>
      </c>
      <c r="Q24" s="53">
        <f aca="true" t="shared" si="3" ref="Q24:Q36">IF(ISERROR(P24-O24),"Invalid Input",(P24-O24))</f>
        <v>-682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790</v>
      </c>
      <c r="E29" s="60"/>
      <c r="F29" s="55">
        <v>0</v>
      </c>
      <c r="G29" s="61">
        <v>790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790</v>
      </c>
      <c r="P29" s="68">
        <v>0</v>
      </c>
      <c r="Q29" s="53">
        <f t="shared" si="3"/>
        <v>-790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221</v>
      </c>
      <c r="E30" s="60"/>
      <c r="F30" s="55">
        <v>0</v>
      </c>
      <c r="G30" s="61">
        <v>221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221</v>
      </c>
      <c r="P30" s="68">
        <v>0</v>
      </c>
      <c r="Q30" s="53">
        <f t="shared" si="3"/>
        <v>-221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337</v>
      </c>
      <c r="E31" s="60"/>
      <c r="F31" s="55">
        <v>0</v>
      </c>
      <c r="G31" s="61">
        <v>337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337</v>
      </c>
      <c r="P31" s="68">
        <v>0</v>
      </c>
      <c r="Q31" s="53">
        <f t="shared" si="3"/>
        <v>-337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790</v>
      </c>
      <c r="E35" s="60"/>
      <c r="F35" s="55">
        <v>0</v>
      </c>
      <c r="G35" s="61">
        <v>790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790</v>
      </c>
      <c r="P35" s="68">
        <v>0</v>
      </c>
      <c r="Q35" s="53">
        <f t="shared" si="3"/>
        <v>-790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 t="s">
        <v>168</v>
      </c>
      <c r="E40" s="60"/>
      <c r="F40" s="55"/>
      <c r="G40" s="61" t="s">
        <v>168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 t="s">
        <v>168</v>
      </c>
      <c r="E41" s="60"/>
      <c r="F41" s="55"/>
      <c r="G41" s="61" t="s">
        <v>168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 t="s">
        <v>168</v>
      </c>
      <c r="E42" s="60"/>
      <c r="F42" s="55"/>
      <c r="G42" s="61" t="s">
        <v>168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 t="s">
        <v>168</v>
      </c>
      <c r="E43" s="60"/>
      <c r="F43" s="55"/>
      <c r="G43" s="61" t="s">
        <v>168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 t="s">
        <v>168</v>
      </c>
      <c r="E47" s="60"/>
      <c r="F47" s="55"/>
      <c r="G47" s="61" t="s">
        <v>168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 t="s">
        <v>168</v>
      </c>
      <c r="E48" s="60"/>
      <c r="F48" s="55"/>
      <c r="G48" s="61" t="s">
        <v>168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 t="s">
        <v>168</v>
      </c>
      <c r="E49" s="60"/>
      <c r="F49" s="55"/>
      <c r="G49" s="61" t="s">
        <v>168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 t="s">
        <v>168</v>
      </c>
      <c r="E53" s="60"/>
      <c r="F53" s="55"/>
      <c r="G53" s="61" t="s">
        <v>168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 t="s">
        <v>168</v>
      </c>
      <c r="E54" s="60"/>
      <c r="F54" s="55"/>
      <c r="G54" s="61" t="s">
        <v>168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 t="s">
        <v>168</v>
      </c>
      <c r="E57" s="60"/>
      <c r="F57" s="55"/>
      <c r="G57" s="61" t="s">
        <v>168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 t="s">
        <v>168</v>
      </c>
      <c r="E58" s="60"/>
      <c r="F58" s="55"/>
      <c r="G58" s="61" t="s">
        <v>168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 t="s">
        <v>168</v>
      </c>
      <c r="E61" s="60"/>
      <c r="F61" s="55"/>
      <c r="G61" s="61" t="s">
        <v>168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 t="s">
        <v>168</v>
      </c>
      <c r="E62" s="60"/>
      <c r="F62" s="55"/>
      <c r="G62" s="61" t="s">
        <v>168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 t="s">
        <v>168</v>
      </c>
      <c r="E63" s="60"/>
      <c r="F63" s="55"/>
      <c r="G63" s="61" t="s">
        <v>168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2</v>
      </c>
      <c r="E66" s="60"/>
      <c r="F66" s="55"/>
      <c r="G66" s="61">
        <v>2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2</v>
      </c>
      <c r="P66" s="68">
        <v>0</v>
      </c>
      <c r="Q66" s="53">
        <f>IF(ISERROR(P66-O66),"Invalid Input",(P66-O66))</f>
        <v>-2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 t="s">
        <v>168</v>
      </c>
      <c r="E67" s="60"/>
      <c r="F67" s="55"/>
      <c r="G67" s="61" t="s">
        <v>168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991</v>
      </c>
      <c r="E68" s="60"/>
      <c r="F68" s="55"/>
      <c r="G68" s="61">
        <v>991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991</v>
      </c>
      <c r="P68" s="68">
        <v>0</v>
      </c>
      <c r="Q68" s="53">
        <f>IF(ISERROR(P68-O68),"Invalid Input",(P68-O68))</f>
        <v>-991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42</v>
      </c>
      <c r="E69" s="60"/>
      <c r="F69" s="55"/>
      <c r="G69" s="61" t="s">
        <v>169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42</v>
      </c>
      <c r="P69" s="68">
        <v>0</v>
      </c>
      <c r="Q69" s="53">
        <f>IF(ISERROR(P69-O69),"Invalid Input",(P69-O69))</f>
        <v>-42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 t="s">
        <v>168</v>
      </c>
      <c r="E72" s="60"/>
      <c r="F72" s="55"/>
      <c r="G72" s="61" t="s">
        <v>168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 t="s">
        <v>168</v>
      </c>
      <c r="E73" s="60"/>
      <c r="F73" s="55"/>
      <c r="G73" s="61" t="s">
        <v>168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 t="s">
        <v>168</v>
      </c>
      <c r="E74" s="60"/>
      <c r="F74" s="55"/>
      <c r="G74" s="61" t="s">
        <v>168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 t="s">
        <v>168</v>
      </c>
      <c r="E75" s="60"/>
      <c r="F75" s="55"/>
      <c r="G75" s="61" t="s">
        <v>168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 t="s">
        <v>168</v>
      </c>
      <c r="E76" s="60"/>
      <c r="F76" s="55"/>
      <c r="G76" s="61" t="s">
        <v>168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 t="s">
        <v>168</v>
      </c>
      <c r="E77" s="60"/>
      <c r="F77" s="55"/>
      <c r="G77" s="61" t="s">
        <v>168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 t="s">
        <v>168</v>
      </c>
      <c r="E78" s="60"/>
      <c r="F78" s="55"/>
      <c r="G78" s="61" t="s">
        <v>168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 t="s">
        <v>168</v>
      </c>
      <c r="E79" s="60"/>
      <c r="F79" s="55"/>
      <c r="G79" s="61" t="s">
        <v>168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 t="s">
        <v>168</v>
      </c>
      <c r="E80" s="60"/>
      <c r="F80" s="55"/>
      <c r="G80" s="61" t="s">
        <v>168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 t="s">
        <v>168</v>
      </c>
      <c r="E81" s="60"/>
      <c r="F81" s="55"/>
      <c r="G81" s="61" t="s">
        <v>168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 t="s">
        <v>168</v>
      </c>
      <c r="E82" s="60"/>
      <c r="F82" s="55"/>
      <c r="G82" s="61" t="s">
        <v>168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 t="s">
        <v>168</v>
      </c>
      <c r="E83" s="60"/>
      <c r="F83" s="55"/>
      <c r="G83" s="61" t="s">
        <v>168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10</v>
      </c>
      <c r="E86" s="60"/>
      <c r="F86" s="55"/>
      <c r="G86" s="61">
        <v>10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10</v>
      </c>
      <c r="P86" s="68">
        <v>0</v>
      </c>
      <c r="Q86" s="53">
        <f>IF(ISERROR(P86-O86),"Invalid Input",(P86-O86))</f>
        <v>-10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SheetNames!A26</f>
        <v>NC086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tabSelected="1" zoomScale="85" zoomScaleNormal="85" zoomScalePageLayoutView="0" workbookViewId="0" topLeftCell="C49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"&amp;VLOOKUP(A88,'[6]SheetNames'!A2:C56,3,FALSE)</f>
        <v>NC087 - Dawid Kruiper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18876</v>
      </c>
      <c r="E5" s="105" t="s">
        <v>39</v>
      </c>
    </row>
    <row r="6" spans="3:5" ht="15">
      <c r="C6" s="107" t="s">
        <v>30</v>
      </c>
      <c r="D6" s="126">
        <v>13348</v>
      </c>
      <c r="E6" s="104" t="s">
        <v>35</v>
      </c>
    </row>
    <row r="7" spans="1:20" ht="30">
      <c r="A7" s="67"/>
      <c r="B7" s="62"/>
      <c r="C7" s="108" t="s">
        <v>70</v>
      </c>
      <c r="D7" s="126">
        <v>50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26">
        <v>22547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26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26">
        <v>18500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1701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26">
        <v>18876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26">
        <v>3234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26">
        <v>18876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26">
        <v>18876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50</v>
      </c>
      <c r="E24" s="60">
        <v>50</v>
      </c>
      <c r="F24" s="55">
        <v>50</v>
      </c>
      <c r="G24" s="61">
        <v>50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50</v>
      </c>
      <c r="O24" s="74">
        <f aca="true" t="shared" si="2" ref="O24:O36">IF(ISERROR(G24+I24+K24+M24),"Invalid Input",G24+I24+K24+M24)</f>
        <v>50</v>
      </c>
      <c r="P24" s="68">
        <v>0</v>
      </c>
      <c r="Q24" s="53">
        <f aca="true" t="shared" si="3" ref="Q24:Q36">IF(ISERROR(P24-O24),"Invalid Input",(P24-O24))</f>
        <v>-50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12</v>
      </c>
      <c r="E26" s="60">
        <v>12</v>
      </c>
      <c r="F26" s="55">
        <v>12</v>
      </c>
      <c r="G26" s="61">
        <v>12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12</v>
      </c>
      <c r="O26" s="74">
        <f t="shared" si="2"/>
        <v>12</v>
      </c>
      <c r="P26" s="68">
        <v>0</v>
      </c>
      <c r="Q26" s="53">
        <f t="shared" si="3"/>
        <v>-12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>
        <v>18</v>
      </c>
      <c r="F27" s="55">
        <v>18</v>
      </c>
      <c r="G27" s="61">
        <v>18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18</v>
      </c>
      <c r="O27" s="74">
        <f t="shared" si="2"/>
        <v>18</v>
      </c>
      <c r="P27" s="68">
        <v>0</v>
      </c>
      <c r="Q27" s="53">
        <f t="shared" si="3"/>
        <v>-18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6" t="s">
        <v>101</v>
      </c>
      <c r="C31" s="14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46" t="s">
        <v>102</v>
      </c>
      <c r="C35" s="14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/>
      <c r="E36" s="60">
        <v>25</v>
      </c>
      <c r="F36" s="55">
        <v>25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25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9"/>
      <c r="B39" s="150"/>
      <c r="C39" s="15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>
        <v>3</v>
      </c>
      <c r="F40" s="55" t="s">
        <v>170</v>
      </c>
      <c r="G40" s="61" t="s">
        <v>170</v>
      </c>
      <c r="H40" s="55">
        <v>1</v>
      </c>
      <c r="I40" s="61">
        <v>1</v>
      </c>
      <c r="J40" s="55">
        <v>1</v>
      </c>
      <c r="K40" s="61">
        <v>1</v>
      </c>
      <c r="L40" s="55"/>
      <c r="M40" s="61">
        <v>0</v>
      </c>
      <c r="N40" s="73">
        <v>2</v>
      </c>
      <c r="O40" s="74">
        <f>-N43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50</v>
      </c>
      <c r="E41" s="60">
        <v>20</v>
      </c>
      <c r="F41" s="55">
        <v>5</v>
      </c>
      <c r="G41" s="61"/>
      <c r="H41" s="55">
        <v>5</v>
      </c>
      <c r="I41" s="61">
        <v>0</v>
      </c>
      <c r="J41" s="55">
        <v>5</v>
      </c>
      <c r="K41" s="61">
        <v>0</v>
      </c>
      <c r="L41" s="55">
        <v>5</v>
      </c>
      <c r="M41" s="61">
        <v>0</v>
      </c>
      <c r="N41" s="73">
        <f>IF(ISERROR(L41+J41+H41+F41),"Invalid Input",L41+J41+H41+F41)</f>
        <v>20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47"/>
      <c r="C44" s="14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9"/>
      <c r="B46" s="150"/>
      <c r="C46" s="15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/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50"/>
      <c r="C52" s="15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1701</v>
      </c>
      <c r="E53" s="60">
        <v>868</v>
      </c>
      <c r="F53" s="55">
        <v>868</v>
      </c>
      <c r="G53" s="61">
        <v>868</v>
      </c>
      <c r="H53" s="55">
        <v>75</v>
      </c>
      <c r="I53" s="61">
        <v>15</v>
      </c>
      <c r="J53" s="55">
        <v>75</v>
      </c>
      <c r="K53" s="61">
        <v>0</v>
      </c>
      <c r="L53" s="55">
        <v>75</v>
      </c>
      <c r="M53" s="61">
        <v>0</v>
      </c>
      <c r="N53" s="73">
        <f>IF(ISERROR(L53+J53+H53+F53),"Invalid Input",L53+J53+H53+F53)</f>
        <v>1093</v>
      </c>
      <c r="O53" s="74">
        <f>IF(ISERROR(G53+I53+K53+M53),"Invalid Input",G53+I53+K53+M53)</f>
        <v>883</v>
      </c>
      <c r="P53" s="68">
        <v>0</v>
      </c>
      <c r="Q53" s="53">
        <f>IF(ISERROR(P53-O53),"Invalid Input",(P53-O53))</f>
        <v>-883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1909</v>
      </c>
      <c r="E54" s="60">
        <v>300</v>
      </c>
      <c r="F54" s="55">
        <v>75</v>
      </c>
      <c r="G54" s="61">
        <v>23</v>
      </c>
      <c r="H54" s="55">
        <v>75</v>
      </c>
      <c r="I54" s="61">
        <v>19</v>
      </c>
      <c r="J54" s="55">
        <v>75</v>
      </c>
      <c r="K54" s="61">
        <v>0</v>
      </c>
      <c r="L54" s="55">
        <v>75</v>
      </c>
      <c r="M54" s="61">
        <v>0</v>
      </c>
      <c r="N54" s="73">
        <f>IF(ISERROR(L54+J54+H54+F54),"Invalid Input",L54+J54+H54+F54)</f>
        <v>300</v>
      </c>
      <c r="O54" s="74">
        <f>IF(ISERROR(G54+I54+K54+M54),"Invalid Input",G54+I54+K54+M54)</f>
        <v>42</v>
      </c>
      <c r="P54" s="68">
        <v>0</v>
      </c>
      <c r="Q54" s="53">
        <f>IF(ISERROR(P54-O54),"Invalid Input",(P54-O54))</f>
        <v>-42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3234</v>
      </c>
      <c r="E58" s="60">
        <v>300</v>
      </c>
      <c r="F58" s="55">
        <v>75</v>
      </c>
      <c r="G58" s="61">
        <v>24</v>
      </c>
      <c r="H58" s="55">
        <v>75</v>
      </c>
      <c r="I58" s="61">
        <v>22</v>
      </c>
      <c r="J58" s="55">
        <v>75</v>
      </c>
      <c r="K58" s="61">
        <v>0</v>
      </c>
      <c r="L58" s="55">
        <v>75</v>
      </c>
      <c r="M58" s="61">
        <v>0</v>
      </c>
      <c r="N58" s="73">
        <f>IF(ISERROR(L58+J58+H58+F58),"Invalid Input",L58+J58+H58+F58)</f>
        <v>300</v>
      </c>
      <c r="O58" s="74">
        <f>IF(ISERROR(G58+I58+K58+M58),"Invalid Input",G58+I58+K58+M58)</f>
        <v>46</v>
      </c>
      <c r="P58" s="68">
        <v>0</v>
      </c>
      <c r="Q58" s="53">
        <f>IF(ISERROR(P58-O58),"Invalid Input",(P58-O58))</f>
        <v>-46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3271</v>
      </c>
      <c r="E66" s="60">
        <v>874</v>
      </c>
      <c r="F66" s="55">
        <v>468</v>
      </c>
      <c r="G66" s="61">
        <v>456</v>
      </c>
      <c r="H66" s="55">
        <v>25</v>
      </c>
      <c r="I66" s="61">
        <v>8</v>
      </c>
      <c r="J66" s="55">
        <v>26</v>
      </c>
      <c r="K66" s="61">
        <v>7</v>
      </c>
      <c r="L66" s="55">
        <v>355</v>
      </c>
      <c r="M66" s="61">
        <f>SUM('[7]NC451:DC9'!M66)</f>
        <v>0</v>
      </c>
      <c r="N66" s="73">
        <f>IF(ISERROR(L66+J66+H66+F66),"Invalid Input",L66+J66+H66+F66)</f>
        <v>874</v>
      </c>
      <c r="O66" s="74">
        <f>IF(ISERROR(G66+I66+K66+M66),"Invalid Input",G66+I66+K66+M66)</f>
        <v>471</v>
      </c>
      <c r="P66" s="68">
        <f>SUM('[7]NC451:DC9'!P66)</f>
        <v>0</v>
      </c>
      <c r="Q66" s="53">
        <f>IF(ISERROR(P66-O66),"Invalid Input",(P66-O66))</f>
        <v>-471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32</v>
      </c>
      <c r="E67" s="60">
        <v>32</v>
      </c>
      <c r="F67" s="55">
        <v>0</v>
      </c>
      <c r="G67" s="61">
        <v>0</v>
      </c>
      <c r="H67" s="55">
        <v>32</v>
      </c>
      <c r="I67" s="61">
        <f>SUM('[7]NC451:DC9'!I67)</f>
        <v>0</v>
      </c>
      <c r="J67" s="55">
        <v>0</v>
      </c>
      <c r="K67" s="61">
        <v>32</v>
      </c>
      <c r="L67" s="55">
        <v>0</v>
      </c>
      <c r="M67" s="61">
        <f>SUM('[7]NC451:DC9'!M67)</f>
        <v>0</v>
      </c>
      <c r="N67" s="73">
        <f>IF(ISERROR(L67+J67+H67+F67),"Invalid Input",L67+J67+H67+F67)</f>
        <v>32</v>
      </c>
      <c r="O67" s="74">
        <f>IF(ISERROR(G67+I67+K67+M67),"Invalid Input",G67+I67+K67+M67)</f>
        <v>32</v>
      </c>
      <c r="P67" s="68">
        <f>SUM('[7]NC451:DC9'!P67)</f>
        <v>0</v>
      </c>
      <c r="Q67" s="53">
        <f>IF(ISERROR(P67-O67),"Invalid Input",(P67-O67))</f>
        <v>-32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>
        <v>2</v>
      </c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>
        <v>6</v>
      </c>
      <c r="F74" s="55"/>
      <c r="G74" s="61"/>
      <c r="H74" s="55">
        <v>2</v>
      </c>
      <c r="I74" s="61">
        <v>0</v>
      </c>
      <c r="J74" s="55">
        <v>2</v>
      </c>
      <c r="K74" s="61">
        <v>2</v>
      </c>
      <c r="L74" s="55">
        <v>2</v>
      </c>
      <c r="M74" s="61">
        <v>0</v>
      </c>
      <c r="N74" s="73">
        <f t="shared" si="4"/>
        <v>6</v>
      </c>
      <c r="O74" s="74">
        <f t="shared" si="5"/>
        <v>2</v>
      </c>
      <c r="P74" s="68">
        <v>0</v>
      </c>
      <c r="Q74" s="53">
        <f t="shared" si="6"/>
        <v>-2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>
        <v>21</v>
      </c>
      <c r="F86" s="55">
        <v>16</v>
      </c>
      <c r="G86" s="61">
        <v>21</v>
      </c>
      <c r="H86" s="55">
        <v>16</v>
      </c>
      <c r="I86" s="61">
        <v>0</v>
      </c>
      <c r="J86" s="55">
        <v>19</v>
      </c>
      <c r="K86" s="61">
        <v>11</v>
      </c>
      <c r="L86" s="55"/>
      <c r="M86" s="61">
        <v>0</v>
      </c>
      <c r="N86" s="73">
        <f>IF(ISERROR(L86+J86+H86+F86),"Invalid Input",L86+J86+H86+F86)</f>
        <v>51</v>
      </c>
      <c r="O86" s="74">
        <f>IF(ISERROR(G86+I86+K86+M86),"Invalid Input",G86+I86+K86+M86)</f>
        <v>32</v>
      </c>
      <c r="P86" s="68">
        <v>0</v>
      </c>
      <c r="Q86" s="53">
        <f>IF(ISERROR(P86-O86),"Invalid Input",(P86-O86))</f>
        <v>-32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'[6]SheetNames'!A27</f>
        <v>NC087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5" r:id="rId1"/>
  <rowBreaks count="1" manualBreakCount="1">
    <brk id="1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"&amp;VLOOKUP(A88,'[8]SheetNames'!A2:C56,3,FALSE)</f>
        <v>DC8 - Z F Mgcawu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0</v>
      </c>
      <c r="E5" s="105" t="s">
        <v>39</v>
      </c>
    </row>
    <row r="6" spans="3:5" ht="16.5">
      <c r="C6" s="107" t="s">
        <v>30</v>
      </c>
      <c r="D6" s="118">
        <v>0</v>
      </c>
      <c r="E6" s="104" t="s">
        <v>35</v>
      </c>
    </row>
    <row r="7" spans="1:20" ht="30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5" t="s">
        <v>101</v>
      </c>
      <c r="C31" s="141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45" t="s">
        <v>102</v>
      </c>
      <c r="C35" s="141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2"/>
      <c r="B39" s="143"/>
      <c r="C39" s="144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40"/>
      <c r="C44" s="141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2"/>
      <c r="B46" s="143"/>
      <c r="C46" s="144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43"/>
      <c r="C52" s="144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>
        <v>7</v>
      </c>
      <c r="F86" s="55">
        <v>1.75</v>
      </c>
      <c r="G86" s="61">
        <v>1.75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1.75</v>
      </c>
      <c r="O86" s="74">
        <f>IF(ISERROR(G86+I86+K86+M86),"Invalid Input",G86+I86+K86+M86)</f>
        <v>1.75</v>
      </c>
      <c r="P86" s="68">
        <v>0</v>
      </c>
      <c r="Q86" s="53">
        <f>IF(ISERROR(P86-O86),"Invalid Input",(P86-O86))</f>
        <v>-1.75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'[8]SheetNames'!A28</f>
        <v>DC8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tabSelected="1" zoomScale="70" zoomScaleNormal="70" zoomScalePageLayoutView="0" workbookViewId="0" topLeftCell="A49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Summary - Northern Cape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f>SUM(NC451:DC9!D5)</f>
        <v>115759</v>
      </c>
      <c r="E5" s="105" t="s">
        <v>39</v>
      </c>
    </row>
    <row r="6" spans="3:5" ht="15">
      <c r="C6" s="107" t="s">
        <v>30</v>
      </c>
      <c r="D6" s="126">
        <f>SUM(NC451:DC9!D6)</f>
        <v>61783</v>
      </c>
      <c r="E6" s="104" t="s">
        <v>35</v>
      </c>
    </row>
    <row r="7" spans="1:20" ht="30">
      <c r="A7" s="67"/>
      <c r="B7" s="62"/>
      <c r="C7" s="108" t="s">
        <v>70</v>
      </c>
      <c r="D7" s="126">
        <f>SUM(NC451:DC9!D7)</f>
        <v>137127835.22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26">
        <f>SUM(NC451:DC9!D8)</f>
        <v>134650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26">
        <f>SUM(NC451:DC9!D9)</f>
        <v>25871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26">
        <f>SUM(NC451:DC9!D10)</f>
        <v>140309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f>SUM(NC451:DC9!D11)</f>
        <v>32308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26">
        <f>SUM(NC451:DC9!D12)</f>
        <v>139790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26">
        <f>SUM(NC451:DC9!D13)</f>
        <v>33831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26">
        <f>SUM(NC451:DC9!D14)</f>
        <v>92942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26">
        <f>SUM(NC451:DC9!D15)</f>
        <v>21532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f>SUM(NC451:DC9!D24)</f>
        <v>1232</v>
      </c>
      <c r="E24" s="60">
        <f>SUM(NC451:DC9!E24)</f>
        <v>550</v>
      </c>
      <c r="F24" s="55">
        <f>SUM(NC451:DC9!F24)</f>
        <v>370</v>
      </c>
      <c r="G24" s="61">
        <f>SUM(NC451:DC9!G24)</f>
        <v>732</v>
      </c>
      <c r="H24" s="55">
        <f>SUM(NC451:DC9!H24)</f>
        <v>0</v>
      </c>
      <c r="I24" s="61">
        <f>SUM(NC451:DC9!I24)</f>
        <v>0</v>
      </c>
      <c r="J24" s="55">
        <f>SUM(NC451:DC9!J24)</f>
        <v>0</v>
      </c>
      <c r="K24" s="61">
        <f>SUM(NC451:DC9!K24)</f>
        <v>0</v>
      </c>
      <c r="L24" s="55">
        <f>SUM(NC451:DC9!L24)</f>
        <v>0</v>
      </c>
      <c r="M24" s="61">
        <f>SUM(NC451:DC9!M24)</f>
        <v>0</v>
      </c>
      <c r="N24" s="73">
        <f aca="true" t="shared" si="1" ref="N24:N36">IF(ISERROR(L24+J24+H24+F24),"Invalid Input",L24+J24+H24+F24)</f>
        <v>370</v>
      </c>
      <c r="O24" s="74">
        <f aca="true" t="shared" si="2" ref="O24:O36">IF(ISERROR(G24+I24+K24+M24),"Invalid Input",G24+I24+K24+M24)</f>
        <v>732</v>
      </c>
      <c r="P24" s="68">
        <f>SUM(NC451:DC9!P24)</f>
        <v>0</v>
      </c>
      <c r="Q24" s="53">
        <f aca="true" t="shared" si="3" ref="Q24:Q36">IF(ISERROR(P24-O24),"Invalid Input",(P24-O24))</f>
        <v>-732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f>SUM(NC451:DC9!D25)</f>
        <v>0</v>
      </c>
      <c r="E25" s="60">
        <f>SUM(NC451:DC9!E25)</f>
        <v>0</v>
      </c>
      <c r="F25" s="55">
        <f>SUM(NC451:DC9!F25)</f>
        <v>0</v>
      </c>
      <c r="G25" s="61">
        <f>SUM(NC451:DC9!G25)</f>
        <v>0</v>
      </c>
      <c r="H25" s="55">
        <f>SUM(NC451:DC9!H25)</f>
        <v>0</v>
      </c>
      <c r="I25" s="61">
        <f>SUM(NC451:DC9!I25)</f>
        <v>0</v>
      </c>
      <c r="J25" s="55">
        <f>SUM(NC451:DC9!J25)</f>
        <v>0</v>
      </c>
      <c r="K25" s="61">
        <f>SUM(NC451:DC9!K25)</f>
        <v>0</v>
      </c>
      <c r="L25" s="55">
        <f>SUM(NC451:DC9!L25)</f>
        <v>0</v>
      </c>
      <c r="M25" s="61">
        <f>SUM(NC451:DC9!M25)</f>
        <v>0</v>
      </c>
      <c r="N25" s="73">
        <f t="shared" si="1"/>
        <v>0</v>
      </c>
      <c r="O25" s="74">
        <f t="shared" si="2"/>
        <v>0</v>
      </c>
      <c r="P25" s="68">
        <f>SUM(NC451:DC9!P25)</f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f>SUM(NC451:DC9!D26)</f>
        <v>12</v>
      </c>
      <c r="E26" s="60">
        <f>SUM(NC451:DC9!E26)</f>
        <v>12</v>
      </c>
      <c r="F26" s="55">
        <f>SUM(NC451:DC9!F26)</f>
        <v>12</v>
      </c>
      <c r="G26" s="61">
        <f>SUM(NC451:DC9!G26)</f>
        <v>4124</v>
      </c>
      <c r="H26" s="55">
        <f>SUM(NC451:DC9!H26)</f>
        <v>0</v>
      </c>
      <c r="I26" s="61">
        <f>SUM(NC451:DC9!I26)</f>
        <v>4177</v>
      </c>
      <c r="J26" s="55">
        <f>SUM(NC451:DC9!J26)</f>
        <v>0</v>
      </c>
      <c r="K26" s="61">
        <f>SUM(NC451:DC9!K26)</f>
        <v>4177</v>
      </c>
      <c r="L26" s="55">
        <f>SUM(NC451:DC9!L26)</f>
        <v>0</v>
      </c>
      <c r="M26" s="61">
        <f>SUM(NC451:DC9!M26)</f>
        <v>0</v>
      </c>
      <c r="N26" s="73">
        <f t="shared" si="1"/>
        <v>12</v>
      </c>
      <c r="O26" s="74">
        <f t="shared" si="2"/>
        <v>12478</v>
      </c>
      <c r="P26" s="68">
        <f>SUM(NC451:DC9!P26)</f>
        <v>0</v>
      </c>
      <c r="Q26" s="53">
        <f t="shared" si="3"/>
        <v>-12478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f>SUM(NC451:DC9!D27)</f>
        <v>0</v>
      </c>
      <c r="E27" s="60">
        <f>SUM(NC451:DC9!E27)</f>
        <v>18</v>
      </c>
      <c r="F27" s="55">
        <f>SUM(NC451:DC9!F27)</f>
        <v>18</v>
      </c>
      <c r="G27" s="61">
        <f>SUM(NC451:DC9!G27)</f>
        <v>18</v>
      </c>
      <c r="H27" s="55">
        <f>SUM(NC451:DC9!H27)</f>
        <v>0</v>
      </c>
      <c r="I27" s="61">
        <f>SUM(NC451:DC9!I27)</f>
        <v>0</v>
      </c>
      <c r="J27" s="55">
        <f>SUM(NC451:DC9!J27)</f>
        <v>0</v>
      </c>
      <c r="K27" s="61">
        <f>SUM(NC451:DC9!K27)</f>
        <v>0</v>
      </c>
      <c r="L27" s="55">
        <f>SUM(NC451:DC9!L27)</f>
        <v>0</v>
      </c>
      <c r="M27" s="61">
        <f>SUM(NC451:DC9!M27)</f>
        <v>0</v>
      </c>
      <c r="N27" s="73">
        <f t="shared" si="1"/>
        <v>18</v>
      </c>
      <c r="O27" s="74">
        <f t="shared" si="2"/>
        <v>18</v>
      </c>
      <c r="P27" s="68">
        <f>SUM(NC451:DC9!P27)</f>
        <v>0</v>
      </c>
      <c r="Q27" s="53">
        <f t="shared" si="3"/>
        <v>-18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f>SUM(NC451:DC9!D28)</f>
        <v>38</v>
      </c>
      <c r="E28" s="60">
        <f>SUM(NC451:DC9!E28)</f>
        <v>38</v>
      </c>
      <c r="F28" s="55">
        <f>SUM(NC451:DC9!F28)</f>
        <v>38</v>
      </c>
      <c r="G28" s="61">
        <f>SUM(NC451:DC9!G28)</f>
        <v>0</v>
      </c>
      <c r="H28" s="55">
        <f>SUM(NC451:DC9!H28)</f>
        <v>0</v>
      </c>
      <c r="I28" s="61">
        <f>SUM(NC451:DC9!I28)</f>
        <v>0</v>
      </c>
      <c r="J28" s="55">
        <f>SUM(NC451:DC9!J28)</f>
        <v>0</v>
      </c>
      <c r="K28" s="61">
        <f>SUM(NC451:DC9!K28)</f>
        <v>0</v>
      </c>
      <c r="L28" s="55">
        <f>SUM(NC451:DC9!L28)</f>
        <v>0</v>
      </c>
      <c r="M28" s="61">
        <f>SUM(NC451:DC9!M28)</f>
        <v>0</v>
      </c>
      <c r="N28" s="73">
        <f t="shared" si="1"/>
        <v>38</v>
      </c>
      <c r="O28" s="74">
        <f t="shared" si="2"/>
        <v>0</v>
      </c>
      <c r="P28" s="68">
        <f>SUM(NC451:DC9!P28)</f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f>SUM(NC451:DC9!D29)</f>
        <v>830</v>
      </c>
      <c r="E29" s="60">
        <f>SUM(NC451:DC9!E29)</f>
        <v>35</v>
      </c>
      <c r="F29" s="55">
        <f>SUM(NC451:DC9!F29)</f>
        <v>26</v>
      </c>
      <c r="G29" s="61">
        <f>SUM(NC451:DC9!G29)</f>
        <v>790</v>
      </c>
      <c r="H29" s="55">
        <f>SUM(NC451:DC9!H29)</f>
        <v>0</v>
      </c>
      <c r="I29" s="61">
        <f>SUM(NC451:DC9!I29)</f>
        <v>0</v>
      </c>
      <c r="J29" s="55">
        <f>SUM(NC451:DC9!J29)</f>
        <v>0</v>
      </c>
      <c r="K29" s="61">
        <f>SUM(NC451:DC9!K29)</f>
        <v>0</v>
      </c>
      <c r="L29" s="55">
        <f>SUM(NC451:DC9!L29)</f>
        <v>0</v>
      </c>
      <c r="M29" s="61">
        <f>SUM(NC451:DC9!M29)</f>
        <v>0</v>
      </c>
      <c r="N29" s="73">
        <f t="shared" si="1"/>
        <v>26</v>
      </c>
      <c r="O29" s="74">
        <f t="shared" si="2"/>
        <v>790</v>
      </c>
      <c r="P29" s="68">
        <f>SUM(NC451:DC9!P29)</f>
        <v>0</v>
      </c>
      <c r="Q29" s="53">
        <f t="shared" si="3"/>
        <v>-790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f>SUM(NC451:DC9!D30)</f>
        <v>416</v>
      </c>
      <c r="E30" s="60">
        <f>SUM(NC451:DC9!E30)</f>
        <v>0</v>
      </c>
      <c r="F30" s="55">
        <f>SUM(NC451:DC9!F30)</f>
        <v>0</v>
      </c>
      <c r="G30" s="61">
        <f>SUM(NC451:DC9!G30)</f>
        <v>221</v>
      </c>
      <c r="H30" s="55">
        <f>SUM(NC451:DC9!H30)</f>
        <v>0</v>
      </c>
      <c r="I30" s="61">
        <f>SUM(NC451:DC9!I30)</f>
        <v>0</v>
      </c>
      <c r="J30" s="55">
        <f>SUM(NC451:DC9!J30)</f>
        <v>0</v>
      </c>
      <c r="K30" s="61">
        <f>SUM(NC451:DC9!K30)</f>
        <v>0</v>
      </c>
      <c r="L30" s="55">
        <f>SUM(NC451:DC9!L30)</f>
        <v>0</v>
      </c>
      <c r="M30" s="61">
        <f>SUM(NC451:DC9!M30)</f>
        <v>0</v>
      </c>
      <c r="N30" s="73">
        <f t="shared" si="1"/>
        <v>0</v>
      </c>
      <c r="O30" s="74">
        <f t="shared" si="2"/>
        <v>221</v>
      </c>
      <c r="P30" s="68">
        <f>SUM(NC451:DC9!P30)</f>
        <v>0</v>
      </c>
      <c r="Q30" s="53">
        <f t="shared" si="3"/>
        <v>-221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f>SUM(NC451:DC9!D31)</f>
        <v>340</v>
      </c>
      <c r="E31" s="60">
        <f>SUM(NC451:DC9!E31)</f>
        <v>2</v>
      </c>
      <c r="F31" s="55">
        <f>SUM(NC451:DC9!F31)</f>
        <v>0</v>
      </c>
      <c r="G31" s="61">
        <f>SUM(NC451:DC9!G31)</f>
        <v>337</v>
      </c>
      <c r="H31" s="55">
        <f>SUM(NC451:DC9!H31)</f>
        <v>1</v>
      </c>
      <c r="I31" s="61">
        <f>SUM(NC451:DC9!I31)</f>
        <v>0</v>
      </c>
      <c r="J31" s="55">
        <f>SUM(NC451:DC9!J31)</f>
        <v>2</v>
      </c>
      <c r="K31" s="61">
        <f>SUM(NC451:DC9!K31)</f>
        <v>0</v>
      </c>
      <c r="L31" s="55">
        <f>SUM(NC451:DC9!L31)</f>
        <v>3</v>
      </c>
      <c r="M31" s="61">
        <f>SUM(NC451:DC9!M31)</f>
        <v>0</v>
      </c>
      <c r="N31" s="73">
        <f t="shared" si="1"/>
        <v>6</v>
      </c>
      <c r="O31" s="74">
        <f t="shared" si="2"/>
        <v>337</v>
      </c>
      <c r="P31" s="68">
        <f>SUM(NC451:DC9!P31)</f>
        <v>0</v>
      </c>
      <c r="Q31" s="53">
        <f t="shared" si="3"/>
        <v>-337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f>SUM(NC451:DC9!D32)</f>
        <v>0</v>
      </c>
      <c r="E32" s="60">
        <f>SUM(NC451:DC9!E32)</f>
        <v>0</v>
      </c>
      <c r="F32" s="55">
        <f>SUM(NC451:DC9!F32)</f>
        <v>0</v>
      </c>
      <c r="G32" s="61">
        <f>SUM(NC451:DC9!G32)</f>
        <v>0</v>
      </c>
      <c r="H32" s="55">
        <f>SUM(NC451:DC9!H32)</f>
        <v>0</v>
      </c>
      <c r="I32" s="61">
        <f>SUM(NC451:DC9!I32)</f>
        <v>0</v>
      </c>
      <c r="J32" s="55">
        <f>SUM(NC451:DC9!J32)</f>
        <v>0</v>
      </c>
      <c r="K32" s="61">
        <f>SUM(NC451:DC9!K32)</f>
        <v>0</v>
      </c>
      <c r="L32" s="55">
        <f>SUM(NC451:DC9!L32)</f>
        <v>0</v>
      </c>
      <c r="M32" s="61">
        <f>SUM(NC451:DC9!M32)</f>
        <v>0</v>
      </c>
      <c r="N32" s="73">
        <f t="shared" si="1"/>
        <v>0</v>
      </c>
      <c r="O32" s="74">
        <f t="shared" si="2"/>
        <v>0</v>
      </c>
      <c r="P32" s="68">
        <f>SUM(NC451:DC9!P32)</f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f>SUM(NC451:DC9!D33)</f>
        <v>160</v>
      </c>
      <c r="E33" s="60">
        <f>SUM(NC451:DC9!E33)</f>
        <v>0</v>
      </c>
      <c r="F33" s="55">
        <f>SUM(NC451:DC9!F33)</f>
        <v>0</v>
      </c>
      <c r="G33" s="61">
        <f>SUM(NC451:DC9!G33)</f>
        <v>0</v>
      </c>
      <c r="H33" s="55">
        <f>SUM(NC451:DC9!H33)</f>
        <v>0</v>
      </c>
      <c r="I33" s="61">
        <f>SUM(NC451:DC9!I33)</f>
        <v>0</v>
      </c>
      <c r="J33" s="55">
        <f>SUM(NC451:DC9!J33)</f>
        <v>0</v>
      </c>
      <c r="K33" s="61">
        <f>SUM(NC451:DC9!K33)</f>
        <v>0</v>
      </c>
      <c r="L33" s="55">
        <f>SUM(NC451:DC9!L33)</f>
        <v>0</v>
      </c>
      <c r="M33" s="61">
        <f>SUM(NC451:DC9!M33)</f>
        <v>0</v>
      </c>
      <c r="N33" s="73">
        <f t="shared" si="1"/>
        <v>0</v>
      </c>
      <c r="O33" s="74">
        <f t="shared" si="2"/>
        <v>0</v>
      </c>
      <c r="P33" s="68">
        <f>SUM(NC451:DC9!P33)</f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f>SUM(NC451:DC9!D34)</f>
        <v>215</v>
      </c>
      <c r="E34" s="60">
        <f>SUM(NC451:DC9!E34)</f>
        <v>0</v>
      </c>
      <c r="F34" s="55">
        <f>SUM(NC451:DC9!F34)</f>
        <v>0</v>
      </c>
      <c r="G34" s="61">
        <f>SUM(NC451:DC9!G34)</f>
        <v>0</v>
      </c>
      <c r="H34" s="55">
        <f>SUM(NC451:DC9!H34)</f>
        <v>0</v>
      </c>
      <c r="I34" s="61">
        <f>SUM(NC451:DC9!I34)</f>
        <v>0</v>
      </c>
      <c r="J34" s="55">
        <f>SUM(NC451:DC9!J34)</f>
        <v>0</v>
      </c>
      <c r="K34" s="61">
        <f>SUM(NC451:DC9!K34)</f>
        <v>0</v>
      </c>
      <c r="L34" s="55">
        <f>SUM(NC451:DC9!L34)</f>
        <v>0</v>
      </c>
      <c r="M34" s="61">
        <f>SUM(NC451:DC9!M34)</f>
        <v>0</v>
      </c>
      <c r="N34" s="73">
        <f t="shared" si="1"/>
        <v>0</v>
      </c>
      <c r="O34" s="74">
        <f t="shared" si="2"/>
        <v>0</v>
      </c>
      <c r="P34" s="68">
        <f>SUM(NC451:DC9!P34)</f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f>SUM(NC451:DC9!D35)</f>
        <v>955</v>
      </c>
      <c r="E35" s="60">
        <f>SUM(NC451:DC9!E35)</f>
        <v>0</v>
      </c>
      <c r="F35" s="55">
        <f>SUM(NC451:DC9!F35)</f>
        <v>0</v>
      </c>
      <c r="G35" s="61">
        <f>SUM(NC451:DC9!G35)</f>
        <v>790</v>
      </c>
      <c r="H35" s="55">
        <f>SUM(NC451:DC9!H35)</f>
        <v>0</v>
      </c>
      <c r="I35" s="61">
        <f>SUM(NC451:DC9!I35)</f>
        <v>15</v>
      </c>
      <c r="J35" s="55">
        <f>SUM(NC451:DC9!J35)</f>
        <v>0</v>
      </c>
      <c r="K35" s="61">
        <f>SUM(NC451:DC9!K35)</f>
        <v>0</v>
      </c>
      <c r="L35" s="55">
        <f>SUM(NC451:DC9!L35)</f>
        <v>165</v>
      </c>
      <c r="M35" s="61">
        <f>SUM(NC451:DC9!M35)</f>
        <v>0</v>
      </c>
      <c r="N35" s="73">
        <f t="shared" si="1"/>
        <v>165</v>
      </c>
      <c r="O35" s="74">
        <f t="shared" si="2"/>
        <v>805</v>
      </c>
      <c r="P35" s="68">
        <f>SUM(NC451:DC9!P35)</f>
        <v>0</v>
      </c>
      <c r="Q35" s="53">
        <f t="shared" si="3"/>
        <v>-805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f>SUM(NC451:DC9!D36)</f>
        <v>510</v>
      </c>
      <c r="E36" s="60">
        <f>SUM(NC451:DC9!E36)</f>
        <v>25</v>
      </c>
      <c r="F36" s="55">
        <f>SUM(NC451:DC9!F36)</f>
        <v>45</v>
      </c>
      <c r="G36" s="61">
        <f>SUM(NC451:DC9!G36)</f>
        <v>58</v>
      </c>
      <c r="H36" s="55">
        <f>SUM(NC451:DC9!H36)</f>
        <v>65</v>
      </c>
      <c r="I36" s="61">
        <f>SUM(NC451:DC9!I36)</f>
        <v>158</v>
      </c>
      <c r="J36" s="55">
        <f>SUM(NC451:DC9!J36)</f>
        <v>0</v>
      </c>
      <c r="K36" s="61">
        <f>SUM(NC451:DC9!K36)</f>
        <v>251</v>
      </c>
      <c r="L36" s="55">
        <f>SUM(NC451:DC9!L36)</f>
        <v>0</v>
      </c>
      <c r="M36" s="61">
        <f>SUM(NC451:DC9!M36)</f>
        <v>0</v>
      </c>
      <c r="N36" s="73">
        <f t="shared" si="1"/>
        <v>110</v>
      </c>
      <c r="O36" s="74">
        <f t="shared" si="2"/>
        <v>467</v>
      </c>
      <c r="P36" s="68">
        <f>SUM(NC451:DC9!P36)</f>
        <v>0</v>
      </c>
      <c r="Q36" s="53">
        <f t="shared" si="3"/>
        <v>-467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f>SUM(NC451:DC9!D40)</f>
        <v>1436.1</v>
      </c>
      <c r="E40" s="60">
        <f>SUM(NC451:DC9!E40)</f>
        <v>1011.5</v>
      </c>
      <c r="F40" s="55">
        <f>SUM(NC451:DC9!F40)</f>
        <v>1000</v>
      </c>
      <c r="G40" s="61">
        <f>SUM(NC451:DC9!G40)</f>
        <v>1</v>
      </c>
      <c r="H40" s="55">
        <f>SUM(NC451:DC9!H40)</f>
        <v>1</v>
      </c>
      <c r="I40" s="61">
        <f>SUM(NC451:DC9!I40)</f>
        <v>1</v>
      </c>
      <c r="J40" s="55">
        <f>SUM(NC451:DC9!J40)</f>
        <v>4.1</v>
      </c>
      <c r="K40" s="61">
        <f>SUM(NC451:DC9!K40)</f>
        <v>1</v>
      </c>
      <c r="L40" s="55">
        <f>SUM(NC451:DC9!L40)</f>
        <v>4</v>
      </c>
      <c r="M40" s="61">
        <f>SUM(NC451:DC9!M40)</f>
        <v>0</v>
      </c>
      <c r="N40" s="73">
        <f>IF(ISERROR(L40+J40+H40+F40),"Invalid Input",L40+J40+H40+F40)</f>
        <v>1009.1</v>
      </c>
      <c r="O40" s="74">
        <f>IF(ISERROR(G40+I40+K40+M40),"Invalid Input",G40+I40+K40+M40)</f>
        <v>3</v>
      </c>
      <c r="P40" s="68">
        <f>SUM(NC451:DC9!P40)</f>
        <v>0</v>
      </c>
      <c r="Q40" s="53">
        <f>IF(ISERROR(P40-O40),"Invalid Input",(P40-O40))</f>
        <v>-3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f>SUM(NC451:DC9!D41)</f>
        <v>50</v>
      </c>
      <c r="E41" s="60">
        <f>SUM(NC451:DC9!E41)</f>
        <v>20</v>
      </c>
      <c r="F41" s="55">
        <f>SUM(NC451:DC9!F41)</f>
        <v>5</v>
      </c>
      <c r="G41" s="61">
        <f>SUM(NC451:DC9!G41)</f>
        <v>0</v>
      </c>
      <c r="H41" s="55">
        <f>SUM(NC451:DC9!H41)</f>
        <v>5</v>
      </c>
      <c r="I41" s="61">
        <f>SUM(NC451:DC9!I41)</f>
        <v>0</v>
      </c>
      <c r="J41" s="55">
        <f>SUM(NC451:DC9!J41)</f>
        <v>5</v>
      </c>
      <c r="K41" s="61">
        <f>SUM(NC451:DC9!K41)</f>
        <v>0</v>
      </c>
      <c r="L41" s="55">
        <f>SUM(NC451:DC9!L41)</f>
        <v>5</v>
      </c>
      <c r="M41" s="61">
        <f>SUM(NC451:DC9!M41)</f>
        <v>0</v>
      </c>
      <c r="N41" s="73">
        <f>IF(ISERROR(L41+J41+H41+F41),"Invalid Input",L41+J41+H41+F41)</f>
        <v>20</v>
      </c>
      <c r="O41" s="74">
        <f>IF(ISERROR(G41+I41+K41+M41),"Invalid Input",G41+I41+K41+M41)</f>
        <v>0</v>
      </c>
      <c r="P41" s="68">
        <f>SUM(NC451:DC9!P41)</f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f>SUM(NC451:DC9!D42)</f>
        <v>1352</v>
      </c>
      <c r="E42" s="60">
        <f>SUM(NC451:DC9!E42)</f>
        <v>1010</v>
      </c>
      <c r="F42" s="55">
        <f>SUM(NC451:DC9!F42)</f>
        <v>2052</v>
      </c>
      <c r="G42" s="61">
        <f>SUM(NC451:DC9!G42)</f>
        <v>1021</v>
      </c>
      <c r="H42" s="55">
        <f>SUM(NC451:DC9!H42)</f>
        <v>3</v>
      </c>
      <c r="I42" s="61">
        <f>SUM(NC451:DC9!I42)</f>
        <v>1</v>
      </c>
      <c r="J42" s="55">
        <f>SUM(NC451:DC9!J42)</f>
        <v>5</v>
      </c>
      <c r="K42" s="61">
        <f>SUM(NC451:DC9!K42)</f>
        <v>4</v>
      </c>
      <c r="L42" s="55">
        <f>SUM(NC451:DC9!L42)</f>
        <v>7</v>
      </c>
      <c r="M42" s="61">
        <f>SUM(NC451:DC9!M42)</f>
        <v>0</v>
      </c>
      <c r="N42" s="73">
        <f>IF(ISERROR(L42+J42+H42+F42),"Invalid Input",L42+J42+H42+F42)</f>
        <v>2067</v>
      </c>
      <c r="O42" s="74">
        <f>IF(ISERROR(G42+I42+K42+M42),"Invalid Input",G42+I42+K42+M42)</f>
        <v>1026</v>
      </c>
      <c r="P42" s="68">
        <f>SUM(NC451:DC9!P42)</f>
        <v>0</v>
      </c>
      <c r="Q42" s="53">
        <f>IF(ISERROR(P42-O42),"Invalid Input",(P42-O42))</f>
        <v>-1026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f>SUM(NC451:DC9!D43)</f>
        <v>0</v>
      </c>
      <c r="E43" s="60">
        <f>SUM(NC451:DC9!E43)</f>
        <v>0</v>
      </c>
      <c r="F43" s="55">
        <f>SUM(NC451:DC9!F43)</f>
        <v>0</v>
      </c>
      <c r="G43" s="61">
        <f>SUM(NC451:DC9!G43)</f>
        <v>0</v>
      </c>
      <c r="H43" s="55">
        <f>SUM(NC451:DC9!H43)</f>
        <v>0</v>
      </c>
      <c r="I43" s="61">
        <f>SUM(NC451:DC9!I43)</f>
        <v>0</v>
      </c>
      <c r="J43" s="55">
        <f>SUM(NC451:DC9!J43)</f>
        <v>0</v>
      </c>
      <c r="K43" s="61">
        <f>SUM(NC451:DC9!K43)</f>
        <v>0</v>
      </c>
      <c r="L43" s="55">
        <f>SUM(NC451:DC9!L43)</f>
        <v>0</v>
      </c>
      <c r="M43" s="61">
        <f>SUM(NC451:DC9!M43)</f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f>SUM(NC451:DC9!P43)</f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f>SUM(NC451:DC9!D47)</f>
        <v>3500</v>
      </c>
      <c r="E47" s="60">
        <f>SUM(NC451:DC9!E47)</f>
        <v>3500</v>
      </c>
      <c r="F47" s="55">
        <f>SUM(NC451:DC9!F47)</f>
        <v>3500</v>
      </c>
      <c r="G47" s="61">
        <f>SUM(NC451:DC9!G47)</f>
        <v>3500</v>
      </c>
      <c r="H47" s="55">
        <f>SUM(NC451:DC9!H47)</f>
        <v>0</v>
      </c>
      <c r="I47" s="61">
        <f>SUM(NC451:DC9!I47)</f>
        <v>0</v>
      </c>
      <c r="J47" s="55">
        <f>SUM(NC451:DC9!J47)</f>
        <v>0</v>
      </c>
      <c r="K47" s="61">
        <f>SUM(NC451:DC9!K47)</f>
        <v>0</v>
      </c>
      <c r="L47" s="55">
        <f>SUM(NC451:DC9!L47)</f>
        <v>0</v>
      </c>
      <c r="M47" s="61">
        <f>SUM(NC451:DC9!M47)</f>
        <v>0</v>
      </c>
      <c r="N47" s="73">
        <f>IF(ISERROR(L47+J47+H47+F47),"Invalid Input",L47+J47+H47+F47)</f>
        <v>3500</v>
      </c>
      <c r="O47" s="74">
        <f>IF(ISERROR(G47+I47+K47+M47),"Invalid Input",G47+I47+K47+M47)</f>
        <v>3500</v>
      </c>
      <c r="P47" s="68">
        <f>SUM(NC451:DC9!P47)</f>
        <v>0</v>
      </c>
      <c r="Q47" s="53">
        <f>IF(ISERROR(P47-O47),"Invalid Input",(P47-O47))</f>
        <v>-3500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f>SUM(NC451:DC9!D48)</f>
        <v>8</v>
      </c>
      <c r="E48" s="60">
        <f>SUM(NC451:DC9!E48)</f>
        <v>1</v>
      </c>
      <c r="F48" s="55">
        <f>SUM(NC451:DC9!F48)</f>
        <v>0</v>
      </c>
      <c r="G48" s="61">
        <f>SUM(NC451:DC9!G48)</f>
        <v>0</v>
      </c>
      <c r="H48" s="55">
        <f>SUM(NC451:DC9!H48)</f>
        <v>0</v>
      </c>
      <c r="I48" s="61">
        <f>SUM(NC451:DC9!I48)</f>
        <v>0</v>
      </c>
      <c r="J48" s="55">
        <f>SUM(NC451:DC9!J48)</f>
        <v>0</v>
      </c>
      <c r="K48" s="61">
        <f>SUM(NC451:DC9!K48)</f>
        <v>0</v>
      </c>
      <c r="L48" s="55">
        <f>SUM(NC451:DC9!L48)</f>
        <v>0</v>
      </c>
      <c r="M48" s="61">
        <f>SUM(NC451:DC9!M48)</f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f>SUM(NC451:DC9!P48)</f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f>SUM(NC451:DC9!D49)</f>
        <v>6</v>
      </c>
      <c r="E49" s="60">
        <f>SUM(NC451:DC9!E49)</f>
        <v>1</v>
      </c>
      <c r="F49" s="55">
        <f>SUM(NC451:DC9!F49)</f>
        <v>0</v>
      </c>
      <c r="G49" s="61">
        <f>SUM(NC451:DC9!G49)</f>
        <v>0</v>
      </c>
      <c r="H49" s="55">
        <f>SUM(NC451:DC9!H49)</f>
        <v>0</v>
      </c>
      <c r="I49" s="61">
        <f>SUM(NC451:DC9!I49)</f>
        <v>0</v>
      </c>
      <c r="J49" s="55">
        <f>SUM(NC451:DC9!J49)</f>
        <v>0</v>
      </c>
      <c r="K49" s="61">
        <f>SUM(NC451:DC9!K49)</f>
        <v>0</v>
      </c>
      <c r="L49" s="55">
        <f>SUM(NC451:DC9!L49)</f>
        <v>0</v>
      </c>
      <c r="M49" s="61">
        <f>SUM(NC451:DC9!M49)</f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f>SUM(NC451:DC9!P49)</f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f>SUM(NC451:DC9!D53)</f>
        <v>5144</v>
      </c>
      <c r="E53" s="60">
        <f>SUM(NC451:DC9!E53)</f>
        <v>1988</v>
      </c>
      <c r="F53" s="55">
        <f>SUM(NC451:DC9!F53)</f>
        <v>868</v>
      </c>
      <c r="G53" s="61">
        <f>SUM(NC451:DC9!G53)</f>
        <v>868</v>
      </c>
      <c r="H53" s="55">
        <f>SUM(NC451:DC9!H53)</f>
        <v>75</v>
      </c>
      <c r="I53" s="61">
        <f>SUM(NC451:DC9!I53)</f>
        <v>15</v>
      </c>
      <c r="J53" s="55">
        <f>SUM(NC451:DC9!J53)</f>
        <v>75</v>
      </c>
      <c r="K53" s="61">
        <f>SUM(NC451:DC9!K53)</f>
        <v>0</v>
      </c>
      <c r="L53" s="55">
        <f>SUM(NC451:DC9!L53)</f>
        <v>75</v>
      </c>
      <c r="M53" s="61">
        <f>SUM(NC451:DC9!M53)</f>
        <v>0</v>
      </c>
      <c r="N53" s="73">
        <f>IF(ISERROR(L53+J53+H53+F53),"Invalid Input",L53+J53+H53+F53)</f>
        <v>1093</v>
      </c>
      <c r="O53" s="74">
        <f>IF(ISERROR(G53+I53+K53+M53),"Invalid Input",G53+I53+K53+M53)</f>
        <v>883</v>
      </c>
      <c r="P53" s="68">
        <f>SUM(NC451:DC9!P53)</f>
        <v>0</v>
      </c>
      <c r="Q53" s="53">
        <f>IF(ISERROR(P53-O53),"Invalid Input",(P53-O53))</f>
        <v>-883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f>SUM(NC451:DC9!D54)</f>
        <v>11501</v>
      </c>
      <c r="E54" s="60">
        <f>SUM(NC451:DC9!E54)</f>
        <v>581</v>
      </c>
      <c r="F54" s="55">
        <f>SUM(NC451:DC9!F54)</f>
        <v>285</v>
      </c>
      <c r="G54" s="61">
        <f>SUM(NC451:DC9!G54)</f>
        <v>1172</v>
      </c>
      <c r="H54" s="55">
        <f>SUM(NC451:DC9!H54)</f>
        <v>75</v>
      </c>
      <c r="I54" s="61">
        <f>SUM(NC451:DC9!I54)</f>
        <v>19</v>
      </c>
      <c r="J54" s="55">
        <f>SUM(NC451:DC9!J54)</f>
        <v>75</v>
      </c>
      <c r="K54" s="61">
        <f>SUM(NC451:DC9!K54)</f>
        <v>0</v>
      </c>
      <c r="L54" s="55">
        <f>SUM(NC451:DC9!L54)</f>
        <v>90</v>
      </c>
      <c r="M54" s="61">
        <f>SUM(NC451:DC9!M54)</f>
        <v>0</v>
      </c>
      <c r="N54" s="73">
        <f>IF(ISERROR(L54+J54+H54+F54),"Invalid Input",L54+J54+H54+F54)</f>
        <v>525</v>
      </c>
      <c r="O54" s="74">
        <f>IF(ISERROR(G54+I54+K54+M54),"Invalid Input",G54+I54+K54+M54)</f>
        <v>1191</v>
      </c>
      <c r="P54" s="68">
        <f>SUM(NC451:DC9!P54)</f>
        <v>0</v>
      </c>
      <c r="Q54" s="53">
        <f>IF(ISERROR(P54-O54),"Invalid Input",(P54-O54))</f>
        <v>-1191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f>SUM(NC451:DC9!D57)</f>
        <v>5612</v>
      </c>
      <c r="E57" s="60">
        <f>SUM(NC451:DC9!E57)</f>
        <v>992</v>
      </c>
      <c r="F57" s="55">
        <f>SUM(NC451:DC9!F57)</f>
        <v>115</v>
      </c>
      <c r="G57" s="61">
        <f>SUM(NC451:DC9!G57)</f>
        <v>115</v>
      </c>
      <c r="H57" s="55">
        <f>SUM(NC451:DC9!H57)</f>
        <v>0</v>
      </c>
      <c r="I57" s="61">
        <f>SUM(NC451:DC9!I57)</f>
        <v>0</v>
      </c>
      <c r="J57" s="55">
        <f>SUM(NC451:DC9!J57)</f>
        <v>0</v>
      </c>
      <c r="K57" s="61">
        <f>SUM(NC451:DC9!K57)</f>
        <v>0</v>
      </c>
      <c r="L57" s="55">
        <f>SUM(NC451:DC9!L57)</f>
        <v>0</v>
      </c>
      <c r="M57" s="61">
        <f>SUM(NC451:DC9!M57)</f>
        <v>0</v>
      </c>
      <c r="N57" s="73">
        <f>IF(ISERROR(L57+J57+H57+F57),"Invalid Input",L57+J57+H57+F57)</f>
        <v>115</v>
      </c>
      <c r="O57" s="74">
        <f>IF(ISERROR(G57+I57+K57+M57),"Invalid Input",G57+I57+K57+M57)</f>
        <v>115</v>
      </c>
      <c r="P57" s="68">
        <f>SUM(NC451:DC9!P57)</f>
        <v>0</v>
      </c>
      <c r="Q57" s="53">
        <f>IF(ISERROR(P57-O57),"Invalid Input",(P57-O57))</f>
        <v>-115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f>SUM(NC451:DC9!D58)</f>
        <v>7103</v>
      </c>
      <c r="E58" s="60">
        <f>SUM(NC451:DC9!E58)</f>
        <v>1104</v>
      </c>
      <c r="F58" s="55">
        <f>SUM(NC451:DC9!F58)</f>
        <v>864</v>
      </c>
      <c r="G58" s="61">
        <f>SUM(NC451:DC9!G58)</f>
        <v>24</v>
      </c>
      <c r="H58" s="55">
        <f>SUM(NC451:DC9!H58)</f>
        <v>75</v>
      </c>
      <c r="I58" s="61">
        <f>SUM(NC451:DC9!I58)</f>
        <v>22</v>
      </c>
      <c r="J58" s="55">
        <f>SUM(NC451:DC9!J58)</f>
        <v>75</v>
      </c>
      <c r="K58" s="61">
        <f>SUM(NC451:DC9!K58)</f>
        <v>0</v>
      </c>
      <c r="L58" s="55">
        <f>SUM(NC451:DC9!L58)</f>
        <v>90</v>
      </c>
      <c r="M58" s="61">
        <f>SUM(NC451:DC9!M58)</f>
        <v>0</v>
      </c>
      <c r="N58" s="73">
        <f>IF(ISERROR(L58+J58+H58+F58),"Invalid Input",L58+J58+H58+F58)</f>
        <v>1104</v>
      </c>
      <c r="O58" s="74">
        <f>IF(ISERROR(G58+I58+K58+M58),"Invalid Input",G58+I58+K58+M58)</f>
        <v>46</v>
      </c>
      <c r="P58" s="68">
        <f>SUM(NC451:DC9!P58)</f>
        <v>0</v>
      </c>
      <c r="Q58" s="53">
        <f>IF(ISERROR(P58-O58),"Invalid Input",(P58-O58))</f>
        <v>-46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f>SUM(NC451:DC9!D61)</f>
        <v>1022</v>
      </c>
      <c r="E61" s="60">
        <f>SUM(NC451:DC9!E61)</f>
        <v>57361</v>
      </c>
      <c r="F61" s="55">
        <f>SUM(NC451:DC9!F61)</f>
        <v>57259</v>
      </c>
      <c r="G61" s="61">
        <f>SUM(NC451:DC9!G61)</f>
        <v>57259</v>
      </c>
      <c r="H61" s="55">
        <f>SUM(NC451:DC9!H61)</f>
        <v>51000</v>
      </c>
      <c r="I61" s="61">
        <f>SUM(NC451:DC9!I61)</f>
        <v>51000</v>
      </c>
      <c r="J61" s="55">
        <f>SUM(NC451:DC9!J61)</f>
        <v>59500</v>
      </c>
      <c r="K61" s="61">
        <f>SUM(NC451:DC9!K61)</f>
        <v>0</v>
      </c>
      <c r="L61" s="55">
        <f>SUM(NC451:DC9!L61)</f>
        <v>15</v>
      </c>
      <c r="M61" s="61">
        <f>SUM(NC451:DC9!M61)</f>
        <v>0</v>
      </c>
      <c r="N61" s="73">
        <f>IF(ISERROR(L61+J61+H61+F61),"Invalid Input",L61+J61+H61+F61)</f>
        <v>167774</v>
      </c>
      <c r="O61" s="74">
        <f>IF(ISERROR(G61+I61+K61+M61),"Invalid Input",G61+I61+K61+M61)</f>
        <v>108259</v>
      </c>
      <c r="P61" s="68">
        <f>SUM(NC451:DC9!P61)</f>
        <v>0</v>
      </c>
      <c r="Q61" s="53">
        <f>IF(ISERROR(P61-O61),"Invalid Input",(P61-O61))</f>
        <v>-108259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f>SUM(NC451:DC9!D62)</f>
        <v>0</v>
      </c>
      <c r="E62" s="60">
        <f>SUM(NC451:DC9!E62)</f>
        <v>2</v>
      </c>
      <c r="F62" s="55">
        <f>SUM(NC451:DC9!F62)</f>
        <v>2</v>
      </c>
      <c r="G62" s="61">
        <f>SUM(NC451:DC9!G62)</f>
        <v>0</v>
      </c>
      <c r="H62" s="55">
        <f>SUM(NC451:DC9!H62)</f>
        <v>0</v>
      </c>
      <c r="I62" s="61">
        <f>SUM(NC451:DC9!I62)</f>
        <v>0</v>
      </c>
      <c r="J62" s="55">
        <f>SUM(NC451:DC9!J62)</f>
        <v>0</v>
      </c>
      <c r="K62" s="61">
        <f>SUM(NC451:DC9!K62)</f>
        <v>0</v>
      </c>
      <c r="L62" s="55">
        <f>SUM(NC451:DC9!L62)</f>
        <v>0</v>
      </c>
      <c r="M62" s="61">
        <f>SUM(NC451:DC9!M62)</f>
        <v>0</v>
      </c>
      <c r="N62" s="73">
        <f>IF(ISERROR(L62+J62+H62+F62),"Invalid Input",L62+J62+H62+F62)</f>
        <v>2</v>
      </c>
      <c r="O62" s="74">
        <f>IF(ISERROR(G62+I62+K62+M62),"Invalid Input",G62+I62+K62+M62)</f>
        <v>0</v>
      </c>
      <c r="P62" s="68">
        <f>SUM(NC451:DC9!P62)</f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f>SUM(NC451:DC9!D63)</f>
        <v>10105</v>
      </c>
      <c r="E63" s="60">
        <f>SUM(NC451:DC9!E63)</f>
        <v>905</v>
      </c>
      <c r="F63" s="55">
        <f>SUM(NC451:DC9!F63)</f>
        <v>905</v>
      </c>
      <c r="G63" s="61">
        <f>SUM(NC451:DC9!G63)</f>
        <v>905</v>
      </c>
      <c r="H63" s="55">
        <f>SUM(NC451:DC9!H63)</f>
        <v>0</v>
      </c>
      <c r="I63" s="61">
        <f>SUM(NC451:DC9!I63)</f>
        <v>0</v>
      </c>
      <c r="J63" s="55">
        <f>SUM(NC451:DC9!J63)</f>
        <v>0</v>
      </c>
      <c r="K63" s="61">
        <f>SUM(NC451:DC9!K63)</f>
        <v>0</v>
      </c>
      <c r="L63" s="55">
        <f>SUM(NC451:DC9!L63)</f>
        <v>0</v>
      </c>
      <c r="M63" s="61">
        <f>SUM(NC451:DC9!M63)</f>
        <v>0</v>
      </c>
      <c r="N63" s="73">
        <f>IF(ISERROR(L63+J63+H63+F63),"Invalid Input",L63+J63+H63+F63)</f>
        <v>905</v>
      </c>
      <c r="O63" s="74">
        <f>IF(ISERROR(G63+I63+K63+M63),"Invalid Input",G63+I63+K63+M63)</f>
        <v>905</v>
      </c>
      <c r="P63" s="68">
        <f>SUM(NC451:DC9!P63)</f>
        <v>0</v>
      </c>
      <c r="Q63" s="53">
        <f>IF(ISERROR(P63-O63),"Invalid Input",(P63-O63))</f>
        <v>-905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f>SUM(NC451:DC9!D66)</f>
        <v>10816</v>
      </c>
      <c r="E66" s="60">
        <f>SUM(NC451:DC9!E66)</f>
        <v>4214</v>
      </c>
      <c r="F66" s="55">
        <f>SUM(NC451:DC9!F66)</f>
        <v>2212</v>
      </c>
      <c r="G66" s="61">
        <f>SUM(NC451:DC9!G66)</f>
        <v>1197</v>
      </c>
      <c r="H66" s="55">
        <f>SUM(NC451:DC9!H66)</f>
        <v>525</v>
      </c>
      <c r="I66" s="61">
        <f>SUM(NC451:DC9!I66)</f>
        <v>8</v>
      </c>
      <c r="J66" s="55">
        <f>SUM(NC451:DC9!J66)</f>
        <v>612</v>
      </c>
      <c r="K66" s="61">
        <f>SUM(NC451:DC9!K66)</f>
        <v>7</v>
      </c>
      <c r="L66" s="55">
        <f>SUM(NC451:DC9!L66)</f>
        <v>956</v>
      </c>
      <c r="M66" s="61">
        <f>SUM(NC451:DC9!M66)</f>
        <v>0</v>
      </c>
      <c r="N66" s="73">
        <f>IF(ISERROR(L66+J66+H66+F66),"Invalid Input",L66+J66+H66+F66)</f>
        <v>4305</v>
      </c>
      <c r="O66" s="74">
        <f>IF(ISERROR(G66+I66+K66+M66),"Invalid Input",G66+I66+K66+M66)</f>
        <v>1212</v>
      </c>
      <c r="P66" s="68">
        <f>SUM(NC451:DC9!P66)</f>
        <v>0</v>
      </c>
      <c r="Q66" s="53">
        <f>IF(ISERROR(P66-O66),"Invalid Input",(P66-O66))</f>
        <v>-1212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f>SUM(NC451:DC9!D67)</f>
        <v>34</v>
      </c>
      <c r="E67" s="60">
        <f>SUM(NC451:DC9!E67)</f>
        <v>32</v>
      </c>
      <c r="F67" s="55">
        <f>SUM(NC451:DC9!F67)</f>
        <v>0</v>
      </c>
      <c r="G67" s="61">
        <f>SUM(NC451:DC9!G67)</f>
        <v>0</v>
      </c>
      <c r="H67" s="55">
        <f>SUM(NC451:DC9!H67)</f>
        <v>32</v>
      </c>
      <c r="I67" s="61">
        <f>SUM(NC451:DC9!I67)</f>
        <v>0</v>
      </c>
      <c r="J67" s="55">
        <f>SUM(NC451:DC9!J67)</f>
        <v>0</v>
      </c>
      <c r="K67" s="61">
        <f>SUM(NC451:DC9!K67)</f>
        <v>32</v>
      </c>
      <c r="L67" s="55">
        <f>SUM(NC451:DC9!L67)</f>
        <v>0</v>
      </c>
      <c r="M67" s="61">
        <f>SUM(NC451:DC9!M67)</f>
        <v>0</v>
      </c>
      <c r="N67" s="73">
        <f>IF(ISERROR(L67+J67+H67+F67),"Invalid Input",L67+J67+H67+F67)</f>
        <v>32</v>
      </c>
      <c r="O67" s="74">
        <f>IF(ISERROR(G67+I67+K67+M67),"Invalid Input",G67+I67+K67+M67)</f>
        <v>32</v>
      </c>
      <c r="P67" s="68">
        <f>SUM(NC451:DC9!P67)</f>
        <v>0</v>
      </c>
      <c r="Q67" s="53">
        <f>IF(ISERROR(P67-O67),"Invalid Input",(P67-O67))</f>
        <v>-32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f>SUM(NC451:DC9!D68)</f>
        <v>10300</v>
      </c>
      <c r="E68" s="60">
        <f>SUM(NC451:DC9!E68)</f>
        <v>14000</v>
      </c>
      <c r="F68" s="55">
        <f>SUM(NC451:DC9!F68)</f>
        <v>19095</v>
      </c>
      <c r="G68" s="61">
        <f>SUM(NC451:DC9!G68)</f>
        <v>20567</v>
      </c>
      <c r="H68" s="55">
        <f>SUM(NC451:DC9!H68)</f>
        <v>14000</v>
      </c>
      <c r="I68" s="61">
        <f>SUM(NC451:DC9!I68)</f>
        <v>14571</v>
      </c>
      <c r="J68" s="55">
        <f>SUM(NC451:DC9!J68)</f>
        <v>14000</v>
      </c>
      <c r="K68" s="61">
        <f>SUM(NC451:DC9!K68)</f>
        <v>0</v>
      </c>
      <c r="L68" s="55">
        <f>SUM(NC451:DC9!L68)</f>
        <v>14000</v>
      </c>
      <c r="M68" s="61">
        <f>SUM(NC451:DC9!M68)</f>
        <v>0</v>
      </c>
      <c r="N68" s="73">
        <f>IF(ISERROR(L68+J68+H68+F68),"Invalid Input",L68+J68+H68+F68)</f>
        <v>61095</v>
      </c>
      <c r="O68" s="74">
        <f>IF(ISERROR(G68+I68+K68+M68),"Invalid Input",G68+I68+K68+M68)</f>
        <v>35138</v>
      </c>
      <c r="P68" s="68">
        <f>SUM(NC451:DC9!P68)</f>
        <v>0</v>
      </c>
      <c r="Q68" s="53">
        <f>IF(ISERROR(P68-O68),"Invalid Input",(P68-O68))</f>
        <v>-35138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f>SUM(NC451:DC9!D69)</f>
        <v>112</v>
      </c>
      <c r="E69" s="60">
        <f>SUM(NC451:DC9!E69)</f>
        <v>0</v>
      </c>
      <c r="F69" s="55">
        <f>SUM(NC451:DC9!F69)</f>
        <v>0</v>
      </c>
      <c r="G69" s="61">
        <f>SUM(NC451:DC9!G69)</f>
        <v>0</v>
      </c>
      <c r="H69" s="55">
        <f>SUM(NC451:DC9!H69)</f>
        <v>0</v>
      </c>
      <c r="I69" s="61">
        <f>SUM(NC451:DC9!I69)</f>
        <v>0</v>
      </c>
      <c r="J69" s="55">
        <f>SUM(NC451:DC9!J69)</f>
        <v>0</v>
      </c>
      <c r="K69" s="61">
        <f>SUM(NC451:DC9!K69)</f>
        <v>0</v>
      </c>
      <c r="L69" s="55">
        <f>SUM(NC451:DC9!L69)</f>
        <v>0</v>
      </c>
      <c r="M69" s="61">
        <f>SUM(NC451:DC9!M69)</f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f>SUM(NC451:DC9!P69)</f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f>SUM(NC451:DC9!D72)</f>
        <v>3</v>
      </c>
      <c r="E72" s="60">
        <f>SUM(NC451:DC9!E72)</f>
        <v>3</v>
      </c>
      <c r="F72" s="55">
        <f>SUM(NC451:DC9!F72)</f>
        <v>0</v>
      </c>
      <c r="G72" s="61">
        <f>SUM(NC451:DC9!G72)</f>
        <v>0</v>
      </c>
      <c r="H72" s="55">
        <f>SUM(NC451:DC9!H72)</f>
        <v>0</v>
      </c>
      <c r="I72" s="61">
        <f>SUM(NC451:DC9!I72)</f>
        <v>2</v>
      </c>
      <c r="J72" s="55">
        <f>SUM(NC451:DC9!J72)</f>
        <v>0</v>
      </c>
      <c r="K72" s="61">
        <f>SUM(NC451:DC9!K72)</f>
        <v>0</v>
      </c>
      <c r="L72" s="55">
        <f>SUM(NC451:DC9!L72)</f>
        <v>0</v>
      </c>
      <c r="M72" s="61">
        <f>SUM(NC451:DC9!M72)</f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2</v>
      </c>
      <c r="P72" s="68">
        <f>SUM(NC451:DC9!P72)</f>
        <v>0</v>
      </c>
      <c r="Q72" s="53">
        <f aca="true" t="shared" si="6" ref="Q72:Q83">IF(ISERROR(P72-O72),"Invalid Input",(P72-O72))</f>
        <v>-2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f>SUM(NC451:DC9!D73)</f>
        <v>8</v>
      </c>
      <c r="E73" s="60">
        <f>SUM(NC451:DC9!E73)</f>
        <v>7</v>
      </c>
      <c r="F73" s="55">
        <f>SUM(NC451:DC9!F73)</f>
        <v>1</v>
      </c>
      <c r="G73" s="61">
        <f>SUM(NC451:DC9!G73)</f>
        <v>0</v>
      </c>
      <c r="H73" s="55">
        <f>SUM(NC451:DC9!H73)</f>
        <v>1</v>
      </c>
      <c r="I73" s="61">
        <f>SUM(NC451:DC9!I73)</f>
        <v>0</v>
      </c>
      <c r="J73" s="55">
        <f>SUM(NC451:DC9!J73)</f>
        <v>1</v>
      </c>
      <c r="K73" s="61">
        <f>SUM(NC451:DC9!K73)</f>
        <v>0</v>
      </c>
      <c r="L73" s="55">
        <f>SUM(NC451:DC9!L73)</f>
        <v>0</v>
      </c>
      <c r="M73" s="61">
        <f>SUM(NC451:DC9!M73)</f>
        <v>0</v>
      </c>
      <c r="N73" s="73">
        <f t="shared" si="4"/>
        <v>3</v>
      </c>
      <c r="O73" s="74">
        <f t="shared" si="5"/>
        <v>0</v>
      </c>
      <c r="P73" s="68">
        <f>SUM(NC451:DC9!P73)</f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f>SUM(NC451:DC9!D74)</f>
        <v>1</v>
      </c>
      <c r="E74" s="60">
        <f>SUM(NC451:DC9!E74)</f>
        <v>11</v>
      </c>
      <c r="F74" s="55">
        <f>SUM(NC451:DC9!F74)</f>
        <v>0</v>
      </c>
      <c r="G74" s="61">
        <f>SUM(NC451:DC9!G74)</f>
        <v>0</v>
      </c>
      <c r="H74" s="55">
        <f>SUM(NC451:DC9!H74)</f>
        <v>2</v>
      </c>
      <c r="I74" s="61">
        <f>SUM(NC451:DC9!I74)</f>
        <v>0</v>
      </c>
      <c r="J74" s="55">
        <f>SUM(NC451:DC9!J74)</f>
        <v>2</v>
      </c>
      <c r="K74" s="61">
        <f>SUM(NC451:DC9!K74)</f>
        <v>2</v>
      </c>
      <c r="L74" s="55">
        <f>SUM(NC451:DC9!L74)</f>
        <v>2</v>
      </c>
      <c r="M74" s="61">
        <f>SUM(NC451:DC9!M74)</f>
        <v>0</v>
      </c>
      <c r="N74" s="73">
        <f t="shared" si="4"/>
        <v>6</v>
      </c>
      <c r="O74" s="74">
        <f t="shared" si="5"/>
        <v>2</v>
      </c>
      <c r="P74" s="68">
        <f>SUM(NC451:DC9!P74)</f>
        <v>0</v>
      </c>
      <c r="Q74" s="53">
        <f t="shared" si="6"/>
        <v>-2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f>SUM(NC451:DC9!D75)</f>
        <v>6</v>
      </c>
      <c r="E75" s="60">
        <f>SUM(NC451:DC9!E75)</f>
        <v>2</v>
      </c>
      <c r="F75" s="55">
        <f>SUM(NC451:DC9!F75)</f>
        <v>2</v>
      </c>
      <c r="G75" s="61">
        <f>SUM(NC451:DC9!G75)</f>
        <v>2</v>
      </c>
      <c r="H75" s="55">
        <f>SUM(NC451:DC9!H75)</f>
        <v>0</v>
      </c>
      <c r="I75" s="61">
        <f>SUM(NC451:DC9!I75)</f>
        <v>0</v>
      </c>
      <c r="J75" s="55">
        <f>SUM(NC451:DC9!J75)</f>
        <v>0</v>
      </c>
      <c r="K75" s="61">
        <f>SUM(NC451:DC9!K75)</f>
        <v>0</v>
      </c>
      <c r="L75" s="55">
        <f>SUM(NC451:DC9!L75)</f>
        <v>0</v>
      </c>
      <c r="M75" s="61">
        <f>SUM(NC451:DC9!M75)</f>
        <v>0</v>
      </c>
      <c r="N75" s="73">
        <f t="shared" si="4"/>
        <v>2</v>
      </c>
      <c r="O75" s="74">
        <f t="shared" si="5"/>
        <v>2</v>
      </c>
      <c r="P75" s="68">
        <f>SUM(NC451:DC9!P75)</f>
        <v>0</v>
      </c>
      <c r="Q75" s="53">
        <f t="shared" si="6"/>
        <v>-2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f>SUM(NC451:DC9!D76)</f>
        <v>1</v>
      </c>
      <c r="E76" s="60">
        <f>SUM(NC451:DC9!E76)</f>
        <v>1</v>
      </c>
      <c r="F76" s="55">
        <f>SUM(NC451:DC9!F76)</f>
        <v>0</v>
      </c>
      <c r="G76" s="61">
        <f>SUM(NC451:DC9!G76)</f>
        <v>0</v>
      </c>
      <c r="H76" s="55">
        <f>SUM(NC451:DC9!H76)</f>
        <v>0</v>
      </c>
      <c r="I76" s="61">
        <f>SUM(NC451:DC9!I76)</f>
        <v>0</v>
      </c>
      <c r="J76" s="55">
        <f>SUM(NC451:DC9!J76)</f>
        <v>0</v>
      </c>
      <c r="K76" s="61">
        <f>SUM(NC451:DC9!K76)</f>
        <v>0</v>
      </c>
      <c r="L76" s="55">
        <f>SUM(NC451:DC9!L76)</f>
        <v>1</v>
      </c>
      <c r="M76" s="61">
        <f>SUM(NC451:DC9!M76)</f>
        <v>0</v>
      </c>
      <c r="N76" s="73">
        <f t="shared" si="4"/>
        <v>1</v>
      </c>
      <c r="O76" s="74">
        <f t="shared" si="5"/>
        <v>0</v>
      </c>
      <c r="P76" s="68">
        <f>SUM(NC451:DC9!P76)</f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f>SUM(NC451:DC9!D77)</f>
        <v>0</v>
      </c>
      <c r="E77" s="60">
        <f>SUM(NC451:DC9!E77)</f>
        <v>1</v>
      </c>
      <c r="F77" s="55">
        <f>SUM(NC451:DC9!F77)</f>
        <v>0</v>
      </c>
      <c r="G77" s="61">
        <f>SUM(NC451:DC9!G77)</f>
        <v>0</v>
      </c>
      <c r="H77" s="55">
        <f>SUM(NC451:DC9!H77)</f>
        <v>0</v>
      </c>
      <c r="I77" s="61">
        <f>SUM(NC451:DC9!I77)</f>
        <v>0</v>
      </c>
      <c r="J77" s="55">
        <f>SUM(NC451:DC9!J77)</f>
        <v>0</v>
      </c>
      <c r="K77" s="61">
        <f>SUM(NC451:DC9!K77)</f>
        <v>0</v>
      </c>
      <c r="L77" s="55">
        <f>SUM(NC451:DC9!L77)</f>
        <v>1</v>
      </c>
      <c r="M77" s="61">
        <f>SUM(NC451:DC9!M77)</f>
        <v>0</v>
      </c>
      <c r="N77" s="73">
        <f t="shared" si="4"/>
        <v>1</v>
      </c>
      <c r="O77" s="74">
        <f t="shared" si="5"/>
        <v>0</v>
      </c>
      <c r="P77" s="68">
        <f>SUM(NC451:DC9!P77)</f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f>SUM(NC451:DC9!D78)</f>
        <v>0</v>
      </c>
      <c r="E78" s="60">
        <f>SUM(NC451:DC9!E78)</f>
        <v>3</v>
      </c>
      <c r="F78" s="55">
        <f>SUM(NC451:DC9!F78)</f>
        <v>0</v>
      </c>
      <c r="G78" s="61">
        <f>SUM(NC451:DC9!G78)</f>
        <v>0</v>
      </c>
      <c r="H78" s="55">
        <f>SUM(NC451:DC9!H78)</f>
        <v>0</v>
      </c>
      <c r="I78" s="61">
        <f>SUM(NC451:DC9!I78)</f>
        <v>0</v>
      </c>
      <c r="J78" s="55">
        <f>SUM(NC451:DC9!J78)</f>
        <v>0</v>
      </c>
      <c r="K78" s="61">
        <f>SUM(NC451:DC9!K78)</f>
        <v>0</v>
      </c>
      <c r="L78" s="55">
        <f>SUM(NC451:DC9!L78)</f>
        <v>0</v>
      </c>
      <c r="M78" s="61">
        <f>SUM(NC451:DC9!M78)</f>
        <v>0</v>
      </c>
      <c r="N78" s="73">
        <f t="shared" si="4"/>
        <v>0</v>
      </c>
      <c r="O78" s="74">
        <f t="shared" si="5"/>
        <v>0</v>
      </c>
      <c r="P78" s="68">
        <f>SUM(NC451:DC9!P78)</f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f>SUM(NC451:DC9!D79)</f>
        <v>2</v>
      </c>
      <c r="E79" s="60">
        <f>SUM(NC451:DC9!E79)</f>
        <v>2</v>
      </c>
      <c r="F79" s="55">
        <f>SUM(NC451:DC9!F79)</f>
        <v>0</v>
      </c>
      <c r="G79" s="61">
        <f>SUM(NC451:DC9!G79)</f>
        <v>0</v>
      </c>
      <c r="H79" s="55">
        <f>SUM(NC451:DC9!H79)</f>
        <v>0</v>
      </c>
      <c r="I79" s="61">
        <f>SUM(NC451:DC9!I79)</f>
        <v>0</v>
      </c>
      <c r="J79" s="55">
        <f>SUM(NC451:DC9!J79)</f>
        <v>0</v>
      </c>
      <c r="K79" s="61">
        <f>SUM(NC451:DC9!K79)</f>
        <v>0</v>
      </c>
      <c r="L79" s="55">
        <f>SUM(NC451:DC9!L79)</f>
        <v>0</v>
      </c>
      <c r="M79" s="61">
        <f>SUM(NC451:DC9!M79)</f>
        <v>0</v>
      </c>
      <c r="N79" s="73">
        <f t="shared" si="4"/>
        <v>0</v>
      </c>
      <c r="O79" s="74">
        <f t="shared" si="5"/>
        <v>0</v>
      </c>
      <c r="P79" s="68">
        <f>SUM(NC451:DC9!P79)</f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f>SUM(NC451:DC9!D80)</f>
        <v>16</v>
      </c>
      <c r="E80" s="60">
        <f>SUM(NC451:DC9!E80)</f>
        <v>20</v>
      </c>
      <c r="F80" s="55">
        <f>SUM(NC451:DC9!F80)</f>
        <v>8</v>
      </c>
      <c r="G80" s="61">
        <f>SUM(NC451:DC9!G80)</f>
        <v>8</v>
      </c>
      <c r="H80" s="55">
        <f>SUM(NC451:DC9!H80)</f>
        <v>0</v>
      </c>
      <c r="I80" s="61">
        <f>SUM(NC451:DC9!I80)</f>
        <v>0</v>
      </c>
      <c r="J80" s="55">
        <f>SUM(NC451:DC9!J80)</f>
        <v>3</v>
      </c>
      <c r="K80" s="61">
        <f>SUM(NC451:DC9!K80)</f>
        <v>0</v>
      </c>
      <c r="L80" s="55">
        <f>SUM(NC451:DC9!L80)</f>
        <v>3</v>
      </c>
      <c r="M80" s="61">
        <f>SUM(NC451:DC9!M80)</f>
        <v>0</v>
      </c>
      <c r="N80" s="73">
        <f t="shared" si="4"/>
        <v>14</v>
      </c>
      <c r="O80" s="74">
        <f t="shared" si="5"/>
        <v>8</v>
      </c>
      <c r="P80" s="68">
        <f>SUM(NC451:DC9!P80)</f>
        <v>0</v>
      </c>
      <c r="Q80" s="53">
        <f t="shared" si="6"/>
        <v>-8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f>SUM(NC451:DC9!D81)</f>
        <v>0</v>
      </c>
      <c r="E81" s="60">
        <f>SUM(NC451:DC9!E81)</f>
        <v>0</v>
      </c>
      <c r="F81" s="55">
        <f>SUM(NC451:DC9!F81)</f>
        <v>0</v>
      </c>
      <c r="G81" s="61">
        <f>SUM(NC451:DC9!G81)</f>
        <v>0</v>
      </c>
      <c r="H81" s="55">
        <f>SUM(NC451:DC9!H81)</f>
        <v>0</v>
      </c>
      <c r="I81" s="61">
        <f>SUM(NC451:DC9!I81)</f>
        <v>0</v>
      </c>
      <c r="J81" s="55">
        <f>SUM(NC451:DC9!J81)</f>
        <v>0</v>
      </c>
      <c r="K81" s="61">
        <f>SUM(NC451:DC9!K81)</f>
        <v>0</v>
      </c>
      <c r="L81" s="55">
        <f>SUM(NC451:DC9!L81)</f>
        <v>0</v>
      </c>
      <c r="M81" s="61">
        <f>SUM(NC451:DC9!M81)</f>
        <v>0</v>
      </c>
      <c r="N81" s="73">
        <f t="shared" si="4"/>
        <v>0</v>
      </c>
      <c r="O81" s="74">
        <f t="shared" si="5"/>
        <v>0</v>
      </c>
      <c r="P81" s="68">
        <f>SUM(NC451:DC9!P81)</f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f>SUM(NC451:DC9!D82)</f>
        <v>0</v>
      </c>
      <c r="E82" s="60">
        <f>SUM(NC451:DC9!E82)</f>
        <v>0</v>
      </c>
      <c r="F82" s="55">
        <f>SUM(NC451:DC9!F82)</f>
        <v>0</v>
      </c>
      <c r="G82" s="61">
        <f>SUM(NC451:DC9!G82)</f>
        <v>0</v>
      </c>
      <c r="H82" s="55">
        <f>SUM(NC451:DC9!H82)</f>
        <v>0</v>
      </c>
      <c r="I82" s="61">
        <f>SUM(NC451:DC9!I82)</f>
        <v>0</v>
      </c>
      <c r="J82" s="55">
        <f>SUM(NC451:DC9!J82)</f>
        <v>0</v>
      </c>
      <c r="K82" s="61">
        <f>SUM(NC451:DC9!K82)</f>
        <v>0</v>
      </c>
      <c r="L82" s="55">
        <f>SUM(NC451:DC9!L82)</f>
        <v>0</v>
      </c>
      <c r="M82" s="61">
        <f>SUM(NC451:DC9!M82)</f>
        <v>0</v>
      </c>
      <c r="N82" s="73">
        <f t="shared" si="4"/>
        <v>0</v>
      </c>
      <c r="O82" s="74">
        <f t="shared" si="5"/>
        <v>0</v>
      </c>
      <c r="P82" s="68">
        <f>SUM(NC451:DC9!P82)</f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f>SUM(NC451:DC9!D83)</f>
        <v>0</v>
      </c>
      <c r="E83" s="60">
        <f>SUM(NC451:DC9!E83)</f>
        <v>1</v>
      </c>
      <c r="F83" s="55">
        <f>SUM(NC451:DC9!F83)</f>
        <v>0</v>
      </c>
      <c r="G83" s="61">
        <f>SUM(NC451:DC9!G83)</f>
        <v>0</v>
      </c>
      <c r="H83" s="55">
        <f>SUM(NC451:DC9!H83)</f>
        <v>0</v>
      </c>
      <c r="I83" s="61">
        <f>SUM(NC451:DC9!I83)</f>
        <v>0</v>
      </c>
      <c r="J83" s="55">
        <f>SUM(NC451:DC9!J83)</f>
        <v>0</v>
      </c>
      <c r="K83" s="61">
        <f>SUM(NC451:DC9!K83)</f>
        <v>0</v>
      </c>
      <c r="L83" s="55">
        <f>SUM(NC451:DC9!L83)</f>
        <v>1</v>
      </c>
      <c r="M83" s="61">
        <f>SUM(NC451:DC9!M83)</f>
        <v>0</v>
      </c>
      <c r="N83" s="73">
        <f t="shared" si="4"/>
        <v>1</v>
      </c>
      <c r="O83" s="74">
        <f t="shared" si="5"/>
        <v>0</v>
      </c>
      <c r="P83" s="68">
        <f>SUM(NC451:DC9!P83)</f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f>SUM(NC451:DC9!D86)</f>
        <v>740</v>
      </c>
      <c r="E86" s="60">
        <f>SUM(NC451:DC9!E86)</f>
        <v>537</v>
      </c>
      <c r="F86" s="55">
        <f>SUM(NC451:DC9!F86)</f>
        <v>752.75</v>
      </c>
      <c r="G86" s="61">
        <f>SUM(NC451:DC9!G86)</f>
        <v>937.75</v>
      </c>
      <c r="H86" s="55">
        <f>SUM(NC451:DC9!H86)</f>
        <v>77</v>
      </c>
      <c r="I86" s="61">
        <f>SUM(NC451:DC9!I86)</f>
        <v>164.38</v>
      </c>
      <c r="J86" s="55">
        <f>SUM(NC451:DC9!J86)</f>
        <v>186</v>
      </c>
      <c r="K86" s="61">
        <f>SUM(NC451:DC9!K86)</f>
        <v>90</v>
      </c>
      <c r="L86" s="55">
        <f>SUM(NC451:DC9!L86)</f>
        <v>200</v>
      </c>
      <c r="M86" s="61">
        <f>SUM(NC451:DC9!M86)</f>
        <v>0</v>
      </c>
      <c r="N86" s="73">
        <f>IF(ISERROR(L86+J86+H86+F86),"Invalid Input",L86+J86+H86+F86)</f>
        <v>1215.75</v>
      </c>
      <c r="O86" s="74">
        <f>IF(ISERROR(G86+I86+K86+M86),"Invalid Input",G86+I86+K86+M86)</f>
        <v>1192.13</v>
      </c>
      <c r="P86" s="68">
        <f>SUM(NC451:DC9!P86)</f>
        <v>0</v>
      </c>
      <c r="Q86" s="53">
        <f>IF(ISERROR(P86-O86),"Invalid Input",(P86-O86))</f>
        <v>-1192.13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</f>
        <v>Summary</v>
      </c>
    </row>
  </sheetData>
  <sheetProtection/>
  <mergeCells count="48"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tabSelected="1" zoomScale="70" zoomScaleNormal="70" zoomScalePageLayoutView="0" workbookViewId="0" topLeftCell="A3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"&amp;VLOOKUP(A88,'[9]SheetNames'!A2:C56,3,FALSE)</f>
        <v>NC091 - Sol Plaatje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2" ht="15"/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45">
      <c r="C5" s="107" t="s">
        <v>69</v>
      </c>
      <c r="D5" s="126">
        <v>63519</v>
      </c>
      <c r="E5" s="105" t="s">
        <v>39</v>
      </c>
    </row>
    <row r="6" spans="3:5" ht="16.5">
      <c r="C6" s="107" t="s">
        <v>30</v>
      </c>
      <c r="D6" s="118">
        <v>8510</v>
      </c>
      <c r="E6" s="104" t="s">
        <v>35</v>
      </c>
    </row>
    <row r="7" spans="1:20" ht="30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30">
      <c r="A8" s="67"/>
      <c r="B8" s="62"/>
      <c r="C8" s="133" t="s">
        <v>71</v>
      </c>
      <c r="D8" s="119">
        <v>55200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1920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54800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30">
      <c r="A11" s="67"/>
      <c r="B11" s="62"/>
      <c r="C11" s="108" t="s">
        <v>74</v>
      </c>
      <c r="D11" s="126">
        <v>8430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58900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30">
      <c r="A13" s="67"/>
      <c r="B13" s="62"/>
      <c r="C13" s="108" t="s">
        <v>76</v>
      </c>
      <c r="D13" s="119">
        <v>2275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54800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30">
      <c r="A15" s="67"/>
      <c r="B15" s="62"/>
      <c r="C15" s="107" t="s">
        <v>78</v>
      </c>
      <c r="D15" s="119">
        <v>1844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9.2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22.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/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/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/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/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3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/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6" t="s">
        <v>101</v>
      </c>
      <c r="C31" s="148"/>
      <c r="D31" s="59">
        <v>3</v>
      </c>
      <c r="E31" s="60">
        <v>2</v>
      </c>
      <c r="F31" s="55">
        <v>0</v>
      </c>
      <c r="G31" s="61">
        <v>0</v>
      </c>
      <c r="H31" s="55">
        <v>1</v>
      </c>
      <c r="I31" s="61">
        <v>0</v>
      </c>
      <c r="J31" s="55">
        <v>2</v>
      </c>
      <c r="K31" s="61">
        <v>0</v>
      </c>
      <c r="L31" s="55">
        <v>3</v>
      </c>
      <c r="M31" s="61">
        <v>0</v>
      </c>
      <c r="N31" s="73">
        <f t="shared" si="1"/>
        <v>6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/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/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/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46" t="s">
        <v>102</v>
      </c>
      <c r="C35" s="14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9"/>
      <c r="B39" s="150"/>
      <c r="C39" s="15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2.1</v>
      </c>
      <c r="E40" s="60">
        <v>4</v>
      </c>
      <c r="F40" s="55">
        <v>0</v>
      </c>
      <c r="G40" s="61">
        <v>0</v>
      </c>
      <c r="H40" s="55">
        <v>0</v>
      </c>
      <c r="I40" s="61">
        <v>0</v>
      </c>
      <c r="J40" s="55">
        <v>2.1</v>
      </c>
      <c r="K40" s="61">
        <v>0</v>
      </c>
      <c r="L40" s="55">
        <v>4</v>
      </c>
      <c r="M40" s="61">
        <v>0</v>
      </c>
      <c r="N40" s="73">
        <f>IF(ISERROR(L40+J40+H40+F40),"Invalid Input",L40+J40+H40+F40)</f>
        <v>6.1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/>
      <c r="I41" s="61"/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297</v>
      </c>
      <c r="E42" s="60">
        <v>6</v>
      </c>
      <c r="F42" s="55">
        <v>1</v>
      </c>
      <c r="G42" s="61">
        <v>0</v>
      </c>
      <c r="H42" s="55">
        <v>2</v>
      </c>
      <c r="I42" s="61">
        <v>0</v>
      </c>
      <c r="J42" s="55">
        <v>4</v>
      </c>
      <c r="K42" s="61">
        <v>0</v>
      </c>
      <c r="L42" s="55">
        <v>6</v>
      </c>
      <c r="M42" s="61">
        <v>0</v>
      </c>
      <c r="N42" s="73">
        <f>IF(ISERROR(L42+J42+H42+F42),"Invalid Input",L42+J42+H42+F42)</f>
        <v>13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47"/>
      <c r="C44" s="14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9"/>
      <c r="B46" s="150"/>
      <c r="C46" s="15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/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2</v>
      </c>
      <c r="E48" s="60"/>
      <c r="F48" s="55"/>
      <c r="G48" s="61">
        <v>0</v>
      </c>
      <c r="H48" s="55">
        <v>0</v>
      </c>
      <c r="I48" s="61">
        <v>0</v>
      </c>
      <c r="J48" s="55"/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50"/>
      <c r="C52" s="15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9161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/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3065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/>
      <c r="E61" s="60">
        <v>51000</v>
      </c>
      <c r="F61" s="55">
        <v>51000</v>
      </c>
      <c r="G61" s="61">
        <v>51000</v>
      </c>
      <c r="H61" s="55">
        <v>51000</v>
      </c>
      <c r="I61" s="61">
        <v>51000</v>
      </c>
      <c r="J61" s="55">
        <v>59500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161500</v>
      </c>
      <c r="O61" s="74">
        <f>IF(ISERROR(G61+I61+K61+M61),"Invalid Input",G61+I61+K61+M61)</f>
        <v>102000</v>
      </c>
      <c r="P61" s="68">
        <v>0</v>
      </c>
      <c r="Q61" s="53">
        <f>IF(ISERROR(P61-O61),"Invalid Input",(P61-O61))</f>
        <v>-102000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9200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2601</v>
      </c>
      <c r="E66" s="60">
        <v>500</v>
      </c>
      <c r="F66" s="55">
        <v>500</v>
      </c>
      <c r="G66" s="61">
        <v>0</v>
      </c>
      <c r="H66" s="55">
        <v>500</v>
      </c>
      <c r="I66" s="61">
        <v>0</v>
      </c>
      <c r="J66" s="55">
        <v>586</v>
      </c>
      <c r="K66" s="61">
        <v>0</v>
      </c>
      <c r="L66" s="55">
        <v>586</v>
      </c>
      <c r="M66" s="61">
        <v>0</v>
      </c>
      <c r="N66" s="73">
        <f>IF(ISERROR(L66+J66+H66+F66),"Invalid Input",L66+J66+H66+F66)</f>
        <v>2172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/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>
        <v>14000</v>
      </c>
      <c r="F68" s="55">
        <v>13395</v>
      </c>
      <c r="G68" s="61">
        <v>13876</v>
      </c>
      <c r="H68" s="55">
        <v>14000</v>
      </c>
      <c r="I68" s="61">
        <v>14571</v>
      </c>
      <c r="J68" s="55">
        <v>14000</v>
      </c>
      <c r="K68" s="61">
        <v>0</v>
      </c>
      <c r="L68" s="55">
        <v>14000</v>
      </c>
      <c r="M68" s="61">
        <v>0</v>
      </c>
      <c r="N68" s="73">
        <f>IF(ISERROR(L68+J68+H68+F68),"Invalid Input",L68+J68+H68+F68)</f>
        <v>55395</v>
      </c>
      <c r="O68" s="74">
        <f>IF(ISERROR(G68+I68+K68+M68),"Invalid Input",G68+I68+K68+M68)</f>
        <v>28447</v>
      </c>
      <c r="P68" s="68">
        <v>0</v>
      </c>
      <c r="Q68" s="53">
        <f>IF(ISERROR(P68-O68),"Invalid Input",(P68-O68))</f>
        <v>-28447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4</v>
      </c>
      <c r="E75" s="60"/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/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>
        <v>1</v>
      </c>
      <c r="F77" s="55"/>
      <c r="G77" s="61"/>
      <c r="H77" s="55">
        <v>0</v>
      </c>
      <c r="I77" s="61">
        <v>0</v>
      </c>
      <c r="J77" s="55"/>
      <c r="K77" s="61">
        <v>0</v>
      </c>
      <c r="L77" s="55">
        <v>1</v>
      </c>
      <c r="M77" s="61">
        <v>0</v>
      </c>
      <c r="N77" s="73">
        <f t="shared" si="4"/>
        <v>1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45">
      <c r="A78" s="27"/>
      <c r="B78" s="163" t="s">
        <v>56</v>
      </c>
      <c r="C78" s="164"/>
      <c r="D78" s="59"/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 t="s">
        <v>171</v>
      </c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 t="s">
        <v>172</v>
      </c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>
        <v>1</v>
      </c>
      <c r="F83" s="55"/>
      <c r="G83" s="61"/>
      <c r="H83" s="55">
        <v>0</v>
      </c>
      <c r="I83" s="61">
        <v>0</v>
      </c>
      <c r="J83" s="55"/>
      <c r="K83" s="61">
        <v>0</v>
      </c>
      <c r="L83" s="55">
        <v>1</v>
      </c>
      <c r="M83" s="61">
        <v>0</v>
      </c>
      <c r="N83" s="73">
        <f t="shared" si="4"/>
        <v>1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300</v>
      </c>
      <c r="E86" s="60">
        <v>200</v>
      </c>
      <c r="F86" s="55">
        <v>20</v>
      </c>
      <c r="G86" s="61">
        <v>20</v>
      </c>
      <c r="H86" s="55">
        <v>60</v>
      </c>
      <c r="I86" s="61">
        <v>138</v>
      </c>
      <c r="J86" s="55">
        <v>120</v>
      </c>
      <c r="K86" s="61">
        <v>0</v>
      </c>
      <c r="L86" s="55">
        <v>200</v>
      </c>
      <c r="M86" s="61">
        <v>0</v>
      </c>
      <c r="N86" s="73">
        <f>IF(ISERROR(L86+J86+H86+F86),"Invalid Input",L86+J86+H86+F86)</f>
        <v>400</v>
      </c>
      <c r="O86" s="74">
        <f>IF(ISERROR(G86+I86+K86+M86),"Invalid Input",G86+I86+K86+M86)</f>
        <v>158</v>
      </c>
      <c r="P86" s="68">
        <v>0</v>
      </c>
      <c r="Q86" s="53">
        <f>IF(ISERROR(P86-O86),"Invalid Input",(P86-O86))</f>
        <v>-158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'[9]SheetNames'!A29</f>
        <v>NC091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3"/>
  <rowBreaks count="1" manualBreakCount="1">
    <brk id="16" max="255" man="1"/>
  </row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NC092 - Dikgatlong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SheetNames!A30</f>
        <v>NC092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NC093 - Magareng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SheetNames!A31</f>
        <v>NC093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NC094 - Phokwane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SheetNames!A32</f>
        <v>NC094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6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DC9 - Frances Baard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>
        <v>7</v>
      </c>
      <c r="F86" s="55">
        <v>1</v>
      </c>
      <c r="G86" s="61">
        <v>4</v>
      </c>
      <c r="H86" s="55">
        <v>1</v>
      </c>
      <c r="I86" s="61">
        <v>26.38</v>
      </c>
      <c r="J86" s="55">
        <v>2</v>
      </c>
      <c r="K86" s="61">
        <v>23</v>
      </c>
      <c r="L86" s="55">
        <v>0</v>
      </c>
      <c r="M86" s="61">
        <v>0</v>
      </c>
      <c r="N86" s="73">
        <f>IF(ISERROR(L86+J86+H86+F86),"Invalid Input",L86+J86+H86+F86)</f>
        <v>4</v>
      </c>
      <c r="O86" s="74">
        <f>IF(ISERROR(G86+I86+K86+M86),"Invalid Input",G86+I86+K86+M86)</f>
        <v>53.379999999999995</v>
      </c>
      <c r="P86" s="68">
        <v>0</v>
      </c>
      <c r="Q86" s="53">
        <f>IF(ISERROR(P86-O86),"Invalid Input",(P86-O86))</f>
        <v>-53.379999999999995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SheetNames!A33</f>
        <v>DC9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PageLayoutView="0" workbookViewId="0" topLeftCell="F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NC451 - Joe Morolong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16607</v>
      </c>
      <c r="E5" s="105" t="s">
        <v>39</v>
      </c>
    </row>
    <row r="6" spans="3:5" ht="16.5">
      <c r="C6" s="107" t="s">
        <v>30</v>
      </c>
      <c r="D6" s="118">
        <v>33398</v>
      </c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42102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21652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37028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21401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34446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28060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2288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500</v>
      </c>
      <c r="E24" s="60">
        <v>500</v>
      </c>
      <c r="F24" s="55">
        <v>320</v>
      </c>
      <c r="G24" s="61"/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320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/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35</v>
      </c>
      <c r="E29" s="60">
        <v>35</v>
      </c>
      <c r="F29" s="55">
        <v>26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26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35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433</v>
      </c>
      <c r="E40" s="60">
        <v>3.5</v>
      </c>
      <c r="F40" s="55">
        <v>0</v>
      </c>
      <c r="G40" s="61">
        <v>1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3423</v>
      </c>
      <c r="E53" s="60">
        <v>1100</v>
      </c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5210</v>
      </c>
      <c r="E57" s="60">
        <v>590</v>
      </c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>
        <v>1144</v>
      </c>
      <c r="F61" s="55">
        <v>1144</v>
      </c>
      <c r="G61" s="61">
        <v>1144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1144</v>
      </c>
      <c r="O61" s="74">
        <f>IF(ISERROR(G61+I61+K61+M61),"Invalid Input",G61+I61+K61+M61)</f>
        <v>1144</v>
      </c>
      <c r="P61" s="68">
        <v>0</v>
      </c>
      <c r="Q61" s="53">
        <f>IF(ISERROR(P61-O61),"Invalid Input",(P61-O61))</f>
        <v>-1144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>
        <v>2</v>
      </c>
      <c r="F62" s="55">
        <v>2</v>
      </c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2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4325</v>
      </c>
      <c r="E66" s="60">
        <v>2223</v>
      </c>
      <c r="F66" s="55">
        <v>729</v>
      </c>
      <c r="G66" s="61">
        <v>224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729</v>
      </c>
      <c r="O66" s="74">
        <f>IF(ISERROR(G66+I66+K66+M66),"Invalid Input",G66+I66+K66+M66)</f>
        <v>224</v>
      </c>
      <c r="P66" s="68">
        <v>0</v>
      </c>
      <c r="Q66" s="53">
        <f>IF(ISERROR(P66-O66),"Invalid Input",(P66-O66))</f>
        <v>-224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9149</v>
      </c>
      <c r="E68" s="60"/>
      <c r="F68" s="55">
        <v>5700</v>
      </c>
      <c r="G68" s="61">
        <v>5700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5700</v>
      </c>
      <c r="O68" s="74">
        <f>IF(ISERROR(G68+I68+K68+M68),"Invalid Input",G68+I68+K68+M68)</f>
        <v>5700</v>
      </c>
      <c r="P68" s="68">
        <v>0</v>
      </c>
      <c r="Q68" s="53">
        <f>IF(ISERROR(P68-O68),"Invalid Input",(P68-O68))</f>
        <v>-5700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>
        <v>1</v>
      </c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>
        <v>4</v>
      </c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/>
      <c r="E78" s="60">
        <v>3</v>
      </c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>
        <v>6</v>
      </c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>
        <v>387</v>
      </c>
      <c r="G86" s="61">
        <v>387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387</v>
      </c>
      <c r="O86" s="74">
        <f>IF(ISERROR(G86+I86+K86+M86),"Invalid Input",G86+I86+K86+M86)</f>
        <v>387</v>
      </c>
      <c r="P86" s="68">
        <v>0</v>
      </c>
      <c r="Q86" s="53">
        <f>IF(ISERROR(P86-O86),"Invalid Input",(P86-O86))</f>
        <v>-387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</f>
        <v>NC451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2" manualBreakCount="2">
    <brk id="16" max="255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NC452 - Ga-Segonyana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SheetNames!A4</f>
        <v>NC452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NC453 - Gamagara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SheetNames!A5</f>
        <v>NC453</v>
      </c>
    </row>
  </sheetData>
  <sheetProtection/>
  <mergeCells count="48"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40:C40"/>
    <mergeCell ref="B41:C41"/>
    <mergeCell ref="B36:C36"/>
    <mergeCell ref="B37:C37"/>
    <mergeCell ref="A38:C38"/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DC45 - John Taolo Gaetsewe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>
        <v>75</v>
      </c>
      <c r="F86" s="55">
        <v>0</v>
      </c>
      <c r="G86" s="61">
        <v>80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80</v>
      </c>
      <c r="P86" s="68">
        <v>0</v>
      </c>
      <c r="Q86" s="53">
        <f>IF(ISERROR(P86-O86),"Invalid Input",(P86-O86))</f>
        <v>-80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SheetNames!A6</f>
        <v>DC45</v>
      </c>
    </row>
  </sheetData>
  <sheetProtection/>
  <mergeCells count="48">
    <mergeCell ref="B29:C29"/>
    <mergeCell ref="B30:C30"/>
    <mergeCell ref="A22:C22"/>
    <mergeCell ref="B24:C24"/>
    <mergeCell ref="B25:C25"/>
    <mergeCell ref="B26:C26"/>
    <mergeCell ref="B27:C27"/>
    <mergeCell ref="B28:C28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9:C59"/>
    <mergeCell ref="B61:C61"/>
    <mergeCell ref="B62:C62"/>
    <mergeCell ref="B72:C72"/>
    <mergeCell ref="B73:C73"/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57:C5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T86"/>
  <sheetViews>
    <sheetView showGridLines="0" tabSelected="1" zoomScale="70" zoomScaleNormal="70" zoomScalePageLayoutView="0" workbookViewId="0" topLeftCell="A52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A86&amp;" - "&amp;VLOOKUP($A$86,'[1]SheetNames'!$A$2:$D$31,3,FALSE)</f>
        <v>NC061 - Richtersveld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181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3401</v>
      </c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52" t="s">
        <v>71</v>
      </c>
      <c r="D8" s="119">
        <v>2710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3401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3364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3361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182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183</v>
      </c>
      <c r="E18" s="8" t="s">
        <v>184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185</v>
      </c>
      <c r="P18" s="7" t="s">
        <v>186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4">IF(ISERROR(L24+J24+H24+F24),"Invalid Input",L24+J24+H24+F24)</f>
        <v>0</v>
      </c>
      <c r="O24" s="74">
        <f aca="true" t="shared" si="2" ref="O24:O34">IF(ISERROR(G24+I24+K24+M24),"Invalid Input",G24+I24+K24+M24)</f>
        <v>0</v>
      </c>
      <c r="P24" s="68">
        <v>0</v>
      </c>
      <c r="Q24" s="53">
        <f aca="true" t="shared" si="3" ref="Q24:Q34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68" t="s">
        <v>82</v>
      </c>
      <c r="C28" s="169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56" t="s">
        <v>31</v>
      </c>
      <c r="C31" s="157">
        <v>0</v>
      </c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 t="b">
        <v>1</v>
      </c>
      <c r="S31" s="122"/>
      <c r="T31" s="122"/>
    </row>
    <row r="32" spans="1:20" ht="15" customHeight="1">
      <c r="A32" s="23"/>
      <c r="B32" s="156" t="s">
        <v>81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/>
      <c r="S32" s="122"/>
      <c r="T32" s="122"/>
    </row>
    <row r="33" spans="1:20" ht="15" customHeight="1">
      <c r="A33" s="23"/>
      <c r="B33" s="156" t="s">
        <v>83</v>
      </c>
      <c r="C33" s="157"/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56" t="s">
        <v>84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 t="b">
        <v>1</v>
      </c>
      <c r="S34" s="122"/>
      <c r="T34" s="122"/>
    </row>
    <row r="35" spans="1:20" s="90" customFormat="1" ht="7.5" customHeight="1">
      <c r="A35" s="86"/>
      <c r="B35" s="170">
        <f>COUNTA(B24:B34)</f>
        <v>11</v>
      </c>
      <c r="C35" s="171"/>
      <c r="D35" s="87"/>
      <c r="E35" s="87"/>
      <c r="F35" s="87"/>
      <c r="G35" s="88"/>
      <c r="H35" s="87"/>
      <c r="I35" s="88"/>
      <c r="J35" s="87"/>
      <c r="K35" s="88"/>
      <c r="L35" s="87"/>
      <c r="M35" s="88"/>
      <c r="N35" s="42"/>
      <c r="O35" s="51"/>
      <c r="P35" s="87"/>
      <c r="Q35" s="53"/>
      <c r="R35" s="89" t="b">
        <v>1</v>
      </c>
      <c r="S35" s="123"/>
      <c r="T35" s="123"/>
    </row>
    <row r="36" spans="1:20" ht="15">
      <c r="A36" s="158" t="s">
        <v>40</v>
      </c>
      <c r="B36" s="159"/>
      <c r="C36" s="160"/>
      <c r="D36" s="87"/>
      <c r="E36" s="87"/>
      <c r="F36" s="87"/>
      <c r="G36" s="88"/>
      <c r="H36" s="87"/>
      <c r="I36" s="88"/>
      <c r="J36" s="87"/>
      <c r="K36" s="88"/>
      <c r="L36" s="87"/>
      <c r="M36" s="88"/>
      <c r="N36" s="42"/>
      <c r="O36" s="51"/>
      <c r="P36" s="87"/>
      <c r="Q36" s="53"/>
      <c r="R36" s="16" t="b">
        <v>1</v>
      </c>
      <c r="S36" s="122"/>
      <c r="T36" s="122"/>
    </row>
    <row r="37" spans="1:20" ht="7.5" customHeight="1">
      <c r="A37" s="149"/>
      <c r="B37" s="150"/>
      <c r="C37" s="15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16" t="b">
        <v>1</v>
      </c>
      <c r="S37" s="122"/>
      <c r="T37" s="122"/>
    </row>
    <row r="38" spans="1:20" ht="15" customHeight="1">
      <c r="A38" s="27"/>
      <c r="B38" s="156" t="s">
        <v>46</v>
      </c>
      <c r="C38" s="157">
        <v>0</v>
      </c>
      <c r="D38" s="59">
        <v>0</v>
      </c>
      <c r="E38" s="60">
        <v>0</v>
      </c>
      <c r="F38" s="55"/>
      <c r="G38" s="61">
        <v>0</v>
      </c>
      <c r="H38" s="55">
        <v>0</v>
      </c>
      <c r="I38" s="61">
        <v>1</v>
      </c>
      <c r="J38" s="55">
        <v>0</v>
      </c>
      <c r="K38" s="61">
        <v>0</v>
      </c>
      <c r="L38" s="55">
        <v>0</v>
      </c>
      <c r="M38" s="61">
        <v>0</v>
      </c>
      <c r="N38" s="73">
        <f>IF(ISERROR(L38+J38+H38+F38),"Invalid Input",L38+J38+H38+F38)</f>
        <v>0</v>
      </c>
      <c r="O38" s="74">
        <f>IF(ISERROR(G38+I38+K38+M38),"Invalid Input",G38+I38+K38+M38)</f>
        <v>1</v>
      </c>
      <c r="P38" s="68">
        <v>0</v>
      </c>
      <c r="Q38" s="53">
        <f>IF(ISERROR(P38-O38),"Invalid Input",(P38-O38))</f>
        <v>-1</v>
      </c>
      <c r="R38" s="16" t="b">
        <v>1</v>
      </c>
      <c r="S38" s="122"/>
      <c r="T38" s="122"/>
    </row>
    <row r="39" spans="1:20" ht="15" customHeight="1">
      <c r="A39" s="27"/>
      <c r="B39" s="156" t="s">
        <v>45</v>
      </c>
      <c r="C39" s="157">
        <v>0</v>
      </c>
      <c r="D39" s="59">
        <v>0</v>
      </c>
      <c r="E39" s="60">
        <v>0</v>
      </c>
      <c r="F39" s="55"/>
      <c r="G39" s="61"/>
      <c r="H39" s="55">
        <v>0</v>
      </c>
      <c r="I39" s="61">
        <v>0</v>
      </c>
      <c r="J39" s="55">
        <v>0</v>
      </c>
      <c r="K39" s="61">
        <v>0</v>
      </c>
      <c r="L39" s="55">
        <v>0</v>
      </c>
      <c r="M39" s="61">
        <v>0</v>
      </c>
      <c r="N39" s="73">
        <f>IF(ISERROR(L39+J39+H39+F39),"Invalid Input",L39+J39+H39+F39)</f>
        <v>0</v>
      </c>
      <c r="O39" s="74">
        <f>IF(ISERROR(G39+I39+K39+M39),"Invalid Input",G39+I39+K39+M39)</f>
        <v>0</v>
      </c>
      <c r="P39" s="68">
        <v>0</v>
      </c>
      <c r="Q39" s="53">
        <f>IF(ISERROR(P39-O39),"Invalid Input",(P39-O39))</f>
        <v>0</v>
      </c>
      <c r="R39" s="16" t="b">
        <v>1</v>
      </c>
      <c r="S39" s="122"/>
      <c r="T39" s="122"/>
    </row>
    <row r="40" spans="1:20" ht="15" customHeight="1">
      <c r="A40" s="27"/>
      <c r="B40" s="156" t="s">
        <v>85</v>
      </c>
      <c r="C40" s="157">
        <v>0</v>
      </c>
      <c r="D40" s="59">
        <v>0</v>
      </c>
      <c r="E40" s="60">
        <v>0</v>
      </c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56" t="s">
        <v>86</v>
      </c>
      <c r="C41" s="157">
        <v>0</v>
      </c>
      <c r="D41" s="59">
        <v>0</v>
      </c>
      <c r="E41" s="60">
        <v>0</v>
      </c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16" t="b">
        <v>1</v>
      </c>
      <c r="S41" s="122"/>
      <c r="T41" s="122"/>
    </row>
    <row r="42" spans="1:20" ht="15">
      <c r="A42" s="27"/>
      <c r="B42" s="147"/>
      <c r="C42" s="148"/>
      <c r="D42" s="120"/>
      <c r="E42" s="120"/>
      <c r="F42" s="120"/>
      <c r="G42" s="121"/>
      <c r="H42" s="120"/>
      <c r="I42" s="121"/>
      <c r="J42" s="120"/>
      <c r="K42" s="121"/>
      <c r="L42" s="120"/>
      <c r="M42" s="121"/>
      <c r="N42" s="73"/>
      <c r="O42" s="74"/>
      <c r="P42" s="121"/>
      <c r="Q42" s="53"/>
      <c r="R42" s="16"/>
      <c r="S42" s="122"/>
      <c r="T42" s="122"/>
    </row>
    <row r="43" spans="1:20" ht="13.5" customHeight="1">
      <c r="A43" s="158" t="s">
        <v>26</v>
      </c>
      <c r="B43" s="159"/>
      <c r="C43" s="160"/>
      <c r="D43" s="120"/>
      <c r="E43" s="120"/>
      <c r="F43" s="120"/>
      <c r="G43" s="121"/>
      <c r="H43" s="120"/>
      <c r="I43" s="121"/>
      <c r="J43" s="120"/>
      <c r="K43" s="121"/>
      <c r="L43" s="120"/>
      <c r="M43" s="121"/>
      <c r="N43" s="73"/>
      <c r="O43" s="74"/>
      <c r="P43" s="121"/>
      <c r="Q43" s="53"/>
      <c r="R43" s="16"/>
      <c r="S43" s="122"/>
      <c r="T43" s="122"/>
    </row>
    <row r="44" spans="1:20" ht="6.75" customHeight="1">
      <c r="A44" s="149"/>
      <c r="B44" s="150"/>
      <c r="C44" s="151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5" customHeight="1">
      <c r="A45" s="27"/>
      <c r="B45" s="156" t="s">
        <v>42</v>
      </c>
      <c r="C45" s="157">
        <v>0</v>
      </c>
      <c r="D45" s="59">
        <v>0</v>
      </c>
      <c r="E45" s="60">
        <v>0</v>
      </c>
      <c r="F45" s="55"/>
      <c r="G45" s="61">
        <v>0</v>
      </c>
      <c r="H45" s="55">
        <v>0</v>
      </c>
      <c r="I45" s="61">
        <v>0</v>
      </c>
      <c r="J45" s="55">
        <v>0</v>
      </c>
      <c r="K45" s="61">
        <v>0</v>
      </c>
      <c r="L45" s="55">
        <v>0</v>
      </c>
      <c r="M45" s="61">
        <v>0</v>
      </c>
      <c r="N45" s="73">
        <f>IF(ISERROR(L45+J45+H45+F45),"Invalid Input",L45+J45+H45+F45)</f>
        <v>0</v>
      </c>
      <c r="O45" s="74">
        <f>IF(ISERROR(G45+I45+K45+M45),"Invalid Input",G45+I45+K45+M45)</f>
        <v>0</v>
      </c>
      <c r="P45" s="68">
        <v>0</v>
      </c>
      <c r="Q45" s="53">
        <f>IF(ISERROR(P45-O45),"Invalid Input",(P45-O45))</f>
        <v>0</v>
      </c>
      <c r="R45" s="16" t="b">
        <v>1</v>
      </c>
      <c r="S45" s="122"/>
      <c r="T45" s="122"/>
    </row>
    <row r="46" spans="1:20" ht="15" customHeight="1">
      <c r="A46" s="27"/>
      <c r="B46" s="156" t="s">
        <v>43</v>
      </c>
      <c r="C46" s="157">
        <v>0</v>
      </c>
      <c r="D46" s="59">
        <v>0</v>
      </c>
      <c r="E46" s="60">
        <v>0</v>
      </c>
      <c r="F46" s="55"/>
      <c r="G46" s="61">
        <v>0</v>
      </c>
      <c r="H46" s="55">
        <v>0</v>
      </c>
      <c r="I46" s="61">
        <v>0</v>
      </c>
      <c r="J46" s="55">
        <v>0</v>
      </c>
      <c r="K46" s="61">
        <v>0</v>
      </c>
      <c r="L46" s="55">
        <v>0</v>
      </c>
      <c r="M46" s="61">
        <v>0</v>
      </c>
      <c r="N46" s="73">
        <f>IF(ISERROR(L46+J46+H46+F46),"Invalid Input",L46+J46+H46+F46)</f>
        <v>0</v>
      </c>
      <c r="O46" s="74">
        <f>IF(ISERROR(G46+I46+K46+M46),"Invalid Input",G46+I46+K46+M46)</f>
        <v>0</v>
      </c>
      <c r="P46" s="68">
        <v>0</v>
      </c>
      <c r="Q46" s="53">
        <f>IF(ISERROR(P46-O46),"Invalid Input",(P46-O46))</f>
        <v>0</v>
      </c>
      <c r="R46" s="16" t="b">
        <v>1</v>
      </c>
      <c r="S46" s="122"/>
      <c r="T46" s="122"/>
    </row>
    <row r="47" spans="1:20" ht="15" customHeight="1">
      <c r="A47" s="17"/>
      <c r="B47" s="156" t="s">
        <v>44</v>
      </c>
      <c r="C47" s="157">
        <v>0</v>
      </c>
      <c r="D47" s="59">
        <v>0</v>
      </c>
      <c r="E47" s="60">
        <v>0</v>
      </c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4"/>
      <c r="T47" s="124"/>
    </row>
    <row r="48" spans="1:20" ht="7.5" customHeight="1">
      <c r="A48" s="23"/>
      <c r="B48" s="161">
        <f>COUNTA(B38:B47)</f>
        <v>7</v>
      </c>
      <c r="C48" s="162"/>
      <c r="D48" s="87"/>
      <c r="E48" s="87"/>
      <c r="F48" s="87"/>
      <c r="G48" s="88"/>
      <c r="H48" s="87"/>
      <c r="I48" s="88"/>
      <c r="J48" s="87"/>
      <c r="K48" s="88"/>
      <c r="L48" s="87"/>
      <c r="M48" s="88"/>
      <c r="N48" s="42"/>
      <c r="O48" s="51"/>
      <c r="P48" s="87"/>
      <c r="Q48" s="53"/>
      <c r="R48" s="16" t="b">
        <v>1</v>
      </c>
      <c r="S48" s="124"/>
      <c r="T48" s="124"/>
    </row>
    <row r="49" spans="1:20" ht="15">
      <c r="A49" s="158" t="s">
        <v>20</v>
      </c>
      <c r="B49" s="159"/>
      <c r="C49" s="160"/>
      <c r="D49" s="87"/>
      <c r="E49" s="87"/>
      <c r="F49" s="87"/>
      <c r="G49" s="88"/>
      <c r="H49" s="87"/>
      <c r="I49" s="88"/>
      <c r="J49" s="87"/>
      <c r="K49" s="88"/>
      <c r="L49" s="87"/>
      <c r="M49" s="88"/>
      <c r="N49" s="42"/>
      <c r="O49" s="51"/>
      <c r="P49" s="87"/>
      <c r="Q49" s="53"/>
      <c r="R49" s="16"/>
      <c r="S49" s="124"/>
      <c r="T49" s="124"/>
    </row>
    <row r="50" spans="1:20" ht="15">
      <c r="A50" s="85" t="s">
        <v>15</v>
      </c>
      <c r="B50" s="150"/>
      <c r="C50" s="151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26.25" customHeight="1">
      <c r="A51" s="23"/>
      <c r="B51" s="156" t="s">
        <v>41</v>
      </c>
      <c r="C51" s="157">
        <v>0</v>
      </c>
      <c r="D51" s="59">
        <v>0</v>
      </c>
      <c r="E51" s="60">
        <v>0</v>
      </c>
      <c r="F51" s="55"/>
      <c r="G51" s="61"/>
      <c r="H51" s="55">
        <v>0</v>
      </c>
      <c r="I51" s="61">
        <v>30</v>
      </c>
      <c r="J51" s="55">
        <v>0</v>
      </c>
      <c r="K51" s="61">
        <v>0</v>
      </c>
      <c r="L51" s="55">
        <v>0</v>
      </c>
      <c r="M51" s="61">
        <v>0</v>
      </c>
      <c r="N51" s="73">
        <f>IF(ISERROR(L51+J51+H51+F51),"Invalid Input",L51+J51+H51+F51)</f>
        <v>0</v>
      </c>
      <c r="O51" s="74">
        <f>IF(ISERROR(G51+I51+K51+M51),"Invalid Input",G51+I51+K51+M51)</f>
        <v>30</v>
      </c>
      <c r="P51" s="68">
        <v>0</v>
      </c>
      <c r="Q51" s="53">
        <f>IF(ISERROR(P51-O51),"Invalid Input",(P51-O51))</f>
        <v>-30</v>
      </c>
      <c r="R51" s="16" t="b">
        <v>1</v>
      </c>
      <c r="S51" s="124"/>
      <c r="T51" s="124"/>
    </row>
    <row r="52" spans="1:20" ht="15" customHeight="1">
      <c r="A52" s="27"/>
      <c r="B52" s="156" t="s">
        <v>47</v>
      </c>
      <c r="C52" s="157">
        <v>0</v>
      </c>
      <c r="D52" s="59">
        <v>0</v>
      </c>
      <c r="E52" s="60">
        <v>0</v>
      </c>
      <c r="F52" s="55"/>
      <c r="G52" s="61"/>
      <c r="H52" s="55">
        <v>0</v>
      </c>
      <c r="I52" s="61">
        <v>30</v>
      </c>
      <c r="J52" s="55">
        <v>0</v>
      </c>
      <c r="K52" s="61">
        <v>0</v>
      </c>
      <c r="L52" s="55">
        <v>0</v>
      </c>
      <c r="M52" s="61">
        <v>0</v>
      </c>
      <c r="N52" s="73">
        <f>IF(ISERROR(L52+J52+H52+F52),"Invalid Input",L52+J52+H52+F52)</f>
        <v>0</v>
      </c>
      <c r="O52" s="74">
        <f>IF(ISERROR(G52+I52+K52+M52),"Invalid Input",G52+I52+K52+M52)</f>
        <v>30</v>
      </c>
      <c r="P52" s="68">
        <v>0</v>
      </c>
      <c r="Q52" s="53">
        <f>IF(ISERROR(P52-O52),"Invalid Input",(P52-O52))</f>
        <v>-30</v>
      </c>
      <c r="R52" s="16" t="b">
        <v>1</v>
      </c>
      <c r="S52" s="124"/>
      <c r="T52" s="124"/>
    </row>
    <row r="53" spans="1:20" ht="7.5" customHeight="1">
      <c r="A53" s="17"/>
      <c r="B53" s="161">
        <f>COUNTA(B51:B52)</f>
        <v>2</v>
      </c>
      <c r="C53" s="162"/>
      <c r="D53" s="87"/>
      <c r="E53" s="87"/>
      <c r="F53" s="87"/>
      <c r="G53" s="88"/>
      <c r="H53" s="87"/>
      <c r="I53" s="88"/>
      <c r="J53" s="87"/>
      <c r="K53" s="88"/>
      <c r="L53" s="87"/>
      <c r="M53" s="88"/>
      <c r="N53" s="42"/>
      <c r="O53" s="51"/>
      <c r="P53" s="87"/>
      <c r="Q53" s="53"/>
      <c r="R53" s="16" t="b">
        <v>1</v>
      </c>
      <c r="S53" s="124"/>
      <c r="T53" s="124"/>
    </row>
    <row r="54" spans="1:20" ht="15">
      <c r="A54" s="85" t="s">
        <v>16</v>
      </c>
      <c r="B54" s="37"/>
      <c r="C54" s="38"/>
      <c r="D54" s="87"/>
      <c r="E54" s="87"/>
      <c r="F54" s="87"/>
      <c r="G54" s="88"/>
      <c r="H54" s="87"/>
      <c r="I54" s="88"/>
      <c r="J54" s="87"/>
      <c r="K54" s="88"/>
      <c r="L54" s="87"/>
      <c r="M54" s="88"/>
      <c r="N54" s="42"/>
      <c r="O54" s="51"/>
      <c r="P54" s="87"/>
      <c r="Q54" s="53"/>
      <c r="R54" s="16" t="b">
        <v>1</v>
      </c>
      <c r="S54" s="124"/>
      <c r="T54" s="124"/>
    </row>
    <row r="55" spans="1:20" ht="25.5" customHeight="1">
      <c r="A55" s="27"/>
      <c r="B55" s="154" t="s">
        <v>48</v>
      </c>
      <c r="C55" s="155"/>
      <c r="D55" s="59">
        <v>0</v>
      </c>
      <c r="E55" s="60">
        <v>0</v>
      </c>
      <c r="F55" s="55"/>
      <c r="G55" s="61"/>
      <c r="H55" s="55">
        <v>0</v>
      </c>
      <c r="I55" s="61">
        <v>12</v>
      </c>
      <c r="J55" s="55">
        <v>0</v>
      </c>
      <c r="K55" s="61">
        <v>0</v>
      </c>
      <c r="L55" s="55">
        <v>0</v>
      </c>
      <c r="M55" s="61">
        <v>0</v>
      </c>
      <c r="N55" s="73">
        <f>IF(ISERROR(L55+J55+H55+F55),"Invalid Input",L55+J55+H55+F55)</f>
        <v>0</v>
      </c>
      <c r="O55" s="74">
        <f>IF(ISERROR(G55+I55+K55+M55),"Invalid Input",G55+I55+K55+M55)</f>
        <v>12</v>
      </c>
      <c r="P55" s="68">
        <v>0</v>
      </c>
      <c r="Q55" s="53">
        <f>IF(ISERROR(P55-O55),"Invalid Input",(P55-O55))</f>
        <v>-12</v>
      </c>
      <c r="R55" s="16" t="b">
        <v>1</v>
      </c>
      <c r="S55" s="124"/>
      <c r="T55" s="124"/>
    </row>
    <row r="56" spans="1:20" ht="15" customHeight="1">
      <c r="A56" s="27"/>
      <c r="B56" s="154" t="s">
        <v>49</v>
      </c>
      <c r="C56" s="155"/>
      <c r="D56" s="59">
        <v>0</v>
      </c>
      <c r="E56" s="60">
        <v>0</v>
      </c>
      <c r="F56" s="55"/>
      <c r="G56" s="61"/>
      <c r="H56" s="55">
        <v>0</v>
      </c>
      <c r="I56" s="61">
        <v>0</v>
      </c>
      <c r="J56" s="55">
        <v>0</v>
      </c>
      <c r="K56" s="61">
        <v>0</v>
      </c>
      <c r="L56" s="55">
        <v>0</v>
      </c>
      <c r="M56" s="61">
        <v>0</v>
      </c>
      <c r="N56" s="73">
        <f>IF(ISERROR(L56+J56+H56+F56),"Invalid Input",L56+J56+H56+F56)</f>
        <v>0</v>
      </c>
      <c r="O56" s="74">
        <f>IF(ISERROR(G56+I56+K56+M56),"Invalid Input",G56+I56+K56+M56)</f>
        <v>0</v>
      </c>
      <c r="P56" s="68">
        <v>0</v>
      </c>
      <c r="Q56" s="53">
        <f>IF(ISERROR(P56-O56),"Invalid Input",(P56-O56))</f>
        <v>0</v>
      </c>
      <c r="R56" s="16" t="b">
        <v>1</v>
      </c>
      <c r="S56" s="124"/>
      <c r="T56" s="124"/>
    </row>
    <row r="57" spans="1:20" ht="12.75" customHeight="1">
      <c r="A57" s="17"/>
      <c r="B57" s="161">
        <f>COUNTA(B55:C56)</f>
        <v>2</v>
      </c>
      <c r="C57" s="162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24"/>
      <c r="T57" s="124"/>
    </row>
    <row r="58" spans="1:20" ht="15">
      <c r="A58" s="85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24"/>
      <c r="T58" s="124"/>
    </row>
    <row r="59" spans="1:20" ht="15">
      <c r="A59" s="27"/>
      <c r="B59" s="163" t="s">
        <v>88</v>
      </c>
      <c r="C59" s="164"/>
      <c r="D59" s="59">
        <v>0</v>
      </c>
      <c r="E59" s="60">
        <v>0</v>
      </c>
      <c r="F59" s="55"/>
      <c r="G59" s="61"/>
      <c r="H59" s="55">
        <v>0</v>
      </c>
      <c r="I59" s="61">
        <v>0</v>
      </c>
      <c r="J59" s="55">
        <v>0</v>
      </c>
      <c r="K59" s="61">
        <v>0</v>
      </c>
      <c r="L59" s="55">
        <v>0</v>
      </c>
      <c r="M59" s="61">
        <v>0</v>
      </c>
      <c r="N59" s="73">
        <f>IF(ISERROR(L59+J59+H59+F59),"Invalid Input",L59+J59+H59+F59)</f>
        <v>0</v>
      </c>
      <c r="O59" s="74">
        <f>IF(ISERROR(G59+I59+K59+M59),"Invalid Input",G59+I59+K59+M59)</f>
        <v>0</v>
      </c>
      <c r="P59" s="68">
        <v>0</v>
      </c>
      <c r="Q59" s="53">
        <f>IF(ISERROR(P59-O59),"Invalid Input",(P59-O59))</f>
        <v>0</v>
      </c>
      <c r="R59" s="16" t="b">
        <v>1</v>
      </c>
      <c r="S59" s="124"/>
      <c r="T59" s="124"/>
    </row>
    <row r="60" spans="1:20" ht="15">
      <c r="A60" s="27"/>
      <c r="B60" s="163" t="s">
        <v>87</v>
      </c>
      <c r="C60" s="164"/>
      <c r="D60" s="59">
        <v>0</v>
      </c>
      <c r="E60" s="60">
        <v>0</v>
      </c>
      <c r="F60" s="55"/>
      <c r="G60" s="61"/>
      <c r="H60" s="55">
        <v>0</v>
      </c>
      <c r="I60" s="61">
        <v>1</v>
      </c>
      <c r="J60" s="55">
        <v>0</v>
      </c>
      <c r="K60" s="61">
        <v>0</v>
      </c>
      <c r="L60" s="55">
        <v>0</v>
      </c>
      <c r="M60" s="61">
        <v>0</v>
      </c>
      <c r="N60" s="73">
        <f>IF(ISERROR(L60+J60+H60+F60),"Invalid Input",L60+J60+H60+F60)</f>
        <v>0</v>
      </c>
      <c r="O60" s="74">
        <f>IF(ISERROR(G60+I60+K60+M60),"Invalid Input",G60+I60+K60+M60)</f>
        <v>1</v>
      </c>
      <c r="P60" s="68">
        <v>0</v>
      </c>
      <c r="Q60" s="53">
        <f>IF(ISERROR(P60-O60),"Invalid Input",(P60-O60))</f>
        <v>-1</v>
      </c>
      <c r="R60" s="16" t="b">
        <v>1</v>
      </c>
      <c r="S60" s="124"/>
      <c r="T60" s="124"/>
    </row>
    <row r="61" spans="1:20" ht="15">
      <c r="A61" s="27"/>
      <c r="B61" s="163" t="s">
        <v>89</v>
      </c>
      <c r="C61" s="164"/>
      <c r="D61" s="59">
        <v>0</v>
      </c>
      <c r="E61" s="60">
        <v>0</v>
      </c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/>
      <c r="S61" s="124"/>
      <c r="T61" s="124"/>
    </row>
    <row r="62" spans="1:20" ht="15" customHeight="1">
      <c r="A62" s="27"/>
      <c r="B62" s="161">
        <f>COUNTA(B59:C60)</f>
        <v>2</v>
      </c>
      <c r="C62" s="162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24"/>
      <c r="T62" s="124"/>
    </row>
    <row r="63" spans="1:20" ht="15">
      <c r="A63" s="85" t="s">
        <v>18</v>
      </c>
      <c r="B63" s="37"/>
      <c r="C63" s="38"/>
      <c r="D63" s="87"/>
      <c r="E63" s="87"/>
      <c r="F63" s="87"/>
      <c r="G63" s="88"/>
      <c r="H63" s="87"/>
      <c r="I63" s="88"/>
      <c r="J63" s="87"/>
      <c r="K63" s="88"/>
      <c r="L63" s="87"/>
      <c r="M63" s="88"/>
      <c r="N63" s="42"/>
      <c r="O63" s="51"/>
      <c r="P63" s="87"/>
      <c r="Q63" s="53"/>
      <c r="R63" s="16" t="b">
        <v>1</v>
      </c>
      <c r="S63" s="124"/>
      <c r="T63" s="124"/>
    </row>
    <row r="64" spans="1:20" ht="15">
      <c r="A64" s="27"/>
      <c r="B64" s="37" t="s">
        <v>93</v>
      </c>
      <c r="C64" s="38"/>
      <c r="D64" s="59">
        <v>0</v>
      </c>
      <c r="E64" s="60">
        <v>0</v>
      </c>
      <c r="F64" s="55"/>
      <c r="G64" s="61"/>
      <c r="H64" s="55">
        <v>0</v>
      </c>
      <c r="I64" s="61">
        <v>0</v>
      </c>
      <c r="J64" s="55">
        <v>0</v>
      </c>
      <c r="K64" s="61">
        <v>0</v>
      </c>
      <c r="L64" s="55">
        <v>0</v>
      </c>
      <c r="M64" s="61">
        <v>0</v>
      </c>
      <c r="N64" s="73">
        <f>IF(ISERROR(L64+J64+H64+F64),"Invalid Input",L64+J64+H64+F64)</f>
        <v>0</v>
      </c>
      <c r="O64" s="74">
        <f>IF(ISERROR(G64+I64+K64+M64),"Invalid Input",G64+I64+K64+M64)</f>
        <v>0</v>
      </c>
      <c r="P64" s="68">
        <v>0</v>
      </c>
      <c r="Q64" s="53">
        <f>IF(ISERROR(P64-O64),"Invalid Input",(P64-O64))</f>
        <v>0</v>
      </c>
      <c r="R64" s="16" t="b">
        <v>1</v>
      </c>
      <c r="S64" s="124"/>
      <c r="T64" s="124"/>
    </row>
    <row r="65" spans="1:20" ht="15">
      <c r="A65" s="27"/>
      <c r="B65" s="37" t="s">
        <v>90</v>
      </c>
      <c r="C65" s="38"/>
      <c r="D65" s="59">
        <v>0</v>
      </c>
      <c r="E65" s="60">
        <v>0</v>
      </c>
      <c r="F65" s="55"/>
      <c r="G65" s="61"/>
      <c r="H65" s="55">
        <v>0</v>
      </c>
      <c r="I65" s="61">
        <v>0</v>
      </c>
      <c r="J65" s="55">
        <v>0</v>
      </c>
      <c r="K65" s="61">
        <v>0</v>
      </c>
      <c r="L65" s="55">
        <v>0</v>
      </c>
      <c r="M65" s="61">
        <v>0</v>
      </c>
      <c r="N65" s="73">
        <f>IF(ISERROR(L65+J65+H65+F65),"Invalid Input",L65+J65+H65+F65)</f>
        <v>0</v>
      </c>
      <c r="O65" s="74">
        <f>IF(ISERROR(G65+I65+K65+M65),"Invalid Input",G65+I65+K65+M65)</f>
        <v>0</v>
      </c>
      <c r="P65" s="68">
        <v>0</v>
      </c>
      <c r="Q65" s="53">
        <f>IF(ISERROR(P65-O65),"Invalid Input",(P65-O65))</f>
        <v>0</v>
      </c>
      <c r="R65" s="16" t="b">
        <v>1</v>
      </c>
      <c r="S65" s="124"/>
      <c r="T65" s="124"/>
    </row>
    <row r="66" spans="1:20" ht="15">
      <c r="A66" s="23"/>
      <c r="B66" s="37" t="s">
        <v>91</v>
      </c>
      <c r="C66" s="38"/>
      <c r="D66" s="59">
        <v>0</v>
      </c>
      <c r="E66" s="60">
        <v>0</v>
      </c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17"/>
      <c r="B67" s="37" t="s">
        <v>92</v>
      </c>
      <c r="C67" s="38"/>
      <c r="D67" s="59">
        <v>0</v>
      </c>
      <c r="E67" s="60">
        <v>0</v>
      </c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4:20" ht="1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24"/>
      <c r="T68" s="124"/>
    </row>
    <row r="69" spans="1:20" ht="15">
      <c r="A69" s="85" t="s">
        <v>27</v>
      </c>
      <c r="B69" s="37"/>
      <c r="C69" s="38"/>
      <c r="D69" s="87"/>
      <c r="E69" s="87"/>
      <c r="F69" s="87"/>
      <c r="G69" s="88"/>
      <c r="H69" s="87"/>
      <c r="I69" s="88"/>
      <c r="J69" s="87"/>
      <c r="K69" s="88"/>
      <c r="L69" s="87"/>
      <c r="M69" s="88"/>
      <c r="N69" s="42"/>
      <c r="O69" s="51"/>
      <c r="P69" s="87"/>
      <c r="Q69" s="53"/>
      <c r="R69" s="16" t="b">
        <v>1</v>
      </c>
      <c r="S69" s="124"/>
      <c r="T69" s="124"/>
    </row>
    <row r="70" spans="1:20" ht="13.5" customHeight="1">
      <c r="A70" s="23"/>
      <c r="B70" s="163" t="s">
        <v>50</v>
      </c>
      <c r="C70" s="164"/>
      <c r="D70" s="59">
        <v>0</v>
      </c>
      <c r="E70" s="60">
        <v>0</v>
      </c>
      <c r="F70" s="55"/>
      <c r="G70" s="61"/>
      <c r="H70" s="55">
        <v>0</v>
      </c>
      <c r="I70" s="61">
        <v>0</v>
      </c>
      <c r="J70" s="55">
        <v>0</v>
      </c>
      <c r="K70" s="61">
        <v>0</v>
      </c>
      <c r="L70" s="55">
        <v>0</v>
      </c>
      <c r="M70" s="61">
        <v>0</v>
      </c>
      <c r="N70" s="73">
        <f aca="true" t="shared" si="4" ref="N70:N81">IF(ISERROR(L70+J70+H70+F70),"Invalid Input",L70+J70+H70+F70)</f>
        <v>0</v>
      </c>
      <c r="O70" s="74">
        <f aca="true" t="shared" si="5" ref="O70:O81">IF(ISERROR(G70+I70+K70+M70),"Invalid Input",G70+I70+K70+M70)</f>
        <v>0</v>
      </c>
      <c r="P70" s="68">
        <v>0</v>
      </c>
      <c r="Q70" s="53">
        <f aca="true" t="shared" si="6" ref="Q70:Q81">IF(ISERROR(P70-O70),"Invalid Input",(P70-O70))</f>
        <v>0</v>
      </c>
      <c r="R70" s="16" t="b">
        <v>1</v>
      </c>
      <c r="S70" s="124"/>
      <c r="T70" s="124"/>
    </row>
    <row r="71" spans="1:20" ht="15">
      <c r="A71" s="27"/>
      <c r="B71" s="163" t="s">
        <v>51</v>
      </c>
      <c r="C71" s="164"/>
      <c r="D71" s="59">
        <v>0</v>
      </c>
      <c r="E71" s="60">
        <v>0</v>
      </c>
      <c r="F71" s="55"/>
      <c r="G71" s="61"/>
      <c r="H71" s="55">
        <v>0</v>
      </c>
      <c r="I71" s="61">
        <v>0</v>
      </c>
      <c r="J71" s="55">
        <v>0</v>
      </c>
      <c r="K71" s="61">
        <v>0</v>
      </c>
      <c r="L71" s="55">
        <v>0</v>
      </c>
      <c r="M71" s="61">
        <v>0</v>
      </c>
      <c r="N71" s="73">
        <f t="shared" si="4"/>
        <v>0</v>
      </c>
      <c r="O71" s="74">
        <f t="shared" si="5"/>
        <v>0</v>
      </c>
      <c r="P71" s="68">
        <v>0</v>
      </c>
      <c r="Q71" s="53">
        <f t="shared" si="6"/>
        <v>0</v>
      </c>
      <c r="R71" s="16" t="b">
        <v>1</v>
      </c>
      <c r="S71" s="124"/>
      <c r="T71" s="124"/>
    </row>
    <row r="72" spans="1:20" ht="15">
      <c r="A72" s="27"/>
      <c r="B72" s="163" t="s">
        <v>52</v>
      </c>
      <c r="C72" s="164"/>
      <c r="D72" s="59">
        <v>0</v>
      </c>
      <c r="E72" s="60">
        <v>0</v>
      </c>
      <c r="F72" s="55"/>
      <c r="G72" s="61"/>
      <c r="H72" s="55">
        <v>0</v>
      </c>
      <c r="I72" s="61">
        <v>2</v>
      </c>
      <c r="J72" s="55">
        <v>0</v>
      </c>
      <c r="K72" s="61">
        <v>0</v>
      </c>
      <c r="L72" s="55">
        <v>0</v>
      </c>
      <c r="M72" s="61">
        <v>0</v>
      </c>
      <c r="N72" s="73">
        <f t="shared" si="4"/>
        <v>0</v>
      </c>
      <c r="O72" s="74">
        <f t="shared" si="5"/>
        <v>2</v>
      </c>
      <c r="P72" s="68">
        <v>0</v>
      </c>
      <c r="Q72" s="53">
        <f t="shared" si="6"/>
        <v>-2</v>
      </c>
      <c r="R72" s="16" t="b">
        <v>1</v>
      </c>
      <c r="S72" s="124"/>
      <c r="T72" s="124"/>
    </row>
    <row r="73" spans="1:20" ht="15">
      <c r="A73" s="27"/>
      <c r="B73" s="163" t="s">
        <v>53</v>
      </c>
      <c r="C73" s="164"/>
      <c r="D73" s="59">
        <v>0</v>
      </c>
      <c r="E73" s="60">
        <v>0</v>
      </c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26.25" customHeight="1">
      <c r="A74" s="17"/>
      <c r="B74" s="156" t="s">
        <v>54</v>
      </c>
      <c r="C74" s="157"/>
      <c r="D74" s="59">
        <v>0</v>
      </c>
      <c r="E74" s="60">
        <v>0</v>
      </c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55</v>
      </c>
      <c r="C75" s="164"/>
      <c r="D75" s="59">
        <v>0</v>
      </c>
      <c r="E75" s="60">
        <v>0</v>
      </c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15">
      <c r="A76" s="27"/>
      <c r="B76" s="163" t="s">
        <v>56</v>
      </c>
      <c r="C76" s="164"/>
      <c r="D76" s="59">
        <v>0</v>
      </c>
      <c r="E76" s="60">
        <v>0</v>
      </c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17"/>
      <c r="B77" s="163" t="s">
        <v>57</v>
      </c>
      <c r="C77" s="164"/>
      <c r="D77" s="59">
        <v>0</v>
      </c>
      <c r="E77" s="60">
        <v>0</v>
      </c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58</v>
      </c>
      <c r="C78" s="164"/>
      <c r="D78" s="59">
        <v>0</v>
      </c>
      <c r="E78" s="60">
        <v>0</v>
      </c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27"/>
      <c r="B79" s="163" t="s">
        <v>59</v>
      </c>
      <c r="C79" s="164"/>
      <c r="D79" s="59">
        <v>0</v>
      </c>
      <c r="E79" s="60">
        <v>0</v>
      </c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60</v>
      </c>
      <c r="C80" s="164"/>
      <c r="D80" s="59">
        <v>0</v>
      </c>
      <c r="E80" s="60">
        <v>0</v>
      </c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61</v>
      </c>
      <c r="C81" s="164"/>
      <c r="D81" s="59">
        <v>0</v>
      </c>
      <c r="E81" s="60">
        <v>0</v>
      </c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2" customHeight="1">
      <c r="A82" s="27"/>
      <c r="B82" s="161">
        <f>COUNTA(B70:C81)</f>
        <v>12</v>
      </c>
      <c r="C82" s="162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24"/>
      <c r="T82" s="124"/>
    </row>
    <row r="83" spans="1:20" ht="15">
      <c r="A83" s="85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24"/>
      <c r="T83" s="124"/>
    </row>
    <row r="84" spans="1:20" ht="30" customHeight="1">
      <c r="A84" s="27"/>
      <c r="B84" s="154" t="s">
        <v>62</v>
      </c>
      <c r="C84" s="155"/>
      <c r="D84" s="59">
        <v>0</v>
      </c>
      <c r="E84" s="60">
        <v>0</v>
      </c>
      <c r="F84" s="55"/>
      <c r="G84" s="61"/>
      <c r="H84" s="55">
        <v>0</v>
      </c>
      <c r="I84" s="61">
        <v>15</v>
      </c>
      <c r="J84" s="55">
        <v>0</v>
      </c>
      <c r="K84" s="61">
        <v>0</v>
      </c>
      <c r="L84" s="55">
        <v>0</v>
      </c>
      <c r="M84" s="61">
        <v>45</v>
      </c>
      <c r="N84" s="73">
        <f>IF(ISERROR(L84+J84+H84+F84),"Invalid Input",L84+J84+H84+F84)</f>
        <v>0</v>
      </c>
      <c r="O84" s="74">
        <f>IF(ISERROR(G84+I84+K84+M84),"Invalid Input",G84+I84+K84+M84)</f>
        <v>60</v>
      </c>
      <c r="P84" s="68">
        <v>0</v>
      </c>
      <c r="Q84" s="53">
        <f>IF(ISERROR(P84-O84),"Invalid Input",(P84-O84))</f>
        <v>-60</v>
      </c>
      <c r="R84" s="16" t="b">
        <v>1</v>
      </c>
      <c r="S84" s="124"/>
      <c r="T84" s="124"/>
    </row>
    <row r="85" spans="1:20" ht="12.75" customHeight="1">
      <c r="A85" s="28"/>
      <c r="B85" s="39"/>
      <c r="C85" s="40"/>
      <c r="D85" s="91"/>
      <c r="E85" s="91"/>
      <c r="F85" s="91"/>
      <c r="G85" s="92"/>
      <c r="H85" s="91"/>
      <c r="I85" s="92"/>
      <c r="J85" s="91"/>
      <c r="K85" s="92"/>
      <c r="L85" s="91"/>
      <c r="M85" s="92"/>
      <c r="N85" s="43"/>
      <c r="O85" s="52"/>
      <c r="P85" s="91"/>
      <c r="Q85" s="54"/>
      <c r="R85" s="16" t="b">
        <v>1</v>
      </c>
      <c r="S85" s="125"/>
      <c r="T85" s="125"/>
    </row>
    <row r="86" ht="15">
      <c r="A86" s="77" t="str">
        <f>'[1]SheetNames'!A6</f>
        <v>NC061</v>
      </c>
    </row>
  </sheetData>
  <sheetProtection password="F954" sheet="1" objects="1" scenarios="1"/>
  <mergeCells count="48"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71:C71"/>
    <mergeCell ref="B51:C51"/>
    <mergeCell ref="B52:C52"/>
    <mergeCell ref="B53:C53"/>
    <mergeCell ref="B55:C55"/>
    <mergeCell ref="B56:C56"/>
    <mergeCell ref="B57:C57"/>
    <mergeCell ref="B59:C59"/>
    <mergeCell ref="B60:C60"/>
    <mergeCell ref="B61:C61"/>
    <mergeCell ref="B62:C62"/>
    <mergeCell ref="B70:C70"/>
    <mergeCell ref="A49:C49"/>
    <mergeCell ref="B35:C35"/>
    <mergeCell ref="A36:C36"/>
    <mergeCell ref="B38:C38"/>
    <mergeCell ref="B39:C39"/>
    <mergeCell ref="B40:C40"/>
    <mergeCell ref="B41:C41"/>
    <mergeCell ref="A43:C43"/>
    <mergeCell ref="B45:C45"/>
    <mergeCell ref="B46:C46"/>
    <mergeCell ref="B47:C47"/>
    <mergeCell ref="B48:C48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45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tabSelected="1" zoomScale="70" zoomScaleNormal="70" zoomScalePageLayoutView="0" workbookViewId="0" topLeftCell="A1">
      <selection activeCell="P86" sqref="P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"&amp;VLOOKUP(A88,'[2]SheetNames'!A2:C56,3,FALSE)</f>
        <v>NC062 - Nama Khoi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13172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10229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65" t="s">
        <v>19</v>
      </c>
      <c r="B22" s="166"/>
      <c r="C22" s="16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6" t="s">
        <v>79</v>
      </c>
      <c r="C24" s="15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6" t="s">
        <v>80</v>
      </c>
      <c r="C25" s="15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6" t="s">
        <v>28</v>
      </c>
      <c r="C26" s="15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6" t="s">
        <v>29</v>
      </c>
      <c r="C27" s="15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6" t="s">
        <v>166</v>
      </c>
      <c r="C28" s="15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6" t="s">
        <v>37</v>
      </c>
      <c r="C29" s="15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6" t="s">
        <v>38</v>
      </c>
      <c r="C30" s="15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5" t="s">
        <v>101</v>
      </c>
      <c r="C31" s="141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6" t="s">
        <v>31</v>
      </c>
      <c r="C32" s="15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6" t="s">
        <v>81</v>
      </c>
      <c r="C33" s="15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6" t="s">
        <v>83</v>
      </c>
      <c r="C34" s="15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45" t="s">
        <v>102</v>
      </c>
      <c r="C35" s="141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6" t="s">
        <v>84</v>
      </c>
      <c r="C36" s="157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70">
        <f>COUNTA(B24:B36)</f>
        <v>13</v>
      </c>
      <c r="C37" s="171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8" t="s">
        <v>40</v>
      </c>
      <c r="B38" s="159"/>
      <c r="C38" s="160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2"/>
      <c r="B39" s="143"/>
      <c r="C39" s="144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6" t="s">
        <v>46</v>
      </c>
      <c r="C40" s="157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6" t="s">
        <v>45</v>
      </c>
      <c r="C41" s="157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6" t="s">
        <v>85</v>
      </c>
      <c r="C42" s="157">
        <v>0</v>
      </c>
      <c r="D42" s="59">
        <v>0</v>
      </c>
      <c r="E42" s="60"/>
      <c r="F42" s="55">
        <v>1050</v>
      </c>
      <c r="G42" s="61">
        <v>1020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1050</v>
      </c>
      <c r="O42" s="74">
        <f>IF(ISERROR(G42+I42+K42+M42),"Invalid Input",G42+I42+K42+M42)</f>
        <v>1020</v>
      </c>
      <c r="P42" s="68">
        <v>0</v>
      </c>
      <c r="Q42" s="53">
        <f>IF(ISERROR(P42-O42),"Invalid Input",(P42-O42))</f>
        <v>-1020</v>
      </c>
      <c r="R42" s="16" t="b">
        <v>1</v>
      </c>
      <c r="S42" s="122"/>
      <c r="T42" s="122"/>
    </row>
    <row r="43" spans="1:20" ht="15" customHeight="1">
      <c r="A43" s="27"/>
      <c r="B43" s="156" t="s">
        <v>86</v>
      </c>
      <c r="C43" s="157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40"/>
      <c r="C44" s="141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8" t="s">
        <v>26</v>
      </c>
      <c r="B45" s="159"/>
      <c r="C45" s="160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2"/>
      <c r="B46" s="143"/>
      <c r="C46" s="144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6" t="s">
        <v>42</v>
      </c>
      <c r="C47" s="157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6" t="s">
        <v>43</v>
      </c>
      <c r="C48" s="15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6" t="s">
        <v>44</v>
      </c>
      <c r="C49" s="15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61">
        <f>COUNTA(B40:B49)</f>
        <v>7</v>
      </c>
      <c r="C50" s="162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8" t="s">
        <v>20</v>
      </c>
      <c r="B51" s="159"/>
      <c r="C51" s="160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43"/>
      <c r="C52" s="144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6" t="s">
        <v>41</v>
      </c>
      <c r="C53" s="157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6" t="s">
        <v>47</v>
      </c>
      <c r="C54" s="157">
        <v>0</v>
      </c>
      <c r="D54" s="59">
        <v>0</v>
      </c>
      <c r="E54" s="60"/>
      <c r="F54" s="55"/>
      <c r="G54" s="61">
        <v>939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939</v>
      </c>
      <c r="P54" s="68">
        <v>0</v>
      </c>
      <c r="Q54" s="53">
        <f>IF(ISERROR(P54-O54),"Invalid Input",(P54-O54))</f>
        <v>-939</v>
      </c>
      <c r="R54" s="16" t="b">
        <v>1</v>
      </c>
      <c r="S54" s="124"/>
      <c r="T54" s="124"/>
    </row>
    <row r="55" spans="1:20" ht="7.5" customHeight="1">
      <c r="A55" s="17"/>
      <c r="B55" s="161">
        <f>COUNTA(B53:B54)</f>
        <v>2</v>
      </c>
      <c r="C55" s="162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54" t="s">
        <v>48</v>
      </c>
      <c r="C57" s="155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54" t="s">
        <v>49</v>
      </c>
      <c r="C58" s="155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61">
        <f>COUNTA(B57:C58)</f>
        <v>2</v>
      </c>
      <c r="C59" s="16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63" t="s">
        <v>88</v>
      </c>
      <c r="C61" s="164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63" t="s">
        <v>87</v>
      </c>
      <c r="C62" s="164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63" t="s">
        <v>89</v>
      </c>
      <c r="C63" s="164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61">
        <f>COUNTA(B61:C62)</f>
        <v>2</v>
      </c>
      <c r="C64" s="16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63" t="s">
        <v>50</v>
      </c>
      <c r="C72" s="164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63" t="s">
        <v>51</v>
      </c>
      <c r="C73" s="164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63" t="s">
        <v>52</v>
      </c>
      <c r="C74" s="164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63" t="s">
        <v>53</v>
      </c>
      <c r="C75" s="164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6" t="s">
        <v>54</v>
      </c>
      <c r="C76" s="157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63" t="s">
        <v>55</v>
      </c>
      <c r="C77" s="164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63" t="s">
        <v>56</v>
      </c>
      <c r="C78" s="164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63" t="s">
        <v>57</v>
      </c>
      <c r="C79" s="164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63" t="s">
        <v>58</v>
      </c>
      <c r="C80" s="164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63" t="s">
        <v>59</v>
      </c>
      <c r="C81" s="164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63" t="s">
        <v>60</v>
      </c>
      <c r="C82" s="164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63" t="s">
        <v>61</v>
      </c>
      <c r="C83" s="164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61">
        <f>COUNTA(B72:C83)</f>
        <v>12</v>
      </c>
      <c r="C84" s="16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54" t="s">
        <v>62</v>
      </c>
      <c r="C86" s="155"/>
      <c r="D86" s="59">
        <v>0</v>
      </c>
      <c r="E86" s="60"/>
      <c r="F86" s="55">
        <v>100</v>
      </c>
      <c r="G86" s="61">
        <v>189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100</v>
      </c>
      <c r="O86" s="74">
        <f>IF(ISERROR(G86+I86+K86+M86),"Invalid Input",G86+I86+K86+M86)</f>
        <v>189</v>
      </c>
      <c r="P86" s="68">
        <v>0</v>
      </c>
      <c r="Q86" s="53">
        <f>IF(ISERROR(P86-O86),"Invalid Input",(P86-O86))</f>
        <v>-189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'[2]SheetNames'!A8</f>
        <v>NC062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Sephiri Tlhomeli</cp:lastModifiedBy>
  <cp:lastPrinted>2017-06-05T13:09:20Z</cp:lastPrinted>
  <dcterms:created xsi:type="dcterms:W3CDTF">2011-11-28T13:27:15Z</dcterms:created>
  <dcterms:modified xsi:type="dcterms:W3CDTF">2017-06-06T06:37:01Z</dcterms:modified>
  <cp:category/>
  <cp:version/>
  <cp:contentType/>
  <cp:contentStatus/>
</cp:coreProperties>
</file>